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ownloads\"/>
    </mc:Choice>
  </mc:AlternateContent>
  <bookViews>
    <workbookView xWindow="0" yWindow="0" windowWidth="23040" windowHeight="9192" activeTab="3"/>
  </bookViews>
  <sheets>
    <sheet name="Лист1" sheetId="9" r:id="rId1"/>
    <sheet name="architectures" sheetId="1" r:id="rId2"/>
    <sheet name="tax" sheetId="2" r:id="rId3"/>
    <sheet name="pivot" sheetId="3" r:id="rId4"/>
    <sheet name="chosen" sheetId="7" r:id="rId5"/>
    <sheet name="Лист7" sheetId="8" r:id="rId6"/>
  </sheets>
  <definedNames>
    <definedName name="_xlnm._FilterDatabase" localSheetId="4" hidden="1">chosen!$A$1:$C$313</definedName>
    <definedName name="_xlnm._FilterDatabase" localSheetId="3" hidden="1">pivot!$A$4:$K$1726</definedName>
  </definedNames>
  <calcPr calcId="162913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H1722" i="3" l="1"/>
  <c r="H1721" i="3"/>
  <c r="H1716" i="3"/>
  <c r="H1714" i="3"/>
  <c r="H1713" i="3"/>
  <c r="H1701" i="3"/>
  <c r="H1700" i="3"/>
  <c r="H1689" i="3"/>
  <c r="H1669" i="3"/>
  <c r="H1667" i="3"/>
  <c r="H1666" i="3"/>
  <c r="H1664" i="3"/>
  <c r="H1662" i="3"/>
  <c r="H1654" i="3"/>
  <c r="H1652" i="3"/>
  <c r="H1629" i="3"/>
  <c r="H1628" i="3"/>
  <c r="H1621" i="3"/>
  <c r="H1620" i="3"/>
  <c r="H1617" i="3"/>
  <c r="H1586" i="3"/>
  <c r="H1585" i="3"/>
  <c r="H1572" i="3"/>
  <c r="H1569" i="3"/>
  <c r="H1521" i="3"/>
  <c r="H1519" i="3"/>
  <c r="H1514" i="3"/>
  <c r="H1491" i="3"/>
  <c r="H1490" i="3"/>
  <c r="H1480" i="3"/>
  <c r="H1479" i="3"/>
  <c r="H1478" i="3"/>
  <c r="H1477" i="3"/>
  <c r="H1475" i="3"/>
  <c r="H1467" i="3"/>
  <c r="H1454" i="3"/>
  <c r="H1444" i="3"/>
  <c r="H1443" i="3"/>
  <c r="H1442" i="3"/>
  <c r="H1437" i="3"/>
  <c r="H1432" i="3"/>
  <c r="H1422" i="3"/>
  <c r="H1420" i="3"/>
  <c r="H1416" i="3"/>
  <c r="H1411" i="3"/>
  <c r="H1410" i="3"/>
  <c r="H1407" i="3"/>
  <c r="H1398" i="3"/>
  <c r="H1397" i="3"/>
  <c r="H1396" i="3"/>
  <c r="H1395" i="3"/>
  <c r="H1394" i="3"/>
  <c r="H1388" i="3"/>
  <c r="H1386" i="3"/>
  <c r="H1370" i="3"/>
  <c r="H1337" i="3"/>
  <c r="H1335" i="3"/>
  <c r="H1334" i="3"/>
  <c r="H1332" i="3"/>
  <c r="H1323" i="3"/>
  <c r="H1295" i="3"/>
  <c r="H1292" i="3"/>
  <c r="H1290" i="3"/>
  <c r="H1289" i="3"/>
  <c r="H1266" i="3"/>
  <c r="H1259" i="3"/>
  <c r="H1258" i="3"/>
  <c r="H1257" i="3"/>
  <c r="H1256" i="3"/>
  <c r="H1249" i="3"/>
  <c r="H1248" i="3"/>
  <c r="H1246" i="3"/>
  <c r="H1245" i="3"/>
  <c r="H1244" i="3"/>
  <c r="H1243" i="3"/>
  <c r="H1241" i="3"/>
  <c r="H1234" i="3"/>
  <c r="H1224" i="3"/>
  <c r="H1187" i="3"/>
  <c r="H1179" i="3"/>
  <c r="H1178" i="3"/>
  <c r="H1177" i="3"/>
  <c r="H1174" i="3"/>
  <c r="H1168" i="3"/>
  <c r="H1163" i="3"/>
  <c r="H1162" i="3"/>
  <c r="H1160" i="3"/>
  <c r="H1158" i="3"/>
  <c r="H1156" i="3"/>
  <c r="H1149" i="3"/>
  <c r="H1147" i="3"/>
  <c r="H1144" i="3"/>
  <c r="H1136" i="3"/>
  <c r="H1130" i="3"/>
  <c r="H1122" i="3"/>
  <c r="H1121" i="3"/>
  <c r="H1117" i="3"/>
  <c r="H1108" i="3"/>
  <c r="H1074" i="3"/>
  <c r="H1069" i="3"/>
  <c r="H1068" i="3"/>
  <c r="H1067" i="3"/>
  <c r="H1064" i="3"/>
  <c r="H1057" i="3"/>
  <c r="H1056" i="3"/>
  <c r="H1047" i="3"/>
  <c r="H1014" i="3"/>
  <c r="H1013" i="3"/>
  <c r="H1012" i="3"/>
  <c r="H1003" i="3"/>
  <c r="H1002" i="3"/>
  <c r="H998" i="3"/>
  <c r="H972" i="3"/>
  <c r="H970" i="3"/>
  <c r="H965" i="3"/>
  <c r="H964" i="3"/>
  <c r="H963" i="3"/>
  <c r="H962" i="3"/>
  <c r="H956" i="3"/>
  <c r="H952" i="3"/>
  <c r="H947" i="3"/>
  <c r="H946" i="3"/>
  <c r="H925" i="3"/>
  <c r="H924" i="3"/>
  <c r="H913" i="3"/>
  <c r="H907" i="3"/>
  <c r="H886" i="3"/>
  <c r="H881" i="3"/>
  <c r="H862" i="3"/>
  <c r="H860" i="3"/>
  <c r="H859" i="3"/>
  <c r="H857" i="3"/>
  <c r="H853" i="3"/>
  <c r="H843" i="3"/>
  <c r="H837" i="3"/>
  <c r="H830" i="3"/>
  <c r="H829" i="3"/>
  <c r="H818" i="3"/>
  <c r="H811" i="3"/>
  <c r="H809" i="3"/>
  <c r="H808" i="3"/>
  <c r="H807" i="3"/>
  <c r="H803" i="3"/>
  <c r="H802" i="3"/>
  <c r="H796" i="3"/>
  <c r="H795" i="3"/>
  <c r="H794" i="3"/>
  <c r="H785" i="3"/>
  <c r="H763" i="3"/>
  <c r="H756" i="3"/>
  <c r="H753" i="3"/>
  <c r="H748" i="3"/>
  <c r="H746" i="3"/>
  <c r="H745" i="3"/>
  <c r="H737" i="3"/>
  <c r="H734" i="3"/>
  <c r="H733" i="3"/>
  <c r="H732" i="3"/>
  <c r="H719" i="3"/>
  <c r="H701" i="3"/>
  <c r="H700" i="3"/>
  <c r="H697" i="3"/>
  <c r="H696" i="3"/>
  <c r="H695" i="3"/>
  <c r="H694" i="3"/>
  <c r="H693" i="3"/>
  <c r="H690" i="3"/>
  <c r="H684" i="3"/>
  <c r="H669" i="3"/>
  <c r="H662" i="3"/>
  <c r="H653" i="3"/>
  <c r="H640" i="3"/>
  <c r="H637" i="3"/>
  <c r="H635" i="3"/>
  <c r="H634" i="3"/>
  <c r="H631" i="3"/>
  <c r="H628" i="3"/>
  <c r="H627" i="3"/>
  <c r="H626" i="3"/>
  <c r="H625" i="3"/>
  <c r="H620" i="3"/>
  <c r="H617" i="3"/>
  <c r="H616" i="3"/>
  <c r="H615" i="3"/>
  <c r="H603" i="3"/>
  <c r="H602" i="3"/>
  <c r="H592" i="3"/>
  <c r="H591" i="3"/>
  <c r="H590" i="3"/>
  <c r="H588" i="3"/>
  <c r="H587" i="3"/>
  <c r="H585" i="3"/>
  <c r="H583" i="3"/>
  <c r="H582" i="3"/>
  <c r="H581" i="3"/>
  <c r="H580" i="3"/>
  <c r="H576" i="3"/>
  <c r="H573" i="3"/>
  <c r="H570" i="3"/>
  <c r="H569" i="3"/>
  <c r="H566" i="3"/>
  <c r="H565" i="3"/>
  <c r="H563" i="3"/>
  <c r="H560" i="3"/>
  <c r="H556" i="3"/>
  <c r="H555" i="3"/>
  <c r="H554" i="3"/>
  <c r="H553" i="3"/>
  <c r="H552" i="3"/>
  <c r="H551" i="3"/>
  <c r="H550" i="3"/>
  <c r="H549" i="3"/>
  <c r="H547" i="3"/>
  <c r="H546" i="3"/>
  <c r="H545" i="3"/>
  <c r="H544" i="3"/>
  <c r="H543" i="3"/>
  <c r="H542" i="3"/>
  <c r="H541" i="3"/>
  <c r="H537" i="3"/>
  <c r="H536" i="3"/>
  <c r="H535" i="3"/>
  <c r="H534" i="3"/>
  <c r="H533" i="3"/>
  <c r="H532" i="3"/>
  <c r="H529" i="3"/>
  <c r="H527" i="3"/>
  <c r="H526" i="3"/>
  <c r="H525" i="3"/>
  <c r="H518" i="3"/>
  <c r="H516" i="3"/>
  <c r="H515" i="3"/>
  <c r="H509" i="3"/>
  <c r="H507" i="3"/>
  <c r="H506" i="3"/>
  <c r="H505" i="3"/>
  <c r="H486" i="3"/>
  <c r="H483" i="3"/>
  <c r="H478" i="3"/>
  <c r="H475" i="3"/>
  <c r="H473" i="3"/>
  <c r="H472" i="3"/>
  <c r="H458" i="3"/>
  <c r="H457" i="3"/>
  <c r="H439" i="3"/>
  <c r="H437" i="3"/>
  <c r="H436" i="3"/>
  <c r="H435" i="3"/>
  <c r="H433" i="3"/>
  <c r="H432" i="3"/>
  <c r="H431" i="3"/>
  <c r="H430" i="3"/>
  <c r="H428" i="3"/>
  <c r="H427" i="3"/>
  <c r="H426" i="3"/>
  <c r="H417" i="3"/>
  <c r="H411" i="3"/>
  <c r="H408" i="3"/>
  <c r="H407" i="3"/>
  <c r="H406" i="3"/>
  <c r="H403" i="3"/>
  <c r="H402" i="3"/>
  <c r="H395" i="3"/>
  <c r="H394" i="3"/>
  <c r="H392" i="3"/>
  <c r="H374" i="3"/>
  <c r="H373" i="3"/>
  <c r="H356" i="3"/>
  <c r="H355" i="3"/>
  <c r="H354" i="3"/>
  <c r="H353" i="3"/>
  <c r="H340" i="3"/>
  <c r="H339" i="3"/>
  <c r="H338" i="3"/>
  <c r="H335" i="3"/>
  <c r="H333" i="3"/>
  <c r="H331" i="3"/>
  <c r="H329" i="3"/>
  <c r="H292" i="3"/>
  <c r="H291" i="3"/>
  <c r="H290" i="3"/>
  <c r="H281" i="3"/>
  <c r="H279" i="3"/>
  <c r="H229" i="3"/>
  <c r="H228" i="3"/>
  <c r="H227" i="3"/>
  <c r="H217" i="3"/>
  <c r="H216" i="3"/>
  <c r="H181" i="3"/>
  <c r="H180" i="3"/>
  <c r="H178" i="3"/>
  <c r="H177" i="3"/>
  <c r="H169" i="3"/>
  <c r="H165" i="3"/>
  <c r="H164" i="3"/>
  <c r="H163" i="3"/>
  <c r="H160" i="3"/>
  <c r="H130" i="3"/>
  <c r="H117" i="3"/>
  <c r="H113" i="3"/>
  <c r="H112" i="3"/>
  <c r="H111" i="3"/>
  <c r="H110" i="3"/>
  <c r="H107" i="3"/>
  <c r="H95" i="3"/>
  <c r="H75" i="3"/>
  <c r="H73" i="3"/>
  <c r="H63" i="3"/>
  <c r="H44" i="3"/>
  <c r="H35" i="3"/>
  <c r="H18" i="3"/>
  <c r="H17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2" i="1"/>
  <c r="I6" i="7"/>
  <c r="I5" i="7"/>
  <c r="L5" i="3"/>
  <c r="K1725" i="3"/>
  <c r="K1724" i="3"/>
  <c r="K1723" i="3"/>
  <c r="K1720" i="3"/>
  <c r="K1718" i="3"/>
  <c r="K1716" i="3"/>
  <c r="L1716" i="3" s="1"/>
  <c r="K1714" i="3"/>
  <c r="L1714" i="3" s="1"/>
  <c r="K1713" i="3"/>
  <c r="L1713" i="3" s="1"/>
  <c r="K1712" i="3"/>
  <c r="K1711" i="3"/>
  <c r="K1710" i="3"/>
  <c r="K1706" i="3"/>
  <c r="K1705" i="3"/>
  <c r="K1699" i="3"/>
  <c r="K1697" i="3"/>
  <c r="K1694" i="3"/>
  <c r="K1693" i="3"/>
  <c r="K1692" i="3"/>
  <c r="K1691" i="3"/>
  <c r="K1690" i="3"/>
  <c r="K1689" i="3"/>
  <c r="L1689" i="3" s="1"/>
  <c r="K1686" i="3"/>
  <c r="K1682" i="3"/>
  <c r="K1681" i="3"/>
  <c r="K1680" i="3"/>
  <c r="K1679" i="3"/>
  <c r="K1677" i="3"/>
  <c r="K1672" i="3"/>
  <c r="K1671" i="3"/>
  <c r="K1670" i="3"/>
  <c r="K1659" i="3"/>
  <c r="K1655" i="3"/>
  <c r="K1654" i="3"/>
  <c r="L1654" i="3" s="1"/>
  <c r="K1652" i="3"/>
  <c r="L1652" i="3" s="1"/>
  <c r="K1650" i="3"/>
  <c r="K1649" i="3"/>
  <c r="K1648" i="3"/>
  <c r="K1643" i="3"/>
  <c r="K1642" i="3"/>
  <c r="K1640" i="3"/>
  <c r="K1638" i="3"/>
  <c r="K1637" i="3"/>
  <c r="K1636" i="3"/>
  <c r="K1629" i="3"/>
  <c r="L1629" i="3" s="1"/>
  <c r="K1628" i="3"/>
  <c r="L1628" i="3" s="1"/>
  <c r="K1627" i="3"/>
  <c r="K1626" i="3"/>
  <c r="K1616" i="3"/>
  <c r="K1614" i="3"/>
  <c r="K1613" i="3"/>
  <c r="K1612" i="3"/>
  <c r="K1611" i="3"/>
  <c r="K1609" i="3"/>
  <c r="K1607" i="3"/>
  <c r="K1606" i="3"/>
  <c r="K1605" i="3"/>
  <c r="K1602" i="3"/>
  <c r="K1601" i="3"/>
  <c r="K1598" i="3"/>
  <c r="K1597" i="3"/>
  <c r="K1596" i="3"/>
  <c r="K1595" i="3"/>
  <c r="K1594" i="3"/>
  <c r="K1593" i="3"/>
  <c r="K1592" i="3"/>
  <c r="K1590" i="3"/>
  <c r="K1589" i="3"/>
  <c r="K1588" i="3"/>
  <c r="K1582" i="3"/>
  <c r="K1581" i="3"/>
  <c r="K1580" i="3"/>
  <c r="K1579" i="3"/>
  <c r="K1577" i="3"/>
  <c r="K1573" i="3"/>
  <c r="K1571" i="3"/>
  <c r="K1567" i="3"/>
  <c r="K1565" i="3"/>
  <c r="K1564" i="3"/>
  <c r="K1563" i="3"/>
  <c r="K1562" i="3"/>
  <c r="K1561" i="3"/>
  <c r="K1560" i="3"/>
  <c r="K1559" i="3"/>
  <c r="K1558" i="3"/>
  <c r="K1557" i="3"/>
  <c r="K1556" i="3"/>
  <c r="K1555" i="3"/>
  <c r="K1554" i="3"/>
  <c r="K1553" i="3"/>
  <c r="K1552" i="3"/>
  <c r="K1551" i="3"/>
  <c r="K1550" i="3"/>
  <c r="K1549" i="3"/>
  <c r="K1548" i="3"/>
  <c r="K1547" i="3"/>
  <c r="K1546" i="3"/>
  <c r="K1545" i="3"/>
  <c r="K1544" i="3"/>
  <c r="K1543" i="3"/>
  <c r="K1542" i="3"/>
  <c r="K1540" i="3"/>
  <c r="K1538" i="3"/>
  <c r="K1537" i="3"/>
  <c r="K1535" i="3"/>
  <c r="K1531" i="3"/>
  <c r="K1529" i="3"/>
  <c r="K1527" i="3"/>
  <c r="K1526" i="3"/>
  <c r="K1524" i="3"/>
  <c r="K1522" i="3"/>
  <c r="K1521" i="3"/>
  <c r="L1521" i="3" s="1"/>
  <c r="K1519" i="3"/>
  <c r="L1519" i="3" s="1"/>
  <c r="K1518" i="3"/>
  <c r="K1514" i="3"/>
  <c r="L1514" i="3" s="1"/>
  <c r="K1513" i="3"/>
  <c r="K1511" i="3"/>
  <c r="K1510" i="3"/>
  <c r="K1506" i="3"/>
  <c r="K1505" i="3"/>
  <c r="K1504" i="3"/>
  <c r="K1503" i="3"/>
  <c r="K1498" i="3"/>
  <c r="K1497" i="3"/>
  <c r="K1496" i="3"/>
  <c r="K1495" i="3"/>
  <c r="K1493" i="3"/>
  <c r="K1492" i="3"/>
  <c r="K1488" i="3"/>
  <c r="K1487" i="3"/>
  <c r="K1486" i="3"/>
  <c r="K1485" i="3"/>
  <c r="K1474" i="3"/>
  <c r="K1473" i="3"/>
  <c r="K1472" i="3"/>
  <c r="K1471" i="3"/>
  <c r="K1462" i="3"/>
  <c r="K1454" i="3"/>
  <c r="L1454" i="3" s="1"/>
  <c r="K1453" i="3"/>
  <c r="K1448" i="3"/>
  <c r="K1447" i="3"/>
  <c r="K1446" i="3"/>
  <c r="K1445" i="3"/>
  <c r="K1437" i="3"/>
  <c r="L1437" i="3" s="1"/>
  <c r="K1435" i="3"/>
  <c r="K1434" i="3"/>
  <c r="K1433" i="3"/>
  <c r="K1432" i="3"/>
  <c r="L1432" i="3" s="1"/>
  <c r="K1428" i="3"/>
  <c r="K1426" i="3"/>
  <c r="K1425" i="3"/>
  <c r="K1424" i="3"/>
  <c r="K1420" i="3"/>
  <c r="L1420" i="3" s="1"/>
  <c r="K1407" i="3"/>
  <c r="L1407" i="3" s="1"/>
  <c r="K1406" i="3"/>
  <c r="K1402" i="3"/>
  <c r="K1400" i="3"/>
  <c r="K1393" i="3"/>
  <c r="K1390" i="3"/>
  <c r="K1389" i="3"/>
  <c r="K1388" i="3"/>
  <c r="L1388" i="3" s="1"/>
  <c r="K1387" i="3"/>
  <c r="K1386" i="3"/>
  <c r="L1386" i="3" s="1"/>
  <c r="K1385" i="3"/>
  <c r="K1384" i="3"/>
  <c r="K1383" i="3"/>
  <c r="K1382" i="3"/>
  <c r="K1381" i="3"/>
  <c r="K1379" i="3"/>
  <c r="K1378" i="3"/>
  <c r="K1377" i="3"/>
  <c r="K1371" i="3"/>
  <c r="K1370" i="3"/>
  <c r="L1370" i="3" s="1"/>
  <c r="K1368" i="3"/>
  <c r="K1367" i="3"/>
  <c r="K1366" i="3"/>
  <c r="K1365" i="3"/>
  <c r="K1363" i="3"/>
  <c r="K1362" i="3"/>
  <c r="K1361" i="3"/>
  <c r="K1360" i="3"/>
  <c r="K1359" i="3"/>
  <c r="K1358" i="3"/>
  <c r="K1356" i="3"/>
  <c r="K1355" i="3"/>
  <c r="K1351" i="3"/>
  <c r="K1349" i="3"/>
  <c r="K1347" i="3"/>
  <c r="K1346" i="3"/>
  <c r="K1345" i="3"/>
  <c r="K1344" i="3"/>
  <c r="K1343" i="3"/>
  <c r="K1342" i="3"/>
  <c r="K1341" i="3"/>
  <c r="K1340" i="3"/>
  <c r="K1338" i="3"/>
  <c r="K1328" i="3"/>
  <c r="K1327" i="3"/>
  <c r="K1326" i="3"/>
  <c r="K1325" i="3"/>
  <c r="K1323" i="3"/>
  <c r="L1323" i="3" s="1"/>
  <c r="K1321" i="3"/>
  <c r="K1320" i="3"/>
  <c r="K1318" i="3"/>
  <c r="K1317" i="3"/>
  <c r="K1315" i="3"/>
  <c r="K1314" i="3"/>
  <c r="K1308" i="3"/>
  <c r="K1303" i="3"/>
  <c r="K1301" i="3"/>
  <c r="K1296" i="3"/>
  <c r="K1295" i="3"/>
  <c r="L1295" i="3" s="1"/>
  <c r="K1288" i="3"/>
  <c r="K1286" i="3"/>
  <c r="K1285" i="3"/>
  <c r="K1283" i="3"/>
  <c r="K1282" i="3"/>
  <c r="K1280" i="3"/>
  <c r="K1278" i="3"/>
  <c r="K1277" i="3"/>
  <c r="K1276" i="3"/>
  <c r="K1275" i="3"/>
  <c r="K1273" i="3"/>
  <c r="K1272" i="3"/>
  <c r="K1271" i="3"/>
  <c r="K1270" i="3"/>
  <c r="K1268" i="3"/>
  <c r="K1267" i="3"/>
  <c r="K1266" i="3"/>
  <c r="L1266" i="3" s="1"/>
  <c r="K1265" i="3"/>
  <c r="K1263" i="3"/>
  <c r="K1262" i="3"/>
  <c r="K1261" i="3"/>
  <c r="K1252" i="3"/>
  <c r="K1251" i="3"/>
  <c r="K1250" i="3"/>
  <c r="K1238" i="3"/>
  <c r="K1236" i="3"/>
  <c r="K1235" i="3"/>
  <c r="K1234" i="3"/>
  <c r="L1234" i="3" s="1"/>
  <c r="K1232" i="3"/>
  <c r="K1231" i="3"/>
  <c r="K1230" i="3"/>
  <c r="K1225" i="3"/>
  <c r="K1224" i="3"/>
  <c r="L1224" i="3" s="1"/>
  <c r="K1221" i="3"/>
  <c r="K1220" i="3"/>
  <c r="K1217" i="3"/>
  <c r="K1216" i="3"/>
  <c r="K1215" i="3"/>
  <c r="K1211" i="3"/>
  <c r="K1209" i="3"/>
  <c r="K1208" i="3"/>
  <c r="K1207" i="3"/>
  <c r="K1206" i="3"/>
  <c r="K1205" i="3"/>
  <c r="K1203" i="3"/>
  <c r="K1200" i="3"/>
  <c r="K1199" i="3"/>
  <c r="K1198" i="3"/>
  <c r="K1196" i="3"/>
  <c r="K1195" i="3"/>
  <c r="K1194" i="3"/>
  <c r="K1193" i="3"/>
  <c r="K1190" i="3"/>
  <c r="K1184" i="3"/>
  <c r="K1182" i="3"/>
  <c r="K1181" i="3"/>
  <c r="K1179" i="3"/>
  <c r="L1179" i="3" s="1"/>
  <c r="K1178" i="3"/>
  <c r="L1178" i="3" s="1"/>
  <c r="K1174" i="3"/>
  <c r="L1174" i="3" s="1"/>
  <c r="K1173" i="3"/>
  <c r="K1172" i="3"/>
  <c r="K1171" i="3"/>
  <c r="K1166" i="3"/>
  <c r="K1165" i="3"/>
  <c r="K1163" i="3"/>
  <c r="L1163" i="3" s="1"/>
  <c r="K1156" i="3"/>
  <c r="L1156" i="3" s="1"/>
  <c r="K1155" i="3"/>
  <c r="K1152" i="3"/>
  <c r="K1147" i="3"/>
  <c r="L1147" i="3" s="1"/>
  <c r="K1144" i="3"/>
  <c r="L1144" i="3" s="1"/>
  <c r="K1140" i="3"/>
  <c r="K1139" i="3"/>
  <c r="K1138" i="3"/>
  <c r="K1136" i="3"/>
  <c r="L1136" i="3" s="1"/>
  <c r="K1134" i="3"/>
  <c r="K1132" i="3"/>
  <c r="K1131" i="3"/>
  <c r="K1130" i="3"/>
  <c r="L1130" i="3" s="1"/>
  <c r="K1129" i="3"/>
  <c r="K1128" i="3"/>
  <c r="K1127" i="3"/>
  <c r="K1122" i="3"/>
  <c r="L1122" i="3" s="1"/>
  <c r="K1114" i="3"/>
  <c r="K1112" i="3"/>
  <c r="K1111" i="3"/>
  <c r="K1110" i="3"/>
  <c r="K1107" i="3"/>
  <c r="K1106" i="3"/>
  <c r="K1105" i="3"/>
  <c r="K1103" i="3"/>
  <c r="K1102" i="3"/>
  <c r="K1100" i="3"/>
  <c r="K1099" i="3"/>
  <c r="K1098" i="3"/>
  <c r="K1097" i="3"/>
  <c r="K1096" i="3"/>
  <c r="K1095" i="3"/>
  <c r="K1094" i="3"/>
  <c r="K1092" i="3"/>
  <c r="K1091" i="3"/>
  <c r="K1090" i="3"/>
  <c r="K1089" i="3"/>
  <c r="K1081" i="3"/>
  <c r="K1080" i="3"/>
  <c r="K1078" i="3"/>
  <c r="K1077" i="3"/>
  <c r="K1076" i="3"/>
  <c r="K1073" i="3"/>
  <c r="K1071" i="3"/>
  <c r="K1060" i="3"/>
  <c r="K1059" i="3"/>
  <c r="K1057" i="3"/>
  <c r="L1057" i="3" s="1"/>
  <c r="K1056" i="3"/>
  <c r="L1056" i="3" s="1"/>
  <c r="K1053" i="3"/>
  <c r="K1052" i="3"/>
  <c r="K1050" i="3"/>
  <c r="K1049" i="3"/>
  <c r="K1047" i="3"/>
  <c r="L1047" i="3" s="1"/>
  <c r="K1045" i="3"/>
  <c r="K1041" i="3"/>
  <c r="K1039" i="3"/>
  <c r="K1038" i="3"/>
  <c r="K1036" i="3"/>
  <c r="K1035" i="3"/>
  <c r="K1034" i="3"/>
  <c r="K1033" i="3"/>
  <c r="K1032" i="3"/>
  <c r="K1030" i="3"/>
  <c r="K1029" i="3"/>
  <c r="K1028" i="3"/>
  <c r="K1027" i="3"/>
  <c r="K1025" i="3"/>
  <c r="K1021" i="3"/>
  <c r="K1017" i="3"/>
  <c r="K1016" i="3"/>
  <c r="K1010" i="3"/>
  <c r="K1008" i="3"/>
  <c r="K1007" i="3"/>
  <c r="K1006" i="3"/>
  <c r="K1004" i="3"/>
  <c r="K996" i="3"/>
  <c r="K995" i="3"/>
  <c r="K994" i="3"/>
  <c r="K992" i="3"/>
  <c r="K991" i="3"/>
  <c r="K990" i="3"/>
  <c r="K989" i="3"/>
  <c r="K987" i="3"/>
  <c r="K986" i="3"/>
  <c r="K985" i="3"/>
  <c r="K984" i="3"/>
  <c r="K982" i="3"/>
  <c r="K981" i="3"/>
  <c r="K979" i="3"/>
  <c r="K976" i="3"/>
  <c r="K975" i="3"/>
  <c r="K974" i="3"/>
  <c r="K973" i="3"/>
  <c r="K969" i="3"/>
  <c r="K968" i="3"/>
  <c r="K961" i="3"/>
  <c r="K959" i="3"/>
  <c r="K951" i="3"/>
  <c r="K950" i="3"/>
  <c r="K948" i="3"/>
  <c r="K946" i="3"/>
  <c r="L946" i="3" s="1"/>
  <c r="K945" i="3"/>
  <c r="K944" i="3"/>
  <c r="K943" i="3"/>
  <c r="K942" i="3"/>
  <c r="K939" i="3"/>
  <c r="K937" i="3"/>
  <c r="K936" i="3"/>
  <c r="K935" i="3"/>
  <c r="K934" i="3"/>
  <c r="K933" i="3"/>
  <c r="K929" i="3"/>
  <c r="K928" i="3"/>
  <c r="K927" i="3"/>
  <c r="K926" i="3"/>
  <c r="K925" i="3"/>
  <c r="L925" i="3" s="1"/>
  <c r="K924" i="3"/>
  <c r="L924" i="3" s="1"/>
  <c r="K922" i="3"/>
  <c r="K921" i="3"/>
  <c r="K920" i="3"/>
  <c r="K919" i="3"/>
  <c r="K918" i="3"/>
  <c r="K916" i="3"/>
  <c r="K915" i="3"/>
  <c r="K914" i="3"/>
  <c r="K913" i="3"/>
  <c r="L913" i="3" s="1"/>
  <c r="K912" i="3"/>
  <c r="K910" i="3"/>
  <c r="K909" i="3"/>
  <c r="K908" i="3"/>
  <c r="K907" i="3"/>
  <c r="L907" i="3" s="1"/>
  <c r="K905" i="3"/>
  <c r="K903" i="3"/>
  <c r="K902" i="3"/>
  <c r="K900" i="3"/>
  <c r="K898" i="3"/>
  <c r="K896" i="3"/>
  <c r="K888" i="3"/>
  <c r="K885" i="3"/>
  <c r="K884" i="3"/>
  <c r="K883" i="3"/>
  <c r="K882" i="3"/>
  <c r="K881" i="3"/>
  <c r="L881" i="3" s="1"/>
  <c r="K880" i="3"/>
  <c r="K879" i="3"/>
  <c r="K877" i="3"/>
  <c r="K876" i="3"/>
  <c r="K874" i="3"/>
  <c r="K873" i="3"/>
  <c r="K872" i="3"/>
  <c r="K871" i="3"/>
  <c r="K868" i="3"/>
  <c r="K867" i="3"/>
  <c r="K862" i="3"/>
  <c r="L862" i="3" s="1"/>
  <c r="K860" i="3"/>
  <c r="L860" i="3" s="1"/>
  <c r="K858" i="3"/>
  <c r="K855" i="3"/>
  <c r="K853" i="3"/>
  <c r="L853" i="3" s="1"/>
  <c r="K847" i="3"/>
  <c r="K846" i="3"/>
  <c r="K845" i="3"/>
  <c r="K844" i="3"/>
  <c r="K841" i="3"/>
  <c r="K840" i="3"/>
  <c r="K839" i="3"/>
  <c r="K837" i="3"/>
  <c r="L837" i="3" s="1"/>
  <c r="K833" i="3"/>
  <c r="K832" i="3"/>
  <c r="K829" i="3"/>
  <c r="L829" i="3" s="1"/>
  <c r="K828" i="3"/>
  <c r="K827" i="3"/>
  <c r="K826" i="3"/>
  <c r="K823" i="3"/>
  <c r="K821" i="3"/>
  <c r="K820" i="3"/>
  <c r="K819" i="3"/>
  <c r="K818" i="3"/>
  <c r="L818" i="3" s="1"/>
  <c r="K817" i="3"/>
  <c r="K815" i="3"/>
  <c r="K812" i="3"/>
  <c r="K810" i="3"/>
  <c r="K806" i="3"/>
  <c r="K804" i="3"/>
  <c r="K801" i="3"/>
  <c r="K800" i="3"/>
  <c r="K799" i="3"/>
  <c r="K793" i="3"/>
  <c r="K792" i="3"/>
  <c r="K790" i="3"/>
  <c r="K789" i="3"/>
  <c r="K788" i="3"/>
  <c r="K787" i="3"/>
  <c r="K785" i="3"/>
  <c r="L785" i="3" s="1"/>
  <c r="K784" i="3"/>
  <c r="K783" i="3"/>
  <c r="K781" i="3"/>
  <c r="K780" i="3"/>
  <c r="K779" i="3"/>
  <c r="K778" i="3"/>
  <c r="K777" i="3"/>
  <c r="K774" i="3"/>
  <c r="K773" i="3"/>
  <c r="K771" i="3"/>
  <c r="K770" i="3"/>
  <c r="K769" i="3"/>
  <c r="K768" i="3"/>
  <c r="K767" i="3"/>
  <c r="K766" i="3"/>
  <c r="K763" i="3"/>
  <c r="L763" i="3" s="1"/>
  <c r="K759" i="3"/>
  <c r="K757" i="3"/>
  <c r="K756" i="3"/>
  <c r="L756" i="3" s="1"/>
  <c r="K752" i="3"/>
  <c r="K751" i="3"/>
  <c r="K748" i="3"/>
  <c r="L748" i="3" s="1"/>
  <c r="K742" i="3"/>
  <c r="K734" i="3"/>
  <c r="L734" i="3" s="1"/>
  <c r="K733" i="3"/>
  <c r="L733" i="3" s="1"/>
  <c r="K732" i="3"/>
  <c r="L732" i="3" s="1"/>
  <c r="K731" i="3"/>
  <c r="K730" i="3"/>
  <c r="K729" i="3"/>
  <c r="K728" i="3"/>
  <c r="K727" i="3"/>
  <c r="K726" i="3"/>
  <c r="K725" i="3"/>
  <c r="K722" i="3"/>
  <c r="K719" i="3"/>
  <c r="L719" i="3" s="1"/>
  <c r="K714" i="3"/>
  <c r="K710" i="3"/>
  <c r="K707" i="3"/>
  <c r="K706" i="3"/>
  <c r="K705" i="3"/>
  <c r="K704" i="3"/>
  <c r="K703" i="3"/>
  <c r="K697" i="3"/>
  <c r="L697" i="3" s="1"/>
  <c r="K696" i="3"/>
  <c r="L696" i="3" s="1"/>
  <c r="K695" i="3"/>
  <c r="L695" i="3" s="1"/>
  <c r="K694" i="3"/>
  <c r="L694" i="3" s="1"/>
  <c r="K693" i="3"/>
  <c r="L693" i="3" s="1"/>
  <c r="K690" i="3"/>
  <c r="L690" i="3" s="1"/>
  <c r="K689" i="3"/>
  <c r="K688" i="3"/>
  <c r="K687" i="3"/>
  <c r="K686" i="3"/>
  <c r="K684" i="3"/>
  <c r="L684" i="3" s="1"/>
  <c r="K669" i="3"/>
  <c r="L669" i="3" s="1"/>
  <c r="K665" i="3"/>
  <c r="K658" i="3"/>
  <c r="K656" i="3"/>
  <c r="K655" i="3"/>
  <c r="K651" i="3"/>
  <c r="K650" i="3"/>
  <c r="K648" i="3"/>
  <c r="K647" i="3"/>
  <c r="K642" i="3"/>
  <c r="K634" i="3"/>
  <c r="L634" i="3" s="1"/>
  <c r="K628" i="3"/>
  <c r="L628" i="3" s="1"/>
  <c r="K627" i="3"/>
  <c r="L627" i="3" s="1"/>
  <c r="K613" i="3"/>
  <c r="K612" i="3"/>
  <c r="K611" i="3"/>
  <c r="K609" i="3"/>
  <c r="K605" i="3"/>
  <c r="K604" i="3"/>
  <c r="K601" i="3"/>
  <c r="K600" i="3"/>
  <c r="K599" i="3"/>
  <c r="K598" i="3"/>
  <c r="K597" i="3"/>
  <c r="K596" i="3"/>
  <c r="K594" i="3"/>
  <c r="K592" i="3"/>
  <c r="L592" i="3" s="1"/>
  <c r="K591" i="3"/>
  <c r="L591" i="3" s="1"/>
  <c r="K579" i="3"/>
  <c r="K578" i="3"/>
  <c r="K576" i="3"/>
  <c r="L576" i="3" s="1"/>
  <c r="K573" i="3"/>
  <c r="L573" i="3" s="1"/>
  <c r="K567" i="3"/>
  <c r="K566" i="3"/>
  <c r="L566" i="3" s="1"/>
  <c r="K565" i="3"/>
  <c r="L565" i="3" s="1"/>
  <c r="K550" i="3"/>
  <c r="L550" i="3" s="1"/>
  <c r="K549" i="3"/>
  <c r="L549" i="3" s="1"/>
  <c r="K545" i="3"/>
  <c r="L545" i="3" s="1"/>
  <c r="K544" i="3"/>
  <c r="L544" i="3" s="1"/>
  <c r="K541" i="3"/>
  <c r="L541" i="3" s="1"/>
  <c r="K527" i="3"/>
  <c r="L527" i="3" s="1"/>
  <c r="K519" i="3"/>
  <c r="K518" i="3"/>
  <c r="L518" i="3" s="1"/>
  <c r="K516" i="3"/>
  <c r="L516" i="3" s="1"/>
  <c r="K515" i="3"/>
  <c r="L515" i="3" s="1"/>
  <c r="K509" i="3"/>
  <c r="L509" i="3" s="1"/>
  <c r="K507" i="3"/>
  <c r="L507" i="3" s="1"/>
  <c r="K506" i="3"/>
  <c r="L506" i="3" s="1"/>
  <c r="K505" i="3"/>
  <c r="L505" i="3" s="1"/>
  <c r="K498" i="3"/>
  <c r="K497" i="3"/>
  <c r="K496" i="3"/>
  <c r="K495" i="3"/>
  <c r="K493" i="3"/>
  <c r="K492" i="3"/>
  <c r="K488" i="3"/>
  <c r="K487" i="3"/>
  <c r="K486" i="3"/>
  <c r="L486" i="3" s="1"/>
  <c r="K485" i="3"/>
  <c r="K483" i="3"/>
  <c r="K481" i="3"/>
  <c r="K478" i="3"/>
  <c r="L478" i="3" s="1"/>
  <c r="K469" i="3"/>
  <c r="K466" i="3"/>
  <c r="K465" i="3"/>
  <c r="K464" i="3"/>
  <c r="K462" i="3"/>
  <c r="K461" i="3"/>
  <c r="K460" i="3"/>
  <c r="K446" i="3"/>
  <c r="K445" i="3"/>
  <c r="K444" i="3"/>
  <c r="K443" i="3"/>
  <c r="K442" i="3"/>
  <c r="K441" i="3"/>
  <c r="K440" i="3"/>
  <c r="K437" i="3"/>
  <c r="L437" i="3" s="1"/>
  <c r="K425" i="3"/>
  <c r="K422" i="3"/>
  <c r="K421" i="3"/>
  <c r="K420" i="3"/>
  <c r="K419" i="3"/>
  <c r="K418" i="3"/>
  <c r="K413" i="3"/>
  <c r="K412" i="3"/>
  <c r="K403" i="3"/>
  <c r="L403" i="3" s="1"/>
  <c r="K390" i="3"/>
  <c r="K374" i="3"/>
  <c r="L374" i="3" s="1"/>
  <c r="K373" i="3"/>
  <c r="L373" i="3" s="1"/>
  <c r="K371" i="3"/>
  <c r="K369" i="3"/>
  <c r="K365" i="3"/>
  <c r="K364" i="3"/>
  <c r="K363" i="3"/>
  <c r="K361" i="3"/>
  <c r="K360" i="3"/>
  <c r="K359" i="3"/>
  <c r="K358" i="3"/>
  <c r="K357" i="3"/>
  <c r="K356" i="3"/>
  <c r="L356" i="3" s="1"/>
  <c r="K355" i="3"/>
  <c r="L355" i="3" s="1"/>
  <c r="K354" i="3"/>
  <c r="L354" i="3" s="1"/>
  <c r="K353" i="3"/>
  <c r="L353" i="3" s="1"/>
  <c r="K352" i="3"/>
  <c r="K351" i="3"/>
  <c r="K350" i="3"/>
  <c r="K348" i="3"/>
  <c r="K347" i="3"/>
  <c r="K346" i="3"/>
  <c r="K345" i="3"/>
  <c r="K344" i="3"/>
  <c r="K343" i="3"/>
  <c r="K342" i="3"/>
  <c r="K341" i="3"/>
  <c r="K334" i="3"/>
  <c r="K333" i="3"/>
  <c r="L333" i="3" s="1"/>
  <c r="K331" i="3"/>
  <c r="L331" i="3" s="1"/>
  <c r="K329" i="3"/>
  <c r="L329" i="3" s="1"/>
  <c r="K328" i="3"/>
  <c r="K325" i="3"/>
  <c r="K324" i="3"/>
  <c r="K323" i="3"/>
  <c r="K321" i="3"/>
  <c r="K320" i="3"/>
  <c r="K319" i="3"/>
  <c r="K318" i="3"/>
  <c r="K316" i="3"/>
  <c r="K315" i="3"/>
  <c r="K313" i="3"/>
  <c r="K312" i="3"/>
  <c r="K311" i="3"/>
  <c r="K307" i="3"/>
  <c r="K306" i="3"/>
  <c r="K305" i="3"/>
  <c r="K304" i="3"/>
  <c r="K303" i="3"/>
  <c r="K302" i="3"/>
  <c r="K300" i="3"/>
  <c r="K299" i="3"/>
  <c r="K298" i="3"/>
  <c r="K297" i="3"/>
  <c r="K293" i="3"/>
  <c r="K287" i="3"/>
  <c r="K284" i="3"/>
  <c r="K281" i="3"/>
  <c r="L281" i="3" s="1"/>
  <c r="K280" i="3"/>
  <c r="K276" i="3"/>
  <c r="K275" i="3"/>
  <c r="K272" i="3"/>
  <c r="K271" i="3"/>
  <c r="K270" i="3"/>
  <c r="K269" i="3"/>
  <c r="K268" i="3"/>
  <c r="K267" i="3"/>
  <c r="K266" i="3"/>
  <c r="K265" i="3"/>
  <c r="K264" i="3"/>
  <c r="K263" i="3"/>
  <c r="K262" i="3"/>
  <c r="K260" i="3"/>
  <c r="K259" i="3"/>
  <c r="K258" i="3"/>
  <c r="K256" i="3"/>
  <c r="K255" i="3"/>
  <c r="K252" i="3"/>
  <c r="K251" i="3"/>
  <c r="K249" i="3"/>
  <c r="K247" i="3"/>
  <c r="K246" i="3"/>
  <c r="K245" i="3"/>
  <c r="K243" i="3"/>
  <c r="K241" i="3"/>
  <c r="K238" i="3"/>
  <c r="K232" i="3"/>
  <c r="K230" i="3"/>
  <c r="K226" i="3"/>
  <c r="K225" i="3"/>
  <c r="K217" i="3"/>
  <c r="L217" i="3" s="1"/>
  <c r="K216" i="3"/>
  <c r="L216" i="3" s="1"/>
  <c r="K215" i="3"/>
  <c r="K213" i="3"/>
  <c r="K212" i="3"/>
  <c r="K211" i="3"/>
  <c r="K210" i="3"/>
  <c r="K208" i="3"/>
  <c r="K207" i="3"/>
  <c r="K205" i="3"/>
  <c r="K202" i="3"/>
  <c r="K201" i="3"/>
  <c r="K199" i="3"/>
  <c r="K198" i="3"/>
  <c r="K197" i="3"/>
  <c r="K196" i="3"/>
  <c r="K195" i="3"/>
  <c r="K194" i="3"/>
  <c r="K193" i="3"/>
  <c r="K191" i="3"/>
  <c r="K189" i="3"/>
  <c r="K188" i="3"/>
  <c r="K185" i="3"/>
  <c r="K179" i="3"/>
  <c r="K175" i="3"/>
  <c r="K174" i="3"/>
  <c r="K173" i="3"/>
  <c r="K172" i="3"/>
  <c r="K171" i="3"/>
  <c r="K169" i="3"/>
  <c r="L169" i="3" s="1"/>
  <c r="K160" i="3"/>
  <c r="L160" i="3" s="1"/>
  <c r="K157" i="3"/>
  <c r="K156" i="3"/>
  <c r="K155" i="3"/>
  <c r="K154" i="3"/>
  <c r="K153" i="3"/>
  <c r="K151" i="3"/>
  <c r="K150" i="3"/>
  <c r="K149" i="3"/>
  <c r="K144" i="3"/>
  <c r="K143" i="3"/>
  <c r="K141" i="3"/>
  <c r="K140" i="3"/>
  <c r="K139" i="3"/>
  <c r="K138" i="3"/>
  <c r="K137" i="3"/>
  <c r="K136" i="3"/>
  <c r="K135" i="3"/>
  <c r="K134" i="3"/>
  <c r="K133" i="3"/>
  <c r="K131" i="3"/>
  <c r="K130" i="3"/>
  <c r="L130" i="3" s="1"/>
  <c r="K127" i="3"/>
  <c r="K126" i="3"/>
  <c r="K125" i="3"/>
  <c r="K124" i="3"/>
  <c r="K123" i="3"/>
  <c r="K122" i="3"/>
  <c r="K121" i="3"/>
  <c r="K119" i="3"/>
  <c r="K118" i="3"/>
  <c r="K117" i="3"/>
  <c r="L117" i="3" s="1"/>
  <c r="K116" i="3"/>
  <c r="K115" i="3"/>
  <c r="K110" i="3"/>
  <c r="L110" i="3" s="1"/>
  <c r="K107" i="3"/>
  <c r="L107" i="3" s="1"/>
  <c r="K102" i="3"/>
  <c r="K99" i="3"/>
  <c r="K98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7" i="3"/>
  <c r="K75" i="3"/>
  <c r="L75" i="3" s="1"/>
  <c r="K73" i="3"/>
  <c r="L73" i="3" s="1"/>
  <c r="K72" i="3"/>
  <c r="K71" i="3"/>
  <c r="K69" i="3"/>
  <c r="K68" i="3"/>
  <c r="K65" i="3"/>
  <c r="K64" i="3"/>
  <c r="K60" i="3"/>
  <c r="K59" i="3"/>
  <c r="K58" i="3"/>
  <c r="K57" i="3"/>
  <c r="K56" i="3"/>
  <c r="K55" i="3"/>
  <c r="K54" i="3"/>
  <c r="K53" i="3"/>
  <c r="K52" i="3"/>
  <c r="K49" i="3"/>
  <c r="K48" i="3"/>
  <c r="K47" i="3"/>
  <c r="K44" i="3"/>
  <c r="L44" i="3" s="1"/>
  <c r="K42" i="3"/>
  <c r="K41" i="3"/>
  <c r="K40" i="3"/>
  <c r="K30" i="3"/>
  <c r="K28" i="3"/>
  <c r="K27" i="3"/>
  <c r="K19" i="3"/>
  <c r="K18" i="3"/>
  <c r="L18" i="3" s="1"/>
  <c r="K17" i="3"/>
  <c r="L17" i="3" s="1"/>
  <c r="K15" i="3"/>
  <c r="K8" i="3"/>
  <c r="K6" i="3"/>
  <c r="K5" i="3"/>
  <c r="K1722" i="3"/>
  <c r="L1722" i="3" s="1"/>
  <c r="K1721" i="3"/>
  <c r="L1721" i="3" s="1"/>
  <c r="K1701" i="3"/>
  <c r="L1701" i="3" s="1"/>
  <c r="K1700" i="3"/>
  <c r="L1700" i="3" s="1"/>
  <c r="K1669" i="3"/>
  <c r="L1669" i="3" s="1"/>
  <c r="K1667" i="3"/>
  <c r="L1667" i="3" s="1"/>
  <c r="K1666" i="3"/>
  <c r="L1666" i="3" s="1"/>
  <c r="K1664" i="3"/>
  <c r="L1664" i="3" s="1"/>
  <c r="K1662" i="3"/>
  <c r="L1662" i="3" s="1"/>
  <c r="K1621" i="3"/>
  <c r="L1621" i="3" s="1"/>
  <c r="K1620" i="3"/>
  <c r="L1620" i="3" s="1"/>
  <c r="K1617" i="3"/>
  <c r="L1617" i="3" s="1"/>
  <c r="K1586" i="3"/>
  <c r="L1586" i="3" s="1"/>
  <c r="K1585" i="3"/>
  <c r="L1585" i="3" s="1"/>
  <c r="K1572" i="3"/>
  <c r="L1572" i="3" s="1"/>
  <c r="K1569" i="3"/>
  <c r="L1569" i="3" s="1"/>
  <c r="K1491" i="3"/>
  <c r="L1491" i="3" s="1"/>
  <c r="K1490" i="3"/>
  <c r="L1490" i="3" s="1"/>
  <c r="K1480" i="3"/>
  <c r="L1480" i="3" s="1"/>
  <c r="K1479" i="3"/>
  <c r="L1479" i="3" s="1"/>
  <c r="K1478" i="3"/>
  <c r="L1478" i="3" s="1"/>
  <c r="K1477" i="3"/>
  <c r="L1477" i="3" s="1"/>
  <c r="K1475" i="3"/>
  <c r="L1475" i="3" s="1"/>
  <c r="K1467" i="3"/>
  <c r="L1467" i="3" s="1"/>
  <c r="K1444" i="3"/>
  <c r="L1444" i="3" s="1"/>
  <c r="K1443" i="3"/>
  <c r="L1443" i="3" s="1"/>
  <c r="K1442" i="3"/>
  <c r="L1442" i="3" s="1"/>
  <c r="K1422" i="3"/>
  <c r="L1422" i="3" s="1"/>
  <c r="K1416" i="3"/>
  <c r="L1416" i="3" s="1"/>
  <c r="K1411" i="3"/>
  <c r="L1411" i="3" s="1"/>
  <c r="K1410" i="3"/>
  <c r="L1410" i="3" s="1"/>
  <c r="K1398" i="3"/>
  <c r="L1398" i="3" s="1"/>
  <c r="K1397" i="3"/>
  <c r="L1397" i="3" s="1"/>
  <c r="K1396" i="3"/>
  <c r="L1396" i="3" s="1"/>
  <c r="K1395" i="3"/>
  <c r="L1395" i="3" s="1"/>
  <c r="K1394" i="3"/>
  <c r="L1394" i="3" s="1"/>
  <c r="K1337" i="3"/>
  <c r="L1337" i="3" s="1"/>
  <c r="K1335" i="3"/>
  <c r="L1335" i="3" s="1"/>
  <c r="K1334" i="3"/>
  <c r="L1334" i="3" s="1"/>
  <c r="K1332" i="3"/>
  <c r="L1332" i="3" s="1"/>
  <c r="K1292" i="3"/>
  <c r="L1292" i="3" s="1"/>
  <c r="K1290" i="3"/>
  <c r="L1290" i="3" s="1"/>
  <c r="K1289" i="3"/>
  <c r="L1289" i="3" s="1"/>
  <c r="K1259" i="3"/>
  <c r="L1259" i="3" s="1"/>
  <c r="K1258" i="3"/>
  <c r="L1258" i="3" s="1"/>
  <c r="K1257" i="3"/>
  <c r="L1257" i="3" s="1"/>
  <c r="K1256" i="3"/>
  <c r="L1256" i="3" s="1"/>
  <c r="K1249" i="3"/>
  <c r="L1249" i="3" s="1"/>
  <c r="K1248" i="3"/>
  <c r="L1248" i="3" s="1"/>
  <c r="K1246" i="3"/>
  <c r="L1246" i="3" s="1"/>
  <c r="K1245" i="3"/>
  <c r="L1245" i="3" s="1"/>
  <c r="K1244" i="3"/>
  <c r="L1244" i="3" s="1"/>
  <c r="K1243" i="3"/>
  <c r="L1243" i="3" s="1"/>
  <c r="K1241" i="3"/>
  <c r="L1241" i="3" s="1"/>
  <c r="K1187" i="3"/>
  <c r="L1187" i="3" s="1"/>
  <c r="K1177" i="3"/>
  <c r="L1177" i="3" s="1"/>
  <c r="K1168" i="3"/>
  <c r="L1168" i="3" s="1"/>
  <c r="K1162" i="3"/>
  <c r="L1162" i="3" s="1"/>
  <c r="K1160" i="3"/>
  <c r="L1160" i="3" s="1"/>
  <c r="K1158" i="3"/>
  <c r="L1158" i="3" s="1"/>
  <c r="K1149" i="3"/>
  <c r="L1149" i="3" s="1"/>
  <c r="K1121" i="3"/>
  <c r="L1121" i="3" s="1"/>
  <c r="K1117" i="3"/>
  <c r="L1117" i="3" s="1"/>
  <c r="K1108" i="3"/>
  <c r="L1108" i="3" s="1"/>
  <c r="K1074" i="3"/>
  <c r="L1074" i="3" s="1"/>
  <c r="K1069" i="3"/>
  <c r="L1069" i="3" s="1"/>
  <c r="K1068" i="3"/>
  <c r="L1068" i="3" s="1"/>
  <c r="K1067" i="3"/>
  <c r="L1067" i="3" s="1"/>
  <c r="K1064" i="3"/>
  <c r="L1064" i="3" s="1"/>
  <c r="K1014" i="3"/>
  <c r="L1014" i="3" s="1"/>
  <c r="K1013" i="3"/>
  <c r="L1013" i="3" s="1"/>
  <c r="K1012" i="3"/>
  <c r="L1012" i="3" s="1"/>
  <c r="K1003" i="3"/>
  <c r="L1003" i="3" s="1"/>
  <c r="K1002" i="3"/>
  <c r="L1002" i="3" s="1"/>
  <c r="K998" i="3"/>
  <c r="L998" i="3" s="1"/>
  <c r="K972" i="3"/>
  <c r="L972" i="3" s="1"/>
  <c r="K970" i="3"/>
  <c r="L970" i="3" s="1"/>
  <c r="K965" i="3"/>
  <c r="L965" i="3" s="1"/>
  <c r="K964" i="3"/>
  <c r="L964" i="3" s="1"/>
  <c r="K963" i="3"/>
  <c r="L963" i="3" s="1"/>
  <c r="K962" i="3"/>
  <c r="L962" i="3" s="1"/>
  <c r="K956" i="3"/>
  <c r="L956" i="3" s="1"/>
  <c r="K952" i="3"/>
  <c r="L952" i="3" s="1"/>
  <c r="K947" i="3"/>
  <c r="L947" i="3" s="1"/>
  <c r="K886" i="3"/>
  <c r="L886" i="3" s="1"/>
  <c r="K859" i="3"/>
  <c r="L859" i="3" s="1"/>
  <c r="K857" i="3"/>
  <c r="L857" i="3" s="1"/>
  <c r="K843" i="3"/>
  <c r="L843" i="3" s="1"/>
  <c r="K830" i="3"/>
  <c r="L830" i="3" s="1"/>
  <c r="K811" i="3"/>
  <c r="L811" i="3" s="1"/>
  <c r="K809" i="3"/>
  <c r="L809" i="3" s="1"/>
  <c r="K808" i="3"/>
  <c r="L808" i="3" s="1"/>
  <c r="K807" i="3"/>
  <c r="L807" i="3" s="1"/>
  <c r="K803" i="3"/>
  <c r="L803" i="3" s="1"/>
  <c r="K802" i="3"/>
  <c r="L802" i="3" s="1"/>
  <c r="K796" i="3"/>
  <c r="L796" i="3" s="1"/>
  <c r="K795" i="3"/>
  <c r="L795" i="3" s="1"/>
  <c r="K794" i="3"/>
  <c r="L794" i="3" s="1"/>
  <c r="K753" i="3"/>
  <c r="L753" i="3" s="1"/>
  <c r="K746" i="3"/>
  <c r="L746" i="3" s="1"/>
  <c r="K745" i="3"/>
  <c r="L745" i="3" s="1"/>
  <c r="K737" i="3"/>
  <c r="L737" i="3" s="1"/>
  <c r="K701" i="3"/>
  <c r="L701" i="3" s="1"/>
  <c r="K700" i="3"/>
  <c r="L700" i="3" s="1"/>
  <c r="K662" i="3"/>
  <c r="L662" i="3" s="1"/>
  <c r="K653" i="3"/>
  <c r="L653" i="3" s="1"/>
  <c r="K640" i="3"/>
  <c r="L640" i="3" s="1"/>
  <c r="K637" i="3"/>
  <c r="L637" i="3" s="1"/>
  <c r="K635" i="3"/>
  <c r="L635" i="3" s="1"/>
  <c r="K631" i="3"/>
  <c r="L631" i="3" s="1"/>
  <c r="K626" i="3"/>
  <c r="L626" i="3" s="1"/>
  <c r="K625" i="3"/>
  <c r="L625" i="3" s="1"/>
  <c r="K620" i="3"/>
  <c r="L620" i="3" s="1"/>
  <c r="K617" i="3"/>
  <c r="L617" i="3" s="1"/>
  <c r="K616" i="3"/>
  <c r="L616" i="3" s="1"/>
  <c r="K615" i="3"/>
  <c r="L615" i="3" s="1"/>
  <c r="K603" i="3"/>
  <c r="L603" i="3" s="1"/>
  <c r="K602" i="3"/>
  <c r="L602" i="3" s="1"/>
  <c r="K590" i="3"/>
  <c r="L590" i="3" s="1"/>
  <c r="K588" i="3"/>
  <c r="L588" i="3" s="1"/>
  <c r="K587" i="3"/>
  <c r="L587" i="3" s="1"/>
  <c r="K585" i="3"/>
  <c r="L585" i="3" s="1"/>
  <c r="K583" i="3"/>
  <c r="L583" i="3" s="1"/>
  <c r="K582" i="3"/>
  <c r="L582" i="3" s="1"/>
  <c r="K581" i="3"/>
  <c r="L581" i="3" s="1"/>
  <c r="K580" i="3"/>
  <c r="L580" i="3" s="1"/>
  <c r="K570" i="3"/>
  <c r="L570" i="3" s="1"/>
  <c r="K569" i="3"/>
  <c r="L569" i="3" s="1"/>
  <c r="K563" i="3"/>
  <c r="L563" i="3" s="1"/>
  <c r="K560" i="3"/>
  <c r="L560" i="3" s="1"/>
  <c r="K556" i="3"/>
  <c r="L556" i="3" s="1"/>
  <c r="K555" i="3"/>
  <c r="L555" i="3" s="1"/>
  <c r="K554" i="3"/>
  <c r="L554" i="3" s="1"/>
  <c r="K553" i="3"/>
  <c r="L553" i="3" s="1"/>
  <c r="K552" i="3"/>
  <c r="L552" i="3" s="1"/>
  <c r="K551" i="3"/>
  <c r="L551" i="3" s="1"/>
  <c r="K547" i="3"/>
  <c r="L547" i="3" s="1"/>
  <c r="K546" i="3"/>
  <c r="L546" i="3" s="1"/>
  <c r="K543" i="3"/>
  <c r="L543" i="3" s="1"/>
  <c r="K542" i="3"/>
  <c r="L542" i="3" s="1"/>
  <c r="K537" i="3"/>
  <c r="L537" i="3" s="1"/>
  <c r="K536" i="3"/>
  <c r="L536" i="3" s="1"/>
  <c r="K535" i="3"/>
  <c r="L535" i="3" s="1"/>
  <c r="K534" i="3"/>
  <c r="L534" i="3" s="1"/>
  <c r="K533" i="3"/>
  <c r="L533" i="3" s="1"/>
  <c r="K532" i="3"/>
  <c r="L532" i="3" s="1"/>
  <c r="K529" i="3"/>
  <c r="L529" i="3" s="1"/>
  <c r="K526" i="3"/>
  <c r="L526" i="3" s="1"/>
  <c r="K525" i="3"/>
  <c r="L525" i="3" s="1"/>
  <c r="K475" i="3"/>
  <c r="L475" i="3" s="1"/>
  <c r="K473" i="3"/>
  <c r="L473" i="3" s="1"/>
  <c r="K472" i="3"/>
  <c r="L472" i="3" s="1"/>
  <c r="K458" i="3"/>
  <c r="L458" i="3" s="1"/>
  <c r="K457" i="3"/>
  <c r="L457" i="3" s="1"/>
  <c r="K439" i="3"/>
  <c r="L439" i="3" s="1"/>
  <c r="K436" i="3"/>
  <c r="L436" i="3" s="1"/>
  <c r="K435" i="3"/>
  <c r="L435" i="3" s="1"/>
  <c r="K433" i="3"/>
  <c r="L433" i="3" s="1"/>
  <c r="K432" i="3"/>
  <c r="L432" i="3" s="1"/>
  <c r="K431" i="3"/>
  <c r="L431" i="3" s="1"/>
  <c r="K430" i="3"/>
  <c r="L430" i="3" s="1"/>
  <c r="K428" i="3"/>
  <c r="L428" i="3" s="1"/>
  <c r="K427" i="3"/>
  <c r="L427" i="3" s="1"/>
  <c r="K426" i="3"/>
  <c r="L426" i="3" s="1"/>
  <c r="K417" i="3"/>
  <c r="L417" i="3" s="1"/>
  <c r="K411" i="3"/>
  <c r="L411" i="3" s="1"/>
  <c r="K408" i="3"/>
  <c r="L408" i="3" s="1"/>
  <c r="K407" i="3"/>
  <c r="L407" i="3" s="1"/>
  <c r="K406" i="3"/>
  <c r="L406" i="3" s="1"/>
  <c r="K402" i="3"/>
  <c r="L402" i="3" s="1"/>
  <c r="K395" i="3"/>
  <c r="L395" i="3" s="1"/>
  <c r="K394" i="3"/>
  <c r="L394" i="3" s="1"/>
  <c r="K392" i="3"/>
  <c r="L392" i="3" s="1"/>
  <c r="K340" i="3"/>
  <c r="L340" i="3" s="1"/>
  <c r="K339" i="3"/>
  <c r="L339" i="3" s="1"/>
  <c r="K338" i="3"/>
  <c r="L338" i="3" s="1"/>
  <c r="K335" i="3"/>
  <c r="L335" i="3" s="1"/>
  <c r="K292" i="3"/>
  <c r="L292" i="3" s="1"/>
  <c r="K291" i="3"/>
  <c r="L291" i="3" s="1"/>
  <c r="K290" i="3"/>
  <c r="L290" i="3" s="1"/>
  <c r="K279" i="3"/>
  <c r="L279" i="3" s="1"/>
  <c r="K229" i="3"/>
  <c r="L229" i="3" s="1"/>
  <c r="K228" i="3"/>
  <c r="L228" i="3" s="1"/>
  <c r="K227" i="3"/>
  <c r="L227" i="3" s="1"/>
  <c r="K181" i="3"/>
  <c r="L181" i="3" s="1"/>
  <c r="K180" i="3"/>
  <c r="L180" i="3" s="1"/>
  <c r="K178" i="3"/>
  <c r="L178" i="3" s="1"/>
  <c r="K177" i="3"/>
  <c r="L177" i="3" s="1"/>
  <c r="K165" i="3"/>
  <c r="L165" i="3" s="1"/>
  <c r="K164" i="3"/>
  <c r="L164" i="3" s="1"/>
  <c r="K163" i="3"/>
  <c r="L163" i="3" s="1"/>
  <c r="K113" i="3"/>
  <c r="L113" i="3" s="1"/>
  <c r="K112" i="3"/>
  <c r="L112" i="3" s="1"/>
  <c r="K111" i="3"/>
  <c r="L111" i="3" s="1"/>
  <c r="K95" i="3"/>
  <c r="L95" i="3" s="1"/>
  <c r="K63" i="3"/>
  <c r="L63" i="3" s="1"/>
  <c r="K35" i="3"/>
  <c r="L35" i="3" s="1"/>
  <c r="K7" i="3"/>
  <c r="K9" i="3"/>
  <c r="K10" i="3"/>
  <c r="K11" i="3"/>
  <c r="K12" i="3"/>
  <c r="K13" i="3"/>
  <c r="K14" i="3"/>
  <c r="K16" i="3"/>
  <c r="K20" i="3"/>
  <c r="K21" i="3"/>
  <c r="K22" i="3"/>
  <c r="K23" i="3"/>
  <c r="K24" i="3"/>
  <c r="K25" i="3"/>
  <c r="K26" i="3"/>
  <c r="K29" i="3"/>
  <c r="K31" i="3"/>
  <c r="K32" i="3"/>
  <c r="K33" i="3"/>
  <c r="K34" i="3"/>
  <c r="K36" i="3"/>
  <c r="K37" i="3"/>
  <c r="K38" i="3"/>
  <c r="K39" i="3"/>
  <c r="K43" i="3"/>
  <c r="K45" i="3"/>
  <c r="K46" i="3"/>
  <c r="K50" i="3"/>
  <c r="K51" i="3"/>
  <c r="K61" i="3"/>
  <c r="K62" i="3"/>
  <c r="K66" i="3"/>
  <c r="K67" i="3"/>
  <c r="K70" i="3"/>
  <c r="K74" i="3"/>
  <c r="K76" i="3"/>
  <c r="K78" i="3"/>
  <c r="K79" i="3"/>
  <c r="K93" i="3"/>
  <c r="K94" i="3"/>
  <c r="K96" i="3"/>
  <c r="K97" i="3"/>
  <c r="K100" i="3"/>
  <c r="K101" i="3"/>
  <c r="K103" i="3"/>
  <c r="K104" i="3"/>
  <c r="K105" i="3"/>
  <c r="K106" i="3"/>
  <c r="K108" i="3"/>
  <c r="K109" i="3"/>
  <c r="K114" i="3"/>
  <c r="K120" i="3"/>
  <c r="K128" i="3"/>
  <c r="K129" i="3"/>
  <c r="K132" i="3"/>
  <c r="K142" i="3"/>
  <c r="K145" i="3"/>
  <c r="K146" i="3"/>
  <c r="K147" i="3"/>
  <c r="K148" i="3"/>
  <c r="K152" i="3"/>
  <c r="K158" i="3"/>
  <c r="K159" i="3"/>
  <c r="K161" i="3"/>
  <c r="K162" i="3"/>
  <c r="K166" i="3"/>
  <c r="K167" i="3"/>
  <c r="K168" i="3"/>
  <c r="K170" i="3"/>
  <c r="K176" i="3"/>
  <c r="K182" i="3"/>
  <c r="K183" i="3"/>
  <c r="K184" i="3"/>
  <c r="K186" i="3"/>
  <c r="K187" i="3"/>
  <c r="K190" i="3"/>
  <c r="K192" i="3"/>
  <c r="K200" i="3"/>
  <c r="K203" i="3"/>
  <c r="K204" i="3"/>
  <c r="K206" i="3"/>
  <c r="K209" i="3"/>
  <c r="K214" i="3"/>
  <c r="K218" i="3"/>
  <c r="K219" i="3"/>
  <c r="K220" i="3"/>
  <c r="K221" i="3"/>
  <c r="K222" i="3"/>
  <c r="K223" i="3"/>
  <c r="K224" i="3"/>
  <c r="K231" i="3"/>
  <c r="K233" i="3"/>
  <c r="K234" i="3"/>
  <c r="K235" i="3"/>
  <c r="K236" i="3"/>
  <c r="K237" i="3"/>
  <c r="K239" i="3"/>
  <c r="K240" i="3"/>
  <c r="K242" i="3"/>
  <c r="K244" i="3"/>
  <c r="K248" i="3"/>
  <c r="K250" i="3"/>
  <c r="K253" i="3"/>
  <c r="K254" i="3"/>
  <c r="K257" i="3"/>
  <c r="K261" i="3"/>
  <c r="K273" i="3"/>
  <c r="K274" i="3"/>
  <c r="K277" i="3"/>
  <c r="K278" i="3"/>
  <c r="K282" i="3"/>
  <c r="K283" i="3"/>
  <c r="K285" i="3"/>
  <c r="K286" i="3"/>
  <c r="K288" i="3"/>
  <c r="K289" i="3"/>
  <c r="K294" i="3"/>
  <c r="K295" i="3"/>
  <c r="K296" i="3"/>
  <c r="K301" i="3"/>
  <c r="K308" i="3"/>
  <c r="K309" i="3"/>
  <c r="K310" i="3"/>
  <c r="K314" i="3"/>
  <c r="K317" i="3"/>
  <c r="K322" i="3"/>
  <c r="K326" i="3"/>
  <c r="K327" i="3"/>
  <c r="K330" i="3"/>
  <c r="K332" i="3"/>
  <c r="K336" i="3"/>
  <c r="K337" i="3"/>
  <c r="K349" i="3"/>
  <c r="K362" i="3"/>
  <c r="K366" i="3"/>
  <c r="K367" i="3"/>
  <c r="K368" i="3"/>
  <c r="K370" i="3"/>
  <c r="K372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1" i="3"/>
  <c r="K393" i="3"/>
  <c r="K396" i="3"/>
  <c r="K397" i="3"/>
  <c r="K398" i="3"/>
  <c r="K399" i="3"/>
  <c r="K400" i="3"/>
  <c r="K401" i="3"/>
  <c r="K404" i="3"/>
  <c r="K405" i="3"/>
  <c r="K409" i="3"/>
  <c r="K410" i="3"/>
  <c r="K414" i="3"/>
  <c r="K415" i="3"/>
  <c r="K416" i="3"/>
  <c r="K423" i="3"/>
  <c r="K424" i="3"/>
  <c r="K429" i="3"/>
  <c r="K434" i="3"/>
  <c r="K438" i="3"/>
  <c r="K447" i="3"/>
  <c r="K448" i="3"/>
  <c r="K449" i="3"/>
  <c r="K450" i="3"/>
  <c r="K451" i="3"/>
  <c r="K452" i="3"/>
  <c r="K453" i="3"/>
  <c r="K454" i="3"/>
  <c r="K455" i="3"/>
  <c r="K456" i="3"/>
  <c r="K459" i="3"/>
  <c r="K463" i="3"/>
  <c r="K467" i="3"/>
  <c r="K468" i="3"/>
  <c r="K470" i="3"/>
  <c r="K471" i="3"/>
  <c r="K474" i="3"/>
  <c r="K476" i="3"/>
  <c r="K477" i="3"/>
  <c r="K479" i="3"/>
  <c r="K480" i="3"/>
  <c r="K482" i="3"/>
  <c r="K484" i="3"/>
  <c r="K489" i="3"/>
  <c r="K490" i="3"/>
  <c r="K491" i="3"/>
  <c r="K494" i="3"/>
  <c r="K499" i="3"/>
  <c r="K500" i="3"/>
  <c r="K501" i="3"/>
  <c r="K502" i="3"/>
  <c r="K503" i="3"/>
  <c r="K504" i="3"/>
  <c r="K508" i="3"/>
  <c r="K510" i="3"/>
  <c r="K511" i="3"/>
  <c r="K512" i="3"/>
  <c r="K513" i="3"/>
  <c r="K514" i="3"/>
  <c r="K517" i="3"/>
  <c r="K520" i="3"/>
  <c r="K521" i="3"/>
  <c r="K522" i="3"/>
  <c r="K523" i="3"/>
  <c r="K524" i="3"/>
  <c r="K528" i="3"/>
  <c r="K530" i="3"/>
  <c r="K531" i="3"/>
  <c r="K538" i="3"/>
  <c r="K539" i="3"/>
  <c r="K540" i="3"/>
  <c r="K548" i="3"/>
  <c r="K557" i="3"/>
  <c r="K558" i="3"/>
  <c r="K559" i="3"/>
  <c r="K561" i="3"/>
  <c r="K562" i="3"/>
  <c r="K564" i="3"/>
  <c r="K568" i="3"/>
  <c r="K571" i="3"/>
  <c r="K572" i="3"/>
  <c r="K574" i="3"/>
  <c r="K575" i="3"/>
  <c r="K577" i="3"/>
  <c r="K584" i="3"/>
  <c r="K586" i="3"/>
  <c r="K589" i="3"/>
  <c r="K593" i="3"/>
  <c r="K595" i="3"/>
  <c r="K606" i="3"/>
  <c r="K607" i="3"/>
  <c r="K608" i="3"/>
  <c r="K610" i="3"/>
  <c r="K614" i="3"/>
  <c r="K618" i="3"/>
  <c r="K619" i="3"/>
  <c r="K621" i="3"/>
  <c r="K622" i="3"/>
  <c r="K623" i="3"/>
  <c r="K624" i="3"/>
  <c r="K629" i="3"/>
  <c r="K630" i="3"/>
  <c r="K632" i="3"/>
  <c r="K633" i="3"/>
  <c r="K636" i="3"/>
  <c r="K638" i="3"/>
  <c r="K639" i="3"/>
  <c r="K641" i="3"/>
  <c r="K643" i="3"/>
  <c r="K644" i="3"/>
  <c r="K645" i="3"/>
  <c r="K646" i="3"/>
  <c r="K649" i="3"/>
  <c r="K652" i="3"/>
  <c r="K654" i="3"/>
  <c r="K657" i="3"/>
  <c r="K659" i="3"/>
  <c r="K660" i="3"/>
  <c r="K661" i="3"/>
  <c r="K663" i="3"/>
  <c r="K664" i="3"/>
  <c r="K666" i="3"/>
  <c r="K667" i="3"/>
  <c r="K668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5" i="3"/>
  <c r="K691" i="3"/>
  <c r="K692" i="3"/>
  <c r="K698" i="3"/>
  <c r="K699" i="3"/>
  <c r="K702" i="3"/>
  <c r="K708" i="3"/>
  <c r="K709" i="3"/>
  <c r="K711" i="3"/>
  <c r="K712" i="3"/>
  <c r="K713" i="3"/>
  <c r="K715" i="3"/>
  <c r="K716" i="3"/>
  <c r="K717" i="3"/>
  <c r="K718" i="3"/>
  <c r="K720" i="3"/>
  <c r="K721" i="3"/>
  <c r="K723" i="3"/>
  <c r="K724" i="3"/>
  <c r="K735" i="3"/>
  <c r="K736" i="3"/>
  <c r="K738" i="3"/>
  <c r="K739" i="3"/>
  <c r="K740" i="3"/>
  <c r="K741" i="3"/>
  <c r="K743" i="3"/>
  <c r="K744" i="3"/>
  <c r="K747" i="3"/>
  <c r="K749" i="3"/>
  <c r="K750" i="3"/>
  <c r="K754" i="3"/>
  <c r="K755" i="3"/>
  <c r="K758" i="3"/>
  <c r="K760" i="3"/>
  <c r="K761" i="3"/>
  <c r="K762" i="3"/>
  <c r="K764" i="3"/>
  <c r="K765" i="3"/>
  <c r="K772" i="3"/>
  <c r="K775" i="3"/>
  <c r="K776" i="3"/>
  <c r="K782" i="3"/>
  <c r="K786" i="3"/>
  <c r="K791" i="3"/>
  <c r="K797" i="3"/>
  <c r="K798" i="3"/>
  <c r="K805" i="3"/>
  <c r="K813" i="3"/>
  <c r="K814" i="3"/>
  <c r="K816" i="3"/>
  <c r="K822" i="3"/>
  <c r="K824" i="3"/>
  <c r="K825" i="3"/>
  <c r="K831" i="3"/>
  <c r="K834" i="3"/>
  <c r="K835" i="3"/>
  <c r="K836" i="3"/>
  <c r="K838" i="3"/>
  <c r="K842" i="3"/>
  <c r="K848" i="3"/>
  <c r="K849" i="3"/>
  <c r="K850" i="3"/>
  <c r="K851" i="3"/>
  <c r="K852" i="3"/>
  <c r="K854" i="3"/>
  <c r="K856" i="3"/>
  <c r="K861" i="3"/>
  <c r="K863" i="3"/>
  <c r="K864" i="3"/>
  <c r="K865" i="3"/>
  <c r="K866" i="3"/>
  <c r="K869" i="3"/>
  <c r="K870" i="3"/>
  <c r="K875" i="3"/>
  <c r="K878" i="3"/>
  <c r="K887" i="3"/>
  <c r="K889" i="3"/>
  <c r="K890" i="3"/>
  <c r="K891" i="3"/>
  <c r="K892" i="3"/>
  <c r="K893" i="3"/>
  <c r="K894" i="3"/>
  <c r="K895" i="3"/>
  <c r="K897" i="3"/>
  <c r="K899" i="3"/>
  <c r="K901" i="3"/>
  <c r="K904" i="3"/>
  <c r="K906" i="3"/>
  <c r="K911" i="3"/>
  <c r="K917" i="3"/>
  <c r="K923" i="3"/>
  <c r="K930" i="3"/>
  <c r="K931" i="3"/>
  <c r="K932" i="3"/>
  <c r="K938" i="3"/>
  <c r="K940" i="3"/>
  <c r="K941" i="3"/>
  <c r="K949" i="3"/>
  <c r="K953" i="3"/>
  <c r="K954" i="3"/>
  <c r="K955" i="3"/>
  <c r="K957" i="3"/>
  <c r="K958" i="3"/>
  <c r="K960" i="3"/>
  <c r="K966" i="3"/>
  <c r="K967" i="3"/>
  <c r="K971" i="3"/>
  <c r="K977" i="3"/>
  <c r="K978" i="3"/>
  <c r="K980" i="3"/>
  <c r="K983" i="3"/>
  <c r="K988" i="3"/>
  <c r="K993" i="3"/>
  <c r="K997" i="3"/>
  <c r="K999" i="3"/>
  <c r="K1000" i="3"/>
  <c r="K1001" i="3"/>
  <c r="K1005" i="3"/>
  <c r="K1009" i="3"/>
  <c r="K1011" i="3"/>
  <c r="K1015" i="3"/>
  <c r="K1018" i="3"/>
  <c r="K1019" i="3"/>
  <c r="K1020" i="3"/>
  <c r="K1022" i="3"/>
  <c r="K1023" i="3"/>
  <c r="K1024" i="3"/>
  <c r="K1026" i="3"/>
  <c r="K1031" i="3"/>
  <c r="K1037" i="3"/>
  <c r="K1040" i="3"/>
  <c r="K1042" i="3"/>
  <c r="K1043" i="3"/>
  <c r="K1044" i="3"/>
  <c r="K1046" i="3"/>
  <c r="K1048" i="3"/>
  <c r="K1051" i="3"/>
  <c r="K1054" i="3"/>
  <c r="K1055" i="3"/>
  <c r="K1058" i="3"/>
  <c r="K1061" i="3"/>
  <c r="K1062" i="3"/>
  <c r="K1063" i="3"/>
  <c r="K1065" i="3"/>
  <c r="K1066" i="3"/>
  <c r="K1070" i="3"/>
  <c r="K1072" i="3"/>
  <c r="K1075" i="3"/>
  <c r="K1079" i="3"/>
  <c r="K1082" i="3"/>
  <c r="K1083" i="3"/>
  <c r="K1084" i="3"/>
  <c r="K1085" i="3"/>
  <c r="K1086" i="3"/>
  <c r="K1087" i="3"/>
  <c r="K1088" i="3"/>
  <c r="K1093" i="3"/>
  <c r="K1101" i="3"/>
  <c r="K1104" i="3"/>
  <c r="K1109" i="3"/>
  <c r="K1113" i="3"/>
  <c r="K1115" i="3"/>
  <c r="K1116" i="3"/>
  <c r="K1118" i="3"/>
  <c r="K1119" i="3"/>
  <c r="K1120" i="3"/>
  <c r="K1123" i="3"/>
  <c r="K1124" i="3"/>
  <c r="K1125" i="3"/>
  <c r="K1126" i="3"/>
  <c r="K1133" i="3"/>
  <c r="K1135" i="3"/>
  <c r="K1137" i="3"/>
  <c r="K1141" i="3"/>
  <c r="K1142" i="3"/>
  <c r="K1143" i="3"/>
  <c r="K1145" i="3"/>
  <c r="K1146" i="3"/>
  <c r="K1148" i="3"/>
  <c r="K1150" i="3"/>
  <c r="K1151" i="3"/>
  <c r="K1153" i="3"/>
  <c r="K1154" i="3"/>
  <c r="K1157" i="3"/>
  <c r="K1159" i="3"/>
  <c r="K1161" i="3"/>
  <c r="K1164" i="3"/>
  <c r="K1167" i="3"/>
  <c r="K1169" i="3"/>
  <c r="K1170" i="3"/>
  <c r="K1175" i="3"/>
  <c r="K1176" i="3"/>
  <c r="K1180" i="3"/>
  <c r="K1183" i="3"/>
  <c r="K1185" i="3"/>
  <c r="K1186" i="3"/>
  <c r="K1188" i="3"/>
  <c r="K1189" i="3"/>
  <c r="K1191" i="3"/>
  <c r="K1192" i="3"/>
  <c r="K1197" i="3"/>
  <c r="K1201" i="3"/>
  <c r="K1202" i="3"/>
  <c r="K1204" i="3"/>
  <c r="K1210" i="3"/>
  <c r="K1212" i="3"/>
  <c r="K1213" i="3"/>
  <c r="K1214" i="3"/>
  <c r="K1218" i="3"/>
  <c r="K1219" i="3"/>
  <c r="K1222" i="3"/>
  <c r="K1223" i="3"/>
  <c r="K1226" i="3"/>
  <c r="K1227" i="3"/>
  <c r="K1228" i="3"/>
  <c r="K1229" i="3"/>
  <c r="K1233" i="3"/>
  <c r="K1237" i="3"/>
  <c r="K1239" i="3"/>
  <c r="K1240" i="3"/>
  <c r="K1242" i="3"/>
  <c r="K1247" i="3"/>
  <c r="K1253" i="3"/>
  <c r="K1254" i="3"/>
  <c r="K1255" i="3"/>
  <c r="K1260" i="3"/>
  <c r="K1264" i="3"/>
  <c r="K1269" i="3"/>
  <c r="K1274" i="3"/>
  <c r="K1279" i="3"/>
  <c r="K1281" i="3"/>
  <c r="K1284" i="3"/>
  <c r="K1287" i="3"/>
  <c r="K1291" i="3"/>
  <c r="K1293" i="3"/>
  <c r="K1294" i="3"/>
  <c r="K1297" i="3"/>
  <c r="K1298" i="3"/>
  <c r="K1299" i="3"/>
  <c r="K1300" i="3"/>
  <c r="K1302" i="3"/>
  <c r="K1304" i="3"/>
  <c r="K1305" i="3"/>
  <c r="K1306" i="3"/>
  <c r="K1307" i="3"/>
  <c r="K1309" i="3"/>
  <c r="K1310" i="3"/>
  <c r="K1311" i="3"/>
  <c r="K1312" i="3"/>
  <c r="K1313" i="3"/>
  <c r="K1316" i="3"/>
  <c r="K1319" i="3"/>
  <c r="K1322" i="3"/>
  <c r="K1324" i="3"/>
  <c r="K1329" i="3"/>
  <c r="K1330" i="3"/>
  <c r="K1331" i="3"/>
  <c r="K1333" i="3"/>
  <c r="K1336" i="3"/>
  <c r="K1339" i="3"/>
  <c r="K1348" i="3"/>
  <c r="K1350" i="3"/>
  <c r="K1352" i="3"/>
  <c r="K1353" i="3"/>
  <c r="K1354" i="3"/>
  <c r="K1357" i="3"/>
  <c r="K1364" i="3"/>
  <c r="K1369" i="3"/>
  <c r="K1372" i="3"/>
  <c r="K1373" i="3"/>
  <c r="K1374" i="3"/>
  <c r="K1375" i="3"/>
  <c r="K1376" i="3"/>
  <c r="K1380" i="3"/>
  <c r="K1391" i="3"/>
  <c r="K1392" i="3"/>
  <c r="K1399" i="3"/>
  <c r="K1401" i="3"/>
  <c r="K1403" i="3"/>
  <c r="K1404" i="3"/>
  <c r="K1405" i="3"/>
  <c r="K1408" i="3"/>
  <c r="K1409" i="3"/>
  <c r="K1412" i="3"/>
  <c r="K1413" i="3"/>
  <c r="K1414" i="3"/>
  <c r="K1415" i="3"/>
  <c r="K1417" i="3"/>
  <c r="K1418" i="3"/>
  <c r="K1419" i="3"/>
  <c r="K1421" i="3"/>
  <c r="K1423" i="3"/>
  <c r="K1427" i="3"/>
  <c r="K1429" i="3"/>
  <c r="K1430" i="3"/>
  <c r="K1431" i="3"/>
  <c r="K1436" i="3"/>
  <c r="K1438" i="3"/>
  <c r="K1439" i="3"/>
  <c r="K1440" i="3"/>
  <c r="K1441" i="3"/>
  <c r="K1449" i="3"/>
  <c r="K1450" i="3"/>
  <c r="K1451" i="3"/>
  <c r="K1452" i="3"/>
  <c r="K1455" i="3"/>
  <c r="K1456" i="3"/>
  <c r="K1457" i="3"/>
  <c r="K1458" i="3"/>
  <c r="K1459" i="3"/>
  <c r="K1460" i="3"/>
  <c r="K1461" i="3"/>
  <c r="K1463" i="3"/>
  <c r="K1464" i="3"/>
  <c r="K1465" i="3"/>
  <c r="K1466" i="3"/>
  <c r="K1468" i="3"/>
  <c r="K1469" i="3"/>
  <c r="K1470" i="3"/>
  <c r="K1476" i="3"/>
  <c r="K1481" i="3"/>
  <c r="K1482" i="3"/>
  <c r="K1483" i="3"/>
  <c r="K1484" i="3"/>
  <c r="K1489" i="3"/>
  <c r="K1494" i="3"/>
  <c r="K1499" i="3"/>
  <c r="K1500" i="3"/>
  <c r="K1501" i="3"/>
  <c r="K1502" i="3"/>
  <c r="K1507" i="3"/>
  <c r="K1508" i="3"/>
  <c r="K1509" i="3"/>
  <c r="K1512" i="3"/>
  <c r="K1515" i="3"/>
  <c r="K1516" i="3"/>
  <c r="K1517" i="3"/>
  <c r="K1520" i="3"/>
  <c r="K1523" i="3"/>
  <c r="K1525" i="3"/>
  <c r="K1528" i="3"/>
  <c r="K1530" i="3"/>
  <c r="K1532" i="3"/>
  <c r="K1533" i="3"/>
  <c r="K1534" i="3"/>
  <c r="K1536" i="3"/>
  <c r="K1539" i="3"/>
  <c r="K1541" i="3"/>
  <c r="K1566" i="3"/>
  <c r="K1568" i="3"/>
  <c r="K1570" i="3"/>
  <c r="K1574" i="3"/>
  <c r="K1575" i="3"/>
  <c r="K1576" i="3"/>
  <c r="K1578" i="3"/>
  <c r="K1583" i="3"/>
  <c r="K1584" i="3"/>
  <c r="K1587" i="3"/>
  <c r="K1591" i="3"/>
  <c r="K1599" i="3"/>
  <c r="K1600" i="3"/>
  <c r="K1603" i="3"/>
  <c r="K1604" i="3"/>
  <c r="K1608" i="3"/>
  <c r="K1610" i="3"/>
  <c r="K1615" i="3"/>
  <c r="K1618" i="3"/>
  <c r="K1619" i="3"/>
  <c r="K1622" i="3"/>
  <c r="K1623" i="3"/>
  <c r="K1624" i="3"/>
  <c r="K1625" i="3"/>
  <c r="K1630" i="3"/>
  <c r="K1631" i="3"/>
  <c r="K1632" i="3"/>
  <c r="K1633" i="3"/>
  <c r="K1634" i="3"/>
  <c r="K1635" i="3"/>
  <c r="K1639" i="3"/>
  <c r="K1641" i="3"/>
  <c r="K1644" i="3"/>
  <c r="K1645" i="3"/>
  <c r="K1646" i="3"/>
  <c r="K1647" i="3"/>
  <c r="K1651" i="3"/>
  <c r="K1653" i="3"/>
  <c r="K1656" i="3"/>
  <c r="K1657" i="3"/>
  <c r="K1658" i="3"/>
  <c r="K1660" i="3"/>
  <c r="K1661" i="3"/>
  <c r="K1663" i="3"/>
  <c r="K1665" i="3"/>
  <c r="K1668" i="3"/>
  <c r="K1673" i="3"/>
  <c r="K1674" i="3"/>
  <c r="K1675" i="3"/>
  <c r="K1676" i="3"/>
  <c r="K1678" i="3"/>
  <c r="K1683" i="3"/>
  <c r="K1684" i="3"/>
  <c r="K1685" i="3"/>
  <c r="K1687" i="3"/>
  <c r="K1688" i="3"/>
  <c r="K1695" i="3"/>
  <c r="K1696" i="3"/>
  <c r="K1698" i="3"/>
  <c r="K1702" i="3"/>
  <c r="K1703" i="3"/>
  <c r="K1704" i="3"/>
  <c r="K1707" i="3"/>
  <c r="K1708" i="3"/>
  <c r="K1709" i="3"/>
  <c r="K1715" i="3"/>
  <c r="K1717" i="3"/>
  <c r="K1719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5" i="3"/>
  <c r="L9" i="3" l="1"/>
</calcChain>
</file>

<file path=xl/sharedStrings.xml><?xml version="1.0" encoding="utf-8"?>
<sst xmlns="http://schemas.openxmlformats.org/spreadsheetml/2006/main" count="48584" uniqueCount="5423">
  <si>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</si>
  <si>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</si>
  <si>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</si>
  <si>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</si>
  <si>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</si>
  <si>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</si>
  <si>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</si>
  <si>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</si>
  <si>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A0A010TEJ6_PSEFL</t>
  </si>
  <si>
    <t>A0A010TEJ6</t>
  </si>
  <si>
    <t>PF03924</t>
  </si>
  <si>
    <t>PF03924.12 CHASE domain</t>
  </si>
  <si>
    <t>PF00563</t>
  </si>
  <si>
    <t>PF00563.19 EAL domain</t>
  </si>
  <si>
    <t>PF00990</t>
  </si>
  <si>
    <t>PF00990.20 Diguanylate cyclase, GGDEF domain</t>
  </si>
  <si>
    <t>PF08448</t>
  </si>
  <si>
    <t>PF08448.9 PAS fold</t>
  </si>
  <si>
    <t>PF13426</t>
  </si>
  <si>
    <t>PF13426.6 PAS domain</t>
  </si>
  <si>
    <t>A0A010TGC9_PSEFL</t>
  </si>
  <si>
    <t>A0A010TGC9</t>
  </si>
  <si>
    <t>PF00989</t>
  </si>
  <si>
    <t>PF00989.24 PAS fold</t>
  </si>
  <si>
    <t>PF08447</t>
  </si>
  <si>
    <t>PF08447.11 PAS fold</t>
  </si>
  <si>
    <t>A0A010ZNL4_9ACTN</t>
  </si>
  <si>
    <t>A0A010ZNL4</t>
  </si>
  <si>
    <t>PF02518</t>
  </si>
  <si>
    <t>PF02518.25 Histidine kinase-, DNA gyrase B-, and HSP90-like ATPase</t>
  </si>
  <si>
    <t>PF00512</t>
  </si>
  <si>
    <t>PF00512.24 His Kinase A (phospho-acceptor) domain</t>
  </si>
  <si>
    <t>A0A011A9N5_9BACT</t>
  </si>
  <si>
    <t>A0A011A9N5</t>
  </si>
  <si>
    <t>A0A011M9Y0_9PROT</t>
  </si>
  <si>
    <t>A0A011M9Y0</t>
  </si>
  <si>
    <t>A0A011MXW3_9PROT</t>
  </si>
  <si>
    <t>A0A011MXW3</t>
  </si>
  <si>
    <t>A0A011MY02_9PROT</t>
  </si>
  <si>
    <t>A0A011MY02</t>
  </si>
  <si>
    <t>A0A011NY26_9PROT</t>
  </si>
  <si>
    <t>A0A011NY26</t>
  </si>
  <si>
    <t>PF00072</t>
  </si>
  <si>
    <t>PF00072.23 Response regulator receiver domain</t>
  </si>
  <si>
    <t>A0A011PFG8_9PROT</t>
  </si>
  <si>
    <t>A0A011PFG8</t>
  </si>
  <si>
    <t>PF13188</t>
  </si>
  <si>
    <t>PF13188.6 PAS domain</t>
  </si>
  <si>
    <t>A0A011PV11_9PROT</t>
  </si>
  <si>
    <t>A0A011PV11</t>
  </si>
  <si>
    <t>A0A011QXH3_9LACT</t>
  </si>
  <si>
    <t>A0A011QXH3</t>
  </si>
  <si>
    <t>A0A011UL64_9RHIZ</t>
  </si>
  <si>
    <t>A0A011UL64</t>
  </si>
  <si>
    <t>PF07536</t>
  </si>
  <si>
    <t>PF07536.13 HWE histidine kinase</t>
  </si>
  <si>
    <t>A0A021X0C9_9RHIZ</t>
  </si>
  <si>
    <t>A0A021X0C9</t>
  </si>
  <si>
    <t>A0A021X517_9RHIZ</t>
  </si>
  <si>
    <t>A0A021X517</t>
  </si>
  <si>
    <t>A0A022RQ02_ERYGU</t>
  </si>
  <si>
    <t>A0A022RQ02</t>
  </si>
  <si>
    <t>A0A023WZ10_9ACTN</t>
  </si>
  <si>
    <t>A0A023WZ10</t>
  </si>
  <si>
    <t>A0A024HGQ7_PSEKB</t>
  </si>
  <si>
    <t>A0A024HGQ7</t>
  </si>
  <si>
    <t>PF01627</t>
  </si>
  <si>
    <t>PF01627.22 Hpt domain</t>
  </si>
  <si>
    <t>A0A059AAT7_EUCGR</t>
  </si>
  <si>
    <t>A0A059AAT7</t>
  </si>
  <si>
    <t>A0A059ABK1_EUCGR</t>
  </si>
  <si>
    <t>A0A059ABK1</t>
  </si>
  <si>
    <t>A0A059ABV7_EUCGR</t>
  </si>
  <si>
    <t>A0A059ABV7</t>
  </si>
  <si>
    <t>A0A059AC47_EUCGR</t>
  </si>
  <si>
    <t>A0A059AC47</t>
  </si>
  <si>
    <t>A0A059ACV6_EUCGR</t>
  </si>
  <si>
    <t>A0A059ACV6</t>
  </si>
  <si>
    <t>A0A059B7G3_EUCGR</t>
  </si>
  <si>
    <t>A0A059B7G3</t>
  </si>
  <si>
    <t>A0A059D6E8_EUCGR</t>
  </si>
  <si>
    <t>A0A059D6E8</t>
  </si>
  <si>
    <t>A0A059D8A0_EUCGR</t>
  </si>
  <si>
    <t>A0A059D8A0</t>
  </si>
  <si>
    <t>A0A059D905_EUCGR</t>
  </si>
  <si>
    <t>A0A059D905</t>
  </si>
  <si>
    <t>A0A059DEL6_EUCGR</t>
  </si>
  <si>
    <t>A0A059DEL6</t>
  </si>
  <si>
    <t>A0A059IMD6_9RHOB</t>
  </si>
  <si>
    <t>A0A059IMD6</t>
  </si>
  <si>
    <t>PF05231</t>
  </si>
  <si>
    <t>PF05231.13 MASE1</t>
  </si>
  <si>
    <t>A0A059IP68_9RHOB</t>
  </si>
  <si>
    <t>A0A059IP68</t>
  </si>
  <si>
    <t>A0A059IPE2_9RHOB</t>
  </si>
  <si>
    <t>A0A059IPE2</t>
  </si>
  <si>
    <t>PF12860</t>
  </si>
  <si>
    <t>PF12860.6 PAS fold</t>
  </si>
  <si>
    <t>A0A059KTE2_9BURK</t>
  </si>
  <si>
    <t>A0A059KTE2</t>
  </si>
  <si>
    <t>A0A060HME2_9ARCH</t>
  </si>
  <si>
    <t>A0A060HME2</t>
  </si>
  <si>
    <t>A0A061DLZ0_THECC</t>
  </si>
  <si>
    <t>A0A061DLZ0</t>
  </si>
  <si>
    <t>A0A061DMY6_THECC</t>
  </si>
  <si>
    <t>A0A061DMY6</t>
  </si>
  <si>
    <t>A0A061DTX6_THECC</t>
  </si>
  <si>
    <t>A0A061DTX6</t>
  </si>
  <si>
    <t>A0A061E457_THECC</t>
  </si>
  <si>
    <t>A0A061E457</t>
  </si>
  <si>
    <t>A0A061E9K7_THECC</t>
  </si>
  <si>
    <t>A0A061E9K7</t>
  </si>
  <si>
    <t>A0A061EG96_THECC</t>
  </si>
  <si>
    <t>A0A061EG96</t>
  </si>
  <si>
    <t>A0A061QAC4_9PROT</t>
  </si>
  <si>
    <t>A0A061QAC4</t>
  </si>
  <si>
    <t>A0A061SR22_9RHOB</t>
  </si>
  <si>
    <t>A0A061SR22</t>
  </si>
  <si>
    <t>A0A061SWE4_9RHOB</t>
  </si>
  <si>
    <t>A0A061SWE4</t>
  </si>
  <si>
    <t>A0A063BHW1_9BURK</t>
  </si>
  <si>
    <t>A0A063BHW1</t>
  </si>
  <si>
    <t>PF07730</t>
  </si>
  <si>
    <t>PF07730.12 Histidine kinase</t>
  </si>
  <si>
    <t>A0A063Y6F6_9GAMM</t>
  </si>
  <si>
    <t>A0A063Y6F6</t>
  </si>
  <si>
    <t>A0A063Y7X7_9GAMM</t>
  </si>
  <si>
    <t>A0A063Y7X7</t>
  </si>
  <si>
    <t>A0A066RWP3_9GAMM</t>
  </si>
  <si>
    <t>A0A066RWP3</t>
  </si>
  <si>
    <t>A0A066WXD3_9FLAO</t>
  </si>
  <si>
    <t>A0A066WXD3</t>
  </si>
  <si>
    <t>A0A067F0D1_CITSI</t>
  </si>
  <si>
    <t>A0A067F0D1</t>
  </si>
  <si>
    <t>A0A067F5E6_CITSI</t>
  </si>
  <si>
    <t>A0A067F5E6</t>
  </si>
  <si>
    <t>A0A067GQ61_CITSI</t>
  </si>
  <si>
    <t>A0A067GQ61</t>
  </si>
  <si>
    <t>A0A067GQH7_CITSI</t>
  </si>
  <si>
    <t>A0A067GQH7</t>
  </si>
  <si>
    <t>A0A067GT61_CITSI</t>
  </si>
  <si>
    <t>A0A067GT61</t>
  </si>
  <si>
    <t>A0A067GT64_CITSI</t>
  </si>
  <si>
    <t>A0A067GT64</t>
  </si>
  <si>
    <t>A0A067H2C5_CITSI</t>
  </si>
  <si>
    <t>A0A067H2C5</t>
  </si>
  <si>
    <t>A0A067H2R8_CITSI</t>
  </si>
  <si>
    <t>A0A067H2R8</t>
  </si>
  <si>
    <t>A0A067JSG4_JATCU</t>
  </si>
  <si>
    <t>A0A067JSG4</t>
  </si>
  <si>
    <t>A0A067KDH4_JATCU</t>
  </si>
  <si>
    <t>A0A067KDH4</t>
  </si>
  <si>
    <t>A0A068NN91_9BACT</t>
  </si>
  <si>
    <t>A0A068NN91</t>
  </si>
  <si>
    <t>PF13185</t>
  </si>
  <si>
    <t>PF13185.5 GAF domain</t>
  </si>
  <si>
    <t>A0A068YR26_9BURK</t>
  </si>
  <si>
    <t>A0A068YR26</t>
  </si>
  <si>
    <t>A0A069PSV5_9BURK</t>
  </si>
  <si>
    <t>A0A069PSV5</t>
  </si>
  <si>
    <t>A0A069RDZ5_CLOLI</t>
  </si>
  <si>
    <t>A0A069RDZ5</t>
  </si>
  <si>
    <t>A0A069RHT9_CLOLI</t>
  </si>
  <si>
    <t>A0A069RHT9</t>
  </si>
  <si>
    <t>A0A071M0J2_9ENTR</t>
  </si>
  <si>
    <t>A0A071M0J2</t>
  </si>
  <si>
    <t>A0A072NCG0_9DEIO</t>
  </si>
  <si>
    <t>A0A072NCG0</t>
  </si>
  <si>
    <t>A0A072TSW4_MEDTR</t>
  </si>
  <si>
    <t>A0A072TSW4</t>
  </si>
  <si>
    <t>A0A072U440_MEDTR</t>
  </si>
  <si>
    <t>A0A072U440</t>
  </si>
  <si>
    <t>A0A072VA74_MEDTR</t>
  </si>
  <si>
    <t>A0A072VA74</t>
  </si>
  <si>
    <t>A0A072VAN5_MEDTR</t>
  </si>
  <si>
    <t>A0A072VAN5</t>
  </si>
  <si>
    <t>A0A073CC69_PLAAG</t>
  </si>
  <si>
    <t>A0A073CC69</t>
  </si>
  <si>
    <t>A0A073IJC6_9RHOB</t>
  </si>
  <si>
    <t>A0A073IJC6</t>
  </si>
  <si>
    <t>A0A073IX77_9RHOB</t>
  </si>
  <si>
    <t>A0A073IX77</t>
  </si>
  <si>
    <t>A0A073IY63_9RHOB</t>
  </si>
  <si>
    <t>A0A073IY63</t>
  </si>
  <si>
    <t>A0A074MHS9_9SPHN</t>
  </si>
  <si>
    <t>A0A074MHS9</t>
  </si>
  <si>
    <t>A0A075KD55_9FIRM</t>
  </si>
  <si>
    <t>A0A075KD55</t>
  </si>
  <si>
    <t>PF13487</t>
  </si>
  <si>
    <t>PF13487.5 HD domain</t>
  </si>
  <si>
    <t>A0A075KHG5_9FIRM</t>
  </si>
  <si>
    <t>A0A075KHG5</t>
  </si>
  <si>
    <t>A0A077F5P9_9PSED</t>
  </si>
  <si>
    <t>A0A077F5P9</t>
  </si>
  <si>
    <t>A0A077FAJ8_9PSED</t>
  </si>
  <si>
    <t>A0A077FAJ8</t>
  </si>
  <si>
    <t>A0A077LIV7_9PSED</t>
  </si>
  <si>
    <t>A0A077LIV7</t>
  </si>
  <si>
    <t>A0A077LN66_9PSED</t>
  </si>
  <si>
    <t>A0A077LN66</t>
  </si>
  <si>
    <t>A0A077S6G7_WHEAT</t>
  </si>
  <si>
    <t>A0A077S6G7</t>
  </si>
  <si>
    <t>A0A078CCX1_BRANA</t>
  </si>
  <si>
    <t>A0A078CCX1</t>
  </si>
  <si>
    <t>A0A078DXC1_BRANA</t>
  </si>
  <si>
    <t>A0A078DXC1</t>
  </si>
  <si>
    <t>A0A078EPH6_BRANA</t>
  </si>
  <si>
    <t>A0A078EPH6</t>
  </si>
  <si>
    <t>A0A078ETH6_BRANA</t>
  </si>
  <si>
    <t>A0A078ETH6</t>
  </si>
  <si>
    <t>A0A078FS93_BRANA</t>
  </si>
  <si>
    <t>A0A078FS93</t>
  </si>
  <si>
    <t>A0A078FXA2_BRANA</t>
  </si>
  <si>
    <t>A0A078FXA2</t>
  </si>
  <si>
    <t>A0A078IAW8_BRANA</t>
  </si>
  <si>
    <t>A0A078IAW8</t>
  </si>
  <si>
    <t>A0A078IJG8_BRANA</t>
  </si>
  <si>
    <t>A0A078IJG8</t>
  </si>
  <si>
    <t>A0A078LU96_9PSED</t>
  </si>
  <si>
    <t>A0A078LU96</t>
  </si>
  <si>
    <t>A0A078LXY2_9PSED</t>
  </si>
  <si>
    <t>A0A078LXY2</t>
  </si>
  <si>
    <t>A0A080M3U7_9PROT</t>
  </si>
  <si>
    <t>A0A080M3U7</t>
  </si>
  <si>
    <t>A0A080MAL5_9PROT</t>
  </si>
  <si>
    <t>A0A080MAL5</t>
  </si>
  <si>
    <t>A0A080MKZ9_9PROT</t>
  </si>
  <si>
    <t>A0A080MKZ9</t>
  </si>
  <si>
    <t>A0A081BP91_9BACT</t>
  </si>
  <si>
    <t>A0A081BP91</t>
  </si>
  <si>
    <t>A0A081FT33_9GAMM</t>
  </si>
  <si>
    <t>A0A081FT33</t>
  </si>
  <si>
    <t>A0A081FTX0_9GAMM</t>
  </si>
  <si>
    <t>A0A081FTX0</t>
  </si>
  <si>
    <t>A0A081N0N2_9GAMM</t>
  </si>
  <si>
    <t>A0A081N0N2</t>
  </si>
  <si>
    <t>A0A084A5Y3_9GAMM</t>
  </si>
  <si>
    <t>A0A084A5Y3</t>
  </si>
  <si>
    <t>A0A084TIG3_9FLAO</t>
  </si>
  <si>
    <t>A0A084TIG3</t>
  </si>
  <si>
    <t>A0A084Y747_9PROT</t>
  </si>
  <si>
    <t>A0A084Y747</t>
  </si>
  <si>
    <t>A0A085BSG4_9RHOB</t>
  </si>
  <si>
    <t>A0A085BSG4</t>
  </si>
  <si>
    <t>A0A085BTT6_9RHOB</t>
  </si>
  <si>
    <t>A0A085BTT6</t>
  </si>
  <si>
    <t>A0A085BV87_9RHOB</t>
  </si>
  <si>
    <t>A0A085BV87</t>
  </si>
  <si>
    <t>A0A085BZ66_9RHOB</t>
  </si>
  <si>
    <t>A0A085BZ66</t>
  </si>
  <si>
    <t>A0A085EUQ6_9BURK</t>
  </si>
  <si>
    <t>A0A085EUQ6</t>
  </si>
  <si>
    <t>A0A085EVR8_9BURK</t>
  </si>
  <si>
    <t>A0A085EVR8</t>
  </si>
  <si>
    <t>A0A085EYW1_9RHIZ</t>
  </si>
  <si>
    <t>A0A085EYW1</t>
  </si>
  <si>
    <t>A0A085FA25_9BURK</t>
  </si>
  <si>
    <t>A0A085FA25</t>
  </si>
  <si>
    <t>A0A085FIW2_9BURK</t>
  </si>
  <si>
    <t>A0A085FIW2</t>
  </si>
  <si>
    <t>A0A085FW95_9BURK</t>
  </si>
  <si>
    <t>A0A085FW95</t>
  </si>
  <si>
    <t>A0A085WJR9_9DELT</t>
  </si>
  <si>
    <t>A0A085WJR9</t>
  </si>
  <si>
    <t>A0A086D0V6_9GAMM</t>
  </si>
  <si>
    <t>A0A086D0V6</t>
  </si>
  <si>
    <t>A0A087GEI7_ARAAL</t>
  </si>
  <si>
    <t>A0A087GEI7</t>
  </si>
  <si>
    <t>A0A087M5C0_9RHIZ</t>
  </si>
  <si>
    <t>A0A087M5C0</t>
  </si>
  <si>
    <t>A0A087MFQ9_9GAMM</t>
  </si>
  <si>
    <t>A0A087MFQ9</t>
  </si>
  <si>
    <t>A0A087MGJ4_9GAMM</t>
  </si>
  <si>
    <t>A0A087MGJ4</t>
  </si>
  <si>
    <t>A0A087MJP9_9GAMM</t>
  </si>
  <si>
    <t>A0A087MJP9</t>
  </si>
  <si>
    <t>A0A087ML58_9GAMM</t>
  </si>
  <si>
    <t>A0A087ML58</t>
  </si>
  <si>
    <t>A0A088T376_9MOLU</t>
  </si>
  <si>
    <t>A0A088T376</t>
  </si>
  <si>
    <t>A0A089WR99_9PSED</t>
  </si>
  <si>
    <t>A0A089WR99</t>
  </si>
  <si>
    <t>A0A089ZQT6_9PSED</t>
  </si>
  <si>
    <t>A0A089ZQT6</t>
  </si>
  <si>
    <t>A0A090ADX0_9GAMM</t>
  </si>
  <si>
    <t>A0A090ADX0</t>
  </si>
  <si>
    <t>A0A090AIR5_9GAMM</t>
  </si>
  <si>
    <t>A0A090AIR5</t>
  </si>
  <si>
    <t>A0A090AJI7_9GAMM</t>
  </si>
  <si>
    <t>A0A090AJI7</t>
  </si>
  <si>
    <t>A0A090CXY6_9CHLA</t>
  </si>
  <si>
    <t>A0A090CXY6</t>
  </si>
  <si>
    <t>A0A090EZK1_9RHIZ</t>
  </si>
  <si>
    <t>A0A090EZK1</t>
  </si>
  <si>
    <t>A0A090GNX3_9RHIZ</t>
  </si>
  <si>
    <t>A0A090GNX3</t>
  </si>
  <si>
    <t>A0A090IAY9_9GAMM</t>
  </si>
  <si>
    <t>A0A090IAY9</t>
  </si>
  <si>
    <t>A0A090PAS3_9VIBR</t>
  </si>
  <si>
    <t>A0A090PAS3</t>
  </si>
  <si>
    <t>A0A090PBT4_9VIBR</t>
  </si>
  <si>
    <t>A0A090PBT4</t>
  </si>
  <si>
    <t>A0A090SG14_9VIBR</t>
  </si>
  <si>
    <t>A0A090SG14</t>
  </si>
  <si>
    <t>A0A090SY68_9VIBR</t>
  </si>
  <si>
    <t>A0A090SY68</t>
  </si>
  <si>
    <t>A0A090T9C9_9VIBR</t>
  </si>
  <si>
    <t>A0A090T9C9</t>
  </si>
  <si>
    <t>A0A091APP8_9GAMM</t>
  </si>
  <si>
    <t>A0A091APP8</t>
  </si>
  <si>
    <t>A0A091AY91_9GAMM</t>
  </si>
  <si>
    <t>A0A091AY91</t>
  </si>
  <si>
    <t>A0A091BEM1_9GAMM</t>
  </si>
  <si>
    <t>A0A091BEM1</t>
  </si>
  <si>
    <t>A0A091BH01_9GAMM</t>
  </si>
  <si>
    <t>A0A091BH01</t>
  </si>
  <si>
    <t>A0A094IQR3_9GAMM</t>
  </si>
  <si>
    <t>A0A094IQR3</t>
  </si>
  <si>
    <t>A0A094JA72_9GAMM</t>
  </si>
  <si>
    <t>A0A094JA72</t>
  </si>
  <si>
    <t>A0A094JCN8_9GAMM</t>
  </si>
  <si>
    <t>A0A094JCN8</t>
  </si>
  <si>
    <t>A0A094JIT2_9GAMM</t>
  </si>
  <si>
    <t>A0A094JIT2</t>
  </si>
  <si>
    <t>A0A095D2Z5_9SPHN</t>
  </si>
  <si>
    <t>A0A095D2Z5</t>
  </si>
  <si>
    <t>A0A095F2Z1_9RHOB</t>
  </si>
  <si>
    <t>A0A095F2Z1</t>
  </si>
  <si>
    <t>A0A095SVE6_9FLAO</t>
  </si>
  <si>
    <t>A0A095SVE6</t>
  </si>
  <si>
    <t>A0A096SJ02_MAIZE</t>
  </si>
  <si>
    <t>A0A096SJ02</t>
  </si>
  <si>
    <t>A0A096SM22_MAIZE</t>
  </si>
  <si>
    <t>A0A096SM22</t>
  </si>
  <si>
    <t>A0A096SNR7_MAIZE</t>
  </si>
  <si>
    <t>A0A096SNR7</t>
  </si>
  <si>
    <t>A0A096TYZ4_MAIZE</t>
  </si>
  <si>
    <t>A0A096TYZ4</t>
  </si>
  <si>
    <t>A0A096UA00_MAIZE</t>
  </si>
  <si>
    <t>A0A096UA00</t>
  </si>
  <si>
    <t>A0A096UA01_MAIZE</t>
  </si>
  <si>
    <t>A0A096UA01</t>
  </si>
  <si>
    <t>A0A097AYC2_9VIBR</t>
  </si>
  <si>
    <t>A0A097AYC2</t>
  </si>
  <si>
    <t>A0A097B0A6_9VIBR</t>
  </si>
  <si>
    <t>A0A097B0A6</t>
  </si>
  <si>
    <t>A0A098G5E9_9GAMM</t>
  </si>
  <si>
    <t>A0A098G5E9</t>
  </si>
  <si>
    <t>A0A098G7K9_9GAMM</t>
  </si>
  <si>
    <t>A0A098G7K9</t>
  </si>
  <si>
    <t>A0A098LEW4_9BACT</t>
  </si>
  <si>
    <t>A0A098LEW4</t>
  </si>
  <si>
    <t>A0A098QYZ6_9SPIO</t>
  </si>
  <si>
    <t>A0A098QYZ6</t>
  </si>
  <si>
    <t>PF07568</t>
  </si>
  <si>
    <t>PF07568.11 Histidine kinase</t>
  </si>
  <si>
    <t>A0A098TG09_9RHIZ</t>
  </si>
  <si>
    <t>A0A098TG09</t>
  </si>
  <si>
    <t>A0A098U125_9BURK</t>
  </si>
  <si>
    <t>A0A098U125</t>
  </si>
  <si>
    <t>A0A098U4P6_9BURK</t>
  </si>
  <si>
    <t>A0A098U4P6</t>
  </si>
  <si>
    <t>A0A098U9E8_9BURK</t>
  </si>
  <si>
    <t>A0A098U9E8</t>
  </si>
  <si>
    <t>A0A098UC33_9BURK</t>
  </si>
  <si>
    <t>A0A098UC33</t>
  </si>
  <si>
    <t>A0A098UE76_9BURK</t>
  </si>
  <si>
    <t>A0A098UE76</t>
  </si>
  <si>
    <t>A0A099GLN4_9RHOB</t>
  </si>
  <si>
    <t>A0A099GLN4</t>
  </si>
  <si>
    <t>A0A099P9F7_9GAMM</t>
  </si>
  <si>
    <t>A0A099P9F7</t>
  </si>
  <si>
    <t>A0A099PBB8_9GAMM</t>
  </si>
  <si>
    <t>A0A099PBB8</t>
  </si>
  <si>
    <t>A0A099T9E8_9RHOB</t>
  </si>
  <si>
    <t>A0A099T9E8</t>
  </si>
  <si>
    <t>A0A0A0BBQ6_9CELL</t>
  </si>
  <si>
    <t>A0A0A0BBQ6</t>
  </si>
  <si>
    <t>A0A0A0EZK6_9GAMM</t>
  </si>
  <si>
    <t>A0A0A0EZK6</t>
  </si>
  <si>
    <t>A0A0A0KCN6_CUCSA</t>
  </si>
  <si>
    <t>A0A0A0KCN6</t>
  </si>
  <si>
    <t>A0A0A0KFE6_CUCSA</t>
  </si>
  <si>
    <t>A0A0A0KFE6</t>
  </si>
  <si>
    <t>A0A0A0KM87_CUCSA</t>
  </si>
  <si>
    <t>A0A0A0KM87</t>
  </si>
  <si>
    <t>A0A0A0KSQ9_CUCSA</t>
  </si>
  <si>
    <t>A0A0A0KSQ9</t>
  </si>
  <si>
    <t>A0A0A0MA19_9GAMM</t>
  </si>
  <si>
    <t>A0A0A0MA19</t>
  </si>
  <si>
    <t>A0A0A1FGS2_9BURK</t>
  </si>
  <si>
    <t>A0A0A1FGS2</t>
  </si>
  <si>
    <t>A0A0A1H654_9BURK</t>
  </si>
  <si>
    <t>A0A0A1H654</t>
  </si>
  <si>
    <t>A0A0A1HUB5_9PSED</t>
  </si>
  <si>
    <t>A0A0A1HUB5</t>
  </si>
  <si>
    <t>A0A0A1VAP5_9BURK</t>
  </si>
  <si>
    <t>A0A0A1VAP5</t>
  </si>
  <si>
    <t>A0A0A1VKE1_9BURK</t>
  </si>
  <si>
    <t>A0A0A1VKE1</t>
  </si>
  <si>
    <t>A0A0A1YEI8_9PSED</t>
  </si>
  <si>
    <t>A0A0A1YEI8</t>
  </si>
  <si>
    <t>A0A0A1YJJ6_9PSED</t>
  </si>
  <si>
    <t>A0A0A1YJJ6</t>
  </si>
  <si>
    <t>A0A0A1YLC4_9PSED</t>
  </si>
  <si>
    <t>A0A0A1YLC4</t>
  </si>
  <si>
    <t>A0A0A1YMN8_9PSED</t>
  </si>
  <si>
    <t>A0A0A1YMN8</t>
  </si>
  <si>
    <t>A0A0A2MU01_9FLAO</t>
  </si>
  <si>
    <t>A0A0A2MU01</t>
  </si>
  <si>
    <t>A0A0A2WPM7_9GAMM</t>
  </si>
  <si>
    <t>A0A0A2WPM7</t>
  </si>
  <si>
    <t>A0A0A5HSE5_9VIBR</t>
  </si>
  <si>
    <t>A0A0A5HSE5</t>
  </si>
  <si>
    <t>A0A0A5HU16_9VIBR</t>
  </si>
  <si>
    <t>A0A0A5HU16</t>
  </si>
  <si>
    <t>A0A0A5I2F7_9VIBR</t>
  </si>
  <si>
    <t>A0A0A5I2F7</t>
  </si>
  <si>
    <t>A0A0A5I306_9VIBR</t>
  </si>
  <si>
    <t>A0A0A5I306</t>
  </si>
  <si>
    <t>A0A0A6UD85_ACTUT</t>
  </si>
  <si>
    <t>A0A0A6UD85</t>
  </si>
  <si>
    <t>A0A0A7ECS5_9GAMM</t>
  </si>
  <si>
    <t>A0A0A7ECS5</t>
  </si>
  <si>
    <t>A0A0B0M9K0_GOSAR</t>
  </si>
  <si>
    <t>A0A0B0M9K0</t>
  </si>
  <si>
    <t>A0A0B0NL07_GOSAR</t>
  </si>
  <si>
    <t>A0A0B0NL07</t>
  </si>
  <si>
    <t>A0A0B0NQZ7_GOSAR</t>
  </si>
  <si>
    <t>A0A0B0NQZ7</t>
  </si>
  <si>
    <t>A0A0B0NTW1_GOSAR</t>
  </si>
  <si>
    <t>A0A0B0NTW1</t>
  </si>
  <si>
    <t>A0A0B0P200_GOSAR</t>
  </si>
  <si>
    <t>A0A0B0P200</t>
  </si>
  <si>
    <t>A0A0B0P7S0_GOSAR</t>
  </si>
  <si>
    <t>A0A0B0P7S0</t>
  </si>
  <si>
    <t>A0A0B0PID6_GOSAR</t>
  </si>
  <si>
    <t>A0A0B0PID6</t>
  </si>
  <si>
    <t>A0A0B0PP58_GOSAR</t>
  </si>
  <si>
    <t>A0A0B0PP58</t>
  </si>
  <si>
    <t>A0A0B0PWM1_GOSAR</t>
  </si>
  <si>
    <t>A0A0B0PWM1</t>
  </si>
  <si>
    <t>A0A0B1ZHK6_9SPHN</t>
  </si>
  <si>
    <t>A0A0B1ZHK6</t>
  </si>
  <si>
    <t>A0A0B2BYE6_9SPHN</t>
  </si>
  <si>
    <t>A0A0B2BYE6</t>
  </si>
  <si>
    <t>A0A0B2D9S2_9PSED</t>
  </si>
  <si>
    <t>A0A0B2D9S2</t>
  </si>
  <si>
    <t>A0A0B2NUJ1_GLYSO</t>
  </si>
  <si>
    <t>A0A0B2NUJ1</t>
  </si>
  <si>
    <t>A0A0B2PXB1_GLYSO</t>
  </si>
  <si>
    <t>A0A0B2PXB1</t>
  </si>
  <si>
    <t>A0A0B2Q642_GLYSO</t>
  </si>
  <si>
    <t>A0A0B2Q642</t>
  </si>
  <si>
    <t>A0A0B2Q9L2_GLYSO</t>
  </si>
  <si>
    <t>A0A0B2Q9L2</t>
  </si>
  <si>
    <t>A0A0B2QP08_GLYSO</t>
  </si>
  <si>
    <t>A0A0B2QP08</t>
  </si>
  <si>
    <t>A0A0B2RP34_GLYSO</t>
  </si>
  <si>
    <t>A0A0B2RP34</t>
  </si>
  <si>
    <t>A0A0B2RU80_GLYSO</t>
  </si>
  <si>
    <t>A0A0B2RU80</t>
  </si>
  <si>
    <t>A0A0B2SFY8_GLYSO</t>
  </si>
  <si>
    <t>A0A0B2SFY8</t>
  </si>
  <si>
    <t>A0A0B2SPS3_GLYSO</t>
  </si>
  <si>
    <t>A0A0B2SPS3</t>
  </si>
  <si>
    <t>A0A0B3C2T8_9PSED</t>
  </si>
  <si>
    <t>A0A0B3C2T8</t>
  </si>
  <si>
    <t>A0A0B4XV69_9PROT</t>
  </si>
  <si>
    <t>A0A0B4XV69</t>
  </si>
  <si>
    <t>A0A0B4XXA0_9PROT</t>
  </si>
  <si>
    <t>A0A0B4XXA0</t>
  </si>
  <si>
    <t>A0A0B5E5U2_9RHOB</t>
  </si>
  <si>
    <t>A0A0B5E5U2</t>
  </si>
  <si>
    <t>A0A0B8P3V9_9VIBR</t>
  </si>
  <si>
    <t>A0A0B8P3V9</t>
  </si>
  <si>
    <t>A0A0B8PYV0_9VIBR</t>
  </si>
  <si>
    <t>A0A0B8PYV0</t>
  </si>
  <si>
    <t>A0A0B8Q1H2_9VIBR</t>
  </si>
  <si>
    <t>A0A0B8Q1H2</t>
  </si>
  <si>
    <t>A0A0C1NBQ7_9CYAN</t>
  </si>
  <si>
    <t>A0A0C1NBQ7</t>
  </si>
  <si>
    <t>A0A0C1V325_9CYAN</t>
  </si>
  <si>
    <t>A0A0C1V325</t>
  </si>
  <si>
    <t>A0A0C2UY95_9BACL</t>
  </si>
  <si>
    <t>A0A0C2UY95</t>
  </si>
  <si>
    <t>PF00015</t>
  </si>
  <si>
    <t>PF00015.20 Methyl-accepting chemotaxis protein (MCP) signalling domain</t>
  </si>
  <si>
    <t>A0A0C2ZB92_9PROT</t>
  </si>
  <si>
    <t>A0A0C2ZB92</t>
  </si>
  <si>
    <t>A0A0C3E6N3_9VIBR</t>
  </si>
  <si>
    <t>A0A0C3E6N3</t>
  </si>
  <si>
    <t>A0A0C4Y2M7_9BURK</t>
  </si>
  <si>
    <t>A0A0C4Y2M7</t>
  </si>
  <si>
    <t>A0A0C4YB17_9BURK</t>
  </si>
  <si>
    <t>A0A0C4YB17</t>
  </si>
  <si>
    <t>A0A0C4YRC2_9BURK</t>
  </si>
  <si>
    <t>A0A0C4YRC2</t>
  </si>
  <si>
    <t>A0A0C5UY50_9GAMM</t>
  </si>
  <si>
    <t>A0A0C5UY50</t>
  </si>
  <si>
    <t>A0A0C5V7N4_9GAMM</t>
  </si>
  <si>
    <t>A0A0C5V7N4</t>
  </si>
  <si>
    <t>A0A0C9NJY3_9BACT</t>
  </si>
  <si>
    <t>A0A0C9NJY3</t>
  </si>
  <si>
    <t>PF01590</t>
  </si>
  <si>
    <t>PF01590.25 GAF domain</t>
  </si>
  <si>
    <t>A0A0D0PCS0_9RHOB</t>
  </si>
  <si>
    <t>A0A0D0PCS0</t>
  </si>
  <si>
    <t>A0A0D0S2Q2_9GAMM</t>
  </si>
  <si>
    <t>A0A0D0S2Q2</t>
  </si>
  <si>
    <t>A0A0D0SB69_9GAMM</t>
  </si>
  <si>
    <t>A0A0D0SB69</t>
  </si>
  <si>
    <t>A0A0D1CKE0_9SPHN</t>
  </si>
  <si>
    <t>A0A0D1CKE0</t>
  </si>
  <si>
    <t>A0A0D1PK20_BRAEL</t>
  </si>
  <si>
    <t>A0A0D1PK20</t>
  </si>
  <si>
    <t>A0A0D2IZY3_9DELT</t>
  </si>
  <si>
    <t>A0A0D2IZY3</t>
  </si>
  <si>
    <t>A0A0D2K9X3_9CHLO</t>
  </si>
  <si>
    <t>A0A0D2K9X3</t>
  </si>
  <si>
    <t>PF00069</t>
  </si>
  <si>
    <t>PF00069.24 Protein kinase domain</t>
  </si>
  <si>
    <t>A0A0D2LS16_9CHLO</t>
  </si>
  <si>
    <t>A0A0D2LS16</t>
  </si>
  <si>
    <t>A0A0D2MCP4_GOSRA</t>
  </si>
  <si>
    <t>A0A0D2MCP4</t>
  </si>
  <si>
    <t>A0A0D2NBJ0_GOSRA</t>
  </si>
  <si>
    <t>A0A0D2NBJ0</t>
  </si>
  <si>
    <t>A0A0D2ND90_GOSRA</t>
  </si>
  <si>
    <t>A0A0D2ND90</t>
  </si>
  <si>
    <t>A0A0D2NGQ5_9CHLO</t>
  </si>
  <si>
    <t>A0A0D2NGQ5</t>
  </si>
  <si>
    <t>A0A0D2NPQ3_GOSRA</t>
  </si>
  <si>
    <t>A0A0D2NPQ3</t>
  </si>
  <si>
    <t>A0A0D2PU30_GOSRA</t>
  </si>
  <si>
    <t>A0A0D2PU30</t>
  </si>
  <si>
    <t>A0A0D2PW09_GOSRA</t>
  </si>
  <si>
    <t>A0A0D2PW09</t>
  </si>
  <si>
    <t>A0A0D2Q111_GOSRA</t>
  </si>
  <si>
    <t>A0A0D2Q111</t>
  </si>
  <si>
    <t>A0A0D2Q8G0_GOSRA</t>
  </si>
  <si>
    <t>A0A0D2Q8G0</t>
  </si>
  <si>
    <t>A0A0D2QSP0_GOSRA</t>
  </si>
  <si>
    <t>A0A0D2QSP0</t>
  </si>
  <si>
    <t>A0A0D2RGC1_GOSRA</t>
  </si>
  <si>
    <t>A0A0D2RGC1</t>
  </si>
  <si>
    <t>A0A0D2RGK5_GOSRA</t>
  </si>
  <si>
    <t>A0A0D2RGK5</t>
  </si>
  <si>
    <t>A0A0D2RM16_GOSRA</t>
  </si>
  <si>
    <t>A0A0D2RM16</t>
  </si>
  <si>
    <t>A0A0D2S7K4_GOSRA</t>
  </si>
  <si>
    <t>A0A0D2S7K4</t>
  </si>
  <si>
    <t>A0A0D2SEP4_GOSRA</t>
  </si>
  <si>
    <t>A0A0D2SEP4</t>
  </si>
  <si>
    <t>A0A0D2T1U9_GOSRA</t>
  </si>
  <si>
    <t>A0A0D2T1U9</t>
  </si>
  <si>
    <t>A0A0D2T6F5_9PROT</t>
  </si>
  <si>
    <t>A0A0D2T6F5</t>
  </si>
  <si>
    <t>A0A0D2TGC8_GOSRA</t>
  </si>
  <si>
    <t>A0A0D2TGC8</t>
  </si>
  <si>
    <t>A0A0D2TUE0_GOSRA</t>
  </si>
  <si>
    <t>A0A0D2TUE0</t>
  </si>
  <si>
    <t>A0A0D2V9Y0_GOSRA</t>
  </si>
  <si>
    <t>A0A0D2V9Y0</t>
  </si>
  <si>
    <t>A0A0D2W1P1_9PROT</t>
  </si>
  <si>
    <t>A0A0D2W1P1</t>
  </si>
  <si>
    <t>A0A0D3BDF7_BRAOL</t>
  </si>
  <si>
    <t>A0A0D3BDF7</t>
  </si>
  <si>
    <t>A0A0D3BZ85_BRAOL</t>
  </si>
  <si>
    <t>A0A0D3BZ85</t>
  </si>
  <si>
    <t>A0A0D3D6H3_BRAOL</t>
  </si>
  <si>
    <t>A0A0D3D6H3</t>
  </si>
  <si>
    <t>A0A0D3DA86_BRAOL</t>
  </si>
  <si>
    <t>A0A0D3DA86</t>
  </si>
  <si>
    <t>A0A0D3EY10_9ORYZ</t>
  </si>
  <si>
    <t>A0A0D3EY10</t>
  </si>
  <si>
    <t>A0A0D3FA90_9ORYZ</t>
  </si>
  <si>
    <t>A0A0D3FA90</t>
  </si>
  <si>
    <t>A0A0D3FA91_9ORYZ</t>
  </si>
  <si>
    <t>A0A0D3FA91</t>
  </si>
  <si>
    <t>A0A0D3FA92_9ORYZ</t>
  </si>
  <si>
    <t>A0A0D3FA92</t>
  </si>
  <si>
    <t>A0A0D3FA93_9ORYZ</t>
  </si>
  <si>
    <t>A0A0D3FA93</t>
  </si>
  <si>
    <t>A0A0D3FA94_9ORYZ</t>
  </si>
  <si>
    <t>A0A0D3FA94</t>
  </si>
  <si>
    <t>A0A0D3FA95_9ORYZ</t>
  </si>
  <si>
    <t>A0A0D3FA95</t>
  </si>
  <si>
    <t>A0A0D3FNA5_9ORYZ</t>
  </si>
  <si>
    <t>A0A0D3FNA5</t>
  </si>
  <si>
    <t>A0A0D3GSR0_9ORYZ</t>
  </si>
  <si>
    <t>A0A0D3GSR0</t>
  </si>
  <si>
    <t>A0A0D3HCR6_9ORYZ</t>
  </si>
  <si>
    <t>A0A0D3HCR6</t>
  </si>
  <si>
    <t>A0A0D3HCR7_9ORYZ</t>
  </si>
  <si>
    <t>A0A0D3HCR7</t>
  </si>
  <si>
    <t>A0A0D3HU73_9ORYZ</t>
  </si>
  <si>
    <t>A0A0D3HU73</t>
  </si>
  <si>
    <t>A0A0D3LAL1_9BACT</t>
  </si>
  <si>
    <t>A0A0D3LAL1</t>
  </si>
  <si>
    <t>A0A0D5VHT1_9BURK</t>
  </si>
  <si>
    <t>A0A0D5VHT1</t>
  </si>
  <si>
    <t>A0A0D6AAE1_9CHRO</t>
  </si>
  <si>
    <t>A0A0D6AAE1</t>
  </si>
  <si>
    <t>A0A0D6B5H8_RHOSU</t>
  </si>
  <si>
    <t>A0A0D6B5H8</t>
  </si>
  <si>
    <t>A0A0D6JH66_9RHIZ</t>
  </si>
  <si>
    <t>A0A0D6JH66</t>
  </si>
  <si>
    <t>A0A0D6KBR1_9CYAN</t>
  </si>
  <si>
    <t>A0A0D6KBR1</t>
  </si>
  <si>
    <t>A0A0D6KGZ4_9CYAN</t>
  </si>
  <si>
    <t>A0A0D6KGZ4</t>
  </si>
  <si>
    <t>A0A0D6S7D5_9PSED</t>
  </si>
  <si>
    <t>A0A0D6S7D5</t>
  </si>
  <si>
    <t>A0A0D6SQZ1_9PSED</t>
  </si>
  <si>
    <t>A0A0D6SQZ1</t>
  </si>
  <si>
    <t>A0A0D6SRJ3_9PSED</t>
  </si>
  <si>
    <t>A0A0D6SRJ3</t>
  </si>
  <si>
    <t>A0A0D6SYR4_9PSED</t>
  </si>
  <si>
    <t>A0A0D6SYR4</t>
  </si>
  <si>
    <t>A0A0D7EJA0_RHOPL</t>
  </si>
  <si>
    <t>A0A0D7EJA0</t>
  </si>
  <si>
    <t>A0A0D7K798_9BURK</t>
  </si>
  <si>
    <t>A0A0D7K798</t>
  </si>
  <si>
    <t>A0A0D7K8V4_9BURK</t>
  </si>
  <si>
    <t>A0A0D7K8V4</t>
  </si>
  <si>
    <t>A0A0D7KEN4_9BURK</t>
  </si>
  <si>
    <t>A0A0D7KEN4</t>
  </si>
  <si>
    <t>A0A0D7W0E6_9FLAO</t>
  </si>
  <si>
    <t>A0A0D7W0E6</t>
  </si>
  <si>
    <t>A0A0D8CQZ9_9GAMM</t>
  </si>
  <si>
    <t>A0A0D8CQZ9</t>
  </si>
  <si>
    <t>A0A0D8CT65_9GAMM</t>
  </si>
  <si>
    <t>A0A0D8CT65</t>
  </si>
  <si>
    <t>A0A0D8D0W1_9GAMM</t>
  </si>
  <si>
    <t>A0A0D8D0W1</t>
  </si>
  <si>
    <t>A0A0D8QBI5_9GAMM</t>
  </si>
  <si>
    <t>A0A0D8QBI5</t>
  </si>
  <si>
    <t>A0A0D9V9P5_9ORYZ</t>
  </si>
  <si>
    <t>A0A0D9V9P5</t>
  </si>
  <si>
    <t>A0A0D9V9P6_9ORYZ</t>
  </si>
  <si>
    <t>A0A0D9V9P6</t>
  </si>
  <si>
    <t>A0A0D9VKS6_9ORYZ</t>
  </si>
  <si>
    <t>A0A0D9VKS6</t>
  </si>
  <si>
    <t>A0A0D9VY88_9ORYZ</t>
  </si>
  <si>
    <t>A0A0D9VY88</t>
  </si>
  <si>
    <t>A0A0D9XIW5_9ORYZ</t>
  </si>
  <si>
    <t>A0A0D9XIW5</t>
  </si>
  <si>
    <t>A0A0D9YJD4_9ORYZ</t>
  </si>
  <si>
    <t>A0A0D9YJD4</t>
  </si>
  <si>
    <t>A0A0D9YXZ5_9ORYZ</t>
  </si>
  <si>
    <t>A0A0D9YXZ5</t>
  </si>
  <si>
    <t>A0A0D9YXZ6_9ORYZ</t>
  </si>
  <si>
    <t>A0A0D9YXZ6</t>
  </si>
  <si>
    <t>A0A0D9YXZ7_9ORYZ</t>
  </si>
  <si>
    <t>A0A0D9YXZ7</t>
  </si>
  <si>
    <t>A0A0D9YXZ8_9ORYZ</t>
  </si>
  <si>
    <t>A0A0D9YXZ8</t>
  </si>
  <si>
    <t>A0A0D9YYT6_9ORYZ</t>
  </si>
  <si>
    <t>A0A0D9YYT6</t>
  </si>
  <si>
    <t>A0A0D9ZYG8_9ORYZ</t>
  </si>
  <si>
    <t>A0A0D9ZYG8</t>
  </si>
  <si>
    <t>A0A0E0ALT7_9ORYZ</t>
  </si>
  <si>
    <t>A0A0E0ALT7</t>
  </si>
  <si>
    <t>A0A0E0B9G2_9ORYZ</t>
  </si>
  <si>
    <t>A0A0E0B9G2</t>
  </si>
  <si>
    <t>A0A0E0B9G3_9ORYZ</t>
  </si>
  <si>
    <t>A0A0E0B9G3</t>
  </si>
  <si>
    <t>A0A0E0B9G4_9ORYZ</t>
  </si>
  <si>
    <t>A0A0E0B9G4</t>
  </si>
  <si>
    <t>A0A0E0BS92_9ORYZ</t>
  </si>
  <si>
    <t>A0A0E0BS92</t>
  </si>
  <si>
    <t>A0A0E0JNZ4_ORYPU</t>
  </si>
  <si>
    <t>A0A0E0JNZ4</t>
  </si>
  <si>
    <t>A0A0E0K519_ORYPU</t>
  </si>
  <si>
    <t>A0A0E0K519</t>
  </si>
  <si>
    <t>A0A0E0KI96_ORYPU</t>
  </si>
  <si>
    <t>A0A0E0KI96</t>
  </si>
  <si>
    <t>A0A0E0M6X9_ORYPU</t>
  </si>
  <si>
    <t>A0A0E0M6X9</t>
  </si>
  <si>
    <t>A0A0E0N6Z3_ORYRU</t>
  </si>
  <si>
    <t>A0A0E0N6Z3</t>
  </si>
  <si>
    <t>A0A0E0NKQ5_ORYRU</t>
  </si>
  <si>
    <t>A0A0E0NKQ5</t>
  </si>
  <si>
    <t>A0A0E0NKQ6_ORYRU</t>
  </si>
  <si>
    <t>A0A0E0NKQ6</t>
  </si>
  <si>
    <t>A0A0E0P0I0_ORYRU</t>
  </si>
  <si>
    <t>A0A0E0P0I0</t>
  </si>
  <si>
    <t>A0A0E0QY45_ORYRU</t>
  </si>
  <si>
    <t>A0A0E0QY45</t>
  </si>
  <si>
    <t>A0A0E0QY46_ORYRU</t>
  </si>
  <si>
    <t>A0A0E0QY46</t>
  </si>
  <si>
    <t>A0A0E0QY47_ORYRU</t>
  </si>
  <si>
    <t>A0A0E0QY47</t>
  </si>
  <si>
    <t>A0A0E0RGZ3_ORYRU</t>
  </si>
  <si>
    <t>A0A0E0RGZ3</t>
  </si>
  <si>
    <t>A0A0E3ZD01_9BACT</t>
  </si>
  <si>
    <t>A0A0E3ZD01</t>
  </si>
  <si>
    <t>A0A0E4HG08_9BACL</t>
  </si>
  <si>
    <t>A0A0E4HG08</t>
  </si>
  <si>
    <t>A0A0E9MMH3_9SPHN</t>
  </si>
  <si>
    <t>A0A0E9MMH3</t>
  </si>
  <si>
    <t>A0A0F2J406_9BACT</t>
  </si>
  <si>
    <t>A0A0F2J406</t>
  </si>
  <si>
    <t>A0A0F2P9V4_9RHIZ</t>
  </si>
  <si>
    <t>A0A0F2P9V4</t>
  </si>
  <si>
    <t>A0A0F2PYR0_9RHIZ</t>
  </si>
  <si>
    <t>A0A0F2PYR0</t>
  </si>
  <si>
    <t>A0A0F2RDZ9_9PROT</t>
  </si>
  <si>
    <t>A0A0F2RDZ9</t>
  </si>
  <si>
    <t>A0A0F3H2P4_9BACT</t>
  </si>
  <si>
    <t>A0A0F3H2P4</t>
  </si>
  <si>
    <t>A0A0F3K0B8_9NEIS</t>
  </si>
  <si>
    <t>A0A0F3K0B8</t>
  </si>
  <si>
    <t>A0A0F3K112_9NEIS</t>
  </si>
  <si>
    <t>A0A0F3K112</t>
  </si>
  <si>
    <t>A0A0F3K577_9NEIS</t>
  </si>
  <si>
    <t>A0A0F3K577</t>
  </si>
  <si>
    <t>A0A0F3K7N3_9NEIS</t>
  </si>
  <si>
    <t>A0A0F3K7N3</t>
  </si>
  <si>
    <t>A0A0F3KC75_9NEIS</t>
  </si>
  <si>
    <t>A0A0F3KC75</t>
  </si>
  <si>
    <t>A0A0F3KF98_9NEIS</t>
  </si>
  <si>
    <t>A0A0F3KF98</t>
  </si>
  <si>
    <t>A0A0F4NVG1_PSEO7</t>
  </si>
  <si>
    <t>A0A0F4NVG1</t>
  </si>
  <si>
    <t>A0A0F4PAR1_PSEO7</t>
  </si>
  <si>
    <t>A0A0F4PAR1</t>
  </si>
  <si>
    <t>A0A0F4PCC4_PSEO7</t>
  </si>
  <si>
    <t>A0A0F4PCC4</t>
  </si>
  <si>
    <t>A0A0F4PML2_9GAMM</t>
  </si>
  <si>
    <t>A0A0F4PML2</t>
  </si>
  <si>
    <t>A0A0F4PPR7_9GAMM</t>
  </si>
  <si>
    <t>A0A0F4PPR7</t>
  </si>
  <si>
    <t>A0A0F4Q6Y2_9GAMM</t>
  </si>
  <si>
    <t>A0A0F4Q6Y2</t>
  </si>
  <si>
    <t>A0A0F4QCS1_9GAMM</t>
  </si>
  <si>
    <t>A0A0F4QCS1</t>
  </si>
  <si>
    <t>A0A0F4QJQ0_9GAMM</t>
  </si>
  <si>
    <t>A0A0F4QJQ0</t>
  </si>
  <si>
    <t>A0A0F4QTF3_9GAMM</t>
  </si>
  <si>
    <t>A0A0F4QTF3</t>
  </si>
  <si>
    <t>A0A0F5ALV8_9GAMM</t>
  </si>
  <si>
    <t>A0A0F5ALV8</t>
  </si>
  <si>
    <t>A0A0F5ANB9_9GAMM</t>
  </si>
  <si>
    <t>A0A0F5ANB9</t>
  </si>
  <si>
    <t>A0A0F5AS48_9GAMM</t>
  </si>
  <si>
    <t>A0A0F5AS48</t>
  </si>
  <si>
    <t>A0A0F5FJI2_9RHIZ</t>
  </si>
  <si>
    <t>A0A0F5FJI2</t>
  </si>
  <si>
    <t>A0A0F5L8C3_9RHIZ</t>
  </si>
  <si>
    <t>A0A0F5L8C3</t>
  </si>
  <si>
    <t>A0A0F5LWX0_9RHIZ</t>
  </si>
  <si>
    <t>A0A0F5LWX0</t>
  </si>
  <si>
    <t>A0A0F5PTP9_9RHIZ</t>
  </si>
  <si>
    <t>A0A0F5PTP9</t>
  </si>
  <si>
    <t>A0A0F5VEW5_9GAMM</t>
  </si>
  <si>
    <t>A0A0F5VEW5</t>
  </si>
  <si>
    <t>A0A0F5YLB2_9CYAN</t>
  </si>
  <si>
    <t>A0A0F5YLB2</t>
  </si>
  <si>
    <t>PF07228</t>
  </si>
  <si>
    <t>PF07228.11 Stage II sporulation protein E (SpoIIE)</t>
  </si>
  <si>
    <t>A0A0F5ZSV0_9GAMM</t>
  </si>
  <si>
    <t>A0A0F5ZSV0</t>
  </si>
  <si>
    <t>A0A0F5ZUG0_9GAMM</t>
  </si>
  <si>
    <t>A0A0F5ZUG0</t>
  </si>
  <si>
    <t>A0A0F5ZVL3_9GAMM</t>
  </si>
  <si>
    <t>A0A0F5ZVL3</t>
  </si>
  <si>
    <t>A0A0F6A5U3_9GAMM</t>
  </si>
  <si>
    <t>A0A0F6A5U3</t>
  </si>
  <si>
    <t>A0A0F6AFC0_9GAMM</t>
  </si>
  <si>
    <t>A0A0F6AFC0</t>
  </si>
  <si>
    <t>A0A0F6AFD8_9GAMM</t>
  </si>
  <si>
    <t>A0A0F6AFD8</t>
  </si>
  <si>
    <t>A0A0F6AH98_9GAMM</t>
  </si>
  <si>
    <t>A0A0F6AH98</t>
  </si>
  <si>
    <t>A0A0F6YM17_9DELT</t>
  </si>
  <si>
    <t>A0A0F6YM17</t>
  </si>
  <si>
    <t>A0A0F6YMK2_9DELT</t>
  </si>
  <si>
    <t>A0A0F6YMK2</t>
  </si>
  <si>
    <t>A0A0F7JJM7_9DEIO</t>
  </si>
  <si>
    <t>A0A0F7JJM7</t>
  </si>
  <si>
    <t>A0A0F7JTD4_9GAMM</t>
  </si>
  <si>
    <t>A0A0F7JTD4</t>
  </si>
  <si>
    <t>A0A0F7KV38_9SPHN</t>
  </si>
  <si>
    <t>A0A0F7KV38</t>
  </si>
  <si>
    <t>A0A0F7M0B0_9GAMM</t>
  </si>
  <si>
    <t>A0A0F7M0B0</t>
  </si>
  <si>
    <t>A0A0F7PJS8_9RHIZ</t>
  </si>
  <si>
    <t>A0A0F7PJS8</t>
  </si>
  <si>
    <t>A0A0F7PL42_9RHIZ</t>
  </si>
  <si>
    <t>A0A0F7PL42</t>
  </si>
  <si>
    <t>A0A0F7PPQ3_9RHIZ</t>
  </si>
  <si>
    <t>A0A0F7PPQ3</t>
  </si>
  <si>
    <t>A0A0G0MD90_9BACT</t>
  </si>
  <si>
    <t>A0A0G0MD90</t>
  </si>
  <si>
    <t>A0A0G0TUD2_9BACT</t>
  </si>
  <si>
    <t>A0A0G0TUD2</t>
  </si>
  <si>
    <t>A0A0G1B8H7_9BACT</t>
  </si>
  <si>
    <t>A0A0G1B8H7</t>
  </si>
  <si>
    <t>A0A0G1GU94_9BACT</t>
  </si>
  <si>
    <t>A0A0G1GU94</t>
  </si>
  <si>
    <t>A0A0G1HPQ5_9BACT</t>
  </si>
  <si>
    <t>A0A0G1HPQ5</t>
  </si>
  <si>
    <t>A0A0G1KSP6_9BACT</t>
  </si>
  <si>
    <t>A0A0G1KSP6</t>
  </si>
  <si>
    <t>A0A0G1KTV7_9BACT</t>
  </si>
  <si>
    <t>A0A0G1KTV7</t>
  </si>
  <si>
    <t>A0A0G1LRS4_9BACT</t>
  </si>
  <si>
    <t>A0A0G1LRS4</t>
  </si>
  <si>
    <t>A0A0G1N1K1_9BACT</t>
  </si>
  <si>
    <t>A0A0G1N1K1</t>
  </si>
  <si>
    <t>A0A0G1NG30_9BACT</t>
  </si>
  <si>
    <t>A0A0G1NG30</t>
  </si>
  <si>
    <t>A0A0G1PIB3_9BACT</t>
  </si>
  <si>
    <t>A0A0G1PIB3</t>
  </si>
  <si>
    <t>A0A0G1PYI5_9BACT</t>
  </si>
  <si>
    <t>A0A0G1PYI5</t>
  </si>
  <si>
    <t>A0A0G1RWL2_9BACT</t>
  </si>
  <si>
    <t>A0A0G1RWL2</t>
  </si>
  <si>
    <t>A0A0G1SIX5_9BACT</t>
  </si>
  <si>
    <t>A0A0G1SIX5</t>
  </si>
  <si>
    <t>A0A0G1WFP6_9BACT</t>
  </si>
  <si>
    <t>A0A0G1WFP6</t>
  </si>
  <si>
    <t>A0A0G2ZDI5_9DELT</t>
  </si>
  <si>
    <t>A0A0G2ZDI5</t>
  </si>
  <si>
    <t>A0A0G3BDA6_9BURK</t>
  </si>
  <si>
    <t>A0A0G3BDA6</t>
  </si>
  <si>
    <t>A0A0G3BEX8_9BURK</t>
  </si>
  <si>
    <t>A0A0G3BEX8</t>
  </si>
  <si>
    <t>A0A0G3BIE8_9BURK</t>
  </si>
  <si>
    <t>A0A0G3BIE8</t>
  </si>
  <si>
    <t>A0A0G3BLC8_9BURK</t>
  </si>
  <si>
    <t>A0A0G3BLC8</t>
  </si>
  <si>
    <t>A0A0G3ER83_9BURK</t>
  </si>
  <si>
    <t>A0A0G3ER83</t>
  </si>
  <si>
    <t>A0A0G3X6D1_9SPHN</t>
  </si>
  <si>
    <t>A0A0G3X6D1</t>
  </si>
  <si>
    <t>A0A0G3XLD3_9SPHN</t>
  </si>
  <si>
    <t>A0A0G3XLD3</t>
  </si>
  <si>
    <t>A0A0G4AXN1_9BACT</t>
  </si>
  <si>
    <t>A0A0G4AXN1</t>
  </si>
  <si>
    <t>A0A0G9MP35_9SPHN</t>
  </si>
  <si>
    <t>A0A0G9MP35</t>
  </si>
  <si>
    <t>A0A0G9MTC1_9SPHN</t>
  </si>
  <si>
    <t>A0A0G9MTC1</t>
  </si>
  <si>
    <t>A0A0H0XXV4_9SPHN</t>
  </si>
  <si>
    <t>A0A0H0XXV4</t>
  </si>
  <si>
    <t>A0A0H2LXA2_VARPD</t>
  </si>
  <si>
    <t>A0A0H2LXA2</t>
  </si>
  <si>
    <t>A0A0H4KXY0_9RHOB</t>
  </si>
  <si>
    <t>A0A0H4KXY0</t>
  </si>
  <si>
    <t>A0A0H4VSS3_9BACT</t>
  </si>
  <si>
    <t>A0A0H4VSS3</t>
  </si>
  <si>
    <t>A0A0H4W0Y1_9SPHN</t>
  </si>
  <si>
    <t>A0A0H4W0Y1</t>
  </si>
  <si>
    <t>A0A0J1CTI9_9BURK</t>
  </si>
  <si>
    <t>A0A0J1CTI9</t>
  </si>
  <si>
    <t>A0A0J1D9T5_9BURK</t>
  </si>
  <si>
    <t>A0A0J1D9T5</t>
  </si>
  <si>
    <t>A0A0J1DBT1_9BURK</t>
  </si>
  <si>
    <t>A0A0J1DBT1</t>
  </si>
  <si>
    <t>A0A0J1DIC3_9BURK</t>
  </si>
  <si>
    <t>A0A0J1DIC3</t>
  </si>
  <si>
    <t>A0A0J1G7N4_9BURK</t>
  </si>
  <si>
    <t>A0A0J1G7N4</t>
  </si>
  <si>
    <t>A0A0J1G8Y5_9BURK</t>
  </si>
  <si>
    <t>A0A0J1G8Y5</t>
  </si>
  <si>
    <t>A0A0J1GUJ7_9GAMM</t>
  </si>
  <si>
    <t>A0A0J1GUJ7</t>
  </si>
  <si>
    <t>A0A0J1HJ23_9GAMM</t>
  </si>
  <si>
    <t>A0A0J1HJ23</t>
  </si>
  <si>
    <t>A0A0J5GK64_9NEIS</t>
  </si>
  <si>
    <t>A0A0J5GK64</t>
  </si>
  <si>
    <t>A0A0J6NG47_9NEIS</t>
  </si>
  <si>
    <t>A0A0J6NG47</t>
  </si>
  <si>
    <t>A0A0J6NK51_9NEIS</t>
  </si>
  <si>
    <t>A0A0J6NK51</t>
  </si>
  <si>
    <t>A0A0J6NP19_9NEIS</t>
  </si>
  <si>
    <t>A0A0J6NP19</t>
  </si>
  <si>
    <t>A0A0J8C0Z9_BETVU</t>
  </si>
  <si>
    <t>A0A0J8C0Z9</t>
  </si>
  <si>
    <t>A0A0J8E025_BETVU</t>
  </si>
  <si>
    <t>A0A0J8E025</t>
  </si>
  <si>
    <t>A0A0J8GNP7_9GAMM</t>
  </si>
  <si>
    <t>A0A0J8GNP7</t>
  </si>
  <si>
    <t>A0A0J8GT34_9GAMM</t>
  </si>
  <si>
    <t>A0A0J8GT34</t>
  </si>
  <si>
    <t>A0A0J8GT83_9GAMM</t>
  </si>
  <si>
    <t>A0A0J8GT83</t>
  </si>
  <si>
    <t>A0A0J8GVD5_9GAMM</t>
  </si>
  <si>
    <t>A0A0J8GVD5</t>
  </si>
  <si>
    <t>A0A0J8VBA5_9GAMM</t>
  </si>
  <si>
    <t>A0A0J8VBA5</t>
  </si>
  <si>
    <t>A0A0K0XUJ1_9GAMM</t>
  </si>
  <si>
    <t>A0A0K0XUJ1</t>
  </si>
  <si>
    <t>A0A0K1J2R8_9RHOO</t>
  </si>
  <si>
    <t>A0A0K1J2R8</t>
  </si>
  <si>
    <t>A0A0K1J3V6_9RHOO</t>
  </si>
  <si>
    <t>A0A0K1J3V6</t>
  </si>
  <si>
    <t>A0A0K1J4Z7_9RHOO</t>
  </si>
  <si>
    <t>A0A0K1J4Z7</t>
  </si>
  <si>
    <t>A0A0K1J675_9RHOO</t>
  </si>
  <si>
    <t>A0A0K1J675</t>
  </si>
  <si>
    <t>A0A0K1J7K2_9RHOO</t>
  </si>
  <si>
    <t>A0A0K1J7K2</t>
  </si>
  <si>
    <t>A0A0K1JCN9_9RHOO</t>
  </si>
  <si>
    <t>A0A0K1JCN9</t>
  </si>
  <si>
    <t>A0A0K1JCT8_9RHOO</t>
  </si>
  <si>
    <t>A0A0K1JCT8</t>
  </si>
  <si>
    <t>A0A0K1JX55_9BURK</t>
  </si>
  <si>
    <t>A0A0K1JX55</t>
  </si>
  <si>
    <t>A0A0K1JYL7_9BURK</t>
  </si>
  <si>
    <t>A0A0K1JYL7</t>
  </si>
  <si>
    <t>A0A0K1K5H9_9BURK</t>
  </si>
  <si>
    <t>A0A0K1K5H9</t>
  </si>
  <si>
    <t>A0A0K1K6G3_9BURK</t>
  </si>
  <si>
    <t>A0A0K1K6G3</t>
  </si>
  <si>
    <t>A0A0K2DGF0_9RHIZ</t>
  </si>
  <si>
    <t>A0A0K2DGF0</t>
  </si>
  <si>
    <t>A0A0K2DW14_PISSA</t>
  </si>
  <si>
    <t>A0A0K2DW14</t>
  </si>
  <si>
    <t>A0A0K8P106_IDESA</t>
  </si>
  <si>
    <t>A0A0K8P106</t>
  </si>
  <si>
    <t>A0A0K9NPL1_ZOSMR</t>
  </si>
  <si>
    <t>A0A0K9NPL1</t>
  </si>
  <si>
    <t>A0A0K9NUC4_ZOSMR</t>
  </si>
  <si>
    <t>A0A0K9NUC4</t>
  </si>
  <si>
    <t>A0A0K9PL17_ZOSMR</t>
  </si>
  <si>
    <t>A0A0K9PL17</t>
  </si>
  <si>
    <t>A0A0K9PQ75_ZOSMR</t>
  </si>
  <si>
    <t>A0A0K9PQ75</t>
  </si>
  <si>
    <t>A0A0K9QIH2_SPIOL</t>
  </si>
  <si>
    <t>A0A0K9QIH2</t>
  </si>
  <si>
    <t>A0A0K9RC87_SPIOL</t>
  </si>
  <si>
    <t>A0A0K9RC87</t>
  </si>
  <si>
    <t>A0A0L0HST6_SPIPN</t>
  </si>
  <si>
    <t>A0A0L0HST6</t>
  </si>
  <si>
    <t>A0A0L0RW36_ALLMA</t>
  </si>
  <si>
    <t>A0A0L0RW36</t>
  </si>
  <si>
    <t>A0A0L0RYJ7_ALLMA</t>
  </si>
  <si>
    <t>A0A0L0RYJ7</t>
  </si>
  <si>
    <t>A0A0L0RYQ7_ALLMA</t>
  </si>
  <si>
    <t>A0A0L0RYQ7</t>
  </si>
  <si>
    <t>A0A0L0SBM0_ALLMA</t>
  </si>
  <si>
    <t>A0A0L0SBM0</t>
  </si>
  <si>
    <t>A0A0L0SBP7_ALLMA</t>
  </si>
  <si>
    <t>A0A0L0SBP7</t>
  </si>
  <si>
    <t>A0A0L0SRU2_ALLMA</t>
  </si>
  <si>
    <t>A0A0L0SRU2</t>
  </si>
  <si>
    <t>A0A0L0SWL5_ALLMA</t>
  </si>
  <si>
    <t>A0A0L0SWL5</t>
  </si>
  <si>
    <t>PF00667</t>
  </si>
  <si>
    <t>PF00667.19 FAD binding domain</t>
  </si>
  <si>
    <t>PF00258</t>
  </si>
  <si>
    <t>PF00258.24 Flavodoxin</t>
  </si>
  <si>
    <t>PF00175</t>
  </si>
  <si>
    <t>PF00175.20 Oxidoreductase NAD-binding domain</t>
  </si>
  <si>
    <t>A0A0L0SYR3_ALLMA</t>
  </si>
  <si>
    <t>A0A0L0SYR3</t>
  </si>
  <si>
    <t>A0A0L0T624_ALLMA</t>
  </si>
  <si>
    <t>A0A0L0T624</t>
  </si>
  <si>
    <t>A0A0L0T6F0_ALLMA</t>
  </si>
  <si>
    <t>A0A0L0T6F0</t>
  </si>
  <si>
    <t>A0A0L6T551_9BURK</t>
  </si>
  <si>
    <t>A0A0L6T551</t>
  </si>
  <si>
    <t>A0A0L6VVY8_9BURK</t>
  </si>
  <si>
    <t>A0A0L6VVY8</t>
  </si>
  <si>
    <t>A0A0L9TIB3_PHAAN</t>
  </si>
  <si>
    <t>A0A0L9TIB3</t>
  </si>
  <si>
    <t>A0A0L9TIG2_PHAAN</t>
  </si>
  <si>
    <t>A0A0L9TIG2</t>
  </si>
  <si>
    <t>A0A0L9TMY6_PHAAN</t>
  </si>
  <si>
    <t>A0A0L9TMY6</t>
  </si>
  <si>
    <t>A0A0L9UUV8_PHAAN</t>
  </si>
  <si>
    <t>A0A0L9UUV8</t>
  </si>
  <si>
    <t>A0A0M0I8P2_9VIBR</t>
  </si>
  <si>
    <t>A0A0M0I8P2</t>
  </si>
  <si>
    <t>A0A0M0ILS8_9VIBR</t>
  </si>
  <si>
    <t>A0A0M0ILS8</t>
  </si>
  <si>
    <t>A0A0M0IN08_9VIBR</t>
  </si>
  <si>
    <t>A0A0M0IN08</t>
  </si>
  <si>
    <t>A0A0M0IR23_9VIBR</t>
  </si>
  <si>
    <t>A0A0M0IR23</t>
  </si>
  <si>
    <t>A0A0M1J1C2_9GAMM</t>
  </si>
  <si>
    <t>A0A0M1J1C2</t>
  </si>
  <si>
    <t>A0A0M1J389_9GAMM</t>
  </si>
  <si>
    <t>A0A0M1J389</t>
  </si>
  <si>
    <t>A0A0M1JIN4_9GAMM</t>
  </si>
  <si>
    <t>A0A0M1JIN4</t>
  </si>
  <si>
    <t>A0A0M2PXT0_PROHO</t>
  </si>
  <si>
    <t>A0A0M2PXT0</t>
  </si>
  <si>
    <t>A0A0M2R7X4_9PROT</t>
  </si>
  <si>
    <t>A0A0M2R7X4</t>
  </si>
  <si>
    <t>A0A0M2WIX1_9BURK</t>
  </si>
  <si>
    <t>A0A0M2WIX1</t>
  </si>
  <si>
    <t>A0A0M2WL53_9BURK</t>
  </si>
  <si>
    <t>A0A0M2WL53</t>
  </si>
  <si>
    <t>A0A0M2WM56_9BURK</t>
  </si>
  <si>
    <t>A0A0M2WM56</t>
  </si>
  <si>
    <t>A0A0M2WVC9_9BURK</t>
  </si>
  <si>
    <t>A0A0M2WVC9</t>
  </si>
  <si>
    <t>A0A0M4D6A4_SPHS1</t>
  </si>
  <si>
    <t>A0A0M4D6A4</t>
  </si>
  <si>
    <t>A0A0M4MTU8_9SPHN</t>
  </si>
  <si>
    <t>A0A0M4MTU8</t>
  </si>
  <si>
    <t>A0A0M6ZIG8_9RHOB</t>
  </si>
  <si>
    <t>A0A0M6ZIG8</t>
  </si>
  <si>
    <t>A0A0M9DZF9_9DELT</t>
  </si>
  <si>
    <t>A0A0M9DZF9</t>
  </si>
  <si>
    <t>A0A0M9GDK5_9PSED</t>
  </si>
  <si>
    <t>A0A0M9GDK5</t>
  </si>
  <si>
    <t>A0A0N0E432_9PSED</t>
  </si>
  <si>
    <t>A0A0N0E432</t>
  </si>
  <si>
    <t>A0A0N0E876_9RHOB</t>
  </si>
  <si>
    <t>A0A0N0E876</t>
  </si>
  <si>
    <t>A0A0N0J739_9PROT</t>
  </si>
  <si>
    <t>A0A0N0J739</t>
  </si>
  <si>
    <t>A0A0N0KDG4_9SPHN</t>
  </si>
  <si>
    <t>A0A0N0KDG4</t>
  </si>
  <si>
    <t>A0A0N0LU86_9GAMM</t>
  </si>
  <si>
    <t>A0A0N0LU86</t>
  </si>
  <si>
    <t>A0A0N0V3V3_9RHOB</t>
  </si>
  <si>
    <t>A0A0N0V3V3</t>
  </si>
  <si>
    <t>A0A0N0VJR1_9PSED</t>
  </si>
  <si>
    <t>A0A0N0VJR1</t>
  </si>
  <si>
    <t>A0A0N0VKH4_9PSED</t>
  </si>
  <si>
    <t>A0A0N0VKH4</t>
  </si>
  <si>
    <t>A0A0N0XI57_9NEIS</t>
  </si>
  <si>
    <t>A0A0N0XI57</t>
  </si>
  <si>
    <t>A0A0N0XKD1_9NEIS</t>
  </si>
  <si>
    <t>A0A0N0XKD1</t>
  </si>
  <si>
    <t>A0A0N1AL08_9SPHN</t>
  </si>
  <si>
    <t>A0A0N1AL08</t>
  </si>
  <si>
    <t>A0A0N1ETP3_9GAMM</t>
  </si>
  <si>
    <t>A0A0N1ETP3</t>
  </si>
  <si>
    <t>A0A0N1EX34_9GAMM</t>
  </si>
  <si>
    <t>A0A0N1EX34</t>
  </si>
  <si>
    <t>A0A0N1LAD5_9SPHN</t>
  </si>
  <si>
    <t>A0A0N1LAD5</t>
  </si>
  <si>
    <t>A0A0N7KG24_ORYSJ</t>
  </si>
  <si>
    <t>A0A0N7KG24</t>
  </si>
  <si>
    <t>A0A0N8K9J0_9ALTE</t>
  </si>
  <si>
    <t>A0A0N8K9J0</t>
  </si>
  <si>
    <t>A0A0N8K9S0_9ALTE</t>
  </si>
  <si>
    <t>A0A0N8K9S0</t>
  </si>
  <si>
    <t>A0A0N8KAC1_9BACT</t>
  </si>
  <si>
    <t>A0A0N8KAC1</t>
  </si>
  <si>
    <t>A0A0N8KMI5_9CYAN</t>
  </si>
  <si>
    <t>A0A0N8KMI5</t>
  </si>
  <si>
    <t>A0A0N9UWH7_SPHMC</t>
  </si>
  <si>
    <t>A0A0N9UWH7</t>
  </si>
  <si>
    <t>A0A0P0C1I0_9BACT</t>
  </si>
  <si>
    <t>A0A0P0C1I0</t>
  </si>
  <si>
    <t>A0A0P0D5E0_9FLAO</t>
  </si>
  <si>
    <t>A0A0P0D5E0</t>
  </si>
  <si>
    <t>A0A0P0NE05_9SPHI</t>
  </si>
  <si>
    <t>A0A0P0NE05</t>
  </si>
  <si>
    <t>A0A0P0XTU0_ORYSJ</t>
  </si>
  <si>
    <t>A0A0P0XTU0</t>
  </si>
  <si>
    <t>A0A0P1EJ66_9RHOB</t>
  </si>
  <si>
    <t>A0A0P1EJ66</t>
  </si>
  <si>
    <t>A0A0P1G870_THAGE</t>
  </si>
  <si>
    <t>A0A0P1G870</t>
  </si>
  <si>
    <t>A0A0P1GMD5_9RHOB</t>
  </si>
  <si>
    <t>A0A0P1GMD5</t>
  </si>
  <si>
    <t>A0A0P1GN45_9RHOB</t>
  </si>
  <si>
    <t>A0A0P1GN45</t>
  </si>
  <si>
    <t>A0A0P1H378_9RHOB</t>
  </si>
  <si>
    <t>A0A0P1H378</t>
  </si>
  <si>
    <t>A0A0P1HSM7_9RHOB</t>
  </si>
  <si>
    <t>A0A0P1HSM7</t>
  </si>
  <si>
    <t>A0A0P1IUN9_9RHOB</t>
  </si>
  <si>
    <t>A0A0P1IUN9</t>
  </si>
  <si>
    <t>A0A0P6XIH2_9SPHN</t>
  </si>
  <si>
    <t>A0A0P6XIH2</t>
  </si>
  <si>
    <t>A0A0P6XUW3_9CHLR</t>
  </si>
  <si>
    <t>A0A0P6XUW3</t>
  </si>
  <si>
    <t>PF13492</t>
  </si>
  <si>
    <t>PF13492.5 GAF domain</t>
  </si>
  <si>
    <t>A0A0P6ZHP1_9SPHN</t>
  </si>
  <si>
    <t>A0A0P6ZHP1</t>
  </si>
  <si>
    <t>A0A0P7KKP1_9RHOB</t>
  </si>
  <si>
    <t>A0A0P7KKP1</t>
  </si>
  <si>
    <t>A0A0P7X7N5_9RHIZ</t>
  </si>
  <si>
    <t>A0A0P7X7N5</t>
  </si>
  <si>
    <t>A0A0P7YD63_9RHIZ</t>
  </si>
  <si>
    <t>A0A0P7YD63</t>
  </si>
  <si>
    <t>A0A0P7YEU1_9RHOB</t>
  </si>
  <si>
    <t>A0A0P7YEU1</t>
  </si>
  <si>
    <t>A0A0P7ZRL1_9GAMM</t>
  </si>
  <si>
    <t>A0A0P7ZRL1</t>
  </si>
  <si>
    <t>A0A0P8DCJ1_9SPHN</t>
  </si>
  <si>
    <t>A0A0P8DCJ1</t>
  </si>
  <si>
    <t>A0A0Q1AE29_9SPHI</t>
  </si>
  <si>
    <t>A0A0Q1AE29</t>
  </si>
  <si>
    <t>A0A0Q3VQX4_SETIT</t>
  </si>
  <si>
    <t>A0A0Q3VQX4</t>
  </si>
  <si>
    <t>A0A0Q4BZ90_9SPHN</t>
  </si>
  <si>
    <t>A0A0Q4BZ90</t>
  </si>
  <si>
    <t>A0A0Q5CJS6_9BURK</t>
  </si>
  <si>
    <t>A0A0Q5CJS6</t>
  </si>
  <si>
    <t>A0A0Q5CM13_9BURK</t>
  </si>
  <si>
    <t>A0A0Q5CM13</t>
  </si>
  <si>
    <t>A0A0Q5D8R3_9BURK</t>
  </si>
  <si>
    <t>A0A0Q5D8R3</t>
  </si>
  <si>
    <t>A0A0Q5DB36_9RHIZ</t>
  </si>
  <si>
    <t>A0A0Q5DB36</t>
  </si>
  <si>
    <t>A0A0Q5E1D1_9BURK</t>
  </si>
  <si>
    <t>A0A0Q5E1D1</t>
  </si>
  <si>
    <t>A0A0Q5GZG8_9BURK</t>
  </si>
  <si>
    <t>A0A0Q5GZG8</t>
  </si>
  <si>
    <t>A0A0Q5H6A6_9BURK</t>
  </si>
  <si>
    <t>A0A0Q5H6A6</t>
  </si>
  <si>
    <t>A0A0Q5HFW3_9BURK</t>
  </si>
  <si>
    <t>A0A0Q5HFW3</t>
  </si>
  <si>
    <t>A0A0Q5HIB0_9BURK</t>
  </si>
  <si>
    <t>A0A0Q5HIB0</t>
  </si>
  <si>
    <t>A0A0Q5HYC6_9BURK</t>
  </si>
  <si>
    <t>A0A0Q5HYC6</t>
  </si>
  <si>
    <t>A0A0Q5LEK8_9BURK</t>
  </si>
  <si>
    <t>A0A0Q5LEK8</t>
  </si>
  <si>
    <t>A0A0Q5LYC4_9BURK</t>
  </si>
  <si>
    <t>A0A0Q5LYC4</t>
  </si>
  <si>
    <t>A0A0Q5M547_9BURK</t>
  </si>
  <si>
    <t>A0A0Q5M547</t>
  </si>
  <si>
    <t>A0A0Q5PBI3_9BURK</t>
  </si>
  <si>
    <t>A0A0Q5PBI3</t>
  </si>
  <si>
    <t>A0A0Q5UHB6_9FLAO</t>
  </si>
  <si>
    <t>A0A0Q5UHB6</t>
  </si>
  <si>
    <t>A0A0Q5ZAL6_9BURK</t>
  </si>
  <si>
    <t>A0A0Q5ZAL6</t>
  </si>
  <si>
    <t>A0A0Q5ZIV1_9BRAD</t>
  </si>
  <si>
    <t>A0A0Q5ZIV1</t>
  </si>
  <si>
    <t>A0A0Q6A713_9BRAD</t>
  </si>
  <si>
    <t>A0A0Q6A713</t>
  </si>
  <si>
    <t>A0A0Q6BAK3_9PROT</t>
  </si>
  <si>
    <t>A0A0Q6BAK3</t>
  </si>
  <si>
    <t>A0A0Q6BMP8_9PROT</t>
  </si>
  <si>
    <t>A0A0Q6BMP8</t>
  </si>
  <si>
    <t>A0A0Q6GHJ7_9RHIZ</t>
  </si>
  <si>
    <t>A0A0Q6GHJ7</t>
  </si>
  <si>
    <t>A0A0Q6H2D8_9RHIZ</t>
  </si>
  <si>
    <t>A0A0Q6H2D8</t>
  </si>
  <si>
    <t>A0A0Q6LTB6_9BURK</t>
  </si>
  <si>
    <t>A0A0Q6LTB6</t>
  </si>
  <si>
    <t>A0A0Q6MBR1_9BURK</t>
  </si>
  <si>
    <t>A0A0Q6MBR1</t>
  </si>
  <si>
    <t>A0A0Q6MD02_9RHIZ</t>
  </si>
  <si>
    <t>A0A0Q6MD02</t>
  </si>
  <si>
    <t>A0A0Q6RZL0_9RHIZ</t>
  </si>
  <si>
    <t>A0A0Q6RZL0</t>
  </si>
  <si>
    <t>A0A0Q6SP29_9RHIZ</t>
  </si>
  <si>
    <t>A0A0Q6SP29</t>
  </si>
  <si>
    <t>A0A0Q6VK38_9BURK</t>
  </si>
  <si>
    <t>A0A0Q6VK38</t>
  </si>
  <si>
    <t>A0A0Q6W070_9BURK</t>
  </si>
  <si>
    <t>A0A0Q6W070</t>
  </si>
  <si>
    <t>A0A0Q6W0S2_9BURK</t>
  </si>
  <si>
    <t>A0A0Q6W0S2</t>
  </si>
  <si>
    <t>A0A0Q6W6B0_9BURK</t>
  </si>
  <si>
    <t>A0A0Q6W6B0</t>
  </si>
  <si>
    <t>A0A0Q6W7N9_9BURK</t>
  </si>
  <si>
    <t>A0A0Q6W7N9</t>
  </si>
  <si>
    <t>A0A0Q6W857_9BURK</t>
  </si>
  <si>
    <t>A0A0Q6W857</t>
  </si>
  <si>
    <t>A0A0Q6WHS8_9BURK</t>
  </si>
  <si>
    <t>A0A0Q6WHS8</t>
  </si>
  <si>
    <t>A0A0Q6WNW2_9BURK</t>
  </si>
  <si>
    <t>A0A0Q6WNW2</t>
  </si>
  <si>
    <t>A0A0Q6X9N6_9BURK</t>
  </si>
  <si>
    <t>A0A0Q6X9N6</t>
  </si>
  <si>
    <t>A0A0Q6XHI8_9BURK</t>
  </si>
  <si>
    <t>A0A0Q6XHI8</t>
  </si>
  <si>
    <t>A0A0Q6XI84_9BURK</t>
  </si>
  <si>
    <t>A0A0Q6XI84</t>
  </si>
  <si>
    <t>A0A0Q6Z9Q1_9BRAD</t>
  </si>
  <si>
    <t>A0A0Q6Z9Q1</t>
  </si>
  <si>
    <t>A0A0Q7AR65_9BURK</t>
  </si>
  <si>
    <t>A0A0Q7AR65</t>
  </si>
  <si>
    <t>A0A0Q7D433_9CAUL</t>
  </si>
  <si>
    <t>A0A0Q7D433</t>
  </si>
  <si>
    <t>A0A0Q7I4K6_9RHIZ</t>
  </si>
  <si>
    <t>A0A0Q7I4K6</t>
  </si>
  <si>
    <t>A0A0Q7P9Z6_9RHIZ</t>
  </si>
  <si>
    <t>A0A0Q7P9Z6</t>
  </si>
  <si>
    <t>A0A0Q7PV78_9GAMM</t>
  </si>
  <si>
    <t>A0A0Q7PV78</t>
  </si>
  <si>
    <t>A0A0Q7PXY8_9GAMM</t>
  </si>
  <si>
    <t>A0A0Q7PXY8</t>
  </si>
  <si>
    <t>A0A0Q7SEJ7_9BURK</t>
  </si>
  <si>
    <t>A0A0Q7SEJ7</t>
  </si>
  <si>
    <t>A0A0Q7SMB7_9BURK</t>
  </si>
  <si>
    <t>A0A0Q7SMB7</t>
  </si>
  <si>
    <t>A0A0Q7TUX2_9RHIZ</t>
  </si>
  <si>
    <t>A0A0Q7TUX2</t>
  </si>
  <si>
    <t>A0A0Q7WYH6_9RHIZ</t>
  </si>
  <si>
    <t>A0A0Q7WYH6</t>
  </si>
  <si>
    <t>A0A0Q7YQ91_9RHIZ</t>
  </si>
  <si>
    <t>A0A0Q7YQ91</t>
  </si>
  <si>
    <t>A0A0Q7YXE9_9SPHN</t>
  </si>
  <si>
    <t>A0A0Q7YXE9</t>
  </si>
  <si>
    <t>A0A0Q8AKX0_9RHIZ</t>
  </si>
  <si>
    <t>A0A0Q8AKX0</t>
  </si>
  <si>
    <t>A0A0Q8BCX1_9RHIZ</t>
  </si>
  <si>
    <t>A0A0Q8BCX1</t>
  </si>
  <si>
    <t>A0A0Q8EUI3_9GAMM</t>
  </si>
  <si>
    <t>A0A0Q8EUI3</t>
  </si>
  <si>
    <t>A0A0Q8F0C1_9GAMM</t>
  </si>
  <si>
    <t>A0A0Q8F0C1</t>
  </si>
  <si>
    <t>A0A0Q8FFI7_9GAMM</t>
  </si>
  <si>
    <t>A0A0Q8FFI7</t>
  </si>
  <si>
    <t>A0A0Q8Q0Q9_9BURK</t>
  </si>
  <si>
    <t>A0A0Q8Q0Q9</t>
  </si>
  <si>
    <t>A0A0Q8QBZ6_9BURK</t>
  </si>
  <si>
    <t>A0A0Q8QBZ6</t>
  </si>
  <si>
    <t>A0A0Q8QL23_9BURK</t>
  </si>
  <si>
    <t>A0A0Q8QL23</t>
  </si>
  <si>
    <t>A0A0Q8QRB5_9BURK</t>
  </si>
  <si>
    <t>A0A0Q8QRB5</t>
  </si>
  <si>
    <t>A0A0Q8RAK4_9BURK</t>
  </si>
  <si>
    <t>A0A0Q8RAK4</t>
  </si>
  <si>
    <t>A0A0Q8RB25_9BURK</t>
  </si>
  <si>
    <t>A0A0Q8RB25</t>
  </si>
  <si>
    <t>A0A0Q8RBL6_9BURK</t>
  </si>
  <si>
    <t>A0A0Q8RBL6</t>
  </si>
  <si>
    <t>A0A0Q8REE1_9BURK</t>
  </si>
  <si>
    <t>A0A0Q8REE1</t>
  </si>
  <si>
    <t>A0A0Q8RHN0_9BURK</t>
  </si>
  <si>
    <t>A0A0Q8RHN0</t>
  </si>
  <si>
    <t>A0A0Q8RIN4_9BURK</t>
  </si>
  <si>
    <t>A0A0Q8RIN4</t>
  </si>
  <si>
    <t>A0A0Q8RJ31_9BURK</t>
  </si>
  <si>
    <t>A0A0Q8RJ31</t>
  </si>
  <si>
    <t>A0A0Q9DD17_9RHIZ</t>
  </si>
  <si>
    <t>A0A0Q9DD17</t>
  </si>
  <si>
    <t>A0A0Q9E9L1_9RHIZ</t>
  </si>
  <si>
    <t>A0A0Q9E9L1</t>
  </si>
  <si>
    <t>A0A0Q9EI69_9GAMM</t>
  </si>
  <si>
    <t>A0A0Q9EI69</t>
  </si>
  <si>
    <t>A0A0Q9EIM0_9GAMM</t>
  </si>
  <si>
    <t>A0A0Q9EIM0</t>
  </si>
  <si>
    <t>A0A0Q9EZN5_9GAMM</t>
  </si>
  <si>
    <t>A0A0Q9EZN5</t>
  </si>
  <si>
    <t>A0A0Q9N512_9BACL</t>
  </si>
  <si>
    <t>A0A0Q9N512</t>
  </si>
  <si>
    <t>A0A0Q9Q846_9GAMM</t>
  </si>
  <si>
    <t>A0A0Q9Q846</t>
  </si>
  <si>
    <t>A0A0Q9SGZ8_9BACL</t>
  </si>
  <si>
    <t>A0A0Q9SGZ8</t>
  </si>
  <si>
    <t>A0A0R0CEK0_9GAMM</t>
  </si>
  <si>
    <t>A0A0R0CEK0</t>
  </si>
  <si>
    <t>A0A0R0DPQ6_9GAMM</t>
  </si>
  <si>
    <t>A0A0R0DPQ6</t>
  </si>
  <si>
    <t>A0A0R0DWX5_9GAMM</t>
  </si>
  <si>
    <t>A0A0R0DWX5</t>
  </si>
  <si>
    <t>A0A0R0LR74_9PROT</t>
  </si>
  <si>
    <t>A0A0R0LR74</t>
  </si>
  <si>
    <t>A0A0R0MEB8_9BURK</t>
  </si>
  <si>
    <t>A0A0R0MEB8</t>
  </si>
  <si>
    <t>A0A0R2XNI0_9BACT</t>
  </si>
  <si>
    <t>A0A0R2XNI0</t>
  </si>
  <si>
    <t>A0A0S1SCG6_9FLAO</t>
  </si>
  <si>
    <t>A0A0S1SCG6</t>
  </si>
  <si>
    <t>A0A0S1SE21_9FLAO</t>
  </si>
  <si>
    <t>A0A0S1SE21</t>
  </si>
  <si>
    <t>A0A0S2DG82_LYSEN</t>
  </si>
  <si>
    <t>A0A0S2DG82</t>
  </si>
  <si>
    <t>A0A0S2FBU3_9GAMM</t>
  </si>
  <si>
    <t>A0A0S2FBU3</t>
  </si>
  <si>
    <t>A0A0S2JBS8_9GAMM</t>
  </si>
  <si>
    <t>A0A0S2JBS8</t>
  </si>
  <si>
    <t>A0A0S2JHX7_9GAMM</t>
  </si>
  <si>
    <t>A0A0S2JHX7</t>
  </si>
  <si>
    <t>A0A0S2JJP2_9GAMM</t>
  </si>
  <si>
    <t>A0A0S2JJP2</t>
  </si>
  <si>
    <t>A0A0S2JXS4_9GAMM</t>
  </si>
  <si>
    <t>A0A0S2JXS4</t>
  </si>
  <si>
    <t>A0A0S2KBN5_9GAMM</t>
  </si>
  <si>
    <t>A0A0S2KBN5</t>
  </si>
  <si>
    <t>A0A0S2TCW3_9GAMM</t>
  </si>
  <si>
    <t>A0A0S2TCW3</t>
  </si>
  <si>
    <t>A0A0S4JYP5_9BURK</t>
  </si>
  <si>
    <t>A0A0S4JYP5</t>
  </si>
  <si>
    <t>A0A0S4K0E7_9BURK</t>
  </si>
  <si>
    <t>A0A0S4K0E7</t>
  </si>
  <si>
    <t>A0A0S4K0W5_9BURK</t>
  </si>
  <si>
    <t>A0A0S4K0W5</t>
  </si>
  <si>
    <t>A0A0S4K272_9BURK</t>
  </si>
  <si>
    <t>A0A0S4K272</t>
  </si>
  <si>
    <t>A0A0S4K3Q5_9BURK</t>
  </si>
  <si>
    <t>A0A0S4K3Q5</t>
  </si>
  <si>
    <t>PF00486</t>
  </si>
  <si>
    <t>PF00486.27 Transcriptional regulatory protein, C terminal</t>
  </si>
  <si>
    <t>A0A0S4KBF9_9BURK</t>
  </si>
  <si>
    <t>A0A0S4KBF9</t>
  </si>
  <si>
    <t>A0A0S4KCF5_9BURK</t>
  </si>
  <si>
    <t>A0A0S4KCF5</t>
  </si>
  <si>
    <t>A0A0S4P697_9BURK</t>
  </si>
  <si>
    <t>A0A0S4P697</t>
  </si>
  <si>
    <t>A0A0S6WVW9_9SPHN</t>
  </si>
  <si>
    <t>A0A0S6WVW9</t>
  </si>
  <si>
    <t>A0A0S7XH87_9BACT</t>
  </si>
  <si>
    <t>A0A0S7XH87</t>
  </si>
  <si>
    <t>A0A0S9MUZ7_9BURK</t>
  </si>
  <si>
    <t>A0A0S9MUZ7</t>
  </si>
  <si>
    <t>A0A0S9MY99_9BURK</t>
  </si>
  <si>
    <t>A0A0S9MY99</t>
  </si>
  <si>
    <t>A0A0T1WPB3_9RHIZ</t>
  </si>
  <si>
    <t>A0A0T1WPB3</t>
  </si>
  <si>
    <t>A0A0T1X672_9RHIZ</t>
  </si>
  <si>
    <t>A0A0T1X672</t>
  </si>
  <si>
    <t>A0A0T2QAE0_9SPHN</t>
  </si>
  <si>
    <t>A0A0T2QAE0</t>
  </si>
  <si>
    <t>A0A0T2Z1W7_9BURK</t>
  </si>
  <si>
    <t>A0A0T2Z1W7</t>
  </si>
  <si>
    <t>A0A0T2ZJ89_9BURK</t>
  </si>
  <si>
    <t>A0A0T2ZJ89</t>
  </si>
  <si>
    <t>A0A0T9KB14_9GAMM</t>
  </si>
  <si>
    <t>A0A0T9KB14</t>
  </si>
  <si>
    <t>A0A0U1NIV6_9RHOB</t>
  </si>
  <si>
    <t>A0A0U1NIV6</t>
  </si>
  <si>
    <t>A0A0U1NNX6_9RHOB</t>
  </si>
  <si>
    <t>A0A0U1NNX6</t>
  </si>
  <si>
    <t>A0A0U2LVB9_9BURK</t>
  </si>
  <si>
    <t>A0A0U2LVB9</t>
  </si>
  <si>
    <t>A0A0U3A7T9_9ALTE</t>
  </si>
  <si>
    <t>A0A0U3A7T9</t>
  </si>
  <si>
    <t>A0A0U3CJ94_9BURK</t>
  </si>
  <si>
    <t>A0A0U3CJ94</t>
  </si>
  <si>
    <t>A0A0U3D4K9_9BURK</t>
  </si>
  <si>
    <t>A0A0U3D4K9</t>
  </si>
  <si>
    <t>A0A0U3EZH3_9BURK</t>
  </si>
  <si>
    <t>A0A0U3EZH3</t>
  </si>
  <si>
    <t>A0A0U3NAR8_9BURK</t>
  </si>
  <si>
    <t>A0A0U3NAR8</t>
  </si>
  <si>
    <t>A0A0U3P3V0_9RHOB</t>
  </si>
  <si>
    <t>A0A0U3P3V0</t>
  </si>
  <si>
    <t>A0A0U4VKS4_9GAMM</t>
  </si>
  <si>
    <t>A0A0U4VKS4</t>
  </si>
  <si>
    <t>A0A0U4VSM2_9GAMM</t>
  </si>
  <si>
    <t>A0A0U4VSM2</t>
  </si>
  <si>
    <t>A0A0U4VT70_9GAMM</t>
  </si>
  <si>
    <t>A0A0U4VT70</t>
  </si>
  <si>
    <t>A0A0U5EQL0_9CHLA</t>
  </si>
  <si>
    <t>A0A0U5EQL0</t>
  </si>
  <si>
    <t>A0A0V1QW89_9FLAO</t>
  </si>
  <si>
    <t>A0A0V1QW89</t>
  </si>
  <si>
    <t>A0A0V7ZNA6_9CYAN</t>
  </si>
  <si>
    <t>A0A0V7ZNA6</t>
  </si>
  <si>
    <t>A0A0W1AAI4_9GAMM</t>
  </si>
  <si>
    <t>A0A0W1AAI4</t>
  </si>
  <si>
    <t>A0A0W1DNA5_9SPHN</t>
  </si>
  <si>
    <t>A0A0W1DNA5</t>
  </si>
  <si>
    <t>A0A0W1RW71_9GAMM</t>
  </si>
  <si>
    <t>A0A0W1RW71</t>
  </si>
  <si>
    <t>A0A0W1SQB7_9GAMM</t>
  </si>
  <si>
    <t>A0A0W1SQB7</t>
  </si>
  <si>
    <t>A0A0W7WID0_9RHOB</t>
  </si>
  <si>
    <t>A0A0W7WID0</t>
  </si>
  <si>
    <t>A0A0W7YUL9_9BURK</t>
  </si>
  <si>
    <t>A0A0W7YUL9</t>
  </si>
  <si>
    <t>A0A0W8JAB2_9VIBR</t>
  </si>
  <si>
    <t>A0A0W8JAB2</t>
  </si>
  <si>
    <t>A0A0W8JDH4_9VIBR</t>
  </si>
  <si>
    <t>A0A0W8JDH4</t>
  </si>
  <si>
    <t>A0A0W8JE17_9VIBR</t>
  </si>
  <si>
    <t>A0A0W8JE17</t>
  </si>
  <si>
    <t>A0A0X1T427_PSEAA</t>
  </si>
  <si>
    <t>A0A0X1T427</t>
  </si>
  <si>
    <t>A0A0X1T7A0_PSEAA</t>
  </si>
  <si>
    <t>A0A0X1T7A0</t>
  </si>
  <si>
    <t>A0A0X3TZC4_9RHOB</t>
  </si>
  <si>
    <t>A0A0X3TZC4</t>
  </si>
  <si>
    <t>A0A0X3VFC9_9ACTN</t>
  </si>
  <si>
    <t>A0A0X3VFC9</t>
  </si>
  <si>
    <t>A0A0X3YAW6_9GAMM</t>
  </si>
  <si>
    <t>A0A0X3YAW6</t>
  </si>
  <si>
    <t>A0A0X8GJY5_9BURK</t>
  </si>
  <si>
    <t>A0A0X8GJY5</t>
  </si>
  <si>
    <t>A0A0X8R636_9SPHN</t>
  </si>
  <si>
    <t>A0A0X8R636</t>
  </si>
  <si>
    <t>A0A101CYH2_9RHOB</t>
  </si>
  <si>
    <t>A0A101CYH2</t>
  </si>
  <si>
    <t>A0A101DB65_9PSED</t>
  </si>
  <si>
    <t>A0A101DB65</t>
  </si>
  <si>
    <t>A0A101GNU6_9EURY</t>
  </si>
  <si>
    <t>A0A101GNU6</t>
  </si>
  <si>
    <t>A0A101I9K3_9BACT</t>
  </si>
  <si>
    <t>A0A101I9K3</t>
  </si>
  <si>
    <t>A0A101JKU1_9ACTN</t>
  </si>
  <si>
    <t>A0A101JKU1</t>
  </si>
  <si>
    <t>A0A101KMD4_RHILI</t>
  </si>
  <si>
    <t>A0A101KMD4</t>
  </si>
  <si>
    <t>A0A101VJ82_9SPHN</t>
  </si>
  <si>
    <t>A0A101VJ82</t>
  </si>
  <si>
    <t>A0A101VTP1_9BACT</t>
  </si>
  <si>
    <t>A0A101VTP1</t>
  </si>
  <si>
    <t>A0A101VTP4_9PROT</t>
  </si>
  <si>
    <t>A0A101VTP4</t>
  </si>
  <si>
    <t>A0A101VWE5_9BACT</t>
  </si>
  <si>
    <t>A0A101VWE5</t>
  </si>
  <si>
    <t>A0A103DY65_9BURK</t>
  </si>
  <si>
    <t>A0A103DY65</t>
  </si>
  <si>
    <t>A0A109CGV3_9BACT</t>
  </si>
  <si>
    <t>A0A109CGV3</t>
  </si>
  <si>
    <t>A0A109CI36_9BACT</t>
  </si>
  <si>
    <t>A0A109CI36</t>
  </si>
  <si>
    <t>A0A109J9E2_9BRAD</t>
  </si>
  <si>
    <t>A0A109J9E2</t>
  </si>
  <si>
    <t>A0A109LRC6_9SPHN</t>
  </si>
  <si>
    <t>A0A109LRC6</t>
  </si>
  <si>
    <t>A0A109RW62_9BURK</t>
  </si>
  <si>
    <t>A0A109RW62</t>
  </si>
  <si>
    <t>A0A120AFJ8_9GAMM</t>
  </si>
  <si>
    <t>A0A120AFJ8</t>
  </si>
  <si>
    <t>A0A120GBR3_9SPHN</t>
  </si>
  <si>
    <t>A0A120GBR3</t>
  </si>
  <si>
    <t>A0A124G7V6_9ACTN</t>
  </si>
  <si>
    <t>A0A124G7V6</t>
  </si>
  <si>
    <t>A0A124G9R7_9ACTN</t>
  </si>
  <si>
    <t>A0A124G9R7</t>
  </si>
  <si>
    <t>A0A124GG78_RHILI</t>
  </si>
  <si>
    <t>A0A124GG78</t>
  </si>
  <si>
    <t>A0A126RJF7_9SPHN</t>
  </si>
  <si>
    <t>A0A126RJF7</t>
  </si>
  <si>
    <t>A0A126T2G5_9GAMM</t>
  </si>
  <si>
    <t>A0A126T2G5</t>
  </si>
  <si>
    <t>A0A126T2R4_9GAMM</t>
  </si>
  <si>
    <t>A0A126T2R4</t>
  </si>
  <si>
    <t>A0A126T5W1_9GAMM</t>
  </si>
  <si>
    <t>A0A126T5W1</t>
  </si>
  <si>
    <t>A0A126T5W7_9GAMM</t>
  </si>
  <si>
    <t>A0A126T5W7</t>
  </si>
  <si>
    <t>A0A126UVQ2_9RHOB</t>
  </si>
  <si>
    <t>A0A126UVQ2</t>
  </si>
  <si>
    <t>A0A127B1K9_9BACT</t>
  </si>
  <si>
    <t>A0A127B1K9</t>
  </si>
  <si>
    <t>A0A127CFI3_9RHIZ</t>
  </si>
  <si>
    <t>A0A127CFI3</t>
  </si>
  <si>
    <t>A0A127CFW5_9RHIZ</t>
  </si>
  <si>
    <t>A0A127CFW5</t>
  </si>
  <si>
    <t>A0A127ESI0_9RHIZ</t>
  </si>
  <si>
    <t>A0A127ESI0</t>
  </si>
  <si>
    <t>A0A127F077_9RHIZ</t>
  </si>
  <si>
    <t>A0A127F077</t>
  </si>
  <si>
    <t>A0A127MFT2_9SPHN</t>
  </si>
  <si>
    <t>A0A127MFT2</t>
  </si>
  <si>
    <t>A0A132BUT4_9RHOB</t>
  </si>
  <si>
    <t>A0A132BUT4</t>
  </si>
  <si>
    <t>A0A132BZL1_9RHOB</t>
  </si>
  <si>
    <t>A0A132BZL1</t>
  </si>
  <si>
    <t>A0A133XIJ8_9RHOO</t>
  </si>
  <si>
    <t>A0A133XIJ8</t>
  </si>
  <si>
    <t>A0A133XMD0_9RHOO</t>
  </si>
  <si>
    <t>A0A133XMD0</t>
  </si>
  <si>
    <t>A0A133XMY8_9RHOO</t>
  </si>
  <si>
    <t>A0A133XMY8</t>
  </si>
  <si>
    <t>A0A133XNG8_9RHOO</t>
  </si>
  <si>
    <t>A0A133XNG8</t>
  </si>
  <si>
    <t>A0A135I988_9GAMM</t>
  </si>
  <si>
    <t>A0A135I988</t>
  </si>
  <si>
    <t>A0A135IAX5_9GAMM</t>
  </si>
  <si>
    <t>A0A135IAX5</t>
  </si>
  <si>
    <t>A0A135ZZW3_9ALTE</t>
  </si>
  <si>
    <t>A0A135ZZW3</t>
  </si>
  <si>
    <t>A0A136A5M7_9ALTE</t>
  </si>
  <si>
    <t>A0A136A5M7</t>
  </si>
  <si>
    <t>A0A136H4M4_9GAMM</t>
  </si>
  <si>
    <t>A0A136H4M4</t>
  </si>
  <si>
    <t>A0A136H806_9GAMM</t>
  </si>
  <si>
    <t>A0A136H806</t>
  </si>
  <si>
    <t>A0A136H9U0_9GAMM</t>
  </si>
  <si>
    <t>A0A136H9U0</t>
  </si>
  <si>
    <t>A0A136HKL0_9GAMM</t>
  </si>
  <si>
    <t>A0A136HKL0</t>
  </si>
  <si>
    <t>A0A136MNA6_9BACT</t>
  </si>
  <si>
    <t>A0A136MNA6</t>
  </si>
  <si>
    <t>PF05228</t>
  </si>
  <si>
    <t>PF05228.12 CHASE4 domain</t>
  </si>
  <si>
    <t>A0A136NQN5_9CHLR</t>
  </si>
  <si>
    <t>A0A136NQN5</t>
  </si>
  <si>
    <t>A0A139AJ70_GONPR</t>
  </si>
  <si>
    <t>A0A139AJ70</t>
  </si>
  <si>
    <t>A0A139DIX6_9ALTE</t>
  </si>
  <si>
    <t>A0A139DIX6</t>
  </si>
  <si>
    <t>A0A139SWA3_9GAMM</t>
  </si>
  <si>
    <t>A0A139SWA3</t>
  </si>
  <si>
    <t>A0A139X9B1_9CYAN</t>
  </si>
  <si>
    <t>A0A139X9B1</t>
  </si>
  <si>
    <t>A0A140E4L4_9GAMM</t>
  </si>
  <si>
    <t>A0A140E4L4</t>
  </si>
  <si>
    <t>A0A142EQF6_9BACT</t>
  </si>
  <si>
    <t>A0A142EQF6</t>
  </si>
  <si>
    <t>A0A142LYY5_AMIAI</t>
  </si>
  <si>
    <t>A0A142LYY5</t>
  </si>
  <si>
    <t>A0A142M2G3_AMIAI</t>
  </si>
  <si>
    <t>A0A142M2G3</t>
  </si>
  <si>
    <t>A0A143PVP4_9BACT</t>
  </si>
  <si>
    <t>A0A143PVP4</t>
  </si>
  <si>
    <t>A0A143PX29_9BACT</t>
  </si>
  <si>
    <t>A0A143PX29</t>
  </si>
  <si>
    <t>A0A147EBR2_9SPHN</t>
  </si>
  <si>
    <t>A0A147EBR2</t>
  </si>
  <si>
    <t>A0A148KL54_9ALTE</t>
  </si>
  <si>
    <t>A0A148KL54</t>
  </si>
  <si>
    <t>A0A150WJC9_BDEBC</t>
  </si>
  <si>
    <t>A0A150WJC9</t>
  </si>
  <si>
    <t>A0A150WNA6_BDEBC</t>
  </si>
  <si>
    <t>A0A150WNA6</t>
  </si>
  <si>
    <t>A0A151S019_CAJCA</t>
  </si>
  <si>
    <t>A0A151S019</t>
  </si>
  <si>
    <t>A0A151S5I9_CAJCA</t>
  </si>
  <si>
    <t>A0A151S5I9</t>
  </si>
  <si>
    <t>A0A151SDQ5_CAJCA</t>
  </si>
  <si>
    <t>A0A151SDQ5</t>
  </si>
  <si>
    <t>A0A151T371_CAJCA</t>
  </si>
  <si>
    <t>A0A151T371</t>
  </si>
  <si>
    <t>A0A151ZID7_9MYCE</t>
  </si>
  <si>
    <t>A0A151ZID7</t>
  </si>
  <si>
    <t>A0A154VYP0_9PROT</t>
  </si>
  <si>
    <t>A0A154VYP0</t>
  </si>
  <si>
    <t>A0A154W2C8_9PROT</t>
  </si>
  <si>
    <t>A0A154W2C8</t>
  </si>
  <si>
    <t>A0A159Z0V2_9RHOB</t>
  </si>
  <si>
    <t>A0A159Z0V2</t>
  </si>
  <si>
    <t>A0A160DUZ2_9GAMM</t>
  </si>
  <si>
    <t>A0A160DUZ2</t>
  </si>
  <si>
    <t>A0A160FPQ6_9BURK</t>
  </si>
  <si>
    <t>A0A160FPQ6</t>
  </si>
  <si>
    <t>A0A160FR18_9BURK</t>
  </si>
  <si>
    <t>A0A160FR18</t>
  </si>
  <si>
    <t>A0A160FXP4_9BURK</t>
  </si>
  <si>
    <t>A0A160FXP4</t>
  </si>
  <si>
    <t>A0A160JDR6_9PROT</t>
  </si>
  <si>
    <t>A0A160JDR6</t>
  </si>
  <si>
    <t>A0A160JIU1_9PROT</t>
  </si>
  <si>
    <t>A0A160JIU1</t>
  </si>
  <si>
    <t>A0A161IV67_9GAMM</t>
  </si>
  <si>
    <t>A0A161IV67</t>
  </si>
  <si>
    <t>A0A161J344_9GAMM</t>
  </si>
  <si>
    <t>A0A161J344</t>
  </si>
  <si>
    <t>A0A161LN41_9ACTN</t>
  </si>
  <si>
    <t>A0A161LN41</t>
  </si>
  <si>
    <t>A0A161LXU8_9ACTN</t>
  </si>
  <si>
    <t>A0A161LXU8</t>
  </si>
  <si>
    <t>A0A163CVF4_9NEIS</t>
  </si>
  <si>
    <t>A0A163CVF4</t>
  </si>
  <si>
    <t>A0A163DK49_9NEIS</t>
  </si>
  <si>
    <t>A0A163DK49</t>
  </si>
  <si>
    <t>A0A163V3F5_9RHOB</t>
  </si>
  <si>
    <t>A0A163V3F5</t>
  </si>
  <si>
    <t>A0A163W6Z7_9RHOB</t>
  </si>
  <si>
    <t>A0A163W6Z7</t>
  </si>
  <si>
    <t>A0A163Z104_9BRAD</t>
  </si>
  <si>
    <t>A0A163Z104</t>
  </si>
  <si>
    <t>A0A164SP81_DAUCA</t>
  </si>
  <si>
    <t>A0A164SP81</t>
  </si>
  <si>
    <t>A0A164THU4_DAUCA</t>
  </si>
  <si>
    <t>A0A164THU4</t>
  </si>
  <si>
    <t>A0A164ZVA9_DAUCA</t>
  </si>
  <si>
    <t>A0A164ZVA9</t>
  </si>
  <si>
    <t>PF07734</t>
  </si>
  <si>
    <t>PF07734.12 F-box associated</t>
  </si>
  <si>
    <t>A0A165FHT1_9NEIS</t>
  </si>
  <si>
    <t>A0A165FHT1</t>
  </si>
  <si>
    <t>A0A165FYQ0_9NEIS</t>
  </si>
  <si>
    <t>A0A165FYQ0</t>
  </si>
  <si>
    <t>A0A165R6J4_9SPHN</t>
  </si>
  <si>
    <t>A0A165R6J4</t>
  </si>
  <si>
    <t>A0A165R9C8_9SPHN</t>
  </si>
  <si>
    <t>A0A165R9C8</t>
  </si>
  <si>
    <t>A0A165RRF2_9GAMM</t>
  </si>
  <si>
    <t>A0A165RRF2</t>
  </si>
  <si>
    <t>A0A165RV04_9SPHN</t>
  </si>
  <si>
    <t>A0A165RV04</t>
  </si>
  <si>
    <t>A0A166HAK9_DAUCA</t>
  </si>
  <si>
    <t>A0A166HAK9</t>
  </si>
  <si>
    <t>A0A166Q145_9RHOB</t>
  </si>
  <si>
    <t>A0A166Q145</t>
  </si>
  <si>
    <t>A0A167YQV0_9FLAO</t>
  </si>
  <si>
    <t>A0A167YQV0</t>
  </si>
  <si>
    <t>A0A168SYR8_9CYAN</t>
  </si>
  <si>
    <t>A0A168SYR8</t>
  </si>
  <si>
    <t>A0A168YBW6_9PROT</t>
  </si>
  <si>
    <t>A0A168YBW6</t>
  </si>
  <si>
    <t>A0A171DQK1_9ACTN</t>
  </si>
  <si>
    <t>A0A171DQK1</t>
  </si>
  <si>
    <t>A0A172T971_9DEIO</t>
  </si>
  <si>
    <t>A0A172T971</t>
  </si>
  <si>
    <t>A0A172U4B0_9GAMM</t>
  </si>
  <si>
    <t>A0A172U4B0</t>
  </si>
  <si>
    <t>A0A172U4K2_9GAMM</t>
  </si>
  <si>
    <t>A0A172U4K2</t>
  </si>
  <si>
    <t>A0A172U506_9GAMM</t>
  </si>
  <si>
    <t>A0A172U506</t>
  </si>
  <si>
    <t>A0A172UAH9_9GAMM</t>
  </si>
  <si>
    <t>A0A172UAH9</t>
  </si>
  <si>
    <t>A0A172UC78_9GAMM</t>
  </si>
  <si>
    <t>A0A172UC78</t>
  </si>
  <si>
    <t>A0A175YQM1_DAUCA</t>
  </si>
  <si>
    <t>A0A175YQM1</t>
  </si>
  <si>
    <t>A0A176EYK8_9RHOB</t>
  </si>
  <si>
    <t>A0A176EYK8</t>
  </si>
  <si>
    <t>A0A176I748_9GAMM</t>
  </si>
  <si>
    <t>A0A176I748</t>
  </si>
  <si>
    <t>A0A176U4W2_9FIRM</t>
  </si>
  <si>
    <t>A0A176U4W2</t>
  </si>
  <si>
    <t>A0A176VL39_MARPO</t>
  </si>
  <si>
    <t>A0A176VL39</t>
  </si>
  <si>
    <t>A0A176WIR2_MARPO</t>
  </si>
  <si>
    <t>A0A176WIR2</t>
  </si>
  <si>
    <t>A0A177NW93_9GAMM</t>
  </si>
  <si>
    <t>A0A177NW93</t>
  </si>
  <si>
    <t>A0A177NYK2_9GAMM</t>
  </si>
  <si>
    <t>A0A177NYK2</t>
  </si>
  <si>
    <t>A0A177PAK0_9GAMM</t>
  </si>
  <si>
    <t>A0A177PAK0</t>
  </si>
  <si>
    <t>A0A177PDS0_9GAMM</t>
  </si>
  <si>
    <t>A0A177PDS0</t>
  </si>
  <si>
    <t>A0A177PGL3_9GAMM</t>
  </si>
  <si>
    <t>A0A177PGL3</t>
  </si>
  <si>
    <t>A0A177QXM3_9PROT</t>
  </si>
  <si>
    <t>A0A177QXM3</t>
  </si>
  <si>
    <t>A0A1A6C186_9GAMM</t>
  </si>
  <si>
    <t>A0A1A6C186</t>
  </si>
  <si>
    <t>A0A1B6Q7W2_SORBI</t>
  </si>
  <si>
    <t>A0A1B6Q7W2</t>
  </si>
  <si>
    <t>A0LCZ8_MAGMM</t>
  </si>
  <si>
    <t>A0LCZ8</t>
  </si>
  <si>
    <t>A0LXP2_GRAFK</t>
  </si>
  <si>
    <t>A0LXP2</t>
  </si>
  <si>
    <t>A0Y7K2_9GAMM</t>
  </si>
  <si>
    <t>A0Y7K2</t>
  </si>
  <si>
    <t>A0YTY5_LYNSP</t>
  </si>
  <si>
    <t>A0YTY5</t>
  </si>
  <si>
    <t>A1AUE1_PELPD</t>
  </si>
  <si>
    <t>A1AUE1</t>
  </si>
  <si>
    <t>A1K2I8_AZOSB</t>
  </si>
  <si>
    <t>A1K2I8</t>
  </si>
  <si>
    <t>A1K2L2_AZOSB</t>
  </si>
  <si>
    <t>A1K2L2</t>
  </si>
  <si>
    <t>A1K5S9_AZOSB</t>
  </si>
  <si>
    <t>A1K5S9</t>
  </si>
  <si>
    <t>A1S3J9_SHEAM</t>
  </si>
  <si>
    <t>A1S3J9</t>
  </si>
  <si>
    <t>A1SAF9_SHEAM</t>
  </si>
  <si>
    <t>A1SAF9</t>
  </si>
  <si>
    <t>A1SB54_SHEAM</t>
  </si>
  <si>
    <t>A1SB54</t>
  </si>
  <si>
    <t>A1SS75_PSYIN</t>
  </si>
  <si>
    <t>A1SS75</t>
  </si>
  <si>
    <t>A1SVU7_PSYIN</t>
  </si>
  <si>
    <t>A1SVU7</t>
  </si>
  <si>
    <t>A1TQ27_ACIAC</t>
  </si>
  <si>
    <t>A1TQ27</t>
  </si>
  <si>
    <t>A1TR26_ACIAC</t>
  </si>
  <si>
    <t>A1TR26</t>
  </si>
  <si>
    <t>A1U2V9_MARHV</t>
  </si>
  <si>
    <t>A1U2V9</t>
  </si>
  <si>
    <t>A1U6X3_MARHV</t>
  </si>
  <si>
    <t>A1U6X3</t>
  </si>
  <si>
    <t>A1U786_MARHV</t>
  </si>
  <si>
    <t>A1U786</t>
  </si>
  <si>
    <t>A1W7L2_ACISJ</t>
  </si>
  <si>
    <t>A1W7L2</t>
  </si>
  <si>
    <t>A1W7N9_ACISJ</t>
  </si>
  <si>
    <t>A1W7N9</t>
  </si>
  <si>
    <t>A1WEV3_VEREI</t>
  </si>
  <si>
    <t>A1WEV3</t>
  </si>
  <si>
    <t>A1WTB0_HALHL</t>
  </si>
  <si>
    <t>A1WTB0</t>
  </si>
  <si>
    <t>A2SKN1_METPP</t>
  </si>
  <si>
    <t>A2SKN1</t>
  </si>
  <si>
    <t>A2ZK79_ORYSI</t>
  </si>
  <si>
    <t>A2ZK79</t>
  </si>
  <si>
    <t>A3CSV3_METMJ</t>
  </si>
  <si>
    <t>A3CSV3</t>
  </si>
  <si>
    <t>A3QDF4_SHELP</t>
  </si>
  <si>
    <t>A3QDF4</t>
  </si>
  <si>
    <t>A3SJP8_ROSNI</t>
  </si>
  <si>
    <t>A3SJP8</t>
  </si>
  <si>
    <t>A3WMG6_9GAMM</t>
  </si>
  <si>
    <t>A3WMG6</t>
  </si>
  <si>
    <t>A3X8Q7_9RHOB</t>
  </si>
  <si>
    <t>A3X8Q7</t>
  </si>
  <si>
    <t>A3XNX7_LEEBM</t>
  </si>
  <si>
    <t>A3XNX7</t>
  </si>
  <si>
    <t>A3ZAP7_9SYNE</t>
  </si>
  <si>
    <t>A3ZAP7</t>
  </si>
  <si>
    <t>A3ZNN1_9PLAN</t>
  </si>
  <si>
    <t>A3ZNN1</t>
  </si>
  <si>
    <t>A4BB00_9GAMM</t>
  </si>
  <si>
    <t>A4BB00</t>
  </si>
  <si>
    <t>A4BFQ3_9GAMM</t>
  </si>
  <si>
    <t>A4BFQ3</t>
  </si>
  <si>
    <t>A4C3N2_9GAMM</t>
  </si>
  <si>
    <t>A4C3N2</t>
  </si>
  <si>
    <t>A4C8B3_9GAMM</t>
  </si>
  <si>
    <t>A4C8B3</t>
  </si>
  <si>
    <t>A4C9Z3_9GAMM</t>
  </si>
  <si>
    <t>A4C9Z3</t>
  </si>
  <si>
    <t>A4CE07_9GAMM</t>
  </si>
  <si>
    <t>A4CE07</t>
  </si>
  <si>
    <t>A4CFD2_9GAMM</t>
  </si>
  <si>
    <t>A4CFD2</t>
  </si>
  <si>
    <t>A4EXV3_9RHOB</t>
  </si>
  <si>
    <t>A4EXV3</t>
  </si>
  <si>
    <t>A4G2U1_HERAR</t>
  </si>
  <si>
    <t>A4G2U1</t>
  </si>
  <si>
    <t>A4VIL7_PSEU5</t>
  </si>
  <si>
    <t>A4VIL7</t>
  </si>
  <si>
    <t>A4VRL0_PSEU5</t>
  </si>
  <si>
    <t>A4VRL0</t>
  </si>
  <si>
    <t>A4XP26_PSEMY</t>
  </si>
  <si>
    <t>A4XP26</t>
  </si>
  <si>
    <t>A4XYI0_PSEMY</t>
  </si>
  <si>
    <t>A4XYI0</t>
  </si>
  <si>
    <t>A4Y0E4_PSEMY</t>
  </si>
  <si>
    <t>A4Y0E4</t>
  </si>
  <si>
    <t>A4YM34_BRASO</t>
  </si>
  <si>
    <t>A4YM34</t>
  </si>
  <si>
    <t>A4YY55_BRASO</t>
  </si>
  <si>
    <t>A4YY55</t>
  </si>
  <si>
    <t>A5PCX2_9SPHN</t>
  </si>
  <si>
    <t>A5PCX2</t>
  </si>
  <si>
    <t>A6D0Y4_9VIBR</t>
  </si>
  <si>
    <t>A6D0Y4</t>
  </si>
  <si>
    <t>A6D1R5_9VIBR</t>
  </si>
  <si>
    <t>A6D1R5</t>
  </si>
  <si>
    <t>A6DPD8_9BACT</t>
  </si>
  <si>
    <t>A6DPD8</t>
  </si>
  <si>
    <t>A6ECD5_9SPHI</t>
  </si>
  <si>
    <t>A6ECD5</t>
  </si>
  <si>
    <t>A6GKZ6_9BURK</t>
  </si>
  <si>
    <t>A6GKZ6</t>
  </si>
  <si>
    <t>A6VSV7_MARMS</t>
  </si>
  <si>
    <t>A6VSV7</t>
  </si>
  <si>
    <t>A6VUG3_MARMS</t>
  </si>
  <si>
    <t>A6VUG3</t>
  </si>
  <si>
    <t>A6VVX7_MARMS</t>
  </si>
  <si>
    <t>A6VVX7</t>
  </si>
  <si>
    <t>A6VZR0_MARMS</t>
  </si>
  <si>
    <t>A6VZR0</t>
  </si>
  <si>
    <t>A6WGQ7_KINRD</t>
  </si>
  <si>
    <t>A6WGQ7</t>
  </si>
  <si>
    <t>A7BQL3_9GAMM</t>
  </si>
  <si>
    <t>A7BQL3</t>
  </si>
  <si>
    <t>A7BUT8_9GAMM</t>
  </si>
  <si>
    <t>A7BUT8</t>
  </si>
  <si>
    <t>A7BW50_9GAMM</t>
  </si>
  <si>
    <t>A7BW50</t>
  </si>
  <si>
    <t>A7HB30_ANADF</t>
  </si>
  <si>
    <t>A7HB30</t>
  </si>
  <si>
    <t>A7ICB7_XANP2</t>
  </si>
  <si>
    <t>A7ICB7</t>
  </si>
  <si>
    <t>A8JFA6_CHLRE</t>
  </si>
  <si>
    <t>A8JFA6</t>
  </si>
  <si>
    <t>PF00233</t>
  </si>
  <si>
    <t>PF00233.18 3'5'-cyclic nucleotide phosphodiesterase</t>
  </si>
  <si>
    <t>A8TBC0_9VIBR</t>
  </si>
  <si>
    <t>A8TBC0</t>
  </si>
  <si>
    <t>A8TM40_9PROT</t>
  </si>
  <si>
    <t>A8TM40</t>
  </si>
  <si>
    <t>A8U139_9PROT</t>
  </si>
  <si>
    <t>A8U139</t>
  </si>
  <si>
    <t>A8ZX44_DESOH</t>
  </si>
  <si>
    <t>A8ZX44</t>
  </si>
  <si>
    <t>PF17200</t>
  </si>
  <si>
    <t>PF17200.3 Single Cache domain 2</t>
  </si>
  <si>
    <t>A9BZW1_DELAS</t>
  </si>
  <si>
    <t>A9BZW1</t>
  </si>
  <si>
    <t>A9DD69_HOEPD</t>
  </si>
  <si>
    <t>A9DD69</t>
  </si>
  <si>
    <t>A9DUD4_9RHOB</t>
  </si>
  <si>
    <t>A9DUD4</t>
  </si>
  <si>
    <t>A9DXJ8_9RHOB</t>
  </si>
  <si>
    <t>A9DXJ8</t>
  </si>
  <si>
    <t>A9E4E4_9RHOB</t>
  </si>
  <si>
    <t>A9E4E4</t>
  </si>
  <si>
    <t>A9RME0_PHYPA</t>
  </si>
  <si>
    <t>A9RME0</t>
  </si>
  <si>
    <t>A9RME1_PHYPA</t>
  </si>
  <si>
    <t>A9RME1</t>
  </si>
  <si>
    <t>A9S2L4_PHYPA</t>
  </si>
  <si>
    <t>A9S2L4</t>
  </si>
  <si>
    <t>A9S5U9_PHYPA</t>
  </si>
  <si>
    <t>A9S5U9</t>
  </si>
  <si>
    <t>A9SEU1_PHYPA</t>
  </si>
  <si>
    <t>A9SEU1</t>
  </si>
  <si>
    <t>A9SJM1_PHYPA</t>
  </si>
  <si>
    <t>A9SJM1</t>
  </si>
  <si>
    <t>A9T3T9_PHYPA</t>
  </si>
  <si>
    <t>A9T3T9</t>
  </si>
  <si>
    <t>A9TAF3_PHYPA</t>
  </si>
  <si>
    <t>A9TAF3</t>
  </si>
  <si>
    <t>A9TCH3_PHYPA</t>
  </si>
  <si>
    <t>A9TCH3</t>
  </si>
  <si>
    <t>A9TKN3_PHYPA</t>
  </si>
  <si>
    <t>A9TKN3</t>
  </si>
  <si>
    <t>A9TVM0_PHYPA</t>
  </si>
  <si>
    <t>A9TVM0</t>
  </si>
  <si>
    <t>A9WDP6_CHLAA</t>
  </si>
  <si>
    <t>A9WDP6</t>
  </si>
  <si>
    <t>AHK2_ARATH</t>
  </si>
  <si>
    <t>Q9C5U2</t>
  </si>
  <si>
    <t>AHK3_ARATH</t>
  </si>
  <si>
    <t>Q9C5U1</t>
  </si>
  <si>
    <t>AHK4_ARATH</t>
  </si>
  <si>
    <t>Q9C5U0</t>
  </si>
  <si>
    <t>B0BZA1_ACAM1</t>
  </si>
  <si>
    <t>B0BZA1</t>
  </si>
  <si>
    <t>B0SJJ0_LEPBP</t>
  </si>
  <si>
    <t>B0SJJ0</t>
  </si>
  <si>
    <t>B0UGP9_METS4</t>
  </si>
  <si>
    <t>B0UGP9</t>
  </si>
  <si>
    <t>B1KEA7_SHEWM</t>
  </si>
  <si>
    <t>B1KEA7</t>
  </si>
  <si>
    <t>B1KEA8_SHEWM</t>
  </si>
  <si>
    <t>B1KEA8</t>
  </si>
  <si>
    <t>B1M9G3_METRJ</t>
  </si>
  <si>
    <t>B1M9G3</t>
  </si>
  <si>
    <t>B1WPX0_CYAA5</t>
  </si>
  <si>
    <t>B1WPX0</t>
  </si>
  <si>
    <t>B1XRK8_SYNP2</t>
  </si>
  <si>
    <t>B1XRK8</t>
  </si>
  <si>
    <t>B1ZMD0_OPITP</t>
  </si>
  <si>
    <t>B1ZMD0</t>
  </si>
  <si>
    <t>B1ZZW9_OPITP</t>
  </si>
  <si>
    <t>B1ZZW9</t>
  </si>
  <si>
    <t>B2JN77_PARP8</t>
  </si>
  <si>
    <t>B2JN77</t>
  </si>
  <si>
    <t>B3E2W3_GEOLS</t>
  </si>
  <si>
    <t>B3E2W3</t>
  </si>
  <si>
    <t>B3PHS3_CELJU</t>
  </si>
  <si>
    <t>B3PHS3</t>
  </si>
  <si>
    <t>B4CYV6_9BACT</t>
  </si>
  <si>
    <t>B4CYV6</t>
  </si>
  <si>
    <t>B4EIA1_BURCJ</t>
  </si>
  <si>
    <t>B4EIA1</t>
  </si>
  <si>
    <t>B4RFD4_PHEZH</t>
  </si>
  <si>
    <t>B4RFD4</t>
  </si>
  <si>
    <t>B4VJK7_9CYAN</t>
  </si>
  <si>
    <t>B4VJK7</t>
  </si>
  <si>
    <t>PF00211</t>
  </si>
  <si>
    <t>PF00211.19 Adenylate and Guanylate cyclase catalytic domain</t>
  </si>
  <si>
    <t>B4VNB9_9CYAN</t>
  </si>
  <si>
    <t>B4VNB9</t>
  </si>
  <si>
    <t>B4WGZ6_SYNS7</t>
  </si>
  <si>
    <t>B4WGZ6</t>
  </si>
  <si>
    <t>B5EGR1_GEOBB</t>
  </si>
  <si>
    <t>B5EGR1</t>
  </si>
  <si>
    <t>B5EIN7_GEOBB</t>
  </si>
  <si>
    <t>B5EIN7</t>
  </si>
  <si>
    <t>B5EJ10_GEOBB</t>
  </si>
  <si>
    <t>B5EJ10</t>
  </si>
  <si>
    <t>B5IIL6_9CYAN</t>
  </si>
  <si>
    <t>B5IIL6</t>
  </si>
  <si>
    <t>B5JKG1_9BACT</t>
  </si>
  <si>
    <t>B5JKG1</t>
  </si>
  <si>
    <t>B6BJC3_SULGG</t>
  </si>
  <si>
    <t>B6BJC3</t>
  </si>
  <si>
    <t>B6JJB7_OLICO</t>
  </si>
  <si>
    <t>B6JJB7</t>
  </si>
  <si>
    <t>B7C8J4_9FIRM</t>
  </si>
  <si>
    <t>B7C8J4</t>
  </si>
  <si>
    <t>PF14206</t>
  </si>
  <si>
    <t>PF14206.5 Cysteine-rich CPCC</t>
  </si>
  <si>
    <t>B7C8J5_9FIRM</t>
  </si>
  <si>
    <t>B7C8J5</t>
  </si>
  <si>
    <t>B7G551_PHATC</t>
  </si>
  <si>
    <t>B7G551</t>
  </si>
  <si>
    <t>PF13521</t>
  </si>
  <si>
    <t>PF13521.5 AAA domain</t>
  </si>
  <si>
    <t>B7JZX3_CYAP8</t>
  </si>
  <si>
    <t>B7JZX3</t>
  </si>
  <si>
    <t>B7RHA1_9RHOB</t>
  </si>
  <si>
    <t>B7RHA1</t>
  </si>
  <si>
    <t>B7RMJ3_9RHOB</t>
  </si>
  <si>
    <t>B7RMJ3</t>
  </si>
  <si>
    <t>B7VPL9_VIBTL</t>
  </si>
  <si>
    <t>B7VPL9</t>
  </si>
  <si>
    <t>B7VQT8_VIBTL</t>
  </si>
  <si>
    <t>B7VQT8</t>
  </si>
  <si>
    <t>B8AI44_ORYSI</t>
  </si>
  <si>
    <t>B8AI44</t>
  </si>
  <si>
    <t>B8AQP0_ORYSI</t>
  </si>
  <si>
    <t>B8AQP0</t>
  </si>
  <si>
    <t>B8BGD6_ORYSI</t>
  </si>
  <si>
    <t>B8BGD6</t>
  </si>
  <si>
    <t>B8ERS3_METSB</t>
  </si>
  <si>
    <t>B8ERS3</t>
  </si>
  <si>
    <t>B8FJF1_DESAA</t>
  </si>
  <si>
    <t>B8FJF1</t>
  </si>
  <si>
    <t>B8GSM8_THISH</t>
  </si>
  <si>
    <t>B8GSM8</t>
  </si>
  <si>
    <t>PF13682</t>
  </si>
  <si>
    <t>PF13682.5 Chemoreceptor zinc-binding domain</t>
  </si>
  <si>
    <t>B8GSP1_THISH</t>
  </si>
  <si>
    <t>B8GSP1</t>
  </si>
  <si>
    <t>B8HVE3_CYAP4</t>
  </si>
  <si>
    <t>B8HVE3</t>
  </si>
  <si>
    <t>B9GML7_POPTR</t>
  </si>
  <si>
    <t>B9GML7</t>
  </si>
  <si>
    <t>B9GZP2_POPTR</t>
  </si>
  <si>
    <t>B9GZP2</t>
  </si>
  <si>
    <t>B9HJJ3_POPTR</t>
  </si>
  <si>
    <t>B9HJJ3</t>
  </si>
  <si>
    <t>B9HVS3_POPTR</t>
  </si>
  <si>
    <t>B9HVS3</t>
  </si>
  <si>
    <t>B9IAR0_POPTR</t>
  </si>
  <si>
    <t>B9IAR0</t>
  </si>
  <si>
    <t>B9NV73_9RHOB</t>
  </si>
  <si>
    <t>B9NV73</t>
  </si>
  <si>
    <t>B9QXS2_LABAD</t>
  </si>
  <si>
    <t>B9QXS2</t>
  </si>
  <si>
    <t>B9R012_LABAD</t>
  </si>
  <si>
    <t>B9R012</t>
  </si>
  <si>
    <t>B9RMD2_RICCO</t>
  </si>
  <si>
    <t>B9RMD2</t>
  </si>
  <si>
    <t>B9SNH2_RICCO</t>
  </si>
  <si>
    <t>B9SNH2</t>
  </si>
  <si>
    <t>B9T0D3_RICCO</t>
  </si>
  <si>
    <t>B9T0D3</t>
  </si>
  <si>
    <t>B9TDG5_RICCO</t>
  </si>
  <si>
    <t>B9TDG5</t>
  </si>
  <si>
    <t>B9TE12_RICCO</t>
  </si>
  <si>
    <t>B9TE12</t>
  </si>
  <si>
    <t>B9TKC2_RICCO</t>
  </si>
  <si>
    <t>B9TKC2</t>
  </si>
  <si>
    <t>B9XBJ3_PEDPL</t>
  </si>
  <si>
    <t>B9XBJ3</t>
  </si>
  <si>
    <t>C0N2C4_9GAMM</t>
  </si>
  <si>
    <t>C0N2C4</t>
  </si>
  <si>
    <t>C0N3Y7_9GAMM</t>
  </si>
  <si>
    <t>C0N3Y7</t>
  </si>
  <si>
    <t>C0N5Y8_9GAMM</t>
  </si>
  <si>
    <t>C0N5Y8</t>
  </si>
  <si>
    <t>C0N6D2_9GAMM</t>
  </si>
  <si>
    <t>C0N6D2</t>
  </si>
  <si>
    <t>C0N9H3_9GAMM</t>
  </si>
  <si>
    <t>C0N9H3</t>
  </si>
  <si>
    <t>C0PF17_MAIZE</t>
  </si>
  <si>
    <t>C0PF17</t>
  </si>
  <si>
    <t>C1A8C6_GEMAT</t>
  </si>
  <si>
    <t>C1A8C6</t>
  </si>
  <si>
    <t>C1CUV4_DEIDV</t>
  </si>
  <si>
    <t>C1CUV4</t>
  </si>
  <si>
    <t>C1DAE3_LARHH</t>
  </si>
  <si>
    <t>C1DAE3</t>
  </si>
  <si>
    <t>C1DGR9_AZOVD</t>
  </si>
  <si>
    <t>C1DGR9</t>
  </si>
  <si>
    <t>C1IHU2_POPTR</t>
  </si>
  <si>
    <t>C1IHU2</t>
  </si>
  <si>
    <t>C3JZH6_PSEFS</t>
  </si>
  <si>
    <t>C3JZH6</t>
  </si>
  <si>
    <t>C3JZK4_PSEFS</t>
  </si>
  <si>
    <t>C3JZK4</t>
  </si>
  <si>
    <t>C3M8Z9_SINFN</t>
  </si>
  <si>
    <t>C3M8Z9</t>
  </si>
  <si>
    <t>C4KA21_THASP</t>
  </si>
  <si>
    <t>C4KA21</t>
  </si>
  <si>
    <t>C4L7R2_TOLAT</t>
  </si>
  <si>
    <t>C4L7R2</t>
  </si>
  <si>
    <t>C4L9D9_TOLAT</t>
  </si>
  <si>
    <t>C4L9D9</t>
  </si>
  <si>
    <t>C4Z7T8_EUBE2</t>
  </si>
  <si>
    <t>C4Z7T8</t>
  </si>
  <si>
    <t>C4ZI03_AGARV</t>
  </si>
  <si>
    <t>C4ZI03</t>
  </si>
  <si>
    <t>C4ZNX8_THASP</t>
  </si>
  <si>
    <t>C4ZNX8</t>
  </si>
  <si>
    <t>C5AKB3_BURGB</t>
  </si>
  <si>
    <t>C5AKB3</t>
  </si>
  <si>
    <t>C5BRA4_TERTT</t>
  </si>
  <si>
    <t>C5BRA4</t>
  </si>
  <si>
    <t>C5BTW1_TERTT</t>
  </si>
  <si>
    <t>C5BTW1</t>
  </si>
  <si>
    <t>C5T452_ACIDE</t>
  </si>
  <si>
    <t>C5T452</t>
  </si>
  <si>
    <t>C5T8W0_ACIDE</t>
  </si>
  <si>
    <t>C5T8W0</t>
  </si>
  <si>
    <t>C5WN04_SORBI</t>
  </si>
  <si>
    <t>C5WN04</t>
  </si>
  <si>
    <t>C5XZ86_SORBI</t>
  </si>
  <si>
    <t>C5XZ86</t>
  </si>
  <si>
    <t>C6BUQ1_DESAD</t>
  </si>
  <si>
    <t>C6BUQ1</t>
  </si>
  <si>
    <t>C6BVV0_DESAD</t>
  </si>
  <si>
    <t>C6BVV0</t>
  </si>
  <si>
    <t>C6WVK9_METML</t>
  </si>
  <si>
    <t>C6WVK9</t>
  </si>
  <si>
    <t>C6WYN1_METML</t>
  </si>
  <si>
    <t>C6WYN1</t>
  </si>
  <si>
    <t>C6WZ07_METML</t>
  </si>
  <si>
    <t>C6WZ07</t>
  </si>
  <si>
    <t>C6XE67_METGS</t>
  </si>
  <si>
    <t>C6XE67</t>
  </si>
  <si>
    <t>C6XQ69_HIRBI</t>
  </si>
  <si>
    <t>C6XQ69</t>
  </si>
  <si>
    <t>C7RN12_ACCPU</t>
  </si>
  <si>
    <t>C7RN12</t>
  </si>
  <si>
    <t>C9KLS6_9FIRM</t>
  </si>
  <si>
    <t>C9KLS6</t>
  </si>
  <si>
    <t>C9KQ41_9FIRM</t>
  </si>
  <si>
    <t>C9KQ41</t>
  </si>
  <si>
    <t>CHARK_ORYSJ</t>
  </si>
  <si>
    <t>Q2QRN7</t>
  </si>
  <si>
    <t>CYAG_DICDI</t>
  </si>
  <si>
    <t>Q03101</t>
  </si>
  <si>
    <t>D0IZ49_COMT2</t>
  </si>
  <si>
    <t>D0IZ49</t>
  </si>
  <si>
    <t>D0J4K2_COMT2</t>
  </si>
  <si>
    <t>D0J4K2</t>
  </si>
  <si>
    <t>D0J4K8_COMT2</t>
  </si>
  <si>
    <t>D0J4K8</t>
  </si>
  <si>
    <t>D0KWD4_HALNC</t>
  </si>
  <si>
    <t>D0KWD4</t>
  </si>
  <si>
    <t>D0Z483_PHODD</t>
  </si>
  <si>
    <t>D0Z483</t>
  </si>
  <si>
    <t>D0Z4N2_PHODD</t>
  </si>
  <si>
    <t>D0Z4N2</t>
  </si>
  <si>
    <t>D1AZG2_SULD5</t>
  </si>
  <si>
    <t>D1AZG2</t>
  </si>
  <si>
    <t>D2U8Z5_XANAP</t>
  </si>
  <si>
    <t>D2U8Z5</t>
  </si>
  <si>
    <t>D2UED2_XANAP</t>
  </si>
  <si>
    <t>D2UED2</t>
  </si>
  <si>
    <t>D3BD44_POLPA</t>
  </si>
  <si>
    <t>D3BD44</t>
  </si>
  <si>
    <t>PF00202</t>
  </si>
  <si>
    <t>PF00202.20 Aminotransferase class-III</t>
  </si>
  <si>
    <t>D3BFN2_POLPA</t>
  </si>
  <si>
    <t>D3BFN2</t>
  </si>
  <si>
    <t>D3FAJ3_CONWI</t>
  </si>
  <si>
    <t>D3FAJ3</t>
  </si>
  <si>
    <t>D3HS57_LEGLN</t>
  </si>
  <si>
    <t>D3HS57</t>
  </si>
  <si>
    <t>D3RML6_ALLVD</t>
  </si>
  <si>
    <t>D3RML6</t>
  </si>
  <si>
    <t>D3RPU0_ALLVD</t>
  </si>
  <si>
    <t>D3RPU0</t>
  </si>
  <si>
    <t>D3RSZ8_ALLVD</t>
  </si>
  <si>
    <t>D3RSZ8</t>
  </si>
  <si>
    <t>D3RTB4_ALLVD</t>
  </si>
  <si>
    <t>D3RTB4</t>
  </si>
  <si>
    <t>D3S982_THISK</t>
  </si>
  <si>
    <t>D3S982</t>
  </si>
  <si>
    <t>D4JXG3_9FIRM</t>
  </si>
  <si>
    <t>D4JXG3</t>
  </si>
  <si>
    <t>D4KYJ3_9FIRM</t>
  </si>
  <si>
    <t>D4KYJ3</t>
  </si>
  <si>
    <t>D4LL85_9FIRM</t>
  </si>
  <si>
    <t>D4LL85</t>
  </si>
  <si>
    <t>D4LQG1_9FIRM</t>
  </si>
  <si>
    <t>D4LQG1</t>
  </si>
  <si>
    <t>D4M025_9FIRM</t>
  </si>
  <si>
    <t>D4M025</t>
  </si>
  <si>
    <t>D4TN40_9CYAN</t>
  </si>
  <si>
    <t>D4TN40</t>
  </si>
  <si>
    <t>D4ZFW6_SHEVD</t>
  </si>
  <si>
    <t>D4ZFW6</t>
  </si>
  <si>
    <t>D4ZFW7_SHEVD</t>
  </si>
  <si>
    <t>D4ZFW7</t>
  </si>
  <si>
    <t>D5A338_ARTPN</t>
  </si>
  <si>
    <t>D5A338</t>
  </si>
  <si>
    <t>D5CRF7_SIDLE</t>
  </si>
  <si>
    <t>D5CRF7</t>
  </si>
  <si>
    <t>D5CUK1_SIDLE</t>
  </si>
  <si>
    <t>D5CUK1</t>
  </si>
  <si>
    <t>D5V6T9_ARCNC</t>
  </si>
  <si>
    <t>D5V6T9</t>
  </si>
  <si>
    <t>D6SP22_9DELT</t>
  </si>
  <si>
    <t>D6SP22</t>
  </si>
  <si>
    <t>D6YWI2_WADCW</t>
  </si>
  <si>
    <t>D6YWI2</t>
  </si>
  <si>
    <t>D7DIJ0_METV0</t>
  </si>
  <si>
    <t>D7DIJ0</t>
  </si>
  <si>
    <t>D7DL99_METV0</t>
  </si>
  <si>
    <t>D7DL99</t>
  </si>
  <si>
    <t>D7FY63_ECTSI</t>
  </si>
  <si>
    <t>D7FY63</t>
  </si>
  <si>
    <t>D7KBN9_ARALL</t>
  </si>
  <si>
    <t>D7KBN9</t>
  </si>
  <si>
    <t>D7LPW3_ARALL</t>
  </si>
  <si>
    <t>D7LPW3</t>
  </si>
  <si>
    <t>D7MHV3_ARALL</t>
  </si>
  <si>
    <t>D7MHV3</t>
  </si>
  <si>
    <t>D7TAZ7_VITVI</t>
  </si>
  <si>
    <t>D7TAZ7</t>
  </si>
  <si>
    <t>D8G0C0_9CYAN</t>
  </si>
  <si>
    <t>D8G0C0</t>
  </si>
  <si>
    <t>D8G236_9CYAN</t>
  </si>
  <si>
    <t>D8G236</t>
  </si>
  <si>
    <t>D8G3F7_9CYAN</t>
  </si>
  <si>
    <t>D8G3F7</t>
  </si>
  <si>
    <t>D8IR87_HERSS</t>
  </si>
  <si>
    <t>D8IR87</t>
  </si>
  <si>
    <t>D8IWN5_HERSS</t>
  </si>
  <si>
    <t>D8IWN5</t>
  </si>
  <si>
    <t>D8IZ22_HERSS</t>
  </si>
  <si>
    <t>D8IZ22</t>
  </si>
  <si>
    <t>D8R9F4_SELML</t>
  </si>
  <si>
    <t>D8R9F4</t>
  </si>
  <si>
    <t>D8S3K5_SELML</t>
  </si>
  <si>
    <t>D8S3K5</t>
  </si>
  <si>
    <t>D8SUD5_SELML</t>
  </si>
  <si>
    <t>D8SUD5</t>
  </si>
  <si>
    <t>D8TAG9_SELML</t>
  </si>
  <si>
    <t>D8TAG9</t>
  </si>
  <si>
    <t>D8U6K8_VOLCA</t>
  </si>
  <si>
    <t>D8U6K8</t>
  </si>
  <si>
    <t>D8ULX4_VOLCA</t>
  </si>
  <si>
    <t>D8ULX4</t>
  </si>
  <si>
    <t>D9R0J6_CLOSW</t>
  </si>
  <si>
    <t>D9R0J6</t>
  </si>
  <si>
    <t>D9SIS9_GALCS</t>
  </si>
  <si>
    <t>D9SIS9</t>
  </si>
  <si>
    <t>D9SIV1_GALCS</t>
  </si>
  <si>
    <t>D9SIV1</t>
  </si>
  <si>
    <t>DHKA_DICDI</t>
  </si>
  <si>
    <t>Q54U87</t>
  </si>
  <si>
    <t>E0U6I5_CYAP2</t>
  </si>
  <si>
    <t>E0U6I5</t>
  </si>
  <si>
    <t>E0ULH8_CYAP2</t>
  </si>
  <si>
    <t>E0ULH8</t>
  </si>
  <si>
    <t>E1IAB4_9CHLR</t>
  </si>
  <si>
    <t>E1IAB4</t>
  </si>
  <si>
    <t>E1IBF7_9CHLR</t>
  </si>
  <si>
    <t>E1IBF7</t>
  </si>
  <si>
    <t>E1SU35_FERBD</t>
  </si>
  <si>
    <t>E1SU35</t>
  </si>
  <si>
    <t>E1WX87_HALMS</t>
  </si>
  <si>
    <t>E1WX87</t>
  </si>
  <si>
    <t>E3BKY4_9VIBR</t>
  </si>
  <si>
    <t>E3BKY4</t>
  </si>
  <si>
    <t>E3CYX0_9BACT</t>
  </si>
  <si>
    <t>E3CYX0</t>
  </si>
  <si>
    <t>E3DMU6_HALPG</t>
  </si>
  <si>
    <t>E3DMU6</t>
  </si>
  <si>
    <t>E3HDG6_ILYPC</t>
  </si>
  <si>
    <t>E3HDG6</t>
  </si>
  <si>
    <t>E3PWH6_CLOSD</t>
  </si>
  <si>
    <t>E3PWH6</t>
  </si>
  <si>
    <t>E4PG33_MARAH</t>
  </si>
  <si>
    <t>E4PG33</t>
  </si>
  <si>
    <t>E4PQK1_MARAH</t>
  </si>
  <si>
    <t>E4PQK1</t>
  </si>
  <si>
    <t>E4TP92_MARTH</t>
  </si>
  <si>
    <t>E4TP92</t>
  </si>
  <si>
    <t>E5YAH7_BILWA</t>
  </si>
  <si>
    <t>E5YAH7</t>
  </si>
  <si>
    <t>E6VWS6_DESAO</t>
  </si>
  <si>
    <t>E6VWS6</t>
  </si>
  <si>
    <t>E6W4F6_DESIS</t>
  </si>
  <si>
    <t>E6W4F6</t>
  </si>
  <si>
    <t>E6WW28_PSEUU</t>
  </si>
  <si>
    <t>E6WW28</t>
  </si>
  <si>
    <t>E6X9H0_CELAD</t>
  </si>
  <si>
    <t>E6X9H0</t>
  </si>
  <si>
    <t>E7GUI4_CLOSY</t>
  </si>
  <si>
    <t>E7GUI4</t>
  </si>
  <si>
    <t>E8RE96_DESPD</t>
  </si>
  <si>
    <t>E8RE96</t>
  </si>
  <si>
    <t>E8RHA8_DESPD</t>
  </si>
  <si>
    <t>E8RHA8</t>
  </si>
  <si>
    <t>E8T8C9_MESCW</t>
  </si>
  <si>
    <t>E8T8C9</t>
  </si>
  <si>
    <t>E8TNU2_MESCW</t>
  </si>
  <si>
    <t>E8TNU2</t>
  </si>
  <si>
    <t>E8UA94_DEIML</t>
  </si>
  <si>
    <t>E8UA94</t>
  </si>
  <si>
    <t>F0LRJ9_VIBFN</t>
  </si>
  <si>
    <t>F0LRJ9</t>
  </si>
  <si>
    <t>PF17159</t>
  </si>
  <si>
    <t>PF17159.3 Membrane-associated sensor domain</t>
  </si>
  <si>
    <t>F0LUC7_VIBFN</t>
  </si>
  <si>
    <t>F0LUC7</t>
  </si>
  <si>
    <t>F0LYC4_VIBFN</t>
  </si>
  <si>
    <t>F0LYC4</t>
  </si>
  <si>
    <t>F0LYI2_VIBFN</t>
  </si>
  <si>
    <t>F0LYI2</t>
  </si>
  <si>
    <t>F0ZPG2_DICPU</t>
  </si>
  <si>
    <t>F0ZPG2</t>
  </si>
  <si>
    <t>F0ZVG7_DICPU</t>
  </si>
  <si>
    <t>F0ZVG7</t>
  </si>
  <si>
    <t>F1VWW9_9BURK</t>
  </si>
  <si>
    <t>F1VWW9</t>
  </si>
  <si>
    <t>F2A5D2_RHIET</t>
  </si>
  <si>
    <t>F2A5D2</t>
  </si>
  <si>
    <t>F2IVJ0_POLGS</t>
  </si>
  <si>
    <t>F2IVJ0</t>
  </si>
  <si>
    <t>F2J6V0_POLGS</t>
  </si>
  <si>
    <t>F2J6V0</t>
  </si>
  <si>
    <t>F2JVY7_MARM1</t>
  </si>
  <si>
    <t>F2JVY7</t>
  </si>
  <si>
    <t>F2JWI2_MARM1</t>
  </si>
  <si>
    <t>F2JWI2</t>
  </si>
  <si>
    <t>F2LM05_BURGS</t>
  </si>
  <si>
    <t>F2LM05</t>
  </si>
  <si>
    <t>F3KPV5_9BURK</t>
  </si>
  <si>
    <t>F3KPV5</t>
  </si>
  <si>
    <t>F3LER1_9GAMM</t>
  </si>
  <si>
    <t>F3LER1</t>
  </si>
  <si>
    <t>F4GD41_ALIDK</t>
  </si>
  <si>
    <t>F4GD41</t>
  </si>
  <si>
    <t>F4Q577_DICFS</t>
  </si>
  <si>
    <t>F4Q577</t>
  </si>
  <si>
    <t>F4QS56_9CAUL</t>
  </si>
  <si>
    <t>F4QS56</t>
  </si>
  <si>
    <t>F5R7C8_METUF</t>
  </si>
  <si>
    <t>F5R7C8</t>
  </si>
  <si>
    <t>F5RAE2_METUF</t>
  </si>
  <si>
    <t>F5RAE2</t>
  </si>
  <si>
    <t>F5RBM2_METUF</t>
  </si>
  <si>
    <t>F5RBM2</t>
  </si>
  <si>
    <t>F5RGS3_METUF</t>
  </si>
  <si>
    <t>F5RGS3</t>
  </si>
  <si>
    <t>F5SUF4_9GAMM</t>
  </si>
  <si>
    <t>F5SUF4</t>
  </si>
  <si>
    <t>F5SWF0_9GAMM</t>
  </si>
  <si>
    <t>F5SWF0</t>
  </si>
  <si>
    <t>F5SZL0_9GAMM</t>
  </si>
  <si>
    <t>F5SZL0</t>
  </si>
  <si>
    <t>F5Y0M8_RAMTT</t>
  </si>
  <si>
    <t>F5Y0M8</t>
  </si>
  <si>
    <t>F5Y3E0_RAMTT</t>
  </si>
  <si>
    <t>F5Y3E0</t>
  </si>
  <si>
    <t>F6CRX4_MARPP</t>
  </si>
  <si>
    <t>F6CRX4</t>
  </si>
  <si>
    <t>F6CU31_MARPP</t>
  </si>
  <si>
    <t>F6CU31</t>
  </si>
  <si>
    <t>F6CYP0_MARPP</t>
  </si>
  <si>
    <t>F6CYP0</t>
  </si>
  <si>
    <t>F6F3U9_SPHCR</t>
  </si>
  <si>
    <t>F6F3U9</t>
  </si>
  <si>
    <t>F6HFB2_VITVI</t>
  </si>
  <si>
    <t>F6HFB2</t>
  </si>
  <si>
    <t>F6HHM7_VITVI</t>
  </si>
  <si>
    <t>F6HHM7</t>
  </si>
  <si>
    <t>F6IK42_9SPHN</t>
  </si>
  <si>
    <t>F6IK42</t>
  </si>
  <si>
    <t>F7NQI5_9GAMM</t>
  </si>
  <si>
    <t>F7NQI5</t>
  </si>
  <si>
    <t>F7NRA9_9GAMM</t>
  </si>
  <si>
    <t>F7NRA9</t>
  </si>
  <si>
    <t>F7NTC9_9GAMM</t>
  </si>
  <si>
    <t>F7NTC9</t>
  </si>
  <si>
    <t>F7NZP2_9GAMM</t>
  </si>
  <si>
    <t>F7NZP2</t>
  </si>
  <si>
    <t>F7P090_9GAMM</t>
  </si>
  <si>
    <t>F7P090</t>
  </si>
  <si>
    <t>F7QIV9_9BRAD</t>
  </si>
  <si>
    <t>F7QIV9</t>
  </si>
  <si>
    <t>F7RVJ4_9GAMM</t>
  </si>
  <si>
    <t>F7RVJ4</t>
  </si>
  <si>
    <t>F7RZJ5_9GAMM</t>
  </si>
  <si>
    <t>F7RZJ5</t>
  </si>
  <si>
    <t>F7YIN2_VIBA7</t>
  </si>
  <si>
    <t>F7YIN2</t>
  </si>
  <si>
    <t>F7YSL0_VIBA7</t>
  </si>
  <si>
    <t>F7YSL0</t>
  </si>
  <si>
    <t>F8E6D4_FLESM</t>
  </si>
  <si>
    <t>F8E6D4</t>
  </si>
  <si>
    <t>F9R911_VIBSN</t>
  </si>
  <si>
    <t>F9R911</t>
  </si>
  <si>
    <t>F9RF97_VIBSN</t>
  </si>
  <si>
    <t>F9RF97</t>
  </si>
  <si>
    <t>F9T3A2_9VIBR</t>
  </si>
  <si>
    <t>F9T3A2</t>
  </si>
  <si>
    <t>F9T784_9VIBR</t>
  </si>
  <si>
    <t>F9T784</t>
  </si>
  <si>
    <t>F9T8G6_9VIBR</t>
  </si>
  <si>
    <t>F9T8G6</t>
  </si>
  <si>
    <t>F9U7L2_9GAMM</t>
  </si>
  <si>
    <t>F9U7L2</t>
  </si>
  <si>
    <t>F9U9U7_9GAMM</t>
  </si>
  <si>
    <t>F9U9U7</t>
  </si>
  <si>
    <t>F9UBN1_9GAMM</t>
  </si>
  <si>
    <t>F9UBN1</t>
  </si>
  <si>
    <t>PF08269</t>
  </si>
  <si>
    <t>PF08269.10 Cache domain</t>
  </si>
  <si>
    <t>F9UDV8_9GAMM</t>
  </si>
  <si>
    <t>F9UDV8</t>
  </si>
  <si>
    <t>F9UDV9_9GAMM</t>
  </si>
  <si>
    <t>F9UDV9</t>
  </si>
  <si>
    <t>F9ZF69_9PROT</t>
  </si>
  <si>
    <t>F9ZF69</t>
  </si>
  <si>
    <t>F9ZXY2_METMM</t>
  </si>
  <si>
    <t>F9ZXY2</t>
  </si>
  <si>
    <t>F9ZZJ6_METMM</t>
  </si>
  <si>
    <t>F9ZZJ6</t>
  </si>
  <si>
    <t>G0A1Y9_METMM</t>
  </si>
  <si>
    <t>G0A1Y9</t>
  </si>
  <si>
    <t>G0AJ72_COLFT</t>
  </si>
  <si>
    <t>G0AJ72</t>
  </si>
  <si>
    <t>G0LAT0_ZOBGA</t>
  </si>
  <si>
    <t>G0LAT0</t>
  </si>
  <si>
    <t>G1UQZ2_9DELT</t>
  </si>
  <si>
    <t>G1UQZ2</t>
  </si>
  <si>
    <t>G1UTM5_9DELT</t>
  </si>
  <si>
    <t>G1UTM5</t>
  </si>
  <si>
    <t>G2DYF5_9GAMM</t>
  </si>
  <si>
    <t>G2DYF5</t>
  </si>
  <si>
    <t>G2E109_9GAMM</t>
  </si>
  <si>
    <t>G2E109</t>
  </si>
  <si>
    <t>G2E203_9GAMM</t>
  </si>
  <si>
    <t>G2E203</t>
  </si>
  <si>
    <t>G2E2J0_9GAMM</t>
  </si>
  <si>
    <t>G2E2J0</t>
  </si>
  <si>
    <t>G2IP39_9SPHN</t>
  </si>
  <si>
    <t>G2IP39</t>
  </si>
  <si>
    <t>G2IVA9_PSEUL</t>
  </si>
  <si>
    <t>G2IVA9</t>
  </si>
  <si>
    <t>G2IXG5_PSEUL</t>
  </si>
  <si>
    <t>G2IXG5</t>
  </si>
  <si>
    <t>G2J059_PSEUL</t>
  </si>
  <si>
    <t>G2J059</t>
  </si>
  <si>
    <t>G2J1Z5_PSEUL</t>
  </si>
  <si>
    <t>G2J1Z5</t>
  </si>
  <si>
    <t>G2J2T4_PSEUL</t>
  </si>
  <si>
    <t>G2J2T4</t>
  </si>
  <si>
    <t>G2KLH3_MICAA</t>
  </si>
  <si>
    <t>G2KLH3</t>
  </si>
  <si>
    <t>G2KSE9_MICAA</t>
  </si>
  <si>
    <t>G2KSE9</t>
  </si>
  <si>
    <t>G3IUL9_9GAMM</t>
  </si>
  <si>
    <t>G3IUL9</t>
  </si>
  <si>
    <t>G3IZJ7_9GAMM</t>
  </si>
  <si>
    <t>G3IZJ7</t>
  </si>
  <si>
    <t>G4E3J1_9GAMM</t>
  </si>
  <si>
    <t>G4E3J1</t>
  </si>
  <si>
    <t>G4E7V3_9GAMM</t>
  </si>
  <si>
    <t>G4E7V3</t>
  </si>
  <si>
    <t>G4E849_9GAMM</t>
  </si>
  <si>
    <t>G4E849</t>
  </si>
  <si>
    <t>G4QFV2_GLANF</t>
  </si>
  <si>
    <t>G4QFV2</t>
  </si>
  <si>
    <t>G4R8N0_PELHB</t>
  </si>
  <si>
    <t>G4R8N0</t>
  </si>
  <si>
    <t>G4SUW0_META2</t>
  </si>
  <si>
    <t>G4SUW0</t>
  </si>
  <si>
    <t>G4SVS5_META2</t>
  </si>
  <si>
    <t>G4SVS5</t>
  </si>
  <si>
    <t>G4T144_META2</t>
  </si>
  <si>
    <t>G4T144</t>
  </si>
  <si>
    <t>G4T2H2_META2</t>
  </si>
  <si>
    <t>G4T2H2</t>
  </si>
  <si>
    <t>G6EE24_9SPHN</t>
  </si>
  <si>
    <t>G6EE24</t>
  </si>
  <si>
    <t>G6Y7R1_9RHIZ</t>
  </si>
  <si>
    <t>G6Y7R1</t>
  </si>
  <si>
    <t>G6YDY6_9RHIZ</t>
  </si>
  <si>
    <t>G6YDY6</t>
  </si>
  <si>
    <t>G7JBF8_MEDTR</t>
  </si>
  <si>
    <t>G7JBF8</t>
  </si>
  <si>
    <t>G7KEP4_MEDTR</t>
  </si>
  <si>
    <t>G7KEP4</t>
  </si>
  <si>
    <t>G7LCC3_MEDTR</t>
  </si>
  <si>
    <t>G7LCC3</t>
  </si>
  <si>
    <t>G7Q7B3_9DELT</t>
  </si>
  <si>
    <t>G7Q7B3</t>
  </si>
  <si>
    <t>G7Z3J4_AZOL4</t>
  </si>
  <si>
    <t>G7Z3J4</t>
  </si>
  <si>
    <t>G7Z5U1_AZOL4</t>
  </si>
  <si>
    <t>G7Z5U1</t>
  </si>
  <si>
    <t>G7ZIA9_AZOL4</t>
  </si>
  <si>
    <t>G7ZIA9</t>
  </si>
  <si>
    <t>G8AFS0_AZOBR</t>
  </si>
  <si>
    <t>G8AFS0</t>
  </si>
  <si>
    <t>G8AIX9_AZOBR</t>
  </si>
  <si>
    <t>G8AIX9</t>
  </si>
  <si>
    <t>G8AKR2_AZOBR</t>
  </si>
  <si>
    <t>G8AKR2</t>
  </si>
  <si>
    <t>G8QIN1_DECSP</t>
  </si>
  <si>
    <t>G8QIN1</t>
  </si>
  <si>
    <t>G8QJJ0_DECSP</t>
  </si>
  <si>
    <t>G8QJJ0</t>
  </si>
  <si>
    <t>G8QNF4_DECSP</t>
  </si>
  <si>
    <t>G8QNF4</t>
  </si>
  <si>
    <t>G8QQ18_DECSP</t>
  </si>
  <si>
    <t>G8QQ18</t>
  </si>
  <si>
    <t>G8R1U9_OWEHD</t>
  </si>
  <si>
    <t>G8R1U9</t>
  </si>
  <si>
    <t>G8S5K6_ACTS5</t>
  </si>
  <si>
    <t>G8S5K6</t>
  </si>
  <si>
    <t>G8SG01_ACTS5</t>
  </si>
  <si>
    <t>G8SG01</t>
  </si>
  <si>
    <t>G9PVV6_9BACT</t>
  </si>
  <si>
    <t>G9PVV6</t>
  </si>
  <si>
    <t>H0HPK1_9RHIZ</t>
  </si>
  <si>
    <t>H0HPK1</t>
  </si>
  <si>
    <t>H0JE97_9PSED</t>
  </si>
  <si>
    <t>H0JE97</t>
  </si>
  <si>
    <t>H0PSE1_9RHOO</t>
  </si>
  <si>
    <t>H0PSE1</t>
  </si>
  <si>
    <t>H0PUF6_9RHOO</t>
  </si>
  <si>
    <t>H0PUF6</t>
  </si>
  <si>
    <t>H0PV56_9RHOO</t>
  </si>
  <si>
    <t>H0PV56</t>
  </si>
  <si>
    <t>H0PV57_9RHOO</t>
  </si>
  <si>
    <t>H0PV57</t>
  </si>
  <si>
    <t>H0PY56_9RHOO</t>
  </si>
  <si>
    <t>H0PY56</t>
  </si>
  <si>
    <t>H0TGI2_9BRAD</t>
  </si>
  <si>
    <t>H0TGI2</t>
  </si>
  <si>
    <t>H0TMF3_9BRAD</t>
  </si>
  <si>
    <t>H0TMF3</t>
  </si>
  <si>
    <t>H1FT20_SULGG</t>
  </si>
  <si>
    <t>H1FT20</t>
  </si>
  <si>
    <t>H1G1M4_9GAMM</t>
  </si>
  <si>
    <t>H1G1M4</t>
  </si>
  <si>
    <t>H1G781_9GAMM</t>
  </si>
  <si>
    <t>H1G781</t>
  </si>
  <si>
    <t>H1S6R0_9BURK</t>
  </si>
  <si>
    <t>H1S6R0</t>
  </si>
  <si>
    <t>H1XNI1_9BACT</t>
  </si>
  <si>
    <t>H1XNI1</t>
  </si>
  <si>
    <t>H2CB46_9LEPT</t>
  </si>
  <si>
    <t>H2CB46</t>
  </si>
  <si>
    <t>H2FTU6_OCESG</t>
  </si>
  <si>
    <t>H2FTU6</t>
  </si>
  <si>
    <t>H2FTX9_OCESG</t>
  </si>
  <si>
    <t>H2FTX9</t>
  </si>
  <si>
    <t>H2FZS7_OCESG</t>
  </si>
  <si>
    <t>H2FZS7</t>
  </si>
  <si>
    <t>H4FB11_9RHIZ</t>
  </si>
  <si>
    <t>H4FB11</t>
  </si>
  <si>
    <t>H5WI28_9BURK</t>
  </si>
  <si>
    <t>H5WI28</t>
  </si>
  <si>
    <t>H5WIT8_9BURK</t>
  </si>
  <si>
    <t>H5WIT8</t>
  </si>
  <si>
    <t>H5WSM3_9BURK</t>
  </si>
  <si>
    <t>H5WSM3</t>
  </si>
  <si>
    <t>H6SNN3_RHOPH</t>
  </si>
  <si>
    <t>H6SNN3</t>
  </si>
  <si>
    <t>H6SR77_RHOPH</t>
  </si>
  <si>
    <t>H6SR77</t>
  </si>
  <si>
    <t>PF02743</t>
  </si>
  <si>
    <t>PF02743.17 Cache domain</t>
  </si>
  <si>
    <t>H7FVY0_9FLAO</t>
  </si>
  <si>
    <t>H7FVY0</t>
  </si>
  <si>
    <t>H8GLC0_METAL</t>
  </si>
  <si>
    <t>H8GLC0</t>
  </si>
  <si>
    <t>H8GNU1_METAL</t>
  </si>
  <si>
    <t>H8GNU1</t>
  </si>
  <si>
    <t>H8GWE2_DEIGI</t>
  </si>
  <si>
    <t>H8GWE2</t>
  </si>
  <si>
    <t>H8Z6P1_9GAMM</t>
  </si>
  <si>
    <t>H8Z6P1</t>
  </si>
  <si>
    <t>I0H1U6_ACTM4</t>
  </si>
  <si>
    <t>I0H1U6</t>
  </si>
  <si>
    <t>I0HCC9_ACTM4</t>
  </si>
  <si>
    <t>I0HCC9</t>
  </si>
  <si>
    <t>I0HWX2_RUBGI</t>
  </si>
  <si>
    <t>I0HWX2</t>
  </si>
  <si>
    <t>I0HYQ3_CALAS</t>
  </si>
  <si>
    <t>I0HYQ3</t>
  </si>
  <si>
    <t>I0IHL4_PHYMF</t>
  </si>
  <si>
    <t>I0IHL4</t>
  </si>
  <si>
    <t>I0IJ86_PHYMF</t>
  </si>
  <si>
    <t>I0IJ86</t>
  </si>
  <si>
    <t>I1DW72_9GAMM</t>
  </si>
  <si>
    <t>I1DW72</t>
  </si>
  <si>
    <t>I1GNZ3_BRADI</t>
  </si>
  <si>
    <t>I1GNZ3</t>
  </si>
  <si>
    <t>I1HUP8_BRADI</t>
  </si>
  <si>
    <t>I1HUP8</t>
  </si>
  <si>
    <t>I1IFH1_BRADI</t>
  </si>
  <si>
    <t>I1IFH1</t>
  </si>
  <si>
    <t>I1JDJ2_SOYBN</t>
  </si>
  <si>
    <t>I1JDJ2</t>
  </si>
  <si>
    <t>I1K3M7_SOYBN</t>
  </si>
  <si>
    <t>I1K3M7</t>
  </si>
  <si>
    <t>I1KQE9_SOYBN</t>
  </si>
  <si>
    <t>I1KQE9</t>
  </si>
  <si>
    <t>I1KS30_SOYBN</t>
  </si>
  <si>
    <t>I1KS30</t>
  </si>
  <si>
    <t>I1NUT4_ORYGL</t>
  </si>
  <si>
    <t>I1NUT4</t>
  </si>
  <si>
    <t>I1P430_ORYGL</t>
  </si>
  <si>
    <t>I1P430</t>
  </si>
  <si>
    <t>I1PIB9_ORYGL</t>
  </si>
  <si>
    <t>I1PIB9</t>
  </si>
  <si>
    <t>I1QEK1_ORYGL</t>
  </si>
  <si>
    <t>I1QEK1</t>
  </si>
  <si>
    <t>I1QTS6_ORYGL</t>
  </si>
  <si>
    <t>I1QTS6</t>
  </si>
  <si>
    <t>I1R677_ORYGL</t>
  </si>
  <si>
    <t>I1R677</t>
  </si>
  <si>
    <t>I1XFV4_METNJ</t>
  </si>
  <si>
    <t>I1XFV4</t>
  </si>
  <si>
    <t>I1XM00_METNJ</t>
  </si>
  <si>
    <t>I1XM00</t>
  </si>
  <si>
    <t>I1YFV0_METFJ</t>
  </si>
  <si>
    <t>I1YFV0</t>
  </si>
  <si>
    <t>I1YH37_METFJ</t>
  </si>
  <si>
    <t>I1YH37</t>
  </si>
  <si>
    <t>I1YJV0_METFJ</t>
  </si>
  <si>
    <t>I1YJV0</t>
  </si>
  <si>
    <t>I2F3X4_9BACT</t>
  </si>
  <si>
    <t>I2F3X4</t>
  </si>
  <si>
    <t>I2JFX3_9GAMM</t>
  </si>
  <si>
    <t>I2JFX3</t>
  </si>
  <si>
    <t>I2JNC0_9GAMM</t>
  </si>
  <si>
    <t>I2JNC0</t>
  </si>
  <si>
    <t>I2JPF8_9GAMM</t>
  </si>
  <si>
    <t>I2JPF8</t>
  </si>
  <si>
    <t>I3CBP0_9GAMM</t>
  </si>
  <si>
    <t>I3CBP0</t>
  </si>
  <si>
    <t>I3CBS5_9GAMM</t>
  </si>
  <si>
    <t>I3CBS5</t>
  </si>
  <si>
    <t>I3CEV7_9GAMM</t>
  </si>
  <si>
    <t>I3CEV7</t>
  </si>
  <si>
    <t>I3CFA7_9GAMM</t>
  </si>
  <si>
    <t>I3CFA7</t>
  </si>
  <si>
    <t>I3CJG7_9GAMM</t>
  </si>
  <si>
    <t>I3CJG7</t>
  </si>
  <si>
    <t>I3IAD2_9GAMM</t>
  </si>
  <si>
    <t>I3IAD2</t>
  </si>
  <si>
    <t>I3IEA7_9GAMM</t>
  </si>
  <si>
    <t>I3IEA7</t>
  </si>
  <si>
    <t>I3IP94_9BACT</t>
  </si>
  <si>
    <t>I3IP94</t>
  </si>
  <si>
    <t>I3TS71_TISMK</t>
  </si>
  <si>
    <t>I3TS71</t>
  </si>
  <si>
    <t>I3TSA8_TISMK</t>
  </si>
  <si>
    <t>I3TSA8</t>
  </si>
  <si>
    <t>I3TTP9_TISMK</t>
  </si>
  <si>
    <t>I3TTP9</t>
  </si>
  <si>
    <t>I3Y6Y1_THIV6</t>
  </si>
  <si>
    <t>I3Y6Y1</t>
  </si>
  <si>
    <t>I3YBB8_THIV6</t>
  </si>
  <si>
    <t>I3YBB8</t>
  </si>
  <si>
    <t>I3YFT5_THIV6</t>
  </si>
  <si>
    <t>I3YFT5</t>
  </si>
  <si>
    <t>I3Z7C7_BELBD</t>
  </si>
  <si>
    <t>I3Z7C7</t>
  </si>
  <si>
    <t>I4MIP1_9BURK</t>
  </si>
  <si>
    <t>I4MIP1</t>
  </si>
  <si>
    <t>I4N5L5_9PSED</t>
  </si>
  <si>
    <t>I4N5L5</t>
  </si>
  <si>
    <t>I4VQ99_9GAMM</t>
  </si>
  <si>
    <t>I4VQ99</t>
  </si>
  <si>
    <t>I4W356_9GAMM</t>
  </si>
  <si>
    <t>I4W356</t>
  </si>
  <si>
    <t>I4Z5A9_9BURK</t>
  </si>
  <si>
    <t>I4Z5A9</t>
  </si>
  <si>
    <t>I7EVU7_PHAIB</t>
  </si>
  <si>
    <t>I7EVU7</t>
  </si>
  <si>
    <t>I8U624_9ALTE</t>
  </si>
  <si>
    <t>I8U624</t>
  </si>
  <si>
    <t>I8U679_9ALTE</t>
  </si>
  <si>
    <t>I8U679</t>
  </si>
  <si>
    <t>I9C9S0_9SPHN</t>
  </si>
  <si>
    <t>I9C9S0</t>
  </si>
  <si>
    <t>I9L804_9FIRM</t>
  </si>
  <si>
    <t>I9L804</t>
  </si>
  <si>
    <t>I9NZD2_9ALTE</t>
  </si>
  <si>
    <t>I9NZD2</t>
  </si>
  <si>
    <t>J0LHB6_9BACT</t>
  </si>
  <si>
    <t>J0LHB6</t>
  </si>
  <si>
    <t>J0U8F0_9BURK</t>
  </si>
  <si>
    <t>J0U8F0</t>
  </si>
  <si>
    <t>J0V3U7_9BACT</t>
  </si>
  <si>
    <t>J0V3U7</t>
  </si>
  <si>
    <t>J1EBG8_9BURK</t>
  </si>
  <si>
    <t>J1EBG8</t>
  </si>
  <si>
    <t>J1EKM4_9BURK</t>
  </si>
  <si>
    <t>J1EKM4</t>
  </si>
  <si>
    <t>J2LKR4_9BURK</t>
  </si>
  <si>
    <t>J2LKR4</t>
  </si>
  <si>
    <t>J2TQW0_9BURK</t>
  </si>
  <si>
    <t>J2TQW0</t>
  </si>
  <si>
    <t>J3AJC1_9SPHN</t>
  </si>
  <si>
    <t>J3AJC1</t>
  </si>
  <si>
    <t>J3HJT0_9BURK</t>
  </si>
  <si>
    <t>J3HJT0</t>
  </si>
  <si>
    <t>J3HKH3_9BURK</t>
  </si>
  <si>
    <t>J3HKH3</t>
  </si>
  <si>
    <t>J3KUQ3_ORYBR</t>
  </si>
  <si>
    <t>J3KUQ3</t>
  </si>
  <si>
    <t>J3L7A9_ORYBR</t>
  </si>
  <si>
    <t>J3L7A9</t>
  </si>
  <si>
    <t>J3LGW6_ORYBR</t>
  </si>
  <si>
    <t>J3LGW6</t>
  </si>
  <si>
    <t>J3LS79_ORYBR</t>
  </si>
  <si>
    <t>J3LS79</t>
  </si>
  <si>
    <t>J8VPB3_9SPHN</t>
  </si>
  <si>
    <t>J8VPB3</t>
  </si>
  <si>
    <t>K0C646_CYCSP</t>
  </si>
  <si>
    <t>K0C646</t>
  </si>
  <si>
    <t>K0HT62_9BURK</t>
  </si>
  <si>
    <t>K0HT62</t>
  </si>
  <si>
    <t>K0HZ89_9BURK</t>
  </si>
  <si>
    <t>K0HZ89</t>
  </si>
  <si>
    <t>K0I1R5_9BURK</t>
  </si>
  <si>
    <t>K0I1R5</t>
  </si>
  <si>
    <t>K0I2X5_9BURK</t>
  </si>
  <si>
    <t>K0I2X5</t>
  </si>
  <si>
    <t>K1LET8_9BACT</t>
  </si>
  <si>
    <t>K1LET8</t>
  </si>
  <si>
    <t>K2IQ92_9GAMM</t>
  </si>
  <si>
    <t>K2IQ92</t>
  </si>
  <si>
    <t>K2JBL8_9GAMM</t>
  </si>
  <si>
    <t>K2JBL8</t>
  </si>
  <si>
    <t>K2JRE0_9GAMM</t>
  </si>
  <si>
    <t>K2JRE0</t>
  </si>
  <si>
    <t>K2KGT2_9PROT</t>
  </si>
  <si>
    <t>K2KGT2</t>
  </si>
  <si>
    <t>K2L6C8_9GAMM</t>
  </si>
  <si>
    <t>K2L6C8</t>
  </si>
  <si>
    <t>K2QXQ4_9RHIZ</t>
  </si>
  <si>
    <t>K2QXQ4</t>
  </si>
  <si>
    <t>K3XE50_SETIT</t>
  </si>
  <si>
    <t>K3XE50</t>
  </si>
  <si>
    <t>K4A504_SETIT</t>
  </si>
  <si>
    <t>K4A504</t>
  </si>
  <si>
    <t>K4A5G4_SETIT</t>
  </si>
  <si>
    <t>K4A5G4</t>
  </si>
  <si>
    <t>K4BNW7_SOLLC</t>
  </si>
  <si>
    <t>K4BNW7</t>
  </si>
  <si>
    <t>K4BYS7_SOLLC</t>
  </si>
  <si>
    <t>K4BYS7</t>
  </si>
  <si>
    <t>K4CEY3_SOLLC</t>
  </si>
  <si>
    <t>K4CEY3</t>
  </si>
  <si>
    <t>K4KIR6_SIMAS</t>
  </si>
  <si>
    <t>K4KIR6</t>
  </si>
  <si>
    <t>K4KJ54_SIMAS</t>
  </si>
  <si>
    <t>K4KJ54</t>
  </si>
  <si>
    <t>K4KKI6_SIMAS</t>
  </si>
  <si>
    <t>K4KKI6</t>
  </si>
  <si>
    <t>PF09084</t>
  </si>
  <si>
    <t>PF09084.10 NMT1/THI5 like</t>
  </si>
  <si>
    <t>K4KMU1_SIMAS</t>
  </si>
  <si>
    <t>K4KMU1</t>
  </si>
  <si>
    <t>K4KPW4_SIMAS</t>
  </si>
  <si>
    <t>K4KPW4</t>
  </si>
  <si>
    <t>K4PU33_SHEON</t>
  </si>
  <si>
    <t>K4PU33</t>
  </si>
  <si>
    <t>K6X9F9_9ALTE</t>
  </si>
  <si>
    <t>K6X9F9</t>
  </si>
  <si>
    <t>K6YWI3_9ALTE</t>
  </si>
  <si>
    <t>K6YWI3</t>
  </si>
  <si>
    <t>K7K767_SOYBN</t>
  </si>
  <si>
    <t>K7K767</t>
  </si>
  <si>
    <t>K7KBR1_SOYBN</t>
  </si>
  <si>
    <t>K7KBR1</t>
  </si>
  <si>
    <t>K7KRH0_SOYBN</t>
  </si>
  <si>
    <t>K7KRH0</t>
  </si>
  <si>
    <t>K7L210_SOYBN</t>
  </si>
  <si>
    <t>K7L210</t>
  </si>
  <si>
    <t>K7L2C5_SOYBN</t>
  </si>
  <si>
    <t>K7L2C5</t>
  </si>
  <si>
    <t>K7M476_SOYBN</t>
  </si>
  <si>
    <t>K7M476</t>
  </si>
  <si>
    <t>K7U4B4_MAIZE</t>
  </si>
  <si>
    <t>K7U4B4</t>
  </si>
  <si>
    <t>K7V622_MAIZE</t>
  </si>
  <si>
    <t>K7V622</t>
  </si>
  <si>
    <t>K9D9N2_9BURK</t>
  </si>
  <si>
    <t>K9D9N2</t>
  </si>
  <si>
    <t>K9DBF3_9BURK</t>
  </si>
  <si>
    <t>K9DBF3</t>
  </si>
  <si>
    <t>K9DCQ1_9BURK</t>
  </si>
  <si>
    <t>K9DCQ1</t>
  </si>
  <si>
    <t>K9DEX9_9BURK</t>
  </si>
  <si>
    <t>K9DEX9</t>
  </si>
  <si>
    <t>K9DX12_9BURK</t>
  </si>
  <si>
    <t>K9DX12</t>
  </si>
  <si>
    <t>K9HSJ6_9PROT</t>
  </si>
  <si>
    <t>K9HSJ6</t>
  </si>
  <si>
    <t>K9HU88_9PROT</t>
  </si>
  <si>
    <t>K9HU88</t>
  </si>
  <si>
    <t>K9Q1N8_9CYAN</t>
  </si>
  <si>
    <t>K9Q1N8</t>
  </si>
  <si>
    <t>K9QBD4_9NOSO</t>
  </si>
  <si>
    <t>K9QBD4</t>
  </si>
  <si>
    <t>K9QT62_NOSS7</t>
  </si>
  <si>
    <t>K9QT62</t>
  </si>
  <si>
    <t>K9S677_9CYAN</t>
  </si>
  <si>
    <t>K9S677</t>
  </si>
  <si>
    <t>K9S6Y7_9CYAN</t>
  </si>
  <si>
    <t>K9S6Y7</t>
  </si>
  <si>
    <t>K9SC53_9CYAN</t>
  </si>
  <si>
    <t>K9SC53</t>
  </si>
  <si>
    <t>K9T265_9CYAN</t>
  </si>
  <si>
    <t>K9T265</t>
  </si>
  <si>
    <t>K9TE45_9CYAN</t>
  </si>
  <si>
    <t>K9TE45</t>
  </si>
  <si>
    <t>K9TEU7_9CYAN</t>
  </si>
  <si>
    <t>K9TEU7</t>
  </si>
  <si>
    <t>K9TEX2_9CYAN</t>
  </si>
  <si>
    <t>K9TEX2</t>
  </si>
  <si>
    <t>K9TIK7_9CYAN</t>
  </si>
  <si>
    <t>K9TIK7</t>
  </si>
  <si>
    <t>K9TKW4_9CYAN</t>
  </si>
  <si>
    <t>K9TKW4</t>
  </si>
  <si>
    <t>PF07701</t>
  </si>
  <si>
    <t>PF07701.13 Heme NO binding associated</t>
  </si>
  <si>
    <t>K9U3Z3_9CYAN</t>
  </si>
  <si>
    <t>K9U3Z3</t>
  </si>
  <si>
    <t>K9VEZ9_9CYAN</t>
  </si>
  <si>
    <t>K9VEZ9</t>
  </si>
  <si>
    <t>K9VFI6_9CYAN</t>
  </si>
  <si>
    <t>K9VFI6</t>
  </si>
  <si>
    <t>K9VHA2_9CYAN</t>
  </si>
  <si>
    <t>K9VHA2</t>
  </si>
  <si>
    <t>K9VN98_9CYAN</t>
  </si>
  <si>
    <t>K9VN98</t>
  </si>
  <si>
    <t>K9VNM4_9CYAN</t>
  </si>
  <si>
    <t>K9VNM4</t>
  </si>
  <si>
    <t>K9VPE4_9CYAN</t>
  </si>
  <si>
    <t>K9VPE4</t>
  </si>
  <si>
    <t>K9W8D9_9CYAN</t>
  </si>
  <si>
    <t>K9W8D9</t>
  </si>
  <si>
    <t>K9XGZ6_9CHRO</t>
  </si>
  <si>
    <t>K9XGZ6</t>
  </si>
  <si>
    <t>K9YPC9_CYASC</t>
  </si>
  <si>
    <t>K9YPC9</t>
  </si>
  <si>
    <t>K9Z666_CYAAP</t>
  </si>
  <si>
    <t>K9Z666</t>
  </si>
  <si>
    <t>K9ZW21_DEIPD</t>
  </si>
  <si>
    <t>K9ZW21</t>
  </si>
  <si>
    <t>L0DVR6_THIND</t>
  </si>
  <si>
    <t>L0DVR6</t>
  </si>
  <si>
    <t>L0E008_THIND</t>
  </si>
  <si>
    <t>L0E008</t>
  </si>
  <si>
    <t>L0NLF7_9RHIZ</t>
  </si>
  <si>
    <t>L0NLF7</t>
  </si>
  <si>
    <t>L0NM71_9RHIZ</t>
  </si>
  <si>
    <t>L0NM71</t>
  </si>
  <si>
    <t>L1JML4_GUITH</t>
  </si>
  <si>
    <t>L1JML4</t>
  </si>
  <si>
    <t>L1LUV7_PSEPU</t>
  </si>
  <si>
    <t>L1LUV7</t>
  </si>
  <si>
    <t>L8D576_9GAMM</t>
  </si>
  <si>
    <t>L8D576</t>
  </si>
  <si>
    <t>L8D5B7_9GAMM</t>
  </si>
  <si>
    <t>L8D5B7</t>
  </si>
  <si>
    <t>L8D6Y4_9GAMM</t>
  </si>
  <si>
    <t>L8D6Y4</t>
  </si>
  <si>
    <t>L8D898_9GAMM</t>
  </si>
  <si>
    <t>L8D898</t>
  </si>
  <si>
    <t>L8M314_9CYAN</t>
  </si>
  <si>
    <t>L8M314</t>
  </si>
  <si>
    <t>L9PDG8_9BURK</t>
  </si>
  <si>
    <t>L9PDG8</t>
  </si>
  <si>
    <t>L9PEH7_9BURK</t>
  </si>
  <si>
    <t>L9PEH7</t>
  </si>
  <si>
    <t>L9PI60_9BURK</t>
  </si>
  <si>
    <t>L9PI60</t>
  </si>
  <si>
    <t>L9PK70_9BURK</t>
  </si>
  <si>
    <t>L9PK70</t>
  </si>
  <si>
    <t>L9PN63_9BURK</t>
  </si>
  <si>
    <t>L9PN63</t>
  </si>
  <si>
    <t>L9PN85_9BURK</t>
  </si>
  <si>
    <t>L9PN85</t>
  </si>
  <si>
    <t>L9PPW2_9BURK</t>
  </si>
  <si>
    <t>L9PPW2</t>
  </si>
  <si>
    <t>M0RLH1_MUSAM</t>
  </si>
  <si>
    <t>M0RLH1</t>
  </si>
  <si>
    <t>M0S282_MUSAM</t>
  </si>
  <si>
    <t>M0S282</t>
  </si>
  <si>
    <t>M0SPB2_MUSAM</t>
  </si>
  <si>
    <t>M0SPB2</t>
  </si>
  <si>
    <t>M0SPR0_MUSAM</t>
  </si>
  <si>
    <t>M0SPR0</t>
  </si>
  <si>
    <t>M0TGL4_MUSAM</t>
  </si>
  <si>
    <t>M0TGL4</t>
  </si>
  <si>
    <t>M0TSU6_MUSAM</t>
  </si>
  <si>
    <t>M0TSU6</t>
  </si>
  <si>
    <t>M0U7E8_MUSAM</t>
  </si>
  <si>
    <t>M0U7E8</t>
  </si>
  <si>
    <t>M0U7F1_MUSAM</t>
  </si>
  <si>
    <t>M0U7F1</t>
  </si>
  <si>
    <t>M0U7W3_MUSAM</t>
  </si>
  <si>
    <t>M0U7W3</t>
  </si>
  <si>
    <t>M0UGD9_HORVD</t>
  </si>
  <si>
    <t>M0UGD9</t>
  </si>
  <si>
    <t>M0UGE0_HORVD</t>
  </si>
  <si>
    <t>M0UGE0</t>
  </si>
  <si>
    <t>M0VSV1_HORVD</t>
  </si>
  <si>
    <t>M0VSV1</t>
  </si>
  <si>
    <t>M0W792_HORVD</t>
  </si>
  <si>
    <t>M0W792</t>
  </si>
  <si>
    <t>M0W793_HORVD</t>
  </si>
  <si>
    <t>M0W793</t>
  </si>
  <si>
    <t>M1CVN9_SOLTU</t>
  </si>
  <si>
    <t>M1CVN9</t>
  </si>
  <si>
    <t>M1D7X0_SOLTU</t>
  </si>
  <si>
    <t>M1D7X0</t>
  </si>
  <si>
    <t>M1D7X1_SOLTU</t>
  </si>
  <si>
    <t>M1D7X1</t>
  </si>
  <si>
    <t>M1WKM4_DESPC</t>
  </si>
  <si>
    <t>M1WKM4</t>
  </si>
  <si>
    <t>M1WQE1_DESPC</t>
  </si>
  <si>
    <t>M1WQE1</t>
  </si>
  <si>
    <t>M2SF03_9PROT</t>
  </si>
  <si>
    <t>M2SF03</t>
  </si>
  <si>
    <t>M4C578_HYAAE</t>
  </si>
  <si>
    <t>M4C578</t>
  </si>
  <si>
    <t>M4D9M6_BRARP</t>
  </si>
  <si>
    <t>M4D9M6</t>
  </si>
  <si>
    <t>M4E7U3_BRARP</t>
  </si>
  <si>
    <t>M4E7U3</t>
  </si>
  <si>
    <t>M4EML7_BRARP</t>
  </si>
  <si>
    <t>M4EML7</t>
  </si>
  <si>
    <t>M4F2T2_BRARP</t>
  </si>
  <si>
    <t>M4F2T2</t>
  </si>
  <si>
    <t>M4NIJ8_9GAMM</t>
  </si>
  <si>
    <t>M4NIJ8</t>
  </si>
  <si>
    <t>M4S773_9ALTE</t>
  </si>
  <si>
    <t>M4S773</t>
  </si>
  <si>
    <t>M4UNQ9_9GAMM</t>
  </si>
  <si>
    <t>M4UNQ9</t>
  </si>
  <si>
    <t>M4WSQ3_PSEDE</t>
  </si>
  <si>
    <t>M4WSQ3</t>
  </si>
  <si>
    <t>M4X296_PSEDE</t>
  </si>
  <si>
    <t>M4X296</t>
  </si>
  <si>
    <t>M5DMG3_9GAMM</t>
  </si>
  <si>
    <t>M5DMG3</t>
  </si>
  <si>
    <t>M5EKW2_9RHIZ</t>
  </si>
  <si>
    <t>M5EKW2</t>
  </si>
  <si>
    <t>M5EPX2_9RHIZ</t>
  </si>
  <si>
    <t>M5EPX2</t>
  </si>
  <si>
    <t>M5RKB4_9PLAN</t>
  </si>
  <si>
    <t>M5RKB4</t>
  </si>
  <si>
    <t>M5RLP8_9PLAN</t>
  </si>
  <si>
    <t>M5RLP8</t>
  </si>
  <si>
    <t>M5TB49_9PLAN</t>
  </si>
  <si>
    <t>M5TB49</t>
  </si>
  <si>
    <t>M5THA3_9PLAN</t>
  </si>
  <si>
    <t>M5THA3</t>
  </si>
  <si>
    <t>M5TSK0_9PLAN</t>
  </si>
  <si>
    <t>M5TSK0</t>
  </si>
  <si>
    <t>M5TV92_9PLAN</t>
  </si>
  <si>
    <t>M5TV92</t>
  </si>
  <si>
    <t>M5X039_PRUPE</t>
  </si>
  <si>
    <t>M5X039</t>
  </si>
  <si>
    <t>M5XKX9_PRUPE</t>
  </si>
  <si>
    <t>M5XKX9</t>
  </si>
  <si>
    <t>M5Y895_PRUPE</t>
  </si>
  <si>
    <t>M5Y895</t>
  </si>
  <si>
    <t>M7N4R9_9BACT</t>
  </si>
  <si>
    <t>M7N4R9</t>
  </si>
  <si>
    <t>M7NXK5_9GAMM</t>
  </si>
  <si>
    <t>M7NXK5</t>
  </si>
  <si>
    <t>M7PPA7_9GAMM</t>
  </si>
  <si>
    <t>M7PPA7</t>
  </si>
  <si>
    <t>M7PQV7_9GAMM</t>
  </si>
  <si>
    <t>M7PQV7</t>
  </si>
  <si>
    <t>M7ZF76_TRIUA</t>
  </si>
  <si>
    <t>M7ZF76</t>
  </si>
  <si>
    <t>M8A1D3_TRIUA</t>
  </si>
  <si>
    <t>M8A1D3</t>
  </si>
  <si>
    <t>N1MR06_9SPHN</t>
  </si>
  <si>
    <t>N1MR06</t>
  </si>
  <si>
    <t>N2JK97_9PSED</t>
  </si>
  <si>
    <t>N2JK97</t>
  </si>
  <si>
    <t>N6U2R1_9RHIZ</t>
  </si>
  <si>
    <t>N6U2R1</t>
  </si>
  <si>
    <t>N6WV10_9ALTE</t>
  </si>
  <si>
    <t>N6WV10</t>
  </si>
  <si>
    <t>N6WVL4_9ALTE</t>
  </si>
  <si>
    <t>N6WVL4</t>
  </si>
  <si>
    <t>N6WWJ1_9ALTE</t>
  </si>
  <si>
    <t>N6WWJ1</t>
  </si>
  <si>
    <t>N6WXD7_9ALTE</t>
  </si>
  <si>
    <t>N6WXD7</t>
  </si>
  <si>
    <t>N6WZS1_9ALTE</t>
  </si>
  <si>
    <t>N6WZS1</t>
  </si>
  <si>
    <t>N6Y5K0_9RHOO</t>
  </si>
  <si>
    <t>N6Y5K0</t>
  </si>
  <si>
    <t>N6YDF6_9RHOO</t>
  </si>
  <si>
    <t>N6YDF6</t>
  </si>
  <si>
    <t>N6YIU9_9RHOO</t>
  </si>
  <si>
    <t>N6YIU9</t>
  </si>
  <si>
    <t>N6YLI4_9RHOO</t>
  </si>
  <si>
    <t>N6YLI4</t>
  </si>
  <si>
    <t>N6YPS7_9RHOO</t>
  </si>
  <si>
    <t>N6YPS7</t>
  </si>
  <si>
    <t>N9UTY0_9SPHN</t>
  </si>
  <si>
    <t>N9UTY0</t>
  </si>
  <si>
    <t>N9VP60_9GAMM</t>
  </si>
  <si>
    <t>N9VP60</t>
  </si>
  <si>
    <t>OHK3_ORYSI</t>
  </si>
  <si>
    <t>A2WYI4</t>
  </si>
  <si>
    <t>OHK3_ORYSJ</t>
  </si>
  <si>
    <t>A1A696</t>
  </si>
  <si>
    <t>OHK4_ORYSJ</t>
  </si>
  <si>
    <t>A1A698</t>
  </si>
  <si>
    <t>OHK5_ORYSJ</t>
  </si>
  <si>
    <t>A1A697</t>
  </si>
  <si>
    <t>OHK6_ORYSJ</t>
  </si>
  <si>
    <t>A1A699</t>
  </si>
  <si>
    <t>P73035_SYNY3</t>
  </si>
  <si>
    <t>P73035</t>
  </si>
  <si>
    <t>P74400_SYNY3</t>
  </si>
  <si>
    <t>P74400</t>
  </si>
  <si>
    <t>Q07ZB2_SHEFN</t>
  </si>
  <si>
    <t>Q07ZB2</t>
  </si>
  <si>
    <t>Q08QK2_STIAD</t>
  </si>
  <si>
    <t>Q08QK2</t>
  </si>
  <si>
    <t>Q0AAM4_ALKEH</t>
  </si>
  <si>
    <t>Q0AAM4</t>
  </si>
  <si>
    <t>Q0AMR8_MARMM</t>
  </si>
  <si>
    <t>Q0AMR8</t>
  </si>
  <si>
    <t>Q0AR92_MARMM</t>
  </si>
  <si>
    <t>Q0AR92</t>
  </si>
  <si>
    <t>Q0F007_9PROT</t>
  </si>
  <si>
    <t>Q0F007</t>
  </si>
  <si>
    <t>Q0K510_CUPNH</t>
  </si>
  <si>
    <t>Q0K510</t>
  </si>
  <si>
    <t>Q0KC83_CUPNH</t>
  </si>
  <si>
    <t>Q0KC83</t>
  </si>
  <si>
    <t>Q114Y4_TRIEI</t>
  </si>
  <si>
    <t>Q114Y4</t>
  </si>
  <si>
    <t>Q12H73_POLSJ</t>
  </si>
  <si>
    <t>Q12H73</t>
  </si>
  <si>
    <t>Q12I46_SHEDO</t>
  </si>
  <si>
    <t>Q12I46</t>
  </si>
  <si>
    <t>Q12NK9_SHEDO</t>
  </si>
  <si>
    <t>Q12NK9</t>
  </si>
  <si>
    <t>Q141P4_BURXL</t>
  </si>
  <si>
    <t>Q141P4</t>
  </si>
  <si>
    <t>Q1AZA0_RUBXD</t>
  </si>
  <si>
    <t>Q1AZA0</t>
  </si>
  <si>
    <t>Q1CX17_MYXXD</t>
  </si>
  <si>
    <t>Q1CX17</t>
  </si>
  <si>
    <t>Q1GF37_RUEST</t>
  </si>
  <si>
    <t>Q1GF37</t>
  </si>
  <si>
    <t>Q1GJU1_RUEST</t>
  </si>
  <si>
    <t>Q1GJU1</t>
  </si>
  <si>
    <t>Q1GRC4_SPHAL</t>
  </si>
  <si>
    <t>Q1GRC4</t>
  </si>
  <si>
    <t>Q1H3Y9_METFK</t>
  </si>
  <si>
    <t>Q1H3Y9</t>
  </si>
  <si>
    <t>Q1IYW8_DEIGD</t>
  </si>
  <si>
    <t>Q1IYW8</t>
  </si>
  <si>
    <t>Q1JWV5_DESAC</t>
  </si>
  <si>
    <t>Q1JWV5</t>
  </si>
  <si>
    <t>Q1K0V5_DESAC</t>
  </si>
  <si>
    <t>Q1K0V5</t>
  </si>
  <si>
    <t>Q1NMM6_9DELT</t>
  </si>
  <si>
    <t>Q1NMM6</t>
  </si>
  <si>
    <t>Q1NPN9_9DELT</t>
  </si>
  <si>
    <t>Q1NPN9</t>
  </si>
  <si>
    <t>Q1NUE2_9DELT</t>
  </si>
  <si>
    <t>Q1NUE2</t>
  </si>
  <si>
    <t>Q1NV27_9DELT</t>
  </si>
  <si>
    <t>Q1NV27</t>
  </si>
  <si>
    <t>Q1QHJ5_NITHX</t>
  </si>
  <si>
    <t>Q1QHJ5</t>
  </si>
  <si>
    <t>Q1YKR9_AURMS</t>
  </si>
  <si>
    <t>Q1YKR9</t>
  </si>
  <si>
    <t>Q1YLA9_AURMS</t>
  </si>
  <si>
    <t>Q1YLA9</t>
  </si>
  <si>
    <t>Q1YXX2_9GAMM</t>
  </si>
  <si>
    <t>Q1YXX2</t>
  </si>
  <si>
    <t>Q1ZQL2_PHOAS</t>
  </si>
  <si>
    <t>Q1ZQL2</t>
  </si>
  <si>
    <t>Q1ZSN4_PHOAS</t>
  </si>
  <si>
    <t>Q1ZSN4</t>
  </si>
  <si>
    <t>Q20Z79_RHOPB</t>
  </si>
  <si>
    <t>Q20Z79</t>
  </si>
  <si>
    <t>Q219B0_RHOPB</t>
  </si>
  <si>
    <t>Q219B0</t>
  </si>
  <si>
    <t>Q21F90_SACD2</t>
  </si>
  <si>
    <t>Q21F90</t>
  </si>
  <si>
    <t>Q21FR1_SACD2</t>
  </si>
  <si>
    <t>Q21FR1</t>
  </si>
  <si>
    <t>Q21G02_SACD2</t>
  </si>
  <si>
    <t>Q21G02</t>
  </si>
  <si>
    <t>Q21NS5_SACD2</t>
  </si>
  <si>
    <t>Q21NS5</t>
  </si>
  <si>
    <t>Q21T24_RHOFT</t>
  </si>
  <si>
    <t>Q21T24</t>
  </si>
  <si>
    <t>Q21TE4_RHOFT</t>
  </si>
  <si>
    <t>Q21TE4</t>
  </si>
  <si>
    <t>Q21WW2_RHOFT</t>
  </si>
  <si>
    <t>Q21WW2</t>
  </si>
  <si>
    <t>Q2BLA2_NEPCE</t>
  </si>
  <si>
    <t>Q2BLA2</t>
  </si>
  <si>
    <t>Q2BLJ7_NEPCE</t>
  </si>
  <si>
    <t>Q2BLJ7</t>
  </si>
  <si>
    <t>Q2BQQ4_NEPCE</t>
  </si>
  <si>
    <t>Q2BQQ4</t>
  </si>
  <si>
    <t>Q2BR68_NEPCE</t>
  </si>
  <si>
    <t>Q2BR68</t>
  </si>
  <si>
    <t>Q2CCB0_OCEGH</t>
  </si>
  <si>
    <t>Q2CCB0</t>
  </si>
  <si>
    <t>Q2CK09_OCEGH</t>
  </si>
  <si>
    <t>Q2CK09</t>
  </si>
  <si>
    <t>Q2GB38_NOVAD</t>
  </si>
  <si>
    <t>Q2GB38</t>
  </si>
  <si>
    <t>Q2IJN1_ANADE</t>
  </si>
  <si>
    <t>Q2IJN1</t>
  </si>
  <si>
    <t>Q2IMN9_ANADE</t>
  </si>
  <si>
    <t>Q2IMN9</t>
  </si>
  <si>
    <t>Q2K8A4_RHIEC</t>
  </si>
  <si>
    <t>Q2K8A4</t>
  </si>
  <si>
    <t>Q2N855_ERYLH</t>
  </si>
  <si>
    <t>Q2N855</t>
  </si>
  <si>
    <t>Q2RRT4_RHORT</t>
  </si>
  <si>
    <t>Q2RRT4</t>
  </si>
  <si>
    <t>Q2SDA7_HAHCH</t>
  </si>
  <si>
    <t>Q2SDA7</t>
  </si>
  <si>
    <t>Q2SEH6_HAHCH</t>
  </si>
  <si>
    <t>Q2SEH6</t>
  </si>
  <si>
    <t>Q2SK17_HAHCH</t>
  </si>
  <si>
    <t>Q2SK17</t>
  </si>
  <si>
    <t>Q2SNS1_HAHCH</t>
  </si>
  <si>
    <t>Q2SNS1</t>
  </si>
  <si>
    <t>Q2SQ18_HAHCH</t>
  </si>
  <si>
    <t>Q2SQ18</t>
  </si>
  <si>
    <t>Q2W1K2_MAGSA</t>
  </si>
  <si>
    <t>Q2W1K2</t>
  </si>
  <si>
    <t>Q2W343_MAGSA</t>
  </si>
  <si>
    <t>Q2W343</t>
  </si>
  <si>
    <t>Q2W4V8_MAGSA</t>
  </si>
  <si>
    <t>Q2W4V8</t>
  </si>
  <si>
    <t>Q2W8H8_MAGSA</t>
  </si>
  <si>
    <t>Q2W8H8</t>
  </si>
  <si>
    <t>Q2YCL1_NITMU</t>
  </si>
  <si>
    <t>Q2YCL1</t>
  </si>
  <si>
    <t>Q39RZ4_GEOMG</t>
  </si>
  <si>
    <t>Q39RZ4</t>
  </si>
  <si>
    <t>Q39RZ5_GEOMG</t>
  </si>
  <si>
    <t>Q39RZ5</t>
  </si>
  <si>
    <t>Q39ST9_GEOMG</t>
  </si>
  <si>
    <t>Q39ST9</t>
  </si>
  <si>
    <t>Q3A8D4_PELCD</t>
  </si>
  <si>
    <t>Q3A8D4</t>
  </si>
  <si>
    <t>Q3IF06_PSEHT</t>
  </si>
  <si>
    <t>Q3IF06</t>
  </si>
  <si>
    <t>Q3IF69_PSEHT</t>
  </si>
  <si>
    <t>Q3IF69</t>
  </si>
  <si>
    <t>Q3IF85_PSEHT</t>
  </si>
  <si>
    <t>Q3IF85</t>
  </si>
  <si>
    <t>Q3SJ06_THIDA</t>
  </si>
  <si>
    <t>Q3SJ06</t>
  </si>
  <si>
    <t>Q3SNW4_NITWN</t>
  </si>
  <si>
    <t>Q3SNW4</t>
  </si>
  <si>
    <t>Q478M9_DECAR</t>
  </si>
  <si>
    <t>Q478M9</t>
  </si>
  <si>
    <t>Q47BJ9_DECAR</t>
  </si>
  <si>
    <t>Q47BJ9</t>
  </si>
  <si>
    <t>Q47BW7_DECAR</t>
  </si>
  <si>
    <t>Q47BW7</t>
  </si>
  <si>
    <t>Q47IM3_DECAR</t>
  </si>
  <si>
    <t>Q47IM3</t>
  </si>
  <si>
    <t>Q47X60_COLP3</t>
  </si>
  <si>
    <t>Q47X60</t>
  </si>
  <si>
    <t>Q47XD7_COLP3</t>
  </si>
  <si>
    <t>Q47XD7</t>
  </si>
  <si>
    <t>Q4BWY4_CROWT</t>
  </si>
  <si>
    <t>Q4BWY4</t>
  </si>
  <si>
    <t>Q4BWY5_CROWT</t>
  </si>
  <si>
    <t>Q4BWY5</t>
  </si>
  <si>
    <t>Q4KFI5_PSEF5</t>
  </si>
  <si>
    <t>Q4KFI5</t>
  </si>
  <si>
    <t>Q5E0A0_VIBF1</t>
  </si>
  <si>
    <t>Q5E0A0</t>
  </si>
  <si>
    <t>Q5E4N6_VIBF1</t>
  </si>
  <si>
    <t>Q5E4N6</t>
  </si>
  <si>
    <t>Q5GZ20_XANOR</t>
  </si>
  <si>
    <t>Q5GZ20</t>
  </si>
  <si>
    <t>Q5NZA1_AROAE</t>
  </si>
  <si>
    <t>Q5NZA1</t>
  </si>
  <si>
    <t>Q5NZD4_AROAE</t>
  </si>
  <si>
    <t>Q5NZD4</t>
  </si>
  <si>
    <t>Q5R0L9_IDILO</t>
  </si>
  <si>
    <t>Q5R0L9</t>
  </si>
  <si>
    <t>Q60BL0_METCA</t>
  </si>
  <si>
    <t>Q60BL0</t>
  </si>
  <si>
    <t>Q63L48_BURPS</t>
  </si>
  <si>
    <t>Q63L48</t>
  </si>
  <si>
    <t>Q6AK77_DESPS</t>
  </si>
  <si>
    <t>Q6AK77</t>
  </si>
  <si>
    <t>Q6AKV4_DESPS</t>
  </si>
  <si>
    <t>Q6AKV4</t>
  </si>
  <si>
    <t>Q6LJD5_PHOPR</t>
  </si>
  <si>
    <t>Q6LJD5</t>
  </si>
  <si>
    <t>Q6MJD1_BDEBA</t>
  </si>
  <si>
    <t>Q6MJD1</t>
  </si>
  <si>
    <t>Q6MMQ5_BDEBA</t>
  </si>
  <si>
    <t>Q6MMQ5</t>
  </si>
  <si>
    <t>Q6N224_RHOPA</t>
  </si>
  <si>
    <t>Q6N224</t>
  </si>
  <si>
    <t>Q6ZLA1_ORYSJ</t>
  </si>
  <si>
    <t>Q6ZLA1</t>
  </si>
  <si>
    <t>Q74EC7_GEOSL</t>
  </si>
  <si>
    <t>Q74EC7</t>
  </si>
  <si>
    <t>Q7MA92_WOLSU</t>
  </si>
  <si>
    <t>Q7MA92</t>
  </si>
  <si>
    <t>Q7MF64_VIBVY</t>
  </si>
  <si>
    <t>Q7MF64</t>
  </si>
  <si>
    <t>Q7MJY8_VIBVY</t>
  </si>
  <si>
    <t>Q7MJY8</t>
  </si>
  <si>
    <t>Q7MQJ2_VIBVY</t>
  </si>
  <si>
    <t>Q7MQJ2</t>
  </si>
  <si>
    <t>Q7NXK5_CHRVO</t>
  </si>
  <si>
    <t>Q7NXK5</t>
  </si>
  <si>
    <t>Q7ULL8_RHOBA</t>
  </si>
  <si>
    <t>Q7ULL8</t>
  </si>
  <si>
    <t>Q7UTN1_RHOBA</t>
  </si>
  <si>
    <t>Q7UTN1</t>
  </si>
  <si>
    <t>Q87JQ0_VIBPA</t>
  </si>
  <si>
    <t>Q87JQ0</t>
  </si>
  <si>
    <t>Q87PR0_VIBPA</t>
  </si>
  <si>
    <t>Q87PR0</t>
  </si>
  <si>
    <t>Q883N8_PSESM</t>
  </si>
  <si>
    <t>Q883N8</t>
  </si>
  <si>
    <t>Q88L38_PSEPK</t>
  </si>
  <si>
    <t>Q88L38</t>
  </si>
  <si>
    <t>Q89G01_BRADU</t>
  </si>
  <si>
    <t>Q89G01</t>
  </si>
  <si>
    <t>Q89UF6_BRADU</t>
  </si>
  <si>
    <t>Q89UF6</t>
  </si>
  <si>
    <t>Q8EJC3_SHEON</t>
  </si>
  <si>
    <t>Q8EJC3</t>
  </si>
  <si>
    <t>Q8P883_XANCP</t>
  </si>
  <si>
    <t>Q8P883</t>
  </si>
  <si>
    <t>Q8QKV7_ESV1K</t>
  </si>
  <si>
    <t>Q8QKV7</t>
  </si>
  <si>
    <t>Q92JW2_RHIME</t>
  </si>
  <si>
    <t>Q92JW2</t>
  </si>
  <si>
    <t>Q98FM2_RHILO</t>
  </si>
  <si>
    <t>Q98FM2</t>
  </si>
  <si>
    <t>Q98JA6_RHILO</t>
  </si>
  <si>
    <t>Q98JA6</t>
  </si>
  <si>
    <t>Q9HWR8_PSEAE</t>
  </si>
  <si>
    <t>Q9HWR8</t>
  </si>
  <si>
    <t>Q9KKZ0_VIBCH</t>
  </si>
  <si>
    <t>Q9KKZ0</t>
  </si>
  <si>
    <t>Q9KS83_VIBCH</t>
  </si>
  <si>
    <t>Q9KS83</t>
  </si>
  <si>
    <t>Q9RV56_DEIRA</t>
  </si>
  <si>
    <t>Q9RV56</t>
  </si>
  <si>
    <t>R0FLV2_9BRAS</t>
  </si>
  <si>
    <t>R0FLV2</t>
  </si>
  <si>
    <t>R0GMJ0_9BRAS</t>
  </si>
  <si>
    <t>R0GMJ0</t>
  </si>
  <si>
    <t>R0HHZ7_9BRAS</t>
  </si>
  <si>
    <t>R0HHZ7</t>
  </si>
  <si>
    <t>R0IEI9_9BRAS</t>
  </si>
  <si>
    <t>R0IEI9</t>
  </si>
  <si>
    <t>R4LF82_9ACTN</t>
  </si>
  <si>
    <t>R4LF82</t>
  </si>
  <si>
    <t>R4LJQ2_9ACTN</t>
  </si>
  <si>
    <t>R4LJQ2</t>
  </si>
  <si>
    <t>R4LLF9_9ACTN</t>
  </si>
  <si>
    <t>R4LLF9</t>
  </si>
  <si>
    <t>R4LSL1_9ACTN</t>
  </si>
  <si>
    <t>R4LSL1</t>
  </si>
  <si>
    <t>R4LWZ5_9ACTN</t>
  </si>
  <si>
    <t>R4LWZ5</t>
  </si>
  <si>
    <t>R4YKK8_OLEAN</t>
  </si>
  <si>
    <t>R4YKK8</t>
  </si>
  <si>
    <t>R4YN25_OLEAN</t>
  </si>
  <si>
    <t>R4YN25</t>
  </si>
  <si>
    <t>R5CDK6_9FIRM</t>
  </si>
  <si>
    <t>R5CDK6</t>
  </si>
  <si>
    <t>R5E0P2_9FIRM</t>
  </si>
  <si>
    <t>R5E0P2</t>
  </si>
  <si>
    <t>R5HD22_9FIRM</t>
  </si>
  <si>
    <t>R5HD22</t>
  </si>
  <si>
    <t>R5HUR0_9FIRM</t>
  </si>
  <si>
    <t>R5HUR0</t>
  </si>
  <si>
    <t>R5IAH7_9FIRM</t>
  </si>
  <si>
    <t>R5IAH7</t>
  </si>
  <si>
    <t>R5KLC2_9CLOT</t>
  </si>
  <si>
    <t>R5KLC2</t>
  </si>
  <si>
    <t>R5N4R0_9FIRM</t>
  </si>
  <si>
    <t>R5N4R0</t>
  </si>
  <si>
    <t>R5P2S0_9CLOT</t>
  </si>
  <si>
    <t>R5P2S0</t>
  </si>
  <si>
    <t>R5QTB6_9FIRM</t>
  </si>
  <si>
    <t>R5QTB6</t>
  </si>
  <si>
    <t>R5T8H8_9CLOT</t>
  </si>
  <si>
    <t>R5T8H8</t>
  </si>
  <si>
    <t>R5VT84_9FIRM</t>
  </si>
  <si>
    <t>R5VT84</t>
  </si>
  <si>
    <t>R5Y217_9FIRM</t>
  </si>
  <si>
    <t>R5Y217</t>
  </si>
  <si>
    <t>R5Y2P1_9FIRM</t>
  </si>
  <si>
    <t>R5Y2P1</t>
  </si>
  <si>
    <t>R5Z5S5_9FIRM</t>
  </si>
  <si>
    <t>R5Z5S5</t>
  </si>
  <si>
    <t>R6DL10_9CLOT</t>
  </si>
  <si>
    <t>R6DL10</t>
  </si>
  <si>
    <t>R6GBD5_9FIRM</t>
  </si>
  <si>
    <t>R6GBD5</t>
  </si>
  <si>
    <t>R6LWJ9_9FIRM</t>
  </si>
  <si>
    <t>R6LWJ9</t>
  </si>
  <si>
    <t>R6NU60_9FIRM</t>
  </si>
  <si>
    <t>R6NU60</t>
  </si>
  <si>
    <t>R6V7T5_9FIRM</t>
  </si>
  <si>
    <t>R6V7T5</t>
  </si>
  <si>
    <t>R7A373_9BACE</t>
  </si>
  <si>
    <t>R7A373</t>
  </si>
  <si>
    <t>R7INH3_9FIRM</t>
  </si>
  <si>
    <t>R7INH3</t>
  </si>
  <si>
    <t>R7K205_9CLOT</t>
  </si>
  <si>
    <t>R7K205</t>
  </si>
  <si>
    <t>R8ALI0_PLESH</t>
  </si>
  <si>
    <t>R8ALI0</t>
  </si>
  <si>
    <t>R9IY80_9FIRM</t>
  </si>
  <si>
    <t>R9IY80</t>
  </si>
  <si>
    <t>S0FYM0_9DELT</t>
  </si>
  <si>
    <t>S0FYM0</t>
  </si>
  <si>
    <t>S0G377_9DELT</t>
  </si>
  <si>
    <t>S0G377</t>
  </si>
  <si>
    <t>S2D883_9BACT</t>
  </si>
  <si>
    <t>S2D883</t>
  </si>
  <si>
    <t>S2KRB6_9GAMM</t>
  </si>
  <si>
    <t>S2KRB6</t>
  </si>
  <si>
    <t>S6AC57_9PROT</t>
  </si>
  <si>
    <t>S6AC57</t>
  </si>
  <si>
    <t>S6ADQ4_9PROT</t>
  </si>
  <si>
    <t>S6ADQ4</t>
  </si>
  <si>
    <t>S6AG73_9PROT</t>
  </si>
  <si>
    <t>S6AG73</t>
  </si>
  <si>
    <t>S6AHN4_PSERE</t>
  </si>
  <si>
    <t>S6AHN4</t>
  </si>
  <si>
    <t>S6B0V0_9PROT</t>
  </si>
  <si>
    <t>S6B0V0</t>
  </si>
  <si>
    <t>S6B1U6_PSERE</t>
  </si>
  <si>
    <t>S6B1U6</t>
  </si>
  <si>
    <t>S6BNC0_PSERE</t>
  </si>
  <si>
    <t>S6BNC0</t>
  </si>
  <si>
    <t>S6CGM9_9GAMM</t>
  </si>
  <si>
    <t>S6CGM9</t>
  </si>
  <si>
    <t>S6GC52_9GAMM</t>
  </si>
  <si>
    <t>S6GC52</t>
  </si>
  <si>
    <t>S6GC97_9GAMM</t>
  </si>
  <si>
    <t>S6GC97</t>
  </si>
  <si>
    <t>S6GLC7_9GAMM</t>
  </si>
  <si>
    <t>S6GLC7</t>
  </si>
  <si>
    <t>S6HAY8_9GAMM</t>
  </si>
  <si>
    <t>S6HAY8</t>
  </si>
  <si>
    <t>S6HRR0_9GAMM</t>
  </si>
  <si>
    <t>S6HRR0</t>
  </si>
  <si>
    <t>S6HYY3_9GAMM</t>
  </si>
  <si>
    <t>S6HYY3</t>
  </si>
  <si>
    <t>S6JWA9_9PSED</t>
  </si>
  <si>
    <t>S6JWA9</t>
  </si>
  <si>
    <t>S8C226_9LAMI</t>
  </si>
  <si>
    <t>S8C226</t>
  </si>
  <si>
    <t>S8DK85_9LAMI</t>
  </si>
  <si>
    <t>S8DK85</t>
  </si>
  <si>
    <t>S9ZNS0_9RHOO</t>
  </si>
  <si>
    <t>S9ZNS0</t>
  </si>
  <si>
    <t>T0AYV9_9RHOO</t>
  </si>
  <si>
    <t>T0AYV9</t>
  </si>
  <si>
    <t>T0HXB7_9SPHN</t>
  </si>
  <si>
    <t>T0HXB7</t>
  </si>
  <si>
    <t>T0R3E4_9DELT</t>
  </si>
  <si>
    <t>T0R3E4</t>
  </si>
  <si>
    <t>T0RB27_9DELT</t>
  </si>
  <si>
    <t>T0RB27</t>
  </si>
  <si>
    <t>T0RQC0_9DELT</t>
  </si>
  <si>
    <t>T0RQC0</t>
  </si>
  <si>
    <t>T0RY83_9DELT</t>
  </si>
  <si>
    <t>T0RY83</t>
  </si>
  <si>
    <t>T0SM19_9DELT</t>
  </si>
  <si>
    <t>T0SM19</t>
  </si>
  <si>
    <t>T0SMB3_9DELT</t>
  </si>
  <si>
    <t>T0SMB3</t>
  </si>
  <si>
    <t>T0STA0_9DELT</t>
  </si>
  <si>
    <t>T0STA0</t>
  </si>
  <si>
    <t>T0STX6_9DELT</t>
  </si>
  <si>
    <t>T0STX6</t>
  </si>
  <si>
    <t>U1JHG6_9GAMM</t>
  </si>
  <si>
    <t>U1JHG6</t>
  </si>
  <si>
    <t>U1KLV0_9GAMM</t>
  </si>
  <si>
    <t>U1KLV0</t>
  </si>
  <si>
    <t>U1KUV3_9GAMM</t>
  </si>
  <si>
    <t>U1KUV3</t>
  </si>
  <si>
    <t>U1ZVZ8_9PSED</t>
  </si>
  <si>
    <t>U1ZVZ8</t>
  </si>
  <si>
    <t>U2A3J1_9PSED</t>
  </si>
  <si>
    <t>U2A3J1</t>
  </si>
  <si>
    <t>U2B6U7_9PSED</t>
  </si>
  <si>
    <t>U2B6U7</t>
  </si>
  <si>
    <t>U2D006_9CLOT</t>
  </si>
  <si>
    <t>U2D006</t>
  </si>
  <si>
    <t>U2SGW8_9FIRM</t>
  </si>
  <si>
    <t>U2SGW8</t>
  </si>
  <si>
    <t>PF06580</t>
  </si>
  <si>
    <t>PF06580.12 Histidine kinase</t>
  </si>
  <si>
    <t>U2Y7R3_9SPHN</t>
  </si>
  <si>
    <t>U2Y7R3</t>
  </si>
  <si>
    <t>U2Z0W6_PSEAC</t>
  </si>
  <si>
    <t>U2Z0W6</t>
  </si>
  <si>
    <t>U2ZCS5_VIBPR</t>
  </si>
  <si>
    <t>U2ZCS5</t>
  </si>
  <si>
    <t>U2ZHL8_PSEAC</t>
  </si>
  <si>
    <t>U2ZHL8</t>
  </si>
  <si>
    <t>U2ZJH9_PSEAC</t>
  </si>
  <si>
    <t>U2ZJH9</t>
  </si>
  <si>
    <t>U3AN19_9VIBR</t>
  </si>
  <si>
    <t>U3AN19</t>
  </si>
  <si>
    <t>U3B350_PSEAC</t>
  </si>
  <si>
    <t>U3B350</t>
  </si>
  <si>
    <t>U3BND7_VIBPR</t>
  </si>
  <si>
    <t>U3BND7</t>
  </si>
  <si>
    <t>U4KDG8_9VIBR</t>
  </si>
  <si>
    <t>U4KDG8</t>
  </si>
  <si>
    <t>U4KFQ7_9VIBR</t>
  </si>
  <si>
    <t>U4KFQ7</t>
  </si>
  <si>
    <t>U4KHJ2_9VIBR</t>
  </si>
  <si>
    <t>U4KHJ2</t>
  </si>
  <si>
    <t>U5BXL5_9BACT</t>
  </si>
  <si>
    <t>U5BXL5</t>
  </si>
  <si>
    <t>U5G819_POPTR</t>
  </si>
  <si>
    <t>U5G819</t>
  </si>
  <si>
    <t>U5N6G5_9BURK</t>
  </si>
  <si>
    <t>U5N6G5</t>
  </si>
  <si>
    <t>U5N726_9BURK</t>
  </si>
  <si>
    <t>U5N726</t>
  </si>
  <si>
    <t>U5NAN7_9BURK</t>
  </si>
  <si>
    <t>U5NAN7</t>
  </si>
  <si>
    <t>U5NB72_9BURK</t>
  </si>
  <si>
    <t>U5NB72</t>
  </si>
  <si>
    <t>U5NBL1_9BURK</t>
  </si>
  <si>
    <t>U5NBL1</t>
  </si>
  <si>
    <t>U5NEM6_9BURK</t>
  </si>
  <si>
    <t>U5NEM6</t>
  </si>
  <si>
    <t>U5W1D5_9ACTN</t>
  </si>
  <si>
    <t>U5W1D5</t>
  </si>
  <si>
    <t>U5W3S2_9ACTN</t>
  </si>
  <si>
    <t>U5W3S2</t>
  </si>
  <si>
    <t>U5W5A8_9ACTN</t>
  </si>
  <si>
    <t>U5W5A8</t>
  </si>
  <si>
    <t>U5W858_9ACTN</t>
  </si>
  <si>
    <t>U5W858</t>
  </si>
  <si>
    <t>U5W863_9ACTN</t>
  </si>
  <si>
    <t>U5W863</t>
  </si>
  <si>
    <t>U7GFP6_9RHOB</t>
  </si>
  <si>
    <t>U7GFP6</t>
  </si>
  <si>
    <t>U7GGB8_9RHOB</t>
  </si>
  <si>
    <t>U7GGB8</t>
  </si>
  <si>
    <t>U7GK41_9RHOB</t>
  </si>
  <si>
    <t>U7GK41</t>
  </si>
  <si>
    <t>U9TC91_RHIID</t>
  </si>
  <si>
    <t>U9TC91</t>
  </si>
  <si>
    <t>U9VY68_9CYAN</t>
  </si>
  <si>
    <t>U9VY68</t>
  </si>
  <si>
    <t>U9W1T7_9CYAN</t>
  </si>
  <si>
    <t>U9W1T7</t>
  </si>
  <si>
    <t>V2IX26_9BURK</t>
  </si>
  <si>
    <t>V2IX26</t>
  </si>
  <si>
    <t>V3TNG6_SERS3</t>
  </si>
  <si>
    <t>V3TNG6</t>
  </si>
  <si>
    <t>V4K917_EUTSA</t>
  </si>
  <si>
    <t>V4K917</t>
  </si>
  <si>
    <t>V4L098_EUTSA</t>
  </si>
  <si>
    <t>V4L098</t>
  </si>
  <si>
    <t>V4MNP1_EUTSA</t>
  </si>
  <si>
    <t>V4MNP1</t>
  </si>
  <si>
    <t>V4RQ92_9RHIZ</t>
  </si>
  <si>
    <t>V4RQ92</t>
  </si>
  <si>
    <t>V4TDA0_9ROSI</t>
  </si>
  <si>
    <t>V4TDA0</t>
  </si>
  <si>
    <t>V4UB22_9ROSI</t>
  </si>
  <si>
    <t>V4UB22</t>
  </si>
  <si>
    <t>V4W4M3_9ROSI</t>
  </si>
  <si>
    <t>V4W4M3</t>
  </si>
  <si>
    <t>V5WM80_9SPIO</t>
  </si>
  <si>
    <t>V5WM80</t>
  </si>
  <si>
    <t>V6F1H4_9PROT</t>
  </si>
  <si>
    <t>V6F1H4</t>
  </si>
  <si>
    <t>V6F4D7_9PROT</t>
  </si>
  <si>
    <t>V6F4D7</t>
  </si>
  <si>
    <t>V6F868_9PROT</t>
  </si>
  <si>
    <t>V6F868</t>
  </si>
  <si>
    <t>V6F941_9PROT</t>
  </si>
  <si>
    <t>V6F941</t>
  </si>
  <si>
    <t>V7B9I5_PHAVU</t>
  </si>
  <si>
    <t>V7B9I5</t>
  </si>
  <si>
    <t>V7C7G6_PHAVU</t>
  </si>
  <si>
    <t>V7C7G6</t>
  </si>
  <si>
    <t>V7CKN6_PHAVU</t>
  </si>
  <si>
    <t>V7CKN6</t>
  </si>
  <si>
    <t>V7CT71_PHAVU</t>
  </si>
  <si>
    <t>V7CT71</t>
  </si>
  <si>
    <t>V7FG73_9RHIZ</t>
  </si>
  <si>
    <t>V7FG73</t>
  </si>
  <si>
    <t>V7FGB6_9RHIZ</t>
  </si>
  <si>
    <t>V7FGB6</t>
  </si>
  <si>
    <t>V9VWK1_9RHOB</t>
  </si>
  <si>
    <t>V9VWK1</t>
  </si>
  <si>
    <t>W0DVE7_9GAMM</t>
  </si>
  <si>
    <t>W0DVE7</t>
  </si>
  <si>
    <t>W0E047_MARPU</t>
  </si>
  <si>
    <t>W0E047</t>
  </si>
  <si>
    <t>W0E361_MARPU</t>
  </si>
  <si>
    <t>W0E361</t>
  </si>
  <si>
    <t>W0E565_MARPU</t>
  </si>
  <si>
    <t>W0E565</t>
  </si>
  <si>
    <t>W0HA94_PSECI</t>
  </si>
  <si>
    <t>W0HA94</t>
  </si>
  <si>
    <t>W0LG72_9GAMM</t>
  </si>
  <si>
    <t>W0LG72</t>
  </si>
  <si>
    <t>W0RB56_9BACT</t>
  </si>
  <si>
    <t>W0RB56</t>
  </si>
  <si>
    <t>W0SFA1_9RHOO</t>
  </si>
  <si>
    <t>W0SFA1</t>
  </si>
  <si>
    <t>W0SFS3_9RHOO</t>
  </si>
  <si>
    <t>W0SFS3</t>
  </si>
  <si>
    <t>W0SG82_9RHOO</t>
  </si>
  <si>
    <t>W0SG82</t>
  </si>
  <si>
    <t>W0SH55_9RHOO</t>
  </si>
  <si>
    <t>W0SH55</t>
  </si>
  <si>
    <t>W0SIS7_9RHOO</t>
  </si>
  <si>
    <t>W0SIS7</t>
  </si>
  <si>
    <t>W0V4K9_9BURK</t>
  </si>
  <si>
    <t>W0V4K9</t>
  </si>
  <si>
    <t>W0VAZ3_9BURK</t>
  </si>
  <si>
    <t>W0VAZ3</t>
  </si>
  <si>
    <t>W0VDC2_9BURK</t>
  </si>
  <si>
    <t>W0VDC2</t>
  </si>
  <si>
    <t>W1PQ59_AMBTC</t>
  </si>
  <si>
    <t>W1PQ59</t>
  </si>
  <si>
    <t>W1PSE7_AMBTC</t>
  </si>
  <si>
    <t>W1PSE7</t>
  </si>
  <si>
    <t>W4D7Z9_9BACL</t>
  </si>
  <si>
    <t>W4D7Z9</t>
  </si>
  <si>
    <t>W4LU13_9BACT</t>
  </si>
  <si>
    <t>W4LU13</t>
  </si>
  <si>
    <t>W5DMW9_WHEAT</t>
  </si>
  <si>
    <t>W5DMW9</t>
  </si>
  <si>
    <t>W5ECV0_WHEAT</t>
  </si>
  <si>
    <t>W5ECV0</t>
  </si>
  <si>
    <t>W5ES15_WHEAT</t>
  </si>
  <si>
    <t>W5ES15</t>
  </si>
  <si>
    <t>W5GB92_WHEAT</t>
  </si>
  <si>
    <t>W5GB92</t>
  </si>
  <si>
    <t>W5GD18_WHEAT</t>
  </si>
  <si>
    <t>W5GD18</t>
  </si>
  <si>
    <t>W5GIU8_WHEAT</t>
  </si>
  <si>
    <t>W5GIU8</t>
  </si>
  <si>
    <t>W5GW83_WHEAT</t>
  </si>
  <si>
    <t>W5GW83</t>
  </si>
  <si>
    <t>W5YFR1_9ALTE</t>
  </si>
  <si>
    <t>W5YFR1</t>
  </si>
  <si>
    <t>W5YI82_9ALTE</t>
  </si>
  <si>
    <t>W5YI82</t>
  </si>
  <si>
    <t>W6KB78_9PROT</t>
  </si>
  <si>
    <t>W6KB78</t>
  </si>
  <si>
    <t>W6KDW7_9PROT</t>
  </si>
  <si>
    <t>W6KDW7</t>
  </si>
  <si>
    <t>W6KFA9_9PROT</t>
  </si>
  <si>
    <t>W6KFA9</t>
  </si>
  <si>
    <t>W6LRM9_9GAMM</t>
  </si>
  <si>
    <t>W6LRM9</t>
  </si>
  <si>
    <t>W6M9J2_9GAMM</t>
  </si>
  <si>
    <t>W6M9J2</t>
  </si>
  <si>
    <t>W6TQK7_9SPHI</t>
  </si>
  <si>
    <t>W6TQK7</t>
  </si>
  <si>
    <t>W6W7N7_9RHIZ</t>
  </si>
  <si>
    <t>W6W7N7</t>
  </si>
  <si>
    <t>W7PZK5_9GAMM</t>
  </si>
  <si>
    <t>W7PZK5</t>
  </si>
  <si>
    <t>W7Q544_9GAMM</t>
  </si>
  <si>
    <t>W7Q544</t>
  </si>
  <si>
    <t>W7QDE3_9ALTE</t>
  </si>
  <si>
    <t>W7QDE3</t>
  </si>
  <si>
    <t>W7QTC4_9ALTE</t>
  </si>
  <si>
    <t>W7QTC4</t>
  </si>
  <si>
    <t>W7QVD4_9ALTE</t>
  </si>
  <si>
    <t>W7QVD4</t>
  </si>
  <si>
    <t>W7Y3U5_9BACT</t>
  </si>
  <si>
    <t>W7Y3U5</t>
  </si>
  <si>
    <t>W7Y4C9_9BACT</t>
  </si>
  <si>
    <t>W7Y4C9</t>
  </si>
  <si>
    <t>W8LA34_HALHR</t>
  </si>
  <si>
    <t>W8LA34</t>
  </si>
  <si>
    <t>W8QV55_PSEST</t>
  </si>
  <si>
    <t>W8QV55</t>
  </si>
  <si>
    <t>W8RYL8_PSEST</t>
  </si>
  <si>
    <t>W8RYL8</t>
  </si>
  <si>
    <t>W8X1S8_CASDE</t>
  </si>
  <si>
    <t>W8X1S8</t>
  </si>
  <si>
    <t>W8X4S1_CASDE</t>
  </si>
  <si>
    <t>W8X4S1</t>
  </si>
  <si>
    <t>W9GPB6_9PROT</t>
  </si>
  <si>
    <t>W9GPB6</t>
  </si>
  <si>
    <t>W9GTP1_9PROT</t>
  </si>
  <si>
    <t>W9GTP1</t>
  </si>
  <si>
    <t>W9H0S8_9PROT</t>
  </si>
  <si>
    <t>W9H0S8</t>
  </si>
  <si>
    <t>W9QTR4_9ROSA</t>
  </si>
  <si>
    <t>W9QTR4</t>
  </si>
  <si>
    <t>W9SGA4_9ROSA</t>
  </si>
  <si>
    <t>W9SGA4</t>
  </si>
  <si>
    <t>W9SZU8_9ROSA</t>
  </si>
  <si>
    <t>W9SZU8</t>
  </si>
  <si>
    <t>W9TES5_9PSED</t>
  </si>
  <si>
    <t>W9TES5</t>
  </si>
  <si>
    <t>W9TVW7_9PSED</t>
  </si>
  <si>
    <t>W9TVW7</t>
  </si>
  <si>
    <t>W9UZV7_9GAMM</t>
  </si>
  <si>
    <t>W9UZV7</t>
  </si>
  <si>
    <t>W9V0B9_9GAMM</t>
  </si>
  <si>
    <t>W9V0B9</t>
  </si>
  <si>
    <t>W9V1B9_9GAMM</t>
  </si>
  <si>
    <t>W9V1B9</t>
  </si>
  <si>
    <t>X5M867_9RHIZ</t>
  </si>
  <si>
    <t>X5M867</t>
  </si>
  <si>
    <t>X6D2E8_9RHIZ</t>
  </si>
  <si>
    <t>X6D2E8</t>
  </si>
  <si>
    <t>X6DDR0_9RHIZ</t>
  </si>
  <si>
    <t>X6DDR0</t>
  </si>
  <si>
    <t>X6FMF3_9RHIZ</t>
  </si>
  <si>
    <t>X6FMF3</t>
  </si>
  <si>
    <t>X6GR70_9RHIZ</t>
  </si>
  <si>
    <t>X6GR70</t>
  </si>
  <si>
    <t>X7E3L6_9GAMM</t>
  </si>
  <si>
    <t>X7E3L6</t>
  </si>
  <si>
    <t>X7E4U8_9GAMM</t>
  </si>
  <si>
    <t>X7E4U8</t>
  </si>
  <si>
    <t>X7E575_9GAMM</t>
  </si>
  <si>
    <t>X7E575</t>
  </si>
  <si>
    <t>Y0KJF8_9PROT</t>
  </si>
  <si>
    <t>Y0KJF8</t>
  </si>
  <si>
    <t>Y0KJM5_9PROT</t>
  </si>
  <si>
    <t>Y0KJM5</t>
  </si>
  <si>
    <t>Z5XLS5_9GAMM</t>
  </si>
  <si>
    <t>Z5XLS5</t>
  </si>
  <si>
    <t>Z5XLV6_9GAMM</t>
  </si>
  <si>
    <t>Z5XLV6</t>
  </si>
  <si>
    <t>Z5XRH4_9GAMM</t>
  </si>
  <si>
    <t>Z5XRH4</t>
  </si>
  <si>
    <t>Общий итог</t>
  </si>
  <si>
    <t>Количество по полю Pfam_AC</t>
  </si>
  <si>
    <t>ID</t>
  </si>
  <si>
    <t>primary_AC</t>
  </si>
  <si>
    <t>OS</t>
  </si>
  <si>
    <t>Taxonomy</t>
  </si>
  <si>
    <t xml:space="preserve"> Pseudomonas fluorescens HK44.</t>
  </si>
  <si>
    <t>Bacteria</t>
  </si>
  <si>
    <t xml:space="preserve"> Proteobacteria</t>
  </si>
  <si>
    <t xml:space="preserve"> Gammaproteobacteria</t>
  </si>
  <si>
    <t xml:space="preserve"> Pseudomonadales</t>
  </si>
  <si>
    <t>Pseudomonadaceae</t>
  </si>
  <si>
    <t xml:space="preserve"> Pseudomonas.</t>
  </si>
  <si>
    <t xml:space="preserve"> Cryptosporangium arvum DSM 44712.</t>
  </si>
  <si>
    <t xml:space="preserve"> Actinobacteria</t>
  </si>
  <si>
    <t xml:space="preserve"> Frankiales</t>
  </si>
  <si>
    <t xml:space="preserve"> Cryptosporangiaceae</t>
  </si>
  <si>
    <t>Cryptosporangium.</t>
  </si>
  <si>
    <t xml:space="preserve"> Cloacibacillus evryensis DSM 19522.</t>
  </si>
  <si>
    <t xml:space="preserve"> Synergistetes</t>
  </si>
  <si>
    <t xml:space="preserve"> Synergistia</t>
  </si>
  <si>
    <t xml:space="preserve"> Synergistales</t>
  </si>
  <si>
    <t xml:space="preserve"> Synergistaceae</t>
  </si>
  <si>
    <t>Cloacibacillus.</t>
  </si>
  <si>
    <t xml:space="preserve"> Candidatus Accumulibacter sp. SK-12.</t>
  </si>
  <si>
    <t xml:space="preserve"> Betaproteobacteria</t>
  </si>
  <si>
    <t>Candidatus Accumulibacter.</t>
  </si>
  <si>
    <t xml:space="preserve"> Candidatus Accumulibacter sp. SK-11.</t>
  </si>
  <si>
    <t xml:space="preserve"> Candidatus Accumulibacter sp. BA-93.</t>
  </si>
  <si>
    <t xml:space="preserve"> Alkalibacterium sp. AK22.</t>
  </si>
  <si>
    <t xml:space="preserve"> Firmicutes</t>
  </si>
  <si>
    <t xml:space="preserve"> Bacilli</t>
  </si>
  <si>
    <t xml:space="preserve"> Lactobacillales</t>
  </si>
  <si>
    <t xml:space="preserve"> Carnobacteriaceae</t>
  </si>
  <si>
    <t>Alkalibacterium.</t>
  </si>
  <si>
    <t xml:space="preserve"> Aquamicrobium defluvii.</t>
  </si>
  <si>
    <t xml:space="preserve"> Alphaproteobacteria</t>
  </si>
  <si>
    <t xml:space="preserve"> Rhizobiales</t>
  </si>
  <si>
    <t>Phyllobacteriaceae</t>
  </si>
  <si>
    <t xml:space="preserve"> Aquamicrobium.</t>
  </si>
  <si>
    <t xml:space="preserve"> Shinella sp. DD12.</t>
  </si>
  <si>
    <t>Rhizobiaceae</t>
  </si>
  <si>
    <t xml:space="preserve"> Shinella.</t>
  </si>
  <si>
    <t xml:space="preserve"> Erythranthe guttata (Yellow monkey flower) (Mimulus guttatus).</t>
  </si>
  <si>
    <t>Eukaryota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</si>
  <si>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</si>
  <si>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</si>
  <si>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</si>
  <si>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</si>
  <si>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</si>
  <si>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</si>
  <si>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</si>
  <si>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</si>
  <si>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</si>
  <si>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</si>
  <si>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</si>
  <si>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</si>
  <si>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</si>
  <si>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</si>
  <si>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Rubrobacter radiotolerans.</t>
  </si>
  <si>
    <t xml:space="preserve"> Rubrobacteria</t>
  </si>
  <si>
    <t xml:space="preserve"> Rubrobacterales</t>
  </si>
  <si>
    <t>Rubrobacteraceae</t>
  </si>
  <si>
    <t xml:space="preserve"> Rubrobacter.</t>
  </si>
  <si>
    <t xml:space="preserve"> Pseudomonas knackmussii (strain DSM 6978 / LMG 23759 / B13).</t>
  </si>
  <si>
    <t xml:space="preserve"> Eucalyptus grandis (Flooded gum).</t>
  </si>
  <si>
    <t xml:space="preserve"> rosids</t>
  </si>
  <si>
    <t xml:space="preserve"> malvids</t>
  </si>
  <si>
    <t xml:space="preserve"> Myrtales</t>
  </si>
  <si>
    <t xml:space="preserve"> Myrtaceae</t>
  </si>
  <si>
    <t xml:space="preserve"> Myrtoideae</t>
  </si>
  <si>
    <t>Eucalypteae</t>
  </si>
  <si>
    <t xml:space="preserve"> Eucalyptus.</t>
  </si>
  <si>
    <t xml:space="preserve"> Defluviimonas sp. 20V17.</t>
  </si>
  <si>
    <t xml:space="preserve"> Rhodobacterales</t>
  </si>
  <si>
    <t>Rhodobacteraceae</t>
  </si>
  <si>
    <t xml:space="preserve"> Defluviimonas.</t>
  </si>
  <si>
    <t xml:space="preserve"> Sphaerotilus natans subsp. natans DSM 6575.</t>
  </si>
  <si>
    <t xml:space="preserve"> Burkholderiales</t>
  </si>
  <si>
    <t>Sphaerotilus.</t>
  </si>
  <si>
    <t xml:space="preserve"> Nitrososphaera viennensis EN76.</t>
  </si>
  <si>
    <t>Archaea</t>
  </si>
  <si>
    <t xml:space="preserve"> Thaumarchaeota</t>
  </si>
  <si>
    <t xml:space="preserve"> Nitrososphaeria</t>
  </si>
  <si>
    <t xml:space="preserve"> Nitrososphaerales</t>
  </si>
  <si>
    <t>Nitrososphaeraceae</t>
  </si>
  <si>
    <t xml:space="preserve"> Nitrososphaera.</t>
  </si>
  <si>
    <t xml:space="preserve"> Theobroma cacao (Cacao) (Cocoa).</t>
  </si>
  <si>
    <t xml:space="preserve"> Malvales</t>
  </si>
  <si>
    <t xml:space="preserve"> Malvaceae</t>
  </si>
  <si>
    <t xml:space="preserve"> Byttnerioideae</t>
  </si>
  <si>
    <t>Theobroma.</t>
  </si>
  <si>
    <t xml:space="preserve"> alpha proteobacterium Q-1.</t>
  </si>
  <si>
    <t xml:space="preserve"> Alphaproteobacteria.</t>
  </si>
  <si>
    <t xml:space="preserve"> Sulfitobacter mediterraneus.</t>
  </si>
  <si>
    <t xml:space="preserve"> Sulfitobacter.</t>
  </si>
  <si>
    <t xml:space="preserve"> Burkholderia sp. lig30.</t>
  </si>
  <si>
    <t>Burkholderiaceae</t>
  </si>
  <si>
    <t xml:space="preserve"> Burkholderia.</t>
  </si>
  <si>
    <t xml:space="preserve"> Nitrincola lacisaponensis.</t>
  </si>
  <si>
    <t xml:space="preserve"> Oceanospirillales</t>
  </si>
  <si>
    <t>Nitrincola.</t>
  </si>
  <si>
    <t xml:space="preserve"> Photobacterium galatheae.</t>
  </si>
  <si>
    <t xml:space="preserve"> Vibrionales</t>
  </si>
  <si>
    <t>Vibrionaceae</t>
  </si>
  <si>
    <t xml:space="preserve"> Photobacterium.</t>
  </si>
  <si>
    <t xml:space="preserve"> Flavobacterium seoulense.</t>
  </si>
  <si>
    <t xml:space="preserve"> Bacteroidetes</t>
  </si>
  <si>
    <t xml:space="preserve"> Flavobacteriia</t>
  </si>
  <si>
    <t xml:space="preserve"> Flavobacteriales</t>
  </si>
  <si>
    <t>Flavobacteriaceae</t>
  </si>
  <si>
    <t xml:space="preserve"> Flavobacterium.</t>
  </si>
  <si>
    <t xml:space="preserve"> Citrus sinensis (Sweet orange) (Citrus aurantium var. sinensis).</t>
  </si>
  <si>
    <t xml:space="preserve"> Sapindales</t>
  </si>
  <si>
    <t xml:space="preserve"> Rutaceae</t>
  </si>
  <si>
    <t xml:space="preserve"> Aurantioideae</t>
  </si>
  <si>
    <t>Citrus.</t>
  </si>
  <si>
    <t xml:space="preserve"> Jatropha curcas (Barbados nut).</t>
  </si>
  <si>
    <t xml:space="preserve"> fabids</t>
  </si>
  <si>
    <t xml:space="preserve"> Malpighiales</t>
  </si>
  <si>
    <t xml:space="preserve"> Euphorbiaceae</t>
  </si>
  <si>
    <t>Crotonoideae</t>
  </si>
  <si>
    <t xml:space="preserve"> Jatropheae</t>
  </si>
  <si>
    <t xml:space="preserve"> Jatropha.</t>
  </si>
  <si>
    <t xml:space="preserve"> Fimbriimonas ginsengisoli Gsoil 348.</t>
  </si>
  <si>
    <t xml:space="preserve"> Armatimonadetes</t>
  </si>
  <si>
    <t xml:space="preserve"> Fimbriimonadia</t>
  </si>
  <si>
    <t xml:space="preserve"> Fimbriimonadales</t>
  </si>
  <si>
    <t>Fimbriimonadaceae</t>
  </si>
  <si>
    <t xml:space="preserve"> Fimbriimonas.</t>
  </si>
  <si>
    <t xml:space="preserve"> Polaromonas sp. CG9_12.</t>
  </si>
  <si>
    <t>Comamonadaceae</t>
  </si>
  <si>
    <t xml:space="preserve"> Polaromonas.</t>
  </si>
  <si>
    <t xml:space="preserve"> Caballeronia glathei.</t>
  </si>
  <si>
    <t xml:space="preserve"> Caballeronia.</t>
  </si>
  <si>
    <t>A0A069RDZ5_PEPLI</t>
  </si>
  <si>
    <t xml:space="preserve"> Peptoclostridium litorale DSM 5388.</t>
  </si>
  <si>
    <t xml:space="preserve"> Clostridia</t>
  </si>
  <si>
    <t xml:space="preserve"> Clostridiales</t>
  </si>
  <si>
    <t>Peptostreptococcaceae</t>
  </si>
  <si>
    <t xml:space="preserve"> Peptoclostridium.</t>
  </si>
  <si>
    <t>A0A069RHT9_PEPLI</t>
  </si>
  <si>
    <t xml:space="preserve"> Mangrovibacter sp. MFB070.</t>
  </si>
  <si>
    <t xml:space="preserve"> Enterobacterales</t>
  </si>
  <si>
    <t>Enterobacteriaceae</t>
  </si>
  <si>
    <t xml:space="preserve"> Mangrovibacter.</t>
  </si>
  <si>
    <t xml:space="preserve"> Deinococcus sp. RL.</t>
  </si>
  <si>
    <t xml:space="preserve"> Deinococcus-Thermus</t>
  </si>
  <si>
    <t xml:space="preserve"> Deinococci</t>
  </si>
  <si>
    <t xml:space="preserve"> Deinococcales</t>
  </si>
  <si>
    <t>Deinococcaceae</t>
  </si>
  <si>
    <t xml:space="preserve"> Deinococcus.</t>
  </si>
  <si>
    <t xml:space="preserve"> Medicago truncatula (Barrel medic) (Medicago tribuloides).</t>
  </si>
  <si>
    <t xml:space="preserve"> Fabales</t>
  </si>
  <si>
    <t xml:space="preserve"> Fabaceae</t>
  </si>
  <si>
    <t xml:space="preserve"> Papilionoideae</t>
  </si>
  <si>
    <t>Trifolieae</t>
  </si>
  <si>
    <t xml:space="preserve"> Medicago.</t>
  </si>
  <si>
    <t xml:space="preserve"> Planktothrix agardhii NIVA-CYA 126/8.</t>
  </si>
  <si>
    <t xml:space="preserve"> Cyanobacteria</t>
  </si>
  <si>
    <t xml:space="preserve"> Oscillatoriophycideae</t>
  </si>
  <si>
    <t xml:space="preserve"> Oscillatoriales</t>
  </si>
  <si>
    <t>Microcoleaceae</t>
  </si>
  <si>
    <t xml:space="preserve"> Planktothrix.</t>
  </si>
  <si>
    <t xml:space="preserve"> Sulfitobacter donghicola DSW-25 = KCTC 12864 = JCM 14565.</t>
  </si>
  <si>
    <t xml:space="preserve"> Sulfitobacter pseudonitzschiae.</t>
  </si>
  <si>
    <t xml:space="preserve"> Erythrobacter litoralis.</t>
  </si>
  <si>
    <t xml:space="preserve"> Sphingomonadales</t>
  </si>
  <si>
    <t>Erythrobacteraceae</t>
  </si>
  <si>
    <t xml:space="preserve"> Erythrobacter.</t>
  </si>
  <si>
    <t xml:space="preserve"> Pelosinus sp. UFO1.</t>
  </si>
  <si>
    <t xml:space="preserve"> Negativicutes</t>
  </si>
  <si>
    <t xml:space="preserve"> Selenomonadales</t>
  </si>
  <si>
    <t xml:space="preserve"> Sporomusaceae</t>
  </si>
  <si>
    <t>Pelosinus.</t>
  </si>
  <si>
    <t xml:space="preserve"> Pseudomonas alkylphenolica.</t>
  </si>
  <si>
    <t xml:space="preserve"> Pseudomonas sp. StFLB209.</t>
  </si>
  <si>
    <t xml:space="preserve"> Triticum aestivum (Wheat).</t>
  </si>
  <si>
    <t xml:space="preserve"> Liliopsida</t>
  </si>
  <si>
    <t xml:space="preserve"> Poales</t>
  </si>
  <si>
    <t xml:space="preserve"> Poaceae</t>
  </si>
  <si>
    <t xml:space="preserve"> BOP clade</t>
  </si>
  <si>
    <t>Pooideae</t>
  </si>
  <si>
    <t xml:space="preserve"> Triticodae</t>
  </si>
  <si>
    <t xml:space="preserve"> Triticeae</t>
  </si>
  <si>
    <t xml:space="preserve"> Triticinae</t>
  </si>
  <si>
    <t xml:space="preserve"> Triticum.</t>
  </si>
  <si>
    <t xml:space="preserve"> Brassica napus (Rape).</t>
  </si>
  <si>
    <t xml:space="preserve"> Brassicales</t>
  </si>
  <si>
    <t xml:space="preserve"> Brassicaceae</t>
  </si>
  <si>
    <t xml:space="preserve"> Brassiceae</t>
  </si>
  <si>
    <t>Brassica.</t>
  </si>
  <si>
    <t xml:space="preserve"> Pseudomonas saudiphocaensis.</t>
  </si>
  <si>
    <t xml:space="preserve"> Candidatus Accumulibacter sp. SK-02.</t>
  </si>
  <si>
    <t xml:space="preserve"> Candidatus Moduliflexus flocculans.</t>
  </si>
  <si>
    <t>Bacteria.</t>
  </si>
  <si>
    <t xml:space="preserve"> Marinobacterium sp. AK27.</t>
  </si>
  <si>
    <t>Marinobacterium.</t>
  </si>
  <si>
    <t xml:space="preserve"> Endozoicomonas montiporae.</t>
  </si>
  <si>
    <t>Hahellaceae</t>
  </si>
  <si>
    <t xml:space="preserve"> Endozoicomonas.</t>
  </si>
  <si>
    <t xml:space="preserve"> Serratia sp. DD3.</t>
  </si>
  <si>
    <t>Yersiniaceae</t>
  </si>
  <si>
    <t xml:space="preserve"> Serratia.</t>
  </si>
  <si>
    <t xml:space="preserve"> Mangrovimonas yunxiaonensis.</t>
  </si>
  <si>
    <t xml:space="preserve"> Mangrovimonas.</t>
  </si>
  <si>
    <t xml:space="preserve"> Candidatus Accumulibacter sp. BA-91.</t>
  </si>
  <si>
    <t xml:space="preserve"> Sulfitobacter sp. CB2047.</t>
  </si>
  <si>
    <t xml:space="preserve"> Massilia sp. LC238.</t>
  </si>
  <si>
    <t>Oxalobacteraceae</t>
  </si>
  <si>
    <t xml:space="preserve"> Massilia.</t>
  </si>
  <si>
    <t xml:space="preserve"> Devosia sp. LC5.</t>
  </si>
  <si>
    <t>Hyphomicrobiaceae</t>
  </si>
  <si>
    <t xml:space="preserve"> Devosia.</t>
  </si>
  <si>
    <t xml:space="preserve"> Hyalangium minutum.</t>
  </si>
  <si>
    <t xml:space="preserve"> Deltaproteobacteria</t>
  </si>
  <si>
    <t xml:space="preserve"> Myxococcales</t>
  </si>
  <si>
    <t>Cystobacterineae</t>
  </si>
  <si>
    <t xml:space="preserve"> Archangiaceae</t>
  </si>
  <si>
    <t xml:space="preserve"> Hyalangium.</t>
  </si>
  <si>
    <t xml:space="preserve"> Gammaproteobacteria bacterium MFB021.</t>
  </si>
  <si>
    <t xml:space="preserve"> Gammaproteobacteria.</t>
  </si>
  <si>
    <t xml:space="preserve"> Arabis alpina (Alpine rock-cress).</t>
  </si>
  <si>
    <t xml:space="preserve"> Arabideae</t>
  </si>
  <si>
    <t>Arabis.</t>
  </si>
  <si>
    <t xml:space="preserve"> Devosia riboflavina.</t>
  </si>
  <si>
    <t xml:space="preserve"> Arenimonas donghaensis DSM 18148 = HO3-R19.</t>
  </si>
  <si>
    <t xml:space="preserve"> Xanthomonadales</t>
  </si>
  <si>
    <t>Xanthomonadaceae</t>
  </si>
  <si>
    <t xml:space="preserve"> Arenimonas.</t>
  </si>
  <si>
    <t>A0A088T376_9BACT</t>
  </si>
  <si>
    <t xml:space="preserve"> Candidatus Izimaplasma sp. HR1.</t>
  </si>
  <si>
    <t xml:space="preserve"> Tenericutes</t>
  </si>
  <si>
    <t xml:space="preserve"> Candidatus Izimaplasma.</t>
  </si>
  <si>
    <t xml:space="preserve"> Pseudomonas cremoricolorata.</t>
  </si>
  <si>
    <t xml:space="preserve"> Pseudomonas rhizosphaerae.</t>
  </si>
  <si>
    <t xml:space="preserve"> Thioploca ingrica.</t>
  </si>
  <si>
    <t xml:space="preserve"> Thiotrichales</t>
  </si>
  <si>
    <t>Thiotrichaceae</t>
  </si>
  <si>
    <t xml:space="preserve"> Thioploca.</t>
  </si>
  <si>
    <t>A0A090CXY6_9BACT</t>
  </si>
  <si>
    <t xml:space="preserve"> Criblamydia sequanensis CRIB-18.</t>
  </si>
  <si>
    <t xml:space="preserve"> Chlamydiae</t>
  </si>
  <si>
    <t xml:space="preserve"> Parachlamydiales</t>
  </si>
  <si>
    <t xml:space="preserve"> Criblamydiaceae</t>
  </si>
  <si>
    <t xml:space="preserve"> Criblamydia.</t>
  </si>
  <si>
    <t xml:space="preserve"> Mesorhizobium sp. SOD10.</t>
  </si>
  <si>
    <t xml:space="preserve"> Mesorhizobium.</t>
  </si>
  <si>
    <t xml:space="preserve"> Moritella viscosa.</t>
  </si>
  <si>
    <t xml:space="preserve"> Alteromonadales</t>
  </si>
  <si>
    <t>Moritellaceae</t>
  </si>
  <si>
    <t xml:space="preserve"> Moritella.</t>
  </si>
  <si>
    <t xml:space="preserve"> Vibrio ponticus.</t>
  </si>
  <si>
    <t xml:space="preserve"> Vibrio.</t>
  </si>
  <si>
    <t xml:space="preserve"> Vibrio variabilis.</t>
  </si>
  <si>
    <t xml:space="preserve"> Vibrio maritimus.</t>
  </si>
  <si>
    <t xml:space="preserve"> Arenimonas oryziterrae DSM 21050 = YC6267.</t>
  </si>
  <si>
    <t xml:space="preserve"> Arenimonas composti TR7-09 = DSM 18010.</t>
  </si>
  <si>
    <t xml:space="preserve"> Idiomarina atlantica.</t>
  </si>
  <si>
    <t>Idiomarinaceae</t>
  </si>
  <si>
    <t xml:space="preserve"> Idiomarina.</t>
  </si>
  <si>
    <t xml:space="preserve"> Shewanella mangrovi.</t>
  </si>
  <si>
    <t>Shewanellaceae</t>
  </si>
  <si>
    <t xml:space="preserve"> Shewanella.</t>
  </si>
  <si>
    <t xml:space="preserve"> Sphingopyxis sp. LC363.</t>
  </si>
  <si>
    <t>Sphingomonadaceae</t>
  </si>
  <si>
    <t xml:space="preserve"> Sphingopyxis.</t>
  </si>
  <si>
    <t xml:space="preserve"> Rhodovulum sp. NI22.</t>
  </si>
  <si>
    <t xml:space="preserve"> Rhodovulum.</t>
  </si>
  <si>
    <t xml:space="preserve"> Flavobacterium aquatile LMG 4008.</t>
  </si>
  <si>
    <t xml:space="preserve"> Legionella fallonii LLAP-10.</t>
  </si>
  <si>
    <t xml:space="preserve"> Legionellales</t>
  </si>
  <si>
    <t>Legionellaceae</t>
  </si>
  <si>
    <t xml:space="preserve"> Legionella.</t>
  </si>
  <si>
    <t xml:space="preserve"> Sporocytophaga myxococcoides.</t>
  </si>
  <si>
    <t xml:space="preserve"> Cytophagia</t>
  </si>
  <si>
    <t xml:space="preserve"> Cytophagales</t>
  </si>
  <si>
    <t xml:space="preserve"> Cytophagaceae</t>
  </si>
  <si>
    <t>Sporocytophaga.</t>
  </si>
  <si>
    <t xml:space="preserve"> Spirochaeta lutea.</t>
  </si>
  <si>
    <t xml:space="preserve"> Spirochaetes</t>
  </si>
  <si>
    <t xml:space="preserve"> Spirochaetales</t>
  </si>
  <si>
    <t xml:space="preserve"> Spirochaetaceae</t>
  </si>
  <si>
    <t xml:space="preserve"> Spirochaeta.</t>
  </si>
  <si>
    <t xml:space="preserve"> Hoeflea sp. BAL378.</t>
  </si>
  <si>
    <t xml:space="preserve"> Hoeflea.</t>
  </si>
  <si>
    <t xml:space="preserve"> Massilia sp. JS1662.</t>
  </si>
  <si>
    <t xml:space="preserve"> Paracoccus sanguinis.</t>
  </si>
  <si>
    <t xml:space="preserve"> Paracoccus.</t>
  </si>
  <si>
    <t xml:space="preserve"> Nitrincola sp. A-D6.</t>
  </si>
  <si>
    <t xml:space="preserve"> Thalassobacter sp. 16PALIMAR09.</t>
  </si>
  <si>
    <t xml:space="preserve"> Thalassobacter.</t>
  </si>
  <si>
    <t xml:space="preserve"> Cellulomonas cellasea DSM 20118.</t>
  </si>
  <si>
    <t xml:space="preserve"> Micrococcales</t>
  </si>
  <si>
    <t xml:space="preserve"> Cellulomonadaceae</t>
  </si>
  <si>
    <t>Cellulomonas.</t>
  </si>
  <si>
    <t xml:space="preserve"> Lysobacter arseniciresistens ZS79.</t>
  </si>
  <si>
    <t xml:space="preserve"> Lysobacter.</t>
  </si>
  <si>
    <t xml:space="preserve"> Cucumis sativus (Cucumber).</t>
  </si>
  <si>
    <t xml:space="preserve"> Cucurbitales</t>
  </si>
  <si>
    <t xml:space="preserve"> Cucurbitaceae</t>
  </si>
  <si>
    <t>Benincaseae</t>
  </si>
  <si>
    <t xml:space="preserve"> Cucumis.</t>
  </si>
  <si>
    <t xml:space="preserve"> Lysobacter defluvii IMMIB APB-9 = DSM 18482.</t>
  </si>
  <si>
    <t xml:space="preserve"> Collimonas arenae.</t>
  </si>
  <si>
    <t xml:space="preserve"> Collimonas.</t>
  </si>
  <si>
    <t xml:space="preserve"> Burkholderiales bacterium GJ-E10.</t>
  </si>
  <si>
    <t xml:space="preserve"> Burkholderiales.</t>
  </si>
  <si>
    <t xml:space="preserve"> Pseudomonas sp. SHC52.</t>
  </si>
  <si>
    <t xml:space="preserve"> Acidovorax sp. MR-S7.</t>
  </si>
  <si>
    <t xml:space="preserve"> Acidovorax.</t>
  </si>
  <si>
    <t xml:space="preserve"> Pseudomonas taeanensis MS-3.</t>
  </si>
  <si>
    <t xml:space="preserve"> Flavobacterium enshiense DK69.</t>
  </si>
  <si>
    <t xml:space="preserve"> Lysobacter dokdonensis DS-58.</t>
  </si>
  <si>
    <t xml:space="preserve"> Vibrio sinaloensis.</t>
  </si>
  <si>
    <t xml:space="preserve"> Vibrio</t>
  </si>
  <si>
    <t xml:space="preserve"> Vibrio oreintalis group.</t>
  </si>
  <si>
    <t xml:space="preserve"> Actinoplanes utahensis.</t>
  </si>
  <si>
    <t xml:space="preserve"> Micromonosporales</t>
  </si>
  <si>
    <t xml:space="preserve"> Micromonosporaceae</t>
  </si>
  <si>
    <t>Actinoplanes.</t>
  </si>
  <si>
    <t xml:space="preserve"> Pseudoalteromonas sp. OCN003.</t>
  </si>
  <si>
    <t>Pseudoalteromonadaceae</t>
  </si>
  <si>
    <t xml:space="preserve"> Pseudoalteromonas.</t>
  </si>
  <si>
    <t xml:space="preserve"> Gossypium arboreum (Tree cotton) (Gossypium nanking).</t>
  </si>
  <si>
    <t xml:space="preserve"> Malvoideae</t>
  </si>
  <si>
    <t>Gossypium.</t>
  </si>
  <si>
    <t xml:space="preserve"> Novosphingobium malaysiense.</t>
  </si>
  <si>
    <t xml:space="preserve"> Novosphingobium.</t>
  </si>
  <si>
    <t xml:space="preserve"> Porphyrobacter mercurialis.</t>
  </si>
  <si>
    <t xml:space="preserve"> Porphyrobacter.</t>
  </si>
  <si>
    <t xml:space="preserve"> Pseudomonas flexibilis.</t>
  </si>
  <si>
    <t xml:space="preserve"> Glycine soja (Wild soybean).</t>
  </si>
  <si>
    <t>Phaseoleae</t>
  </si>
  <si>
    <t xml:space="preserve"> Glycine</t>
  </si>
  <si>
    <t xml:space="preserve"> Soja.</t>
  </si>
  <si>
    <t xml:space="preserve"> Thalassospira xiamenensis M-5 = DSM 17429.</t>
  </si>
  <si>
    <t xml:space="preserve"> Rhodospirillales</t>
  </si>
  <si>
    <t>Rhodospirillaceae</t>
  </si>
  <si>
    <t xml:space="preserve"> Thalassospira.</t>
  </si>
  <si>
    <t xml:space="preserve"> Celeribacter indicus.</t>
  </si>
  <si>
    <t xml:space="preserve"> Celeribacter.</t>
  </si>
  <si>
    <t xml:space="preserve"> Vibrio ishigakensis.</t>
  </si>
  <si>
    <t xml:space="preserve"> Vibrio sp. JCM 19236.</t>
  </si>
  <si>
    <t xml:space="preserve"> Tolypothrix bouteillei VB521301.</t>
  </si>
  <si>
    <t xml:space="preserve"> Nostocales</t>
  </si>
  <si>
    <t xml:space="preserve"> Tolypothrichaceae</t>
  </si>
  <si>
    <t xml:space="preserve"> Tolypothrix.</t>
  </si>
  <si>
    <t xml:space="preserve"> Lyngbya confervoides BDU141951.</t>
  </si>
  <si>
    <t>Oscillatoriaceae</t>
  </si>
  <si>
    <t xml:space="preserve"> Lyngbya.</t>
  </si>
  <si>
    <t xml:space="preserve"> Paenibacillus sp. VKM B-2647.</t>
  </si>
  <si>
    <t xml:space="preserve"> Bacillales</t>
  </si>
  <si>
    <t xml:space="preserve"> Paenibacillaceae</t>
  </si>
  <si>
    <t>Paenibacillus.</t>
  </si>
  <si>
    <t xml:space="preserve"> Sulfurovum sp. FS06-10.</t>
  </si>
  <si>
    <t xml:space="preserve"> Epsilonproteobacteria</t>
  </si>
  <si>
    <t xml:space="preserve"> Sulfurovum.</t>
  </si>
  <si>
    <t xml:space="preserve"> Vibrio mytili.</t>
  </si>
  <si>
    <t xml:space="preserve"> Cupriavidus basilensis.</t>
  </si>
  <si>
    <t xml:space="preserve"> Cupriavidus.</t>
  </si>
  <si>
    <t xml:space="preserve"> Gynuella sunshinyii YC6258.</t>
  </si>
  <si>
    <t>Saccharospirillaceae</t>
  </si>
  <si>
    <t xml:space="preserve"> Gynuella.</t>
  </si>
  <si>
    <t xml:space="preserve"> Candidatus Brocadia sinica JPN1.</t>
  </si>
  <si>
    <t xml:space="preserve"> Planctomycetes</t>
  </si>
  <si>
    <t xml:space="preserve"> Planctomycetia</t>
  </si>
  <si>
    <t xml:space="preserve"> Candidatus Brocadiales</t>
  </si>
  <si>
    <t>Candidatus Brocadiaceae</t>
  </si>
  <si>
    <t xml:space="preserve"> Candidatus Brocadia.</t>
  </si>
  <si>
    <t xml:space="preserve"> Wenxinia marina DSM 24838.</t>
  </si>
  <si>
    <t xml:space="preserve"> Wenxinia.</t>
  </si>
  <si>
    <t xml:space="preserve"> Lysobacter sp. A03.</t>
  </si>
  <si>
    <t xml:space="preserve"> Novosphingobium sp. P6W.</t>
  </si>
  <si>
    <t xml:space="preserve"> Bradyrhizobium elkanii.</t>
  </si>
  <si>
    <t>Bradyrhizobiaceae</t>
  </si>
  <si>
    <t xml:space="preserve"> Bradyrhizobium.</t>
  </si>
  <si>
    <t xml:space="preserve"> Dethiosulfatarculus sandiegensis.</t>
  </si>
  <si>
    <t xml:space="preserve"> Desulfarculales</t>
  </si>
  <si>
    <t>Desulfarculaceae</t>
  </si>
  <si>
    <t xml:space="preserve"> Dethiosulfatarculus.</t>
  </si>
  <si>
    <t xml:space="preserve"> Monoraphidium neglectum.</t>
  </si>
  <si>
    <t xml:space="preserve"> Chlorophyta</t>
  </si>
  <si>
    <t xml:space="preserve"> Chlorophyceae</t>
  </si>
  <si>
    <t xml:space="preserve"> Sphaeropleales</t>
  </si>
  <si>
    <t>Selenastraceae</t>
  </si>
  <si>
    <t xml:space="preserve"> Monoraphidium.</t>
  </si>
  <si>
    <t xml:space="preserve"> Gossypium raimondii (New World cotton).</t>
  </si>
  <si>
    <t xml:space="preserve"> Skermanella aerolata KACC 11604.</t>
  </si>
  <si>
    <t xml:space="preserve"> Skermanella.</t>
  </si>
  <si>
    <t xml:space="preserve"> Brassica oleracea var. oleracea.</t>
  </si>
  <si>
    <t xml:space="preserve"> Oryza barthii.</t>
  </si>
  <si>
    <t>Oryzoideae</t>
  </si>
  <si>
    <t xml:space="preserve"> Oryzeae</t>
  </si>
  <si>
    <t xml:space="preserve"> Oryzinae</t>
  </si>
  <si>
    <t xml:space="preserve"> Oryza.</t>
  </si>
  <si>
    <t xml:space="preserve"> Flammeovirgaceae bacterium 311.</t>
  </si>
  <si>
    <t xml:space="preserve"> Flammeovirgaceae</t>
  </si>
  <si>
    <t>unclassified Flammeovirgaceae.</t>
  </si>
  <si>
    <t xml:space="preserve"> Paraburkholderia fungorum.</t>
  </si>
  <si>
    <t xml:space="preserve"> Paraburkholderia.</t>
  </si>
  <si>
    <t xml:space="preserve"> Geminocystis sp. NIES-3708.</t>
  </si>
  <si>
    <t xml:space="preserve"> Chroococcales</t>
  </si>
  <si>
    <t>Chroococcaceae</t>
  </si>
  <si>
    <t xml:space="preserve"> Geminocystis.</t>
  </si>
  <si>
    <t xml:space="preserve"> Rhodovulum sulfidophilum (Rhodobacter sulfidophilus).</t>
  </si>
  <si>
    <t xml:space="preserve"> Candidatus Filomicrobium marinum.</t>
  </si>
  <si>
    <t xml:space="preserve"> Filomicrobium.</t>
  </si>
  <si>
    <t xml:space="preserve"> Tolypothrix sp. PCC 7601.</t>
  </si>
  <si>
    <t xml:space="preserve"> Pseudomonas sp. FeS53a.</t>
  </si>
  <si>
    <t xml:space="preserve"> Rhodopseudomonas palustris.</t>
  </si>
  <si>
    <t xml:space="preserve"> Rhodopseudomonas.</t>
  </si>
  <si>
    <t xml:space="preserve"> Acidovorax temperans.</t>
  </si>
  <si>
    <t xml:space="preserve"> Tamlana nanhaiensis.</t>
  </si>
  <si>
    <t xml:space="preserve"> Tamlana.</t>
  </si>
  <si>
    <t xml:space="preserve"> Thalassomonas actiniarum.</t>
  </si>
  <si>
    <t>Colwelliaceae</t>
  </si>
  <si>
    <t xml:space="preserve"> Thalassomonas.</t>
  </si>
  <si>
    <t xml:space="preserve"> Photobacterium iliopiscarium.</t>
  </si>
  <si>
    <t xml:space="preserve"> Leersia perrieri.</t>
  </si>
  <si>
    <t xml:space="preserve"> Leersia.</t>
  </si>
  <si>
    <t xml:space="preserve"> Oryza glumipatula.</t>
  </si>
  <si>
    <t xml:space="preserve"> Oryza punctata (Red rice).</t>
  </si>
  <si>
    <t xml:space="preserve"> Oryza rufipogon (Brownbeard rice) (Asian wild rice).</t>
  </si>
  <si>
    <t xml:space="preserve"> Pontibacter korlensis.</t>
  </si>
  <si>
    <t xml:space="preserve"> Hymenobacteraceae</t>
  </si>
  <si>
    <t>Pontibacter.</t>
  </si>
  <si>
    <t xml:space="preserve"> Paenibacillus riograndensis SBR5.</t>
  </si>
  <si>
    <t xml:space="preserve"> Sphingomonas changbaiensis NBRC 104936.</t>
  </si>
  <si>
    <t xml:space="preserve"> Sphingomonas.</t>
  </si>
  <si>
    <t xml:space="preserve"> Candidatus Magnetoovum chiemensis.</t>
  </si>
  <si>
    <t xml:space="preserve"> Nitrospirae</t>
  </si>
  <si>
    <t xml:space="preserve"> Nitrospirales</t>
  </si>
  <si>
    <t xml:space="preserve"> Nitrospiraceae</t>
  </si>
  <si>
    <t>Candidatus Magnetoovum.</t>
  </si>
  <si>
    <t xml:space="preserve"> Hoeflea sp. BRH_c9.</t>
  </si>
  <si>
    <t xml:space="preserve"> Rhodospirillaceae bacterium BRH_c57.</t>
  </si>
  <si>
    <t>Rhodospirillaceae.</t>
  </si>
  <si>
    <t xml:space="preserve"> Candidatus Magnetobacterium bavaricum.</t>
  </si>
  <si>
    <t>Candidatus Magnetobacterium.</t>
  </si>
  <si>
    <t xml:space="preserve"> Aquitalea magnusonii.</t>
  </si>
  <si>
    <t xml:space="preserve"> Neisseriales</t>
  </si>
  <si>
    <t>Chromobacteriaceae</t>
  </si>
  <si>
    <t xml:space="preserve"> Aquitalea.</t>
  </si>
  <si>
    <t xml:space="preserve"> Pseudoalteromonas piscicida.</t>
  </si>
  <si>
    <t xml:space="preserve"> Pseudoalteromonas ruthenica.</t>
  </si>
  <si>
    <t xml:space="preserve"> Pseudoalteromonas rubra.</t>
  </si>
  <si>
    <t xml:space="preserve"> Marinomonas sp. S3726.</t>
  </si>
  <si>
    <t>Marinomonas.</t>
  </si>
  <si>
    <t xml:space="preserve"> Salinivibrio sp. KP-1.</t>
  </si>
  <si>
    <t xml:space="preserve"> Salinivibrio.</t>
  </si>
  <si>
    <t xml:space="preserve"> Devosia chinhatensis.</t>
  </si>
  <si>
    <t xml:space="preserve"> Devosia soli.</t>
  </si>
  <si>
    <t xml:space="preserve"> Devosia limi DSM 17137.</t>
  </si>
  <si>
    <t xml:space="preserve"> Devosia psychrophila.</t>
  </si>
  <si>
    <t xml:space="preserve"> Photobacterium halotolerans.</t>
  </si>
  <si>
    <t xml:space="preserve"> Limnoraphis robusta CS-951.</t>
  </si>
  <si>
    <t xml:space="preserve"> Limnoraphis.</t>
  </si>
  <si>
    <t xml:space="preserve"> Grimontia sp. AD028.</t>
  </si>
  <si>
    <t xml:space="preserve"> Grimontia.</t>
  </si>
  <si>
    <t xml:space="preserve"> Pseudoalteromonas luteoviolacea S4054.</t>
  </si>
  <si>
    <t xml:space="preserve"> Sandaracinus amylolyticus.</t>
  </si>
  <si>
    <t>Sorangiineae</t>
  </si>
  <si>
    <t xml:space="preserve"> Sandaracinaceae</t>
  </si>
  <si>
    <t xml:space="preserve"> Sandaracinus.</t>
  </si>
  <si>
    <t xml:space="preserve"> Deinococcus soli Cha et al. 2016.</t>
  </si>
  <si>
    <t xml:space="preserve"> Sedimenticola thiotaurini.</t>
  </si>
  <si>
    <t xml:space="preserve"> Sedimenticola.</t>
  </si>
  <si>
    <t xml:space="preserve"> Altererythrobacter atlanticus.</t>
  </si>
  <si>
    <t xml:space="preserve"> Altererythrobacter.</t>
  </si>
  <si>
    <t xml:space="preserve"> Spongiibacter sp. IMCC21906.</t>
  </si>
  <si>
    <t xml:space="preserve"> Cellvibrionales</t>
  </si>
  <si>
    <t>Spongiibacteraceae</t>
  </si>
  <si>
    <t xml:space="preserve"> Spongiibacter.</t>
  </si>
  <si>
    <t xml:space="preserve"> Hoeflea sp. IMCC20628.</t>
  </si>
  <si>
    <t xml:space="preserve"> Candidatus Woesebacteria bacterium GW2011_GWA1_39_12.</t>
  </si>
  <si>
    <t xml:space="preserve"> Candidatus Woesebacteria.</t>
  </si>
  <si>
    <t xml:space="preserve"> Candidatus Curtissbacteria bacterium GW2011_GWA1_40_16.</t>
  </si>
  <si>
    <t xml:space="preserve"> Candidatus Curtissbacteria.</t>
  </si>
  <si>
    <t xml:space="preserve"> Candidatus Collierbacteria bacterium GW2011_GWA2_42_17.</t>
  </si>
  <si>
    <t xml:space="preserve"> Candidatus Collierbacteria.</t>
  </si>
  <si>
    <t xml:space="preserve"> Candidatus Collierbacteria bacterium GW2011_GWF1_44_12.</t>
  </si>
  <si>
    <t xml:space="preserve"> Candidatus Collierbacteria bacterium GW2011_GWC2_44_18.</t>
  </si>
  <si>
    <t xml:space="preserve"> Candidatus Collierbacteria bacterium GW2011_GWB2_44_22.</t>
  </si>
  <si>
    <t xml:space="preserve"> Microgenomates group bacterium GW2011_GWB1_45_17.</t>
  </si>
  <si>
    <t xml:space="preserve"> Parcubacteria group bacterium GW2011_GWB1_45_9.</t>
  </si>
  <si>
    <t xml:space="preserve"> unclassified Parcubacteria group.</t>
  </si>
  <si>
    <t xml:space="preserve"> Microgenomates group bacterium GW2011_GWC1_44_9.</t>
  </si>
  <si>
    <t xml:space="preserve"> Candidatus Collierbacteria bacterium GW2011_GWA2_46_26.</t>
  </si>
  <si>
    <t xml:space="preserve"> Candidatus Woesebacteria bacterium GW2011_GWB1_45_5.</t>
  </si>
  <si>
    <t xml:space="preserve"> Candidatus Beckwithbacteria bacterium GW2011_GWB1_47_15.</t>
  </si>
  <si>
    <t xml:space="preserve"> Candidatus Beckwithbacteria.</t>
  </si>
  <si>
    <t xml:space="preserve"> Candidatus Gottesmanbacteria bacterium GW2011_GWA1_47_8.</t>
  </si>
  <si>
    <t xml:space="preserve"> Candidatus Gottesmanbacteria.</t>
  </si>
  <si>
    <t xml:space="preserve"> Archangium gephyra.</t>
  </si>
  <si>
    <t xml:space="preserve"> Archangium.</t>
  </si>
  <si>
    <t xml:space="preserve"> [Polyangium] brachysporum.</t>
  </si>
  <si>
    <t xml:space="preserve"> Pandoraea thiooxydans.</t>
  </si>
  <si>
    <t xml:space="preserve"> Pandoraea.</t>
  </si>
  <si>
    <t xml:space="preserve"> Altererythrobacter marensis.</t>
  </si>
  <si>
    <t xml:space="preserve"> Croceicoccus naphthovorans.</t>
  </si>
  <si>
    <t xml:space="preserve"> Croceicoccus.</t>
  </si>
  <si>
    <t xml:space="preserve"> Candidatus Saccharibacteria bacterium GW2011_GWC2_44_17.</t>
  </si>
  <si>
    <t xml:space="preserve"> Candidatus Saccharibacteria.</t>
  </si>
  <si>
    <t xml:space="preserve"> Erythrobacter gangjinensis.</t>
  </si>
  <si>
    <t xml:space="preserve"> Erythrobacter luteus.</t>
  </si>
  <si>
    <t xml:space="preserve"> Erythrobacter marinus.</t>
  </si>
  <si>
    <t xml:space="preserve"> Variovorax paradoxus.</t>
  </si>
  <si>
    <t xml:space="preserve"> Variovorax.</t>
  </si>
  <si>
    <t xml:space="preserve"> Marinovum algicola DG 898.</t>
  </si>
  <si>
    <t xml:space="preserve"> Marinovum.</t>
  </si>
  <si>
    <t xml:space="preserve"> Rufibacter sp. DG31D.</t>
  </si>
  <si>
    <t>Rufibacter.</t>
  </si>
  <si>
    <t xml:space="preserve"> Erythrobacter atlanticus.</t>
  </si>
  <si>
    <t xml:space="preserve"> Caballeronia glathei PML1(12).</t>
  </si>
  <si>
    <t xml:space="preserve"> Massilia sp. WF1.</t>
  </si>
  <si>
    <t xml:space="preserve"> Photobacterium aphoticum.</t>
  </si>
  <si>
    <t xml:space="preserve"> Photobacterium ganghwense.</t>
  </si>
  <si>
    <t xml:space="preserve"> Vogesella sp. EB.</t>
  </si>
  <si>
    <t xml:space="preserve"> Vogesella.</t>
  </si>
  <si>
    <t xml:space="preserve"> Chromobacterium sp. LK11.</t>
  </si>
  <si>
    <t xml:space="preserve"> Chromobacterium.</t>
  </si>
  <si>
    <t xml:space="preserve"> Beta vulgaris subsp. vulgaris.</t>
  </si>
  <si>
    <t xml:space="preserve"> Caryophyllales</t>
  </si>
  <si>
    <t xml:space="preserve"> Chenopodiaceae</t>
  </si>
  <si>
    <t xml:space="preserve"> Betoideae</t>
  </si>
  <si>
    <t xml:space="preserve"> Beta.</t>
  </si>
  <si>
    <t>A0A0J8GNP7_9ALTE</t>
  </si>
  <si>
    <t xml:space="preserve"> Catenovulum maritimum.</t>
  </si>
  <si>
    <t>Alteromonadaceae</t>
  </si>
  <si>
    <t xml:space="preserve"> Catenovulum.</t>
  </si>
  <si>
    <t>A0A0J8GT34_9ALTE</t>
  </si>
  <si>
    <t>A0A0J8GT83_9ALTE</t>
  </si>
  <si>
    <t>A0A0J8GVD5_9ALTE</t>
  </si>
  <si>
    <t xml:space="preserve"> Photobacterium swingsii.</t>
  </si>
  <si>
    <t xml:space="preserve"> Wenzhouxiangella marina.</t>
  </si>
  <si>
    <t xml:space="preserve"> Chromatiales</t>
  </si>
  <si>
    <t>Wenzhouxiangellaceae</t>
  </si>
  <si>
    <t xml:space="preserve"> Wenzhouxiangella.</t>
  </si>
  <si>
    <t xml:space="preserve"> Azoarcus sp. CIB.</t>
  </si>
  <si>
    <t xml:space="preserve"> Rhodocyclales</t>
  </si>
  <si>
    <t>Rhodocyclaceae</t>
  </si>
  <si>
    <t xml:space="preserve"> Azoarcus.</t>
  </si>
  <si>
    <t xml:space="preserve"> Massilia sp. NR 4-1.</t>
  </si>
  <si>
    <t xml:space="preserve"> Chelatococcus sp. CO-6.</t>
  </si>
  <si>
    <t>Beijerinckiaceae</t>
  </si>
  <si>
    <t xml:space="preserve"> Chelatococcus.</t>
  </si>
  <si>
    <t xml:space="preserve"> Piscirickettsia salmonis.</t>
  </si>
  <si>
    <t>Piscirickettsiaceae</t>
  </si>
  <si>
    <t xml:space="preserve"> Piscirickettsia.</t>
  </si>
  <si>
    <t xml:space="preserve"> Ideonella sakaiensis (strain 201-F6).</t>
  </si>
  <si>
    <t>Ideonella.</t>
  </si>
  <si>
    <t xml:space="preserve"> Zostera marina (Eelgrass).</t>
  </si>
  <si>
    <t xml:space="preserve"> Zosteraceae</t>
  </si>
  <si>
    <t xml:space="preserve"> Zostera.</t>
  </si>
  <si>
    <t xml:space="preserve"> Spinacia oleracea (Spinach).</t>
  </si>
  <si>
    <t xml:space="preserve"> Chenopodioideae</t>
  </si>
  <si>
    <t>Anserineae</t>
  </si>
  <si>
    <t xml:space="preserve"> Spinacia.</t>
  </si>
  <si>
    <t xml:space="preserve"> Spizellomyces punctatus DAOM BR117.</t>
  </si>
  <si>
    <t xml:space="preserve"> Fungi</t>
  </si>
  <si>
    <t xml:space="preserve"> Chytridiomycota</t>
  </si>
  <si>
    <t xml:space="preserve"> Chytridiomycetes</t>
  </si>
  <si>
    <t>Spizellomycetales</t>
  </si>
  <si>
    <t xml:space="preserve"> Spizellomycetaceae</t>
  </si>
  <si>
    <t xml:space="preserve"> Spizellomyces.</t>
  </si>
  <si>
    <t xml:space="preserve"> Allomyces macrogynus ATCC 38327.</t>
  </si>
  <si>
    <t xml:space="preserve"> Blastocladiomycota</t>
  </si>
  <si>
    <t xml:space="preserve"> Blastocladiomycetes</t>
  </si>
  <si>
    <t>Blastocladiales</t>
  </si>
  <si>
    <t xml:space="preserve"> Blastocladiaceae</t>
  </si>
  <si>
    <t xml:space="preserve"> Allomyces.</t>
  </si>
  <si>
    <t xml:space="preserve"> Methylibium sp. NZG.</t>
  </si>
  <si>
    <t>Methylibium.</t>
  </si>
  <si>
    <t xml:space="preserve"> Phaseolus angularis (Azuki bean) (Vigna angularis).</t>
  </si>
  <si>
    <t xml:space="preserve"> Vigna.</t>
  </si>
  <si>
    <t xml:space="preserve"> Vibrio xuii.</t>
  </si>
  <si>
    <t xml:space="preserve"> Achromatium sp. WMS1.</t>
  </si>
  <si>
    <t xml:space="preserve"> Achromatium.</t>
  </si>
  <si>
    <t xml:space="preserve"> Achromatium sp. WMS3.</t>
  </si>
  <si>
    <t xml:space="preserve"> Prochlorothrix hollandica PCC 9006 = CALU 1027.</t>
  </si>
  <si>
    <t xml:space="preserve"> Synechococcales</t>
  </si>
  <si>
    <t xml:space="preserve"> Pseudanabaenaceae</t>
  </si>
  <si>
    <t>Prochlorothrix.</t>
  </si>
  <si>
    <t xml:space="preserve"> Kiloniella litopenaei.</t>
  </si>
  <si>
    <t xml:space="preserve"> Kiloniellales</t>
  </si>
  <si>
    <t>Kiloniellaceae</t>
  </si>
  <si>
    <t xml:space="preserve"> Kiloniella.</t>
  </si>
  <si>
    <t xml:space="preserve"> Janthinobacterium sp. KBS0711.</t>
  </si>
  <si>
    <t xml:space="preserve"> Janthinobacterium.</t>
  </si>
  <si>
    <t xml:space="preserve"> Sphingopyxis sp. (strain 113P3).</t>
  </si>
  <si>
    <t xml:space="preserve"> Altererythrobacter epoxidivorans.</t>
  </si>
  <si>
    <t xml:space="preserve"> Labrenzia alba.</t>
  </si>
  <si>
    <t xml:space="preserve"> Labrenzia.</t>
  </si>
  <si>
    <t xml:space="preserve"> Candidatus Magnetomorum sp. HK-1.</t>
  </si>
  <si>
    <t xml:space="preserve"> Desulfobacterales</t>
  </si>
  <si>
    <t>Desulfobacteraceae</t>
  </si>
  <si>
    <t xml:space="preserve"> Candidatus Magnetomorum.</t>
  </si>
  <si>
    <t xml:space="preserve"> Pseudomonas fuscovaginae.</t>
  </si>
  <si>
    <t xml:space="preserve"> Ahrensia marina.</t>
  </si>
  <si>
    <t xml:space="preserve"> Ahrensia.</t>
  </si>
  <si>
    <t xml:space="preserve"> beta proteobacterium AAP65.</t>
  </si>
  <si>
    <t xml:space="preserve"> Betaproteobacteria.</t>
  </si>
  <si>
    <t xml:space="preserve"> Novosphingobium sp. AAP83.</t>
  </si>
  <si>
    <t xml:space="preserve"> Pseudoalteromonas porphyrae.</t>
  </si>
  <si>
    <t xml:space="preserve"> Shimia sp. SK013.</t>
  </si>
  <si>
    <t>Rhodobacteraceae.</t>
  </si>
  <si>
    <t xml:space="preserve"> Amantichitinum ursilacus.</t>
  </si>
  <si>
    <t>Neisseriaceae</t>
  </si>
  <si>
    <t xml:space="preserve"> Amantichitinum.</t>
  </si>
  <si>
    <t xml:space="preserve"> Novosphingobium sp. AAP1.</t>
  </si>
  <si>
    <t xml:space="preserve"> Porphyrobacter sp. AAP60.</t>
  </si>
  <si>
    <t xml:space="preserve"> Oryza sativa subsp. japonica (Rice).</t>
  </si>
  <si>
    <t xml:space="preserve"> Marinobacter sp. HL-58.</t>
  </si>
  <si>
    <t xml:space="preserve"> Marinobacter.</t>
  </si>
  <si>
    <t xml:space="preserve"> Bacteroidetes bacterium HLUCCA01.</t>
  </si>
  <si>
    <t xml:space="preserve"> Bacteroidetes.</t>
  </si>
  <si>
    <t xml:space="preserve"> Phormidesmis priestleyi Ana.</t>
  </si>
  <si>
    <t xml:space="preserve"> Leptolyngbyaceae</t>
  </si>
  <si>
    <t>Phormidesmis.</t>
  </si>
  <si>
    <t xml:space="preserve"> Sphingopyxis macrogoltabida (Sphingomonas macrogoltabidus).</t>
  </si>
  <si>
    <t xml:space="preserve"> Rufibacter tibetensis.</t>
  </si>
  <si>
    <t xml:space="preserve"> Algibacter alginolytica.</t>
  </si>
  <si>
    <t xml:space="preserve"> Algibacter.</t>
  </si>
  <si>
    <t xml:space="preserve"> Pedobacter sp. PACM 27299.</t>
  </si>
  <si>
    <t xml:space="preserve"> Sphingobacteriia</t>
  </si>
  <si>
    <t xml:space="preserve"> Sphingobacteriales</t>
  </si>
  <si>
    <t>Sphingobacteriaceae</t>
  </si>
  <si>
    <t xml:space="preserve"> Pedobacter.</t>
  </si>
  <si>
    <t xml:space="preserve"> Shimia marina.</t>
  </si>
  <si>
    <t xml:space="preserve"> Thalassobius gelatinovorus (Ruegeria gelatinovora).</t>
  </si>
  <si>
    <t xml:space="preserve"> Thalassobius.</t>
  </si>
  <si>
    <t xml:space="preserve"> Thalassobius mediterraneus.</t>
  </si>
  <si>
    <t xml:space="preserve"> Phaeobacter sp. CECT 5382.</t>
  </si>
  <si>
    <t xml:space="preserve"> Phaeobacter.</t>
  </si>
  <si>
    <t xml:space="preserve"> Thalassobius sp. CECT 5114.</t>
  </si>
  <si>
    <t xml:space="preserve"> Erythrobacter sp. SG61-1L.</t>
  </si>
  <si>
    <t xml:space="preserve"> Ornatilinea apprima.</t>
  </si>
  <si>
    <t xml:space="preserve"> Chloroflexi</t>
  </si>
  <si>
    <t xml:space="preserve"> Anaerolineae</t>
  </si>
  <si>
    <t xml:space="preserve"> Anaerolineales</t>
  </si>
  <si>
    <t xml:space="preserve"> Anaerolineaceae</t>
  </si>
  <si>
    <t>Ornatilinea.</t>
  </si>
  <si>
    <t xml:space="preserve"> Citromicrobium sp. RCC1885.</t>
  </si>
  <si>
    <t xml:space="preserve"> Citromicrobium.</t>
  </si>
  <si>
    <t xml:space="preserve"> Aliiroseovarius crassostreae.</t>
  </si>
  <si>
    <t xml:space="preserve"> Aliiroseovarius.</t>
  </si>
  <si>
    <t xml:space="preserve"> Rhizobiales bacterium HL-109.</t>
  </si>
  <si>
    <t xml:space="preserve"> Rhizobiales.</t>
  </si>
  <si>
    <t xml:space="preserve"> Rhodobacteraceae bacterium HLUCCO18.</t>
  </si>
  <si>
    <t xml:space="preserve"> Idiomarinaceae bacterium HL-53.</t>
  </si>
  <si>
    <t>Idiomarinaceae.</t>
  </si>
  <si>
    <t xml:space="preserve"> Porphyrobacter sp. HL-46.</t>
  </si>
  <si>
    <t xml:space="preserve"> Pedobacter sp. Hv1.</t>
  </si>
  <si>
    <t xml:space="preserve"> Setaria italica (Foxtail millet) (Panicum italicum).</t>
  </si>
  <si>
    <t>PACMAD clade</t>
  </si>
  <si>
    <t xml:space="preserve"> Panicoideae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</si>
  <si>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</si>
  <si>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</si>
  <si>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</si>
  <si>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</si>
  <si>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Novosphingobium sp. Leaf2.</t>
  </si>
  <si>
    <t xml:space="preserve"> Duganella sp. Leaf126.</t>
  </si>
  <si>
    <t xml:space="preserve"> Duganella.</t>
  </si>
  <si>
    <t xml:space="preserve"> Rhizobium sp. Leaf306.</t>
  </si>
  <si>
    <t xml:space="preserve"> Rhizobium/Agrobacterium group</t>
  </si>
  <si>
    <t xml:space="preserve"> Rhizobium.</t>
  </si>
  <si>
    <t xml:space="preserve"> Massilia sp. Leaf139.</t>
  </si>
  <si>
    <t xml:space="preserve"> Acidovorax sp. Leaf160.</t>
  </si>
  <si>
    <t xml:space="preserve"> Burkholderia sp. Leaf177.</t>
  </si>
  <si>
    <t xml:space="preserve"> Flavobacterium sp. Leaf359.</t>
  </si>
  <si>
    <t xml:space="preserve"> Ramlibacter sp. Leaf400.</t>
  </si>
  <si>
    <t xml:space="preserve"> Ramlibacter.</t>
  </si>
  <si>
    <t xml:space="preserve"> Bradyrhizobium sp. Leaf396.</t>
  </si>
  <si>
    <t xml:space="preserve"> Methylophilus sp. Leaf416.</t>
  </si>
  <si>
    <t xml:space="preserve"> Methylophilales</t>
  </si>
  <si>
    <t>Methylophilaceae</t>
  </si>
  <si>
    <t xml:space="preserve"> Methylophilus.</t>
  </si>
  <si>
    <t xml:space="preserve"> Rhizobium sp. Leaf453.</t>
  </si>
  <si>
    <t xml:space="preserve"> Rhizobacter sp. Root29.</t>
  </si>
  <si>
    <t>Rhizobacter.</t>
  </si>
  <si>
    <t xml:space="preserve"> Aminobacter sp. Root100.</t>
  </si>
  <si>
    <t xml:space="preserve"> Aminobacter.</t>
  </si>
  <si>
    <t xml:space="preserve"> Rhizobium sp. Root1212.</t>
  </si>
  <si>
    <t xml:space="preserve"> Massilia sp. Root351.</t>
  </si>
  <si>
    <t xml:space="preserve"> Rhizobacter sp. Root1221.</t>
  </si>
  <si>
    <t xml:space="preserve"> Afipia sp. Root123D2.</t>
  </si>
  <si>
    <t xml:space="preserve"> Afipia.</t>
  </si>
  <si>
    <t xml:space="preserve"> Rhizobacter sp. Root404.</t>
  </si>
  <si>
    <t xml:space="preserve"> Phenylobacterium sp. Root1277.</t>
  </si>
  <si>
    <t xml:space="preserve"> Caulobacterales</t>
  </si>
  <si>
    <t>Caulobacteraceae</t>
  </si>
  <si>
    <t xml:space="preserve"> Phenylobacterium.</t>
  </si>
  <si>
    <t xml:space="preserve"> Devosia sp. Root436.</t>
  </si>
  <si>
    <t xml:space="preserve"> Rhizobium sp. Root483D2.</t>
  </si>
  <si>
    <t xml:space="preserve"> Lysobacter sp. Root494.</t>
  </si>
  <si>
    <t xml:space="preserve"> Pelomonas sp. Root1444.</t>
  </si>
  <si>
    <t xml:space="preserve"> Pelomonas.</t>
  </si>
  <si>
    <t xml:space="preserve"> Pseudolabrys sp. Root1462.</t>
  </si>
  <si>
    <t>Xanthobacteraceae</t>
  </si>
  <si>
    <t xml:space="preserve"> Pseudolabrys.</t>
  </si>
  <si>
    <t xml:space="preserve"> Mesorhizobium sp. Root554.</t>
  </si>
  <si>
    <t xml:space="preserve"> Rhizobium sp. Root149.</t>
  </si>
  <si>
    <t xml:space="preserve"> Sphingopyxis sp. Root1497.</t>
  </si>
  <si>
    <t xml:space="preserve"> Mesorhizobium sp. Root157.</t>
  </si>
  <si>
    <t xml:space="preserve"> Pseudoxanthomonas sp. Root65.</t>
  </si>
  <si>
    <t xml:space="preserve"> Pseudoxanthomonas.</t>
  </si>
  <si>
    <t xml:space="preserve"> Noviherbaspirillum sp. Root189.</t>
  </si>
  <si>
    <t xml:space="preserve"> Noviherbaspirillum.</t>
  </si>
  <si>
    <t xml:space="preserve"> Duganella sp. Root198D2.</t>
  </si>
  <si>
    <t xml:space="preserve"> Ensifer sp. Root278.</t>
  </si>
  <si>
    <t xml:space="preserve"> Sinorhizobium/Ensifer group</t>
  </si>
  <si>
    <t xml:space="preserve"> Ensifer.</t>
  </si>
  <si>
    <t xml:space="preserve"> Lysobacter sp. Root96.</t>
  </si>
  <si>
    <t xml:space="preserve"> Paenibacillus sp. Soil750.</t>
  </si>
  <si>
    <t xml:space="preserve"> Frateuria sp. Soil773.</t>
  </si>
  <si>
    <t>Rhodanobacteraceae</t>
  </si>
  <si>
    <t xml:space="preserve"> Frateuria.</t>
  </si>
  <si>
    <t xml:space="preserve"> Paenibacillus sp. Soil787.</t>
  </si>
  <si>
    <t xml:space="preserve"> Pseudoxanthomonas dokdonensis.</t>
  </si>
  <si>
    <t xml:space="preserve"> Stenotrophomonas daejeonensis.</t>
  </si>
  <si>
    <t xml:space="preserve"> Stenotrophomonas.</t>
  </si>
  <si>
    <t xml:space="preserve"> Stenotrophomonas acidaminiphila.</t>
  </si>
  <si>
    <t xml:space="preserve"> Ferrovum sp. JA12.</t>
  </si>
  <si>
    <t xml:space="preserve"> Ferrovales</t>
  </si>
  <si>
    <t xml:space="preserve"> Ferrovaceae</t>
  </si>
  <si>
    <t>Ferrovum.</t>
  </si>
  <si>
    <t xml:space="preserve"> Curvibacter sp. PAE-UM.</t>
  </si>
  <si>
    <t xml:space="preserve"> Curvibacter.</t>
  </si>
  <si>
    <t xml:space="preserve"> Opitutaceae bacterium BACL24 MAG-120322-bin51.</t>
  </si>
  <si>
    <t xml:space="preserve"> Verrucomicrobia</t>
  </si>
  <si>
    <t xml:space="preserve"> Opitutae</t>
  </si>
  <si>
    <t xml:space="preserve"> Opitutales</t>
  </si>
  <si>
    <t xml:space="preserve"> Opitutaceae.</t>
  </si>
  <si>
    <t xml:space="preserve"> Sediminicola sp. YIK13.</t>
  </si>
  <si>
    <t xml:space="preserve"> Sediminicola.</t>
  </si>
  <si>
    <t xml:space="preserve"> Lysobacter enzymogenes.</t>
  </si>
  <si>
    <t xml:space="preserve"> Lysobacter antibioticus.</t>
  </si>
  <si>
    <t xml:space="preserve"> Colwellia sp. MT41.</t>
  </si>
  <si>
    <t xml:space="preserve"> Colwellia.</t>
  </si>
  <si>
    <t xml:space="preserve"> Pseudoalteromonas phenolica.</t>
  </si>
  <si>
    <t xml:space="preserve"> Pseudohongiella spirulinae.</t>
  </si>
  <si>
    <t xml:space="preserve"> Pseudohongiella.</t>
  </si>
  <si>
    <t xml:space="preserve"> Candidatus Tenderia electrophaga.</t>
  </si>
  <si>
    <t>Chromatiaceae</t>
  </si>
  <si>
    <t xml:space="preserve"> Candidatus Tenderia.</t>
  </si>
  <si>
    <t xml:space="preserve"> Janthinobacterium sp. CG23_2.</t>
  </si>
  <si>
    <t xml:space="preserve"> Novosphingobium sp. MBES04.</t>
  </si>
  <si>
    <t xml:space="preserve"> candidate division KD3-62 bacterium DG_56.</t>
  </si>
  <si>
    <t xml:space="preserve"> candidate division KD3-62.</t>
  </si>
  <si>
    <t xml:space="preserve"> Pseudorhodoferax sp. Leaf274.</t>
  </si>
  <si>
    <t>Comamonadaceae.</t>
  </si>
  <si>
    <t xml:space="preserve"> Rhizobium sp. Root482.</t>
  </si>
  <si>
    <t xml:space="preserve"> Altererythrobacter sp. Root672.</t>
  </si>
  <si>
    <t xml:space="preserve"> Hydrogenophaga sp. Root209.</t>
  </si>
  <si>
    <t xml:space="preserve"> Hydrogenophaga.</t>
  </si>
  <si>
    <t xml:space="preserve"> Yersinia nurmii.</t>
  </si>
  <si>
    <t xml:space="preserve"> Yersinia.</t>
  </si>
  <si>
    <t xml:space="preserve"> Nereida ignava.</t>
  </si>
  <si>
    <t xml:space="preserve"> Nereida.</t>
  </si>
  <si>
    <t xml:space="preserve"> Paucibacter sp. KCTC 42545.</t>
  </si>
  <si>
    <t>Paucibacter.</t>
  </si>
  <si>
    <t xml:space="preserve"> Lacimicrobium alkaliphilum.</t>
  </si>
  <si>
    <t xml:space="preserve"> Lacimicrobium.</t>
  </si>
  <si>
    <t xml:space="preserve"> Roseateles depolymerans.</t>
  </si>
  <si>
    <t>Roseateles.</t>
  </si>
  <si>
    <t xml:space="preserve"> Pannonibacter phragmitetus.</t>
  </si>
  <si>
    <t xml:space="preserve"> Pannonibacter.</t>
  </si>
  <si>
    <t xml:space="preserve"> Rheinheimera sp. F8.</t>
  </si>
  <si>
    <t xml:space="preserve"> Rheinheimera.</t>
  </si>
  <si>
    <t>A0A0U5EQL0_9BACT</t>
  </si>
  <si>
    <t xml:space="preserve"> Protochlamydia naegleriophila.</t>
  </si>
  <si>
    <t xml:space="preserve"> Parachlamydiaceae</t>
  </si>
  <si>
    <t>Candidatus Protochlamydia.</t>
  </si>
  <si>
    <t xml:space="preserve"> Maribacter dokdonensis DSW-8.</t>
  </si>
  <si>
    <t xml:space="preserve"> Maribacter.</t>
  </si>
  <si>
    <t xml:space="preserve"> Mastigocoleus testarum BC008.</t>
  </si>
  <si>
    <t xml:space="preserve"> Hapalosiphonaceae</t>
  </si>
  <si>
    <t xml:space="preserve"> Mastigocoleus.</t>
  </si>
  <si>
    <t xml:space="preserve"> Legionella worsleiensis.</t>
  </si>
  <si>
    <t xml:space="preserve"> Sphingopyxis sp. H050.</t>
  </si>
  <si>
    <t xml:space="preserve"> Halothiobacillus sp. XI15.</t>
  </si>
  <si>
    <t>Halothiobacillaceae</t>
  </si>
  <si>
    <t xml:space="preserve"> Halothiobacillus.</t>
  </si>
  <si>
    <t xml:space="preserve"> Idiomarina sp. H105.</t>
  </si>
  <si>
    <t xml:space="preserve"> Ponticoccus sp. SJ5A-1.</t>
  </si>
  <si>
    <t xml:space="preserve"> Ponticoccus.</t>
  </si>
  <si>
    <t xml:space="preserve"> Acidovorax sp. 12322-1.</t>
  </si>
  <si>
    <t xml:space="preserve"> Vibrio sp. MEBiC08052.</t>
  </si>
  <si>
    <t xml:space="preserve"> Pseudomonas agarici.</t>
  </si>
  <si>
    <t xml:space="preserve"> Ruegeria sp. ZGT108.</t>
  </si>
  <si>
    <t xml:space="preserve"> Ruegeria.</t>
  </si>
  <si>
    <t xml:space="preserve"> Actinoplanes awajinensis subsp. mycoplanecinus.</t>
  </si>
  <si>
    <t xml:space="preserve"> Rheinheimera sp. EpRS3.</t>
  </si>
  <si>
    <t xml:space="preserve"> Janthinobacterium sp. B9-8.</t>
  </si>
  <si>
    <t xml:space="preserve"> Sphingopyxis granuli.</t>
  </si>
  <si>
    <t xml:space="preserve"> Ruegeria sp. ZGT118.</t>
  </si>
  <si>
    <t xml:space="preserve"> Pseudomonas sp. 63_8.</t>
  </si>
  <si>
    <t xml:space="preserve"> Methanoculleus marisnigri.</t>
  </si>
  <si>
    <t xml:space="preserve"> Euryarchaeota</t>
  </si>
  <si>
    <t xml:space="preserve"> Methanomicrobia</t>
  </si>
  <si>
    <t xml:space="preserve"> Methanomicrobiales</t>
  </si>
  <si>
    <t>Methanomicrobiaceae</t>
  </si>
  <si>
    <t xml:space="preserve"> Methanoculleus.</t>
  </si>
  <si>
    <t xml:space="preserve"> Marinimicrobia bacterium 46_43.</t>
  </si>
  <si>
    <t xml:space="preserve"> Candidatus Marinimicrobia.</t>
  </si>
  <si>
    <t xml:space="preserve"> Rhizobium loti (Mesorhizobium loti).</t>
  </si>
  <si>
    <t xml:space="preserve"> Sphingomonadales bacterium BRH_c3.</t>
  </si>
  <si>
    <t>unclassified Sphingomonadales.</t>
  </si>
  <si>
    <t xml:space="preserve"> bacterium BRH_c32.</t>
  </si>
  <si>
    <t xml:space="preserve"> Alphaproteobacteria bacterium BRH_c36.</t>
  </si>
  <si>
    <t xml:space="preserve"> Burkholderia sp. TSV85.</t>
  </si>
  <si>
    <t xml:space="preserve"> Burkholderia</t>
  </si>
  <si>
    <t xml:space="preserve"> pseudomallei group.</t>
  </si>
  <si>
    <t xml:space="preserve"> Nitrospirae bacterium HCH-1.</t>
  </si>
  <si>
    <t xml:space="preserve"> Nitrospirae.</t>
  </si>
  <si>
    <t xml:space="preserve"> Bradyrhizobium sp. BR 10303.</t>
  </si>
  <si>
    <t xml:space="preserve"> Erythrobacter sp. YT30.</t>
  </si>
  <si>
    <t xml:space="preserve"> Lysobacter capsici AZ78.</t>
  </si>
  <si>
    <t xml:space="preserve"> Erythrobacter sp. AP23.</t>
  </si>
  <si>
    <t xml:space="preserve"> Sphingobium sp. TKS.</t>
  </si>
  <si>
    <t xml:space="preserve"> Sphingobium.</t>
  </si>
  <si>
    <t xml:space="preserve"> Methylomonas denitrificans.</t>
  </si>
  <si>
    <t xml:space="preserve"> Methylococcales</t>
  </si>
  <si>
    <t>Methylococcaceae</t>
  </si>
  <si>
    <t xml:space="preserve"> Methylomonas.</t>
  </si>
  <si>
    <t xml:space="preserve"> Halocynthiibacter arcticus.</t>
  </si>
  <si>
    <t xml:space="preserve"> Halocynthiibacter.</t>
  </si>
  <si>
    <t xml:space="preserve"> Rufibacter sp. DG15C.</t>
  </si>
  <si>
    <t xml:space="preserve"> Martelella sp. AD-3.</t>
  </si>
  <si>
    <t>Aurantimonadaceae</t>
  </si>
  <si>
    <t xml:space="preserve"> Martelella.</t>
  </si>
  <si>
    <t xml:space="preserve"> Rhodoplanes sp. Z2-YC6860.</t>
  </si>
  <si>
    <t xml:space="preserve"> Rhodoplanes.</t>
  </si>
  <si>
    <t xml:space="preserve"> Sphingorhabdus sp. M41.</t>
  </si>
  <si>
    <t xml:space="preserve"> Sphingorhabdus.</t>
  </si>
  <si>
    <t xml:space="preserve"> Rhodobacteraceae bacterium O3.65.</t>
  </si>
  <si>
    <t xml:space="preserve"> Dechloromonas denitrificans.</t>
  </si>
  <si>
    <t xml:space="preserve"> Dechloromonas.</t>
  </si>
  <si>
    <t xml:space="preserve"> Enterovibrio coralii.</t>
  </si>
  <si>
    <t xml:space="preserve"> Enterovibrio.</t>
  </si>
  <si>
    <t xml:space="preserve"> Paraglaciecola sp. S66.</t>
  </si>
  <si>
    <t xml:space="preserve"> Paraglaciecola.</t>
  </si>
  <si>
    <t xml:space="preserve"> Neptuniibacter sp. Phe_28.</t>
  </si>
  <si>
    <t>Neptuniibacter.</t>
  </si>
  <si>
    <t xml:space="preserve"> Colwellia sp. Phe_37.</t>
  </si>
  <si>
    <t xml:space="preserve"> Omnitrophica bacterium OLB16.</t>
  </si>
  <si>
    <t xml:space="preserve"> Candidatus Omnitrophica.</t>
  </si>
  <si>
    <t xml:space="preserve"> Chloroflexi bacterium OLB13.</t>
  </si>
  <si>
    <t xml:space="preserve"> Chloroflexi.</t>
  </si>
  <si>
    <t xml:space="preserve"> Gonapodya prolifera JEL478.</t>
  </si>
  <si>
    <t xml:space="preserve"> Monoblepharidomycetes</t>
  </si>
  <si>
    <t>Monoblepharidales</t>
  </si>
  <si>
    <t xml:space="preserve"> Gonapodyaceae</t>
  </si>
  <si>
    <t xml:space="preserve"> Gonapodya.</t>
  </si>
  <si>
    <t xml:space="preserve"> Marinobacter sp. T13-3.</t>
  </si>
  <si>
    <t xml:space="preserve"> Ventosimonas gracilis.</t>
  </si>
  <si>
    <t>Ventosimonadaceae</t>
  </si>
  <si>
    <t xml:space="preserve"> Ventosimonas.</t>
  </si>
  <si>
    <t xml:space="preserve"> Scytonema hofmannii PCC 7110.</t>
  </si>
  <si>
    <t xml:space="preserve"> Scytonemataceae</t>
  </si>
  <si>
    <t xml:space="preserve"> Scytonema.</t>
  </si>
  <si>
    <t xml:space="preserve"> Algoriphagus sp. M8-2.</t>
  </si>
  <si>
    <t xml:space="preserve"> Cyclobacteriaceae</t>
  </si>
  <si>
    <t>Algoriphagus.</t>
  </si>
  <si>
    <t xml:space="preserve"> Aminobacter aminovorans (Chelatobacter heintzii).</t>
  </si>
  <si>
    <t xml:space="preserve"> Acidobacteria bacterium DSM 100886.</t>
  </si>
  <si>
    <t xml:space="preserve"> Acidobacteria</t>
  </si>
  <si>
    <t xml:space="preserve"> Acidobacteria subdivision 6.</t>
  </si>
  <si>
    <t xml:space="preserve"> Novosphingobium barchaimii.</t>
  </si>
  <si>
    <t xml:space="preserve"> Bdellovibrio bacteriovorus.</t>
  </si>
  <si>
    <t xml:space="preserve"> Bdellovibrionales</t>
  </si>
  <si>
    <t>Bdellovibrionaceae</t>
  </si>
  <si>
    <t xml:space="preserve"> Bdellovibrio.</t>
  </si>
  <si>
    <t xml:space="preserve"> Cajanus cajan (Pigeon pea) (Cajanus indicus).</t>
  </si>
  <si>
    <t xml:space="preserve"> Cajanus.</t>
  </si>
  <si>
    <t xml:space="preserve"> Dictyostelium lacteum.</t>
  </si>
  <si>
    <t xml:space="preserve"> Amoebozoa</t>
  </si>
  <si>
    <t xml:space="preserve"> Mycetozoa</t>
  </si>
  <si>
    <t xml:space="preserve"> Dictyosteliida</t>
  </si>
  <si>
    <t xml:space="preserve"> Dictyostelium.</t>
  </si>
  <si>
    <t xml:space="preserve"> Oceanibaculum pacificum.</t>
  </si>
  <si>
    <t xml:space="preserve"> Oceanibaculum.</t>
  </si>
  <si>
    <t xml:space="preserve"> Defluviimonas alba.</t>
  </si>
  <si>
    <t xml:space="preserve"> Dokdonella koreensis DS-123.</t>
  </si>
  <si>
    <t xml:space="preserve"> Dokdonella.</t>
  </si>
  <si>
    <t xml:space="preserve"> Burkholderia sp. OLGA172.</t>
  </si>
  <si>
    <t xml:space="preserve"> Azospirillum humicireducens.</t>
  </si>
  <si>
    <t xml:space="preserve"> Azospirillum.</t>
  </si>
  <si>
    <t xml:space="preserve"> Dyella thiooxydans.</t>
  </si>
  <si>
    <t xml:space="preserve"> Dyella.</t>
  </si>
  <si>
    <t xml:space="preserve"> Planomonospora sphaerica.</t>
  </si>
  <si>
    <t xml:space="preserve"> Streptosporangiales</t>
  </si>
  <si>
    <t xml:space="preserve"> Streptosporangiaceae</t>
  </si>
  <si>
    <t>Planomonospora.</t>
  </si>
  <si>
    <t xml:space="preserve"> Crenobacter luteus.</t>
  </si>
  <si>
    <t xml:space="preserve"> Crenobacter.</t>
  </si>
  <si>
    <t xml:space="preserve"> Labrenzia sp. OB1.</t>
  </si>
  <si>
    <t xml:space="preserve"> Tardiphaga robiniae.</t>
  </si>
  <si>
    <t xml:space="preserve"> Tardiphaga.</t>
  </si>
  <si>
    <t xml:space="preserve"> Daucus carota subsp. sativus.</t>
  </si>
  <si>
    <t xml:space="preserve"> campanulids</t>
  </si>
  <si>
    <t xml:space="preserve"> Apiales</t>
  </si>
  <si>
    <t xml:space="preserve"> Apiaceae</t>
  </si>
  <si>
    <t xml:space="preserve"> Apioideae</t>
  </si>
  <si>
    <t>Scandiceae</t>
  </si>
  <si>
    <t xml:space="preserve"> Daucinae</t>
  </si>
  <si>
    <t xml:space="preserve"> Daucus</t>
  </si>
  <si>
    <t xml:space="preserve"> Erythrobacter sp. HI0063.</t>
  </si>
  <si>
    <t xml:space="preserve"> Oleiphilus sp. HI0065.</t>
  </si>
  <si>
    <t>Oleiphilaceae</t>
  </si>
  <si>
    <t xml:space="preserve"> Oleiphilus.</t>
  </si>
  <si>
    <t xml:space="preserve"> Erythrobacter sp. HI00D59.</t>
  </si>
  <si>
    <t xml:space="preserve"> Oceanibulbus sp. HI0023.</t>
  </si>
  <si>
    <t xml:space="preserve"> Oceanibulbus.</t>
  </si>
  <si>
    <t xml:space="preserve"> Flavobacterium fryxellicola.</t>
  </si>
  <si>
    <t xml:space="preserve"> Leptolyngbya valderiana BDU 20041.</t>
  </si>
  <si>
    <t>Leptolyngbya.</t>
  </si>
  <si>
    <t xml:space="preserve"> Deinococcus puniceus.</t>
  </si>
  <si>
    <t xml:space="preserve"> Methylomonas sp. DH-1.</t>
  </si>
  <si>
    <t xml:space="preserve"> Roseovarius sp. HI0049.</t>
  </si>
  <si>
    <t xml:space="preserve"> Roseovarius.</t>
  </si>
  <si>
    <t xml:space="preserve"> Oceanobacter sp. HI0075.</t>
  </si>
  <si>
    <t>Oceanobacter.</t>
  </si>
  <si>
    <t xml:space="preserve"> Clostridiales bacterium KLE1615.</t>
  </si>
  <si>
    <t xml:space="preserve"> Clostridiales.</t>
  </si>
  <si>
    <t xml:space="preserve"> Marchantia polymorpha subsp. polymorpha.</t>
  </si>
  <si>
    <t xml:space="preserve"> Marchantiophyta</t>
  </si>
  <si>
    <t>Marchantiopsida</t>
  </si>
  <si>
    <t xml:space="preserve"> Marchantiidae</t>
  </si>
  <si>
    <t xml:space="preserve"> Marchantiales</t>
  </si>
  <si>
    <t xml:space="preserve"> Marchantiaceae</t>
  </si>
  <si>
    <t>Marchantia.</t>
  </si>
  <si>
    <t xml:space="preserve"> Methylomonas koyamae.</t>
  </si>
  <si>
    <t xml:space="preserve"> Betaproteobacteria bacterium SCGC AG-212-J23.</t>
  </si>
  <si>
    <t xml:space="preserve"> Acidihalobacter prosperus.</t>
  </si>
  <si>
    <t>Ectothiorhodospiraceae</t>
  </si>
  <si>
    <t xml:space="preserve"> Acidihalobacter.</t>
  </si>
  <si>
    <t xml:space="preserve"> Sorghum bicolor (Sorghum) (Sorghum vulgare).</t>
  </si>
  <si>
    <t xml:space="preserve"> Andropogonodae</t>
  </si>
  <si>
    <t xml:space="preserve"> Andropogoneae</t>
  </si>
  <si>
    <t xml:space="preserve"> Sorghinae</t>
  </si>
  <si>
    <t>Sorghum.</t>
  </si>
  <si>
    <t xml:space="preserve"> Magnetococcus marinus (strain ATCC BAA-1437 / JCM 17883 / MC-1).</t>
  </si>
  <si>
    <t xml:space="preserve"> Magnetococcales</t>
  </si>
  <si>
    <t>Magnetococcaceae</t>
  </si>
  <si>
    <t xml:space="preserve"> Magnetococcus.</t>
  </si>
  <si>
    <t xml:space="preserve"> Gramella forsetii (strain KT0803).</t>
  </si>
  <si>
    <t xml:space="preserve"> Gramella.</t>
  </si>
  <si>
    <t xml:space="preserve"> marine gamma proteobacterium HTCC2143.</t>
  </si>
  <si>
    <t xml:space="preserve"> BD1-7 clade.</t>
  </si>
  <si>
    <t xml:space="preserve"> Lyngbya sp. (strain PCC 8106) (Lyngbya aestuarii (strain CCY9616)).</t>
  </si>
  <si>
    <t xml:space="preserve"> Pelobacter propionicus (strain DSM 2379 / NBRC 103807 / OttBd1).</t>
  </si>
  <si>
    <t xml:space="preserve"> Desulfuromonadales</t>
  </si>
  <si>
    <t>Desulfuromonadaceae</t>
  </si>
  <si>
    <t xml:space="preserve"> Pelobacter.</t>
  </si>
  <si>
    <t xml:space="preserve"> Azoarcus sp. (strain BH72).</t>
  </si>
  <si>
    <t xml:space="preserve"> Shewanella amazonensis (strain ATCC BAA-1098 / SB2B).</t>
  </si>
  <si>
    <t xml:space="preserve"> Psychromonas ingrahamii (strain 37).</t>
  </si>
  <si>
    <t>Psychromonadaceae</t>
  </si>
  <si>
    <t xml:space="preserve"> Psychromonas.</t>
  </si>
  <si>
    <t xml:space="preserve"> Acidovorax citrulli (strain AAC00-1) (Acidovorax avenae subsp. citrulli).</t>
  </si>
  <si>
    <t xml:space="preserve"> Marinobacter hydrocarbonoclasticus (strain ATCC 700491 / DSM 11845 / VT8).</t>
  </si>
  <si>
    <t xml:space="preserve"> Acidovorax sp. (strain JS42).</t>
  </si>
  <si>
    <t xml:space="preserve"> Verminephrobacter eiseniae (strain EF01-2).</t>
  </si>
  <si>
    <t xml:space="preserve"> Verminephrobacter.</t>
  </si>
  <si>
    <t xml:space="preserve"> Halorhodospira halophila (strain DSM 244 / SL1) (Ectothiorhodospira halophila (strain DSM 244 / SL1)).</t>
  </si>
  <si>
    <t xml:space="preserve"> Halorhodospira.</t>
  </si>
  <si>
    <t xml:space="preserve"> Methylibium petroleiphilum (strain ATCC BAA-1232 / LMG 22953 / PM1).</t>
  </si>
  <si>
    <t xml:space="preserve"> Oryza sativa subsp. indica (Rice).</t>
  </si>
  <si>
    <t xml:space="preserve"> Methanoculleus marisnigri (strain ATCC 35101 / DSM 1498 / JR1).</t>
  </si>
  <si>
    <t xml:space="preserve"> Shewanella loihica (strain ATCC BAA-1088 / PV-4).</t>
  </si>
  <si>
    <t xml:space="preserve"> Roseovarius nubinhibens (strain ATCC BAA-591 / DSM 15170 / ISM).</t>
  </si>
  <si>
    <t xml:space="preserve"> Idiomarina baltica OS145.</t>
  </si>
  <si>
    <t xml:space="preserve"> Roseobacter sp. MED193.</t>
  </si>
  <si>
    <t xml:space="preserve"> Roseobacter.</t>
  </si>
  <si>
    <t xml:space="preserve"> Leeuwenhoekiella blandensis (strain CECT 7118 / CCUG 51940 / MED217) (Flavobacterium sp. (strain MED217)).</t>
  </si>
  <si>
    <t xml:space="preserve"> Leeuwenhoekiella.</t>
  </si>
  <si>
    <t xml:space="preserve"> Synechococcus sp. RS9917.</t>
  </si>
  <si>
    <t xml:space="preserve"> Synechococcaceae</t>
  </si>
  <si>
    <t>Synechococcus.</t>
  </si>
  <si>
    <t xml:space="preserve"> Blastopirellula marina DSM 3645.</t>
  </si>
  <si>
    <t xml:space="preserve"> Planctomycetales</t>
  </si>
  <si>
    <t>Planctomycetaceae</t>
  </si>
  <si>
    <t xml:space="preserve"> Blastopirellula.</t>
  </si>
  <si>
    <t xml:space="preserve"> Reinekea blandensis MED297.</t>
  </si>
  <si>
    <t xml:space="preserve"> Reinekea.</t>
  </si>
  <si>
    <t xml:space="preserve"> Pseudoalteromonas tunicata D2.</t>
  </si>
  <si>
    <t xml:space="preserve"> Roseobacter sp. SK209-2-6.</t>
  </si>
  <si>
    <t xml:space="preserve"> Herminiimonas arsenicoxydans.</t>
  </si>
  <si>
    <t xml:space="preserve"> Herminiimonas.</t>
  </si>
  <si>
    <t xml:space="preserve"> Pseudomonas stutzeri (strain A1501).</t>
  </si>
  <si>
    <t xml:space="preserve"> Pseudomonas mendocina (strain ymp).</t>
  </si>
  <si>
    <t xml:space="preserve"> Bradyrhizobium sp. (strain ORS 278).</t>
  </si>
  <si>
    <t xml:space="preserve"> Erythrobacter sp. SD-21.</t>
  </si>
  <si>
    <t xml:space="preserve"> Vibrio shilonii AK1.</t>
  </si>
  <si>
    <t xml:space="preserve"> Lentisphaera araneosa HTCC2155.</t>
  </si>
  <si>
    <t xml:space="preserve"> Lentisphaerae</t>
  </si>
  <si>
    <t xml:space="preserve"> Lentisphaeria</t>
  </si>
  <si>
    <t xml:space="preserve"> Lentisphaerales</t>
  </si>
  <si>
    <t>Lentisphaeraceae</t>
  </si>
  <si>
    <t xml:space="preserve"> Lentisphaera.</t>
  </si>
  <si>
    <t xml:space="preserve"> Pedobacter sp. BAL39.</t>
  </si>
  <si>
    <t xml:space="preserve"> Limnobacter sp. MED105.</t>
  </si>
  <si>
    <t xml:space="preserve"> Limnobacter.</t>
  </si>
  <si>
    <t xml:space="preserve"> Marinomonas sp. (strain MWYL1).</t>
  </si>
  <si>
    <t xml:space="preserve"> Kineococcus radiotolerans (strain ATCC BAA-149 / DSM 14245 / SRS30216).</t>
  </si>
  <si>
    <t xml:space="preserve"> Kineosporiales</t>
  </si>
  <si>
    <t xml:space="preserve"> Kineosporiaceae</t>
  </si>
  <si>
    <t>Kineococcus.</t>
  </si>
  <si>
    <t xml:space="preserve"> Beggiatoa sp. PS.</t>
  </si>
  <si>
    <t xml:space="preserve"> Beggiatoa.</t>
  </si>
  <si>
    <t xml:space="preserve"> Anaeromyxobacter sp. (strain Fw109-5).</t>
  </si>
  <si>
    <t xml:space="preserve"> Anaeromyxobacteraceae</t>
  </si>
  <si>
    <t xml:space="preserve"> Anaeromyxobacter.</t>
  </si>
  <si>
    <t xml:space="preserve"> Xanthobacter autotrophicus (strain ATCC BAA-1158 / Py2).</t>
  </si>
  <si>
    <t xml:space="preserve"> Xanthobacter.</t>
  </si>
  <si>
    <t xml:space="preserve"> Chlamydomonas reinhardtii (Chlamydomonas smithii).</t>
  </si>
  <si>
    <t>Chlamydomonadales</t>
  </si>
  <si>
    <t xml:space="preserve"> Chlamydomonadaceae</t>
  </si>
  <si>
    <t xml:space="preserve"> Chlamydomonas.</t>
  </si>
  <si>
    <t xml:space="preserve"> Vibrio sp. AND4.</t>
  </si>
  <si>
    <t xml:space="preserve"> alpha proteobacterium BAL199.</t>
  </si>
  <si>
    <t xml:space="preserve"> Desulfococcus oleovorans (strain DSM 6200 / Hxd3).</t>
  </si>
  <si>
    <t xml:space="preserve"> Desulfococcus.</t>
  </si>
  <si>
    <t xml:space="preserve"> Delftia acidovorans (strain DSM 14801 / SPH-1).</t>
  </si>
  <si>
    <t xml:space="preserve"> Delftia.</t>
  </si>
  <si>
    <t xml:space="preserve"> Hoeflea phototrophica (strain DSM 17068 / NCIMB 14078 / DFL-43).</t>
  </si>
  <si>
    <t xml:space="preserve"> Oceanibulbus indolifex HEL-45.</t>
  </si>
  <si>
    <t xml:space="preserve"> Physcomitrella patens subsp. patens (Moss).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</si>
  <si>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</si>
  <si>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</si>
  <si>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</si>
  <si>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</si>
  <si>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</si>
  <si>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</si>
  <si>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</si>
  <si>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Chloroflexus aurantiacus (strain ATCC 29366 / DSM 635 / J-10-fl).</t>
  </si>
  <si>
    <t xml:space="preserve"> Chloroflexia</t>
  </si>
  <si>
    <t xml:space="preserve"> Chloroflexales</t>
  </si>
  <si>
    <t xml:space="preserve"> Chloroflexineae</t>
  </si>
  <si>
    <t>Chloroflexaceae</t>
  </si>
  <si>
    <t xml:space="preserve"> Chloroflexus.</t>
  </si>
  <si>
    <t xml:space="preserve"> Acaryochloris marina (strain MBIC 11017).</t>
  </si>
  <si>
    <t xml:space="preserve"> Acaryochloridaceae</t>
  </si>
  <si>
    <t>Acaryochloris.</t>
  </si>
  <si>
    <t xml:space="preserve"> Leptospira biflexa serovar Patoc (strain Patoc 1 / ATCC 23582 / Paris).</t>
  </si>
  <si>
    <t xml:space="preserve"> Leptospirales</t>
  </si>
  <si>
    <t xml:space="preserve"> Leptospiraceae</t>
  </si>
  <si>
    <t xml:space="preserve"> Leptospira.</t>
  </si>
  <si>
    <t xml:space="preserve"> Methylobacterium sp. (strain 4-46).</t>
  </si>
  <si>
    <t>Methylobacteriaceae</t>
  </si>
  <si>
    <t xml:space="preserve"> Methylobacterium.</t>
  </si>
  <si>
    <t xml:space="preserve"> Shewanella woodyi (strain ATCC 51908 / MS32).</t>
  </si>
  <si>
    <t xml:space="preserve"> Methylobacterium radiotolerans (strain ATCC 27329 / DSM 1819 / JCM 2831).</t>
  </si>
  <si>
    <t xml:space="preserve"> Cyanothece sp. (strain ATCC 51142).</t>
  </si>
  <si>
    <t>Cyanothecaceae</t>
  </si>
  <si>
    <t xml:space="preserve"> Cyanothece.</t>
  </si>
  <si>
    <t xml:space="preserve"> Synechococcus sp. (strain ATCC 27264 / PCC 7002 / PR-6) (Agmenellum quadruplicatum).</t>
  </si>
  <si>
    <t xml:space="preserve"> Opitutus terrae (strain DSM 11246 / JCM 15787 / PB90-1).</t>
  </si>
  <si>
    <t xml:space="preserve"> Opitutaceae</t>
  </si>
  <si>
    <t>Opitutus.</t>
  </si>
  <si>
    <t xml:space="preserve"> Paraburkholderia phymatum (strain DSM 17167 / CIP 108236 / LMG 21445 / STM815) (Burkholderia phymatum).</t>
  </si>
  <si>
    <t xml:space="preserve"> Geobacter lovleyi (strain ATCC BAA-1151 / DSM 17278 / SZ).</t>
  </si>
  <si>
    <t>Geobacteraceae</t>
  </si>
  <si>
    <t xml:space="preserve"> Geobacter.</t>
  </si>
  <si>
    <t xml:space="preserve"> Cellvibrio japonicus (strain Ueda107) (Pseudomonas fluorescens subsp. cellulosa).</t>
  </si>
  <si>
    <t>Cellvibrionaceae</t>
  </si>
  <si>
    <t xml:space="preserve"> Cellvibrio.</t>
  </si>
  <si>
    <t xml:space="preserve"> Chthoniobacter flavus Ellin428.</t>
  </si>
  <si>
    <t xml:space="preserve"> Spartobacteria</t>
  </si>
  <si>
    <t xml:space="preserve"> Chthoniobacterales</t>
  </si>
  <si>
    <t>Chthoniobacteraceae</t>
  </si>
  <si>
    <t xml:space="preserve"> Chthoniobacter.</t>
  </si>
  <si>
    <t xml:space="preserve"> Burkholderia cenocepacia (strain ATCC BAA-245 / DSM 16553 / LMG 16656 / NCTC 13227 / J2315 / CF5610) (Burkholderia cepacia (strain J2315)).</t>
  </si>
  <si>
    <t xml:space="preserve"> Burkholderia cepacia complex.</t>
  </si>
  <si>
    <t xml:space="preserve"> Phenylobacterium zucineum (strain HLK1).</t>
  </si>
  <si>
    <t xml:space="preserve"> Coleofasciculus chthonoplastes PCC 7420.</t>
  </si>
  <si>
    <t>Coleofasciculaceae</t>
  </si>
  <si>
    <t xml:space="preserve"> Coleofasciculus.</t>
  </si>
  <si>
    <t xml:space="preserve"> Synechococcus sp. (strain ATCC 29403 / PCC 7335).</t>
  </si>
  <si>
    <t xml:space="preserve"> Geobacter bemidjiensis (strain Bem / ATCC BAA-1014 / DSM 16622).</t>
  </si>
  <si>
    <t xml:space="preserve"> Cyanobium sp. PCC 7001.</t>
  </si>
  <si>
    <t xml:space="preserve"> Cyanobium.</t>
  </si>
  <si>
    <t xml:space="preserve"> Verrucomicrobiae bacterium DG1235.</t>
  </si>
  <si>
    <t xml:space="preserve"> Verrucomicrobiae</t>
  </si>
  <si>
    <t xml:space="preserve"> Verrucomicrobiales.</t>
  </si>
  <si>
    <t xml:space="preserve"> Sulfurimonas gotlandica (strain DSM 19862 / JCM 16533 / GD1).</t>
  </si>
  <si>
    <t xml:space="preserve"> Campylobacterales</t>
  </si>
  <si>
    <t>Helicobacteraceae</t>
  </si>
  <si>
    <t xml:space="preserve"> Sulfurimonas.</t>
  </si>
  <si>
    <t xml:space="preserve"> Oligotropha carboxidovorans (strain ATCC 49405 / DSM 1227 / KCTC 32145 / OM5).</t>
  </si>
  <si>
    <t xml:space="preserve"> Oligotropha.</t>
  </si>
  <si>
    <t xml:space="preserve"> Holdemanella biformis DSM 3989.</t>
  </si>
  <si>
    <t xml:space="preserve"> Erysipelotrichia</t>
  </si>
  <si>
    <t xml:space="preserve"> Erysipelotrichales</t>
  </si>
  <si>
    <t>Erysipelotrichaceae</t>
  </si>
  <si>
    <t xml:space="preserve"> Holdemanella.</t>
  </si>
  <si>
    <t xml:space="preserve"> Phaeodactylum tricornutum (strain CCAP 1055/1).</t>
  </si>
  <si>
    <t xml:space="preserve"> Stramenopiles</t>
  </si>
  <si>
    <t xml:space="preserve"> Bacillariophyta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</si>
  <si>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</si>
  <si>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</si>
  <si>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</si>
  <si>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</si>
  <si>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</si>
  <si>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 xml:space="preserve"> Cyanothece sp. (strain PCC 8801) (Synechococcus sp. (strain PCC 8801 / RF-1)).</t>
  </si>
  <si>
    <t xml:space="preserve"> Roseobacter sp. GAI101.</t>
  </si>
  <si>
    <t xml:space="preserve"> Vibrio tasmaniensis (strain LGP32) (Vibrio splendidus (strain Mel32)).</t>
  </si>
  <si>
    <t xml:space="preserve"> Methylocella silvestris (strain DSM 15510 / CIP 108128 / LMG 27833 / NCIMB 13906 / BL2).</t>
  </si>
  <si>
    <t xml:space="preserve"> Methylocella.</t>
  </si>
  <si>
    <t xml:space="preserve"> Desulfatibacillum alkenivorans (strain AK-01).</t>
  </si>
  <si>
    <t xml:space="preserve"> Desulfatibacillum.</t>
  </si>
  <si>
    <t xml:space="preserve"> Thioalkalivibrio sulfidiphilus (strain HL-EbGR7).</t>
  </si>
  <si>
    <t xml:space="preserve"> Thioalkalivibrio.</t>
  </si>
  <si>
    <t xml:space="preserve"> Cyanothece sp. (strain PCC 7425 / ATCC 29141).</t>
  </si>
  <si>
    <t xml:space="preserve"> Populus trichocarpa (Western balsam poplar) (Populus balsamifera subsp. trichocarpa).</t>
  </si>
  <si>
    <t xml:space="preserve"> Salicaceae</t>
  </si>
  <si>
    <t xml:space="preserve"> Saliceae</t>
  </si>
  <si>
    <t>Populus.</t>
  </si>
  <si>
    <t xml:space="preserve"> Rhodobacteraceae bacterium KLH11.</t>
  </si>
  <si>
    <t xml:space="preserve"> Labrenzia alexandrii (strain DSM 17067 / NCIMB 14079 / DFL-11) (Stappia alexandrii).</t>
  </si>
  <si>
    <t xml:space="preserve"> Ricinus communis (Castor bean).</t>
  </si>
  <si>
    <t>Acalyphoideae</t>
  </si>
  <si>
    <t xml:space="preserve"> Acalypheae</t>
  </si>
  <si>
    <t xml:space="preserve"> Ricinus.</t>
  </si>
  <si>
    <t xml:space="preserve"> Pedosphaera parvula (strain Ellin514).</t>
  </si>
  <si>
    <t xml:space="preserve"> Verrucomicrobiales</t>
  </si>
  <si>
    <t>Verrucomicrobia subdivision 3</t>
  </si>
  <si>
    <t xml:space="preserve"> Pedosphaera.</t>
  </si>
  <si>
    <t xml:space="preserve"> Methylophaga thiooxydans DMS010.</t>
  </si>
  <si>
    <t xml:space="preserve"> Methylophaga.</t>
  </si>
  <si>
    <t xml:space="preserve"> Zea mays (Maize).</t>
  </si>
  <si>
    <t xml:space="preserve"> Tripsacinae</t>
  </si>
  <si>
    <t>Zea.</t>
  </si>
  <si>
    <t xml:space="preserve"> Gemmatimonas aurantiaca (strain T-27 / DSM 14586 / JCM 11422 / NBRC 100505).</t>
  </si>
  <si>
    <t xml:space="preserve"> Gemmatimonadetes</t>
  </si>
  <si>
    <t xml:space="preserve"> Gemmatimonadales</t>
  </si>
  <si>
    <t xml:space="preserve"> Gemmatimonadaceae</t>
  </si>
  <si>
    <t>Gemmatimonas.</t>
  </si>
  <si>
    <t xml:space="preserve"> Deinococcus deserti (strain VCD115 / DSM 17065 / LMG 22923).</t>
  </si>
  <si>
    <t xml:space="preserve"> Laribacter hongkongensis (strain HLHK9).</t>
  </si>
  <si>
    <t xml:space="preserve"> Laribacter.</t>
  </si>
  <si>
    <t xml:space="preserve"> Azotobacter vinelandii (strain DJ / ATCC BAA-1303).</t>
  </si>
  <si>
    <t xml:space="preserve"> Azotobacter.</t>
  </si>
  <si>
    <t xml:space="preserve"> Pseudomonas fluorescens (strain SBW25).</t>
  </si>
  <si>
    <t xml:space="preserve"> Sinorhizobium fredii (strain NBRC 101917 / NGR234).</t>
  </si>
  <si>
    <t xml:space="preserve"> Sinorhizobium.</t>
  </si>
  <si>
    <t xml:space="preserve"> Thauera sp. (strain MZ1T).</t>
  </si>
  <si>
    <t xml:space="preserve"> Thauera.</t>
  </si>
  <si>
    <t xml:space="preserve"> Tolumonas auensis (strain DSM 9187 / TA4).</t>
  </si>
  <si>
    <t xml:space="preserve"> Aeromonadales</t>
  </si>
  <si>
    <t>Aeromonadaceae</t>
  </si>
  <si>
    <t xml:space="preserve"> Tolumonas.</t>
  </si>
  <si>
    <t xml:space="preserve"> Eubacterium eligens (strain ATCC 27750 / VPI C15-48).</t>
  </si>
  <si>
    <t xml:space="preserve"> Eubacteriaceae</t>
  </si>
  <si>
    <t>Eubacterium.</t>
  </si>
  <si>
    <t xml:space="preserve"> Agathobacter rectalis (strain ATCC 33656 / DSM 3377 / JCM 17463 / KCTC 5835 / VPI 0990) (Eubacterium rectale).</t>
  </si>
  <si>
    <t xml:space="preserve"> Lachnospiraceae.</t>
  </si>
  <si>
    <t xml:space="preserve"> Burkholderia glumae (strain BGR1).</t>
  </si>
  <si>
    <t xml:space="preserve"> Teredinibacter turnerae (strain ATCC 39867 / T7901).</t>
  </si>
  <si>
    <t xml:space="preserve"> Teredinibacter.</t>
  </si>
  <si>
    <t xml:space="preserve"> Acidovorax delafieldii 2AN.</t>
  </si>
  <si>
    <t xml:space="preserve"> Desulfovibrio salexigens (strain ATCC 14822 / DSM 2638 / NCIB 8403 / VKM B-1763).</t>
  </si>
  <si>
    <t xml:space="preserve"> Desulfovibrionales</t>
  </si>
  <si>
    <t>Desulfovibrionaceae</t>
  </si>
  <si>
    <t xml:space="preserve"> Desulfovibrio.</t>
  </si>
  <si>
    <t xml:space="preserve"> Methylotenera mobilis (strain JLW8 / ATCC BAA-1282 / DSM 17540).</t>
  </si>
  <si>
    <t xml:space="preserve"> Methylotenera.</t>
  </si>
  <si>
    <t xml:space="preserve"> Methylovorus glucosetrophus (strain SIP3-4).</t>
  </si>
  <si>
    <t xml:space="preserve"> Methylovorus.</t>
  </si>
  <si>
    <t xml:space="preserve"> Hirschia baltica (strain ATCC 49814 / DSM 5838 / IFAM 1418).</t>
  </si>
  <si>
    <t>Hyphomonadaceae</t>
  </si>
  <si>
    <t xml:space="preserve"> Hirschia.</t>
  </si>
  <si>
    <t xml:space="preserve"> Accumulibacter phosphatis (strain UW-1).</t>
  </si>
  <si>
    <t xml:space="preserve"> Mitsuokella multacida DSM 20544.</t>
  </si>
  <si>
    <t>Selenomonadaceae</t>
  </si>
  <si>
    <t xml:space="preserve"> Mitsuokella.</t>
  </si>
  <si>
    <t xml:space="preserve"> Comamonas testosteroni (strain CNB-2).</t>
  </si>
  <si>
    <t xml:space="preserve"> Comamonas.</t>
  </si>
  <si>
    <t xml:space="preserve"> Halothiobacillus neapolitanus (strain ATCC 23641 / c2) (Thiobacillus neapolitanus).</t>
  </si>
  <si>
    <t xml:space="preserve"> Photobacterium damselae subsp. damselae CIP 102761.</t>
  </si>
  <si>
    <t xml:space="preserve"> Sulfurospirillum deleyianum (strain ATCC 51133 / DSM 6946 / 5175).</t>
  </si>
  <si>
    <t>Campylobacteraceae</t>
  </si>
  <si>
    <t xml:space="preserve"> Sulfurospirillum.</t>
  </si>
  <si>
    <t xml:space="preserve"> Xanthomonas albilineans (strain GPE PC73 / CFBP 7063).</t>
  </si>
  <si>
    <t xml:space="preserve"> Xanthomonas.</t>
  </si>
  <si>
    <t xml:space="preserve"> Polysphondylium pallidum (Cellular slime mold).</t>
  </si>
  <si>
    <t xml:space="preserve"> Polysphondylium.</t>
  </si>
  <si>
    <t xml:space="preserve"> Conexibacter woesei (strain DSM 14684 / JCM 11494 / NBRC 100937 / ID131577).</t>
  </si>
  <si>
    <t xml:space="preserve"> Thermoleophilia</t>
  </si>
  <si>
    <t xml:space="preserve"> Solirubrobacterales</t>
  </si>
  <si>
    <t>Conexibacteraceae</t>
  </si>
  <si>
    <t xml:space="preserve"> Conexibacter.</t>
  </si>
  <si>
    <t xml:space="preserve"> Legionella longbeachae serogroup 1 (strain NSW150).</t>
  </si>
  <si>
    <t xml:space="preserve"> Allochromatium vinosum (strain ATCC 17899 / DSM 180 / NBRC 103801 / NCIMB 10441 / D) (Chromatium vinosum).</t>
  </si>
  <si>
    <t xml:space="preserve"> Allochromatium.</t>
  </si>
  <si>
    <t xml:space="preserve"> Thioalkalivibrio sp. (strain K90mix).</t>
  </si>
  <si>
    <t xml:space="preserve"> Faecalibacterium prausnitzii L2-6.</t>
  </si>
  <si>
    <t xml:space="preserve"> Ruminococcaceae</t>
  </si>
  <si>
    <t>Faecalibacterium.</t>
  </si>
  <si>
    <t xml:space="preserve"> Roseburia intestinalis XB6B4.</t>
  </si>
  <si>
    <t xml:space="preserve"> Lachnospiraceae</t>
  </si>
  <si>
    <t>Roseburia.</t>
  </si>
  <si>
    <t xml:space="preserve"> Ruminococcus sp. SR1/5.</t>
  </si>
  <si>
    <t>Ruminococcus.</t>
  </si>
  <si>
    <t xml:space="preserve"> Blautia obeum A2-162.</t>
  </si>
  <si>
    <t>Blautia.</t>
  </si>
  <si>
    <t xml:space="preserve"> Ruminococcus torques L2-14.</t>
  </si>
  <si>
    <t xml:space="preserve"> Raphidiopsis brookii D9.</t>
  </si>
  <si>
    <t xml:space="preserve"> Aphanizomenonaceae</t>
  </si>
  <si>
    <t xml:space="preserve"> Raphidiopsis.</t>
  </si>
  <si>
    <t xml:space="preserve"> Shewanella violacea (strain JCM 10179 / CIP 106290 / LMG 19151 / DSS12).</t>
  </si>
  <si>
    <t xml:space="preserve"> Arthrospira platensis (strain NIES-39 / IAM M-135) (Spirulina platensis).</t>
  </si>
  <si>
    <t xml:space="preserve"> Arthrospira.</t>
  </si>
  <si>
    <t xml:space="preserve"> Sideroxydans lithotrophicus (strain ES-1).</t>
  </si>
  <si>
    <t xml:space="preserve"> Gallionellales</t>
  </si>
  <si>
    <t>Gallionellaceae</t>
  </si>
  <si>
    <t xml:space="preserve"> Sideroxydans.</t>
  </si>
  <si>
    <t xml:space="preserve"> Arcobacter nitrofigilis (strain ATCC 33309 / DSM 7299 / LMG 7604 / NCTC 12251 / CI) (Campylobacter nitrofigilis).</t>
  </si>
  <si>
    <t xml:space="preserve"> Arcobacter.</t>
  </si>
  <si>
    <t xml:space="preserve"> Desulfonatronospira thiodismutans ASO3-1.</t>
  </si>
  <si>
    <t>Desulfohalobiaceae</t>
  </si>
  <si>
    <t xml:space="preserve"> Desulfonatronospira.</t>
  </si>
  <si>
    <t xml:space="preserve"> Waddlia chondrophila (strain ATCC VR-1470 / WSU 86-1044).</t>
  </si>
  <si>
    <t xml:space="preserve"> Waddliaceae</t>
  </si>
  <si>
    <t xml:space="preserve"> Waddlia.</t>
  </si>
  <si>
    <t xml:space="preserve"> Methylotenera versatilis (strain 301).</t>
  </si>
  <si>
    <t xml:space="preserve"> Ectocarpus siliculosus (Brown alga) (Conferva siliculosa).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</si>
  <si>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</si>
  <si>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</si>
  <si>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</si>
  <si>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</si>
  <si>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</si>
  <si>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 xml:space="preserve"> Arabidopsis lyrata subsp. lyrata (Lyre-leaved rock-cress).</t>
  </si>
  <si>
    <t xml:space="preserve"> Camelineae</t>
  </si>
  <si>
    <t>Arabidopsis.</t>
  </si>
  <si>
    <t xml:space="preserve"> Vitis vinifera (Grape).</t>
  </si>
  <si>
    <t xml:space="preserve"> Vitales</t>
  </si>
  <si>
    <t xml:space="preserve"> Vitaceae</t>
  </si>
  <si>
    <t xml:space="preserve"> Vitis.</t>
  </si>
  <si>
    <t xml:space="preserve"> [Oscillatoria] sp. PCC 6506.</t>
  </si>
  <si>
    <t xml:space="preserve"> Kamptonema.</t>
  </si>
  <si>
    <t xml:space="preserve"> Herbaspirillum seropedicae (strain SmR1).</t>
  </si>
  <si>
    <t xml:space="preserve"> Herbaspirillum.</t>
  </si>
  <si>
    <t xml:space="preserve"> Selaginella moellendorffii (Spikemoss).</t>
  </si>
  <si>
    <t>Lycopodiopsida</t>
  </si>
  <si>
    <t xml:space="preserve"> Selaginellales</t>
  </si>
  <si>
    <t xml:space="preserve"> Selaginellaceae</t>
  </si>
  <si>
    <t xml:space="preserve"> Selaginella.</t>
  </si>
  <si>
    <t xml:space="preserve"> Volvox carteri f. nagariensis.</t>
  </si>
  <si>
    <t xml:space="preserve"> Volvocaceae</t>
  </si>
  <si>
    <t xml:space="preserve"> Volvox.</t>
  </si>
  <si>
    <t xml:space="preserve"> Clostridium saccharolyticum (strain ATCC 35040 / DSM 2544 / NRCC 2533 / WM1).</t>
  </si>
  <si>
    <t xml:space="preserve"> Gallionella capsiferriformans (strain ES-2) (Gallionella ferruginea capsiferriformans (strain ES-2)).</t>
  </si>
  <si>
    <t xml:space="preserve"> Gallionella.</t>
  </si>
  <si>
    <t xml:space="preserve"> Cyanothece sp. (strain PCC 7822).</t>
  </si>
  <si>
    <t xml:space="preserve"> Oscillochloris trichoides DG-6.</t>
  </si>
  <si>
    <t>Oscillochloridaceae</t>
  </si>
  <si>
    <t xml:space="preserve"> Oscillochloris.</t>
  </si>
  <si>
    <t xml:space="preserve"> Ferrimonas balearica (strain DSM 9799 / CCM 4581 / PAT).</t>
  </si>
  <si>
    <t>Ferrimonadaceae</t>
  </si>
  <si>
    <t xml:space="preserve"> Ferrimonas.</t>
  </si>
  <si>
    <t xml:space="preserve"> Halobacteriovorax marinus (strain ATCC BAA-682 / DSM 15412 / SJ) (Bacteriovorax marinus).</t>
  </si>
  <si>
    <t>Halobacteriovoraceae</t>
  </si>
  <si>
    <t xml:space="preserve"> Halobacteriovorax.</t>
  </si>
  <si>
    <t xml:space="preserve"> Vibrio caribbeanicus ATCC BAA-2122.</t>
  </si>
  <si>
    <t xml:space="preserve"> Aminomonas paucivorans DSM 12260.</t>
  </si>
  <si>
    <t>Aminomonas.</t>
  </si>
  <si>
    <t xml:space="preserve"> Halanaerobium praevalens (strain ATCC 33744 / DSM 2228 / GSL).</t>
  </si>
  <si>
    <t xml:space="preserve"> Halanaerobiales</t>
  </si>
  <si>
    <t xml:space="preserve"> Halanaerobiaceae</t>
  </si>
  <si>
    <t>Halanaerobium.</t>
  </si>
  <si>
    <t xml:space="preserve"> Ilyobacter polytropus (strain DSM 2926 / CuHBu1).</t>
  </si>
  <si>
    <t xml:space="preserve"> Fusobacteria</t>
  </si>
  <si>
    <t xml:space="preserve"> Fusobacteriales</t>
  </si>
  <si>
    <t xml:space="preserve"> Fusobacteriaceae</t>
  </si>
  <si>
    <t xml:space="preserve"> Ilyobacter.</t>
  </si>
  <si>
    <t>E3PWH6_ACESD</t>
  </si>
  <si>
    <t xml:space="preserve"> Acetoanaerobium sticklandii (strain ATCC 12662 / DSM 519 / JCM 1433 / NCIMB 10654) (Clostridium sticklandii).</t>
  </si>
  <si>
    <t xml:space="preserve"> Acetoanaerobium.</t>
  </si>
  <si>
    <t xml:space="preserve"> Marinobacter adhaerens (strain HP15).</t>
  </si>
  <si>
    <t xml:space="preserve"> Marivirga tractuosa (strain ATCC 23168 / DSM 4126 / NBRC 15989 / NCIMB 1408 / VKM B-1430 / H-43) (Microscilla tractuosa) (Flexibacter tractuosus).</t>
  </si>
  <si>
    <t>Marivirga.</t>
  </si>
  <si>
    <t xml:space="preserve"> Bilophila wadsworthia 3_1_6.</t>
  </si>
  <si>
    <t xml:space="preserve"> Bilophila.</t>
  </si>
  <si>
    <t xml:space="preserve"> Desulfovibrio aespoeensis (strain ATCC 700646 / DSM 10631 / Aspo-2).</t>
  </si>
  <si>
    <t xml:space="preserve"> Desulfurispirillum indicum (strain ATCC BAA-1389 / S5).</t>
  </si>
  <si>
    <t xml:space="preserve"> Chrysiogenetes</t>
  </si>
  <si>
    <t xml:space="preserve"> Chrysiogenales</t>
  </si>
  <si>
    <t xml:space="preserve"> Chrysiogenaceae</t>
  </si>
  <si>
    <t>Desulfurispirillum.</t>
  </si>
  <si>
    <t xml:space="preserve"> Pseudoxanthomonas suwonensis (strain 11-1).</t>
  </si>
  <si>
    <t xml:space="preserve"> Cellulophaga algicola (strain DSM 14237 / IC166 / ACAM 630).</t>
  </si>
  <si>
    <t xml:space="preserve"> Cellulophaga.</t>
  </si>
  <si>
    <t xml:space="preserve"> [Clostridium] symbiosum WAL-14163.</t>
  </si>
  <si>
    <t xml:space="preserve"> Desulfobulbus propionicus (strain ATCC 33891 / DSM 2032 / 1pr3).</t>
  </si>
  <si>
    <t>Desulfobulbaceae</t>
  </si>
  <si>
    <t xml:space="preserve"> Desulfobulbus.</t>
  </si>
  <si>
    <t xml:space="preserve"> Mesorhizobium ciceri biovar biserrulae (strain HAMBI 2942 / LMG 23838 / WSM1271).</t>
  </si>
  <si>
    <t xml:space="preserve"> Deinococcus maricopensis (strain DSM 21211 / LMG 22137 / NRRL B-23946 / LB-34).</t>
  </si>
  <si>
    <t xml:space="preserve"> Vibrio furnissii (strain DSM 14383 / NCTC 11218).</t>
  </si>
  <si>
    <t xml:space="preserve"> Dictyostelium purpureum (Slime mold).</t>
  </si>
  <si>
    <t xml:space="preserve"> Oxalobacteraceae bacterium IMCC9480.</t>
  </si>
  <si>
    <t>Oxalobacteraceae.</t>
  </si>
  <si>
    <t xml:space="preserve"> Rhizobium etli CNPAF512.</t>
  </si>
  <si>
    <t xml:space="preserve"> Polymorphum gilvum (strain LMG 25793 / CGMCC 1.9160 / SL003B-26A1).</t>
  </si>
  <si>
    <t xml:space="preserve"> Polymorphum.</t>
  </si>
  <si>
    <t xml:space="preserve"> Marinomonas mediterranea (strain ATCC 700492 / JCM 21426 / NBRC 103028 / MMB-1).</t>
  </si>
  <si>
    <t xml:space="preserve"> Burkholderia gladioli (strain BSR3).</t>
  </si>
  <si>
    <t xml:space="preserve"> Hylemonella gracilis ATCC 19624.</t>
  </si>
  <si>
    <t xml:space="preserve"> Hylemonella.</t>
  </si>
  <si>
    <t xml:space="preserve"> gamma proteobacterium IMCC1989.</t>
  </si>
  <si>
    <t xml:space="preserve"> Alteromonadales.</t>
  </si>
  <si>
    <t xml:space="preserve"> Alicycliphilus denitrificans (strain DSM 14773 / CIP 107495 / K601).</t>
  </si>
  <si>
    <t xml:space="preserve"> Alicycliphilus.</t>
  </si>
  <si>
    <t xml:space="preserve"> Dictyostelium fasciculatum (strain SH3) (Slime mold).</t>
  </si>
  <si>
    <t xml:space="preserve"> Asticcacaulis biprosthecum C19.</t>
  </si>
  <si>
    <t xml:space="preserve"> Asticcacaulis.</t>
  </si>
  <si>
    <t xml:space="preserve"> Methyloversatilis universalis (strain ATCC BAA-1314 / JCM 13912 / FAM5).</t>
  </si>
  <si>
    <t xml:space="preserve"> Methyloversatilis.</t>
  </si>
  <si>
    <t xml:space="preserve"> Methylophaga aminisulfidivorans MP.</t>
  </si>
  <si>
    <t xml:space="preserve"> Ramlibacter tataouinensis (strain ATCC BAA-407 / DSM 14655 / LMG 21543 / TTB310).</t>
  </si>
  <si>
    <t xml:space="preserve"> Marinomonas posidonica (strain CECT 7376 / NCIMB 14433 / IVIA-Po-181).</t>
  </si>
  <si>
    <t xml:space="preserve"> Sphingobium chlorophenolicum L-1.</t>
  </si>
  <si>
    <t xml:space="preserve"> Novosphingobium sp. PP1Y.</t>
  </si>
  <si>
    <t xml:space="preserve"> Rheinheimera sp. A13L.</t>
  </si>
  <si>
    <t xml:space="preserve"> Bradyrhizobiaceae bacterium SG-6C.</t>
  </si>
  <si>
    <t>Bradyrhizobiaceae.</t>
  </si>
  <si>
    <t xml:space="preserve"> Idiomarina sp. A28L.</t>
  </si>
  <si>
    <t xml:space="preserve"> Vibrio anguillarum (strain ATCC 68554 / 775) (Listonella anguillarum).</t>
  </si>
  <si>
    <t xml:space="preserve"> Flexistipes sinusarabici (strain DSM 4947 / MAS 10).</t>
  </si>
  <si>
    <t xml:space="preserve"> Deferribacteres</t>
  </si>
  <si>
    <t xml:space="preserve"> Deferribacterales</t>
  </si>
  <si>
    <t xml:space="preserve"> Deferribacteraceae</t>
  </si>
  <si>
    <t>Flexistipes.</t>
  </si>
  <si>
    <t xml:space="preserve"> Vibrio sp. (strain N418).</t>
  </si>
  <si>
    <t xml:space="preserve"> Vibrio tubiashii ATCC 19109.</t>
  </si>
  <si>
    <t xml:space="preserve"> Thiocapsa marina 5811.</t>
  </si>
  <si>
    <t xml:space="preserve"> Thiocapsa.</t>
  </si>
  <si>
    <t xml:space="preserve"> Nitrosomonas sp. AL212.</t>
  </si>
  <si>
    <t xml:space="preserve"> Nitrosomonadales</t>
  </si>
  <si>
    <t>Nitrosomonadaceae</t>
  </si>
  <si>
    <t xml:space="preserve"> Nitrosomonas.</t>
  </si>
  <si>
    <t xml:space="preserve"> Methylomonas methanica (strain MC09).</t>
  </si>
  <si>
    <t xml:space="preserve"> Collimonas fungivorans (strain Ter331).</t>
  </si>
  <si>
    <t xml:space="preserve"> Zobellia galactanivorans (strain DSM 12802 / CCUG 47099 / CIP 106680 / NCIMB 13871 / Dsij).</t>
  </si>
  <si>
    <t xml:space="preserve"> Zobellia.</t>
  </si>
  <si>
    <t xml:space="preserve"> Desulfovibrio sp. 6_1_46AFAA.</t>
  </si>
  <si>
    <t xml:space="preserve"> Thiorhodococcus drewsii AZ1.</t>
  </si>
  <si>
    <t xml:space="preserve"> Thiorhodococcus.</t>
  </si>
  <si>
    <t xml:space="preserve"> Sphingobium sp. SYK-6.</t>
  </si>
  <si>
    <t xml:space="preserve"> Pseudogulbenkiania sp. (strain NH8B).</t>
  </si>
  <si>
    <t xml:space="preserve"> Pseudogulbenkiania.</t>
  </si>
  <si>
    <t xml:space="preserve"> Micavibrio aeruginosavorus (strain ARL-13).</t>
  </si>
  <si>
    <t xml:space="preserve"> Micavibrio.</t>
  </si>
  <si>
    <t>G3IUL9_METTV</t>
  </si>
  <si>
    <t xml:space="preserve"> Methylobacter tundripaludum (strain ATCC BAA-1195 / SV96).</t>
  </si>
  <si>
    <t xml:space="preserve"> Methylobacter.</t>
  </si>
  <si>
    <t>G3IZJ7_METTV</t>
  </si>
  <si>
    <t xml:space="preserve"> Thiorhodospira sibirica ATCC 700588.</t>
  </si>
  <si>
    <t xml:space="preserve"> Thiorhodospira.</t>
  </si>
  <si>
    <t xml:space="preserve"> Glaciecola nitratireducens (strain JCM 12485 / KCTC 12276 / FR1064).</t>
  </si>
  <si>
    <t xml:space="preserve"> Glaciecola.</t>
  </si>
  <si>
    <t xml:space="preserve"> Pelagibacterium halotolerans (strain DSM 22347 / JCM 15775 / CGMCC 1.7692 / B2).</t>
  </si>
  <si>
    <t xml:space="preserve"> Pelagibacterium.</t>
  </si>
  <si>
    <t xml:space="preserve"> Methylomicrobium alcaliphilum (strain DSM 19304 / NCIMB 14124 / VKM B-2133 / 20Z).</t>
  </si>
  <si>
    <t xml:space="preserve"> Methylomicrobium.</t>
  </si>
  <si>
    <t xml:space="preserve"> Novosphingobium pentaromativorans US6-1.</t>
  </si>
  <si>
    <t xml:space="preserve"> Mesorhizobium amorphae CCNWGS0123.</t>
  </si>
  <si>
    <t xml:space="preserve"> Desulfovibrio sp. FW1012B.</t>
  </si>
  <si>
    <t xml:space="preserve"> Azospirillum lipoferum (strain 4B).</t>
  </si>
  <si>
    <t xml:space="preserve"> Azospirillum brasilense Sp245.</t>
  </si>
  <si>
    <t xml:space="preserve"> Dechlorosoma suillum (strain ATCC BAA-33 / DSM 13638 / PS) (Azospira oryzae).</t>
  </si>
  <si>
    <t xml:space="preserve"> Azospira.</t>
  </si>
  <si>
    <t xml:space="preserve"> Owenweeksia hongkongensis (strain DSM 17368 / CIP 108786 / JCM 12287 / NRRL B-23963 / UST20020801).</t>
  </si>
  <si>
    <t>Cryomorphaceae</t>
  </si>
  <si>
    <t xml:space="preserve"> Owenweeksia.</t>
  </si>
  <si>
    <t xml:space="preserve"> Actinoplanes sp. (strain ATCC 31044 / CBS 674.73 / SE50/110).</t>
  </si>
  <si>
    <t xml:space="preserve"> Synergistes sp. 3_1_syn1.</t>
  </si>
  <si>
    <t>Synergistes.</t>
  </si>
  <si>
    <t xml:space="preserve"> Mesorhizobium alhagi CCNWXJ12-2.</t>
  </si>
  <si>
    <t xml:space="preserve"> Azoarcus sp. KH32C.</t>
  </si>
  <si>
    <t xml:space="preserve"> Bradyrhizobium sp. STM 3843.</t>
  </si>
  <si>
    <t xml:space="preserve"> Ectothiorhodospira sp. PHS-1.</t>
  </si>
  <si>
    <t xml:space="preserve"> Ectothiorhodospira.</t>
  </si>
  <si>
    <t xml:space="preserve"> Cupriavidus basilensis OR16.</t>
  </si>
  <si>
    <t xml:space="preserve"> Caldithrix abyssi DSM 13497.</t>
  </si>
  <si>
    <t xml:space="preserve"> Calditrichaeota</t>
  </si>
  <si>
    <t xml:space="preserve"> Calditrichae</t>
  </si>
  <si>
    <t xml:space="preserve"> Calditrichales</t>
  </si>
  <si>
    <t>Calditrichaceae</t>
  </si>
  <si>
    <t xml:space="preserve"> Caldithrix.</t>
  </si>
  <si>
    <t xml:space="preserve"> Leptonema illini DSM 21528.</t>
  </si>
  <si>
    <t xml:space="preserve"> Leptonema.</t>
  </si>
  <si>
    <t xml:space="preserve"> Oceanimonas sp. (strain GK1).</t>
  </si>
  <si>
    <t xml:space="preserve"> Oceanimonas.</t>
  </si>
  <si>
    <t xml:space="preserve"> Rhizobium sp. PDO1-076.</t>
  </si>
  <si>
    <t xml:space="preserve"> Burkholderiales bacterium JOSHI_001.</t>
  </si>
  <si>
    <t>H6SNN3_PARPM</t>
  </si>
  <si>
    <t xml:space="preserve"> Pararhodospirillum photometricum DSM 122.</t>
  </si>
  <si>
    <t xml:space="preserve"> Pararhodospirillum.</t>
  </si>
  <si>
    <t>H6SR77_PARPM</t>
  </si>
  <si>
    <t xml:space="preserve"> Flavobacterium frigoris PS1.</t>
  </si>
  <si>
    <t xml:space="preserve"> Methylomicrobium album BG8.</t>
  </si>
  <si>
    <t xml:space="preserve"> Deinococcus gobiensis (strain DSM 21396 / JCM 16679 / CGMCC 1.7299 / I-0).</t>
  </si>
  <si>
    <t xml:space="preserve"> Thiorhodovibrio sp. 970.</t>
  </si>
  <si>
    <t xml:space="preserve"> Thiorhodovibrio.</t>
  </si>
  <si>
    <t xml:space="preserve"> Actinoplanes missouriensis (strain ATCC 14538 / DSM 43046 / CBS 188.64 / JCM 3121 / NCIMB 12654 / NBRC 102363 / 431).</t>
  </si>
  <si>
    <t xml:space="preserve"> Rubrivivax gelatinosus (strain NBRC 100245 / IL144).</t>
  </si>
  <si>
    <t>Rubrivivax.</t>
  </si>
  <si>
    <t xml:space="preserve"> Caldilinea aerophila (strain DSM 14535 / JCM 11387 / NBRC 104270 / STL-6-O1).</t>
  </si>
  <si>
    <t xml:space="preserve"> Caldilineae</t>
  </si>
  <si>
    <t xml:space="preserve"> Caldilineales</t>
  </si>
  <si>
    <t xml:space="preserve"> Caldilineaceae</t>
  </si>
  <si>
    <t>Caldilinea.</t>
  </si>
  <si>
    <t xml:space="preserve"> Phycisphaera mikurensis (strain NBRC 102666 / KCTC 22515 / FYK2301M01).</t>
  </si>
  <si>
    <t xml:space="preserve"> Phycisphaerae</t>
  </si>
  <si>
    <t xml:space="preserve"> Phycisphaerales</t>
  </si>
  <si>
    <t>Phycisphaeraceae</t>
  </si>
  <si>
    <t xml:space="preserve"> Phycisphaera.</t>
  </si>
  <si>
    <t xml:space="preserve"> Rheinheimera nanhaiensis E407-8.</t>
  </si>
  <si>
    <t xml:space="preserve"> Brachypodium distachyon (Purple false brome) (Trachynia distachya).</t>
  </si>
  <si>
    <t xml:space="preserve"> Brachypodieae</t>
  </si>
  <si>
    <t xml:space="preserve"> Brachypodium.</t>
  </si>
  <si>
    <t xml:space="preserve"> Glycine max (Soybean) (Glycine hispida).</t>
  </si>
  <si>
    <t xml:space="preserve"> Oryza glaberrima (African rice).</t>
  </si>
  <si>
    <t xml:space="preserve"> Methylophaga nitratireducenticrescens (strain ATCC BAA-2433 / DSM 25689 / JAM1).</t>
  </si>
  <si>
    <t xml:space="preserve"> Methylophaga frappieri (strain ATCC BAA-2434 / DSM 25690 / JAM7).</t>
  </si>
  <si>
    <t xml:space="preserve"> Mesotoga prima MesG1.Ag.4.2.</t>
  </si>
  <si>
    <t xml:space="preserve"> Thermotogae</t>
  </si>
  <si>
    <t xml:space="preserve"> Kosmotogales</t>
  </si>
  <si>
    <t xml:space="preserve"> Kosmotogaceae</t>
  </si>
  <si>
    <t xml:space="preserve"> Mesotoga.</t>
  </si>
  <si>
    <t xml:space="preserve"> gamma proteobacterium BDW918.</t>
  </si>
  <si>
    <t>Spongiibacteraceae.</t>
  </si>
  <si>
    <t xml:space="preserve"> Beggiatoa alba B18LD.</t>
  </si>
  <si>
    <t xml:space="preserve"> Cellvibrio sp. BR.</t>
  </si>
  <si>
    <t xml:space="preserve"> Candidatus Jettenia caeni.</t>
  </si>
  <si>
    <t xml:space="preserve"> Candidatus Jettenia.</t>
  </si>
  <si>
    <t xml:space="preserve"> Tistrella mobilis (strain KA081020-065).</t>
  </si>
  <si>
    <t xml:space="preserve"> Tistrella.</t>
  </si>
  <si>
    <t xml:space="preserve"> Thiocystis violascens (strain ATCC 17096 / DSM 198 / 6111) (Chromatium violascens).</t>
  </si>
  <si>
    <t xml:space="preserve"> Thiocystis.</t>
  </si>
  <si>
    <t xml:space="preserve"> Belliella baltica (strain DSM 15883 / CIP 108006 / LMG 21964 / BA134).</t>
  </si>
  <si>
    <t>Belliella.</t>
  </si>
  <si>
    <t xml:space="preserve"> Pseudomonas sp. M47T1.</t>
  </si>
  <si>
    <t xml:space="preserve"> Rhodanobacter fulvus Jip2.</t>
  </si>
  <si>
    <t xml:space="preserve"> Rhodanobacter.</t>
  </si>
  <si>
    <t xml:space="preserve"> Rhodanobacter spathiphylli B39.</t>
  </si>
  <si>
    <t xml:space="preserve"> Leptothrix ochracea L12.</t>
  </si>
  <si>
    <t>Leptothrix.</t>
  </si>
  <si>
    <t xml:space="preserve"> Phaeobacter inhibens (strain ATCC 700781 / DSM 17395 / CIP 105210 / JCM 21319 / NBRC 16654 / NCIMB 13546 / BS107).</t>
  </si>
  <si>
    <t xml:space="preserve"> Alishewanella agri BL06.</t>
  </si>
  <si>
    <t xml:space="preserve"> Alishewanella.</t>
  </si>
  <si>
    <t xml:space="preserve"> Novosphingobium sp. Rr 2-17.</t>
  </si>
  <si>
    <t xml:space="preserve"> Pelosinus fermentans B4.</t>
  </si>
  <si>
    <t xml:space="preserve"> Pontibacter sp. BAB1700.</t>
  </si>
  <si>
    <t xml:space="preserve"> Acidovorax sp. CF316.</t>
  </si>
  <si>
    <t xml:space="preserve"> Herbaspirillum sp. CF444.</t>
  </si>
  <si>
    <t xml:space="preserve"> Novosphingobium sp. AP12.</t>
  </si>
  <si>
    <t xml:space="preserve"> Herbaspirillum sp. YR522.</t>
  </si>
  <si>
    <t xml:space="preserve"> Oryza brachyantha.</t>
  </si>
  <si>
    <t xml:space="preserve"> Sphingomonas sp. LH128.</t>
  </si>
  <si>
    <t xml:space="preserve"> Cycloclasticus sp. (strain P1).</t>
  </si>
  <si>
    <t xml:space="preserve"> Cycloclasticus.</t>
  </si>
  <si>
    <t xml:space="preserve"> Acidovorax sp. KKS102.</t>
  </si>
  <si>
    <t xml:space="preserve"> Cecembia lonarensis LW9.</t>
  </si>
  <si>
    <t>Cecembia.</t>
  </si>
  <si>
    <t xml:space="preserve"> Gallaecimonas xiamenensis 3-C-1.</t>
  </si>
  <si>
    <t xml:space="preserve"> Gallaecimonas.</t>
  </si>
  <si>
    <t xml:space="preserve"> Idiomarina xiamenensis 10-D-4.</t>
  </si>
  <si>
    <t xml:space="preserve"> Oceanibaculum indicum P24.</t>
  </si>
  <si>
    <t xml:space="preserve"> Agrobacterium albertimagni AOL15.</t>
  </si>
  <si>
    <t xml:space="preserve"> Agrobacterium.</t>
  </si>
  <si>
    <t xml:space="preserve"> Solanum lycopersicum (Tomato) (Lycopersicon esculentum).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</si>
  <si>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</si>
  <si>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</si>
  <si>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</si>
  <si>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</si>
  <si>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</si>
  <si>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</si>
  <si>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 xml:space="preserve"> Simiduia agarivorans (strain DSM 21679 / JCM 13881 / BCRC 17597 / SA1).</t>
  </si>
  <si>
    <t xml:space="preserve"> Simiduia.</t>
  </si>
  <si>
    <t xml:space="preserve"> Shewanella oneidensis (strain MR-1).</t>
  </si>
  <si>
    <t xml:space="preserve"> Paraglaciecola arctica BSs20135.</t>
  </si>
  <si>
    <t xml:space="preserve"> Massilia timonae CCUG 45783.</t>
  </si>
  <si>
    <t xml:space="preserve"> Caenispirillum salinarum AK4.</t>
  </si>
  <si>
    <t xml:space="preserve"> Caenispirillum.</t>
  </si>
  <si>
    <t xml:space="preserve"> Leptolyngbya sp. PCC 7376.</t>
  </si>
  <si>
    <t xml:space="preserve"> Nostoc sp. PCC 7107.</t>
  </si>
  <si>
    <t xml:space="preserve"> Nostocaceae</t>
  </si>
  <si>
    <t xml:space="preserve"> Nostoc.</t>
  </si>
  <si>
    <t xml:space="preserve"> Nostoc sp. (strain ATCC 29411 / PCC 7524).</t>
  </si>
  <si>
    <t xml:space="preserve"> Geitlerinema sp. PCC 7407.</t>
  </si>
  <si>
    <t xml:space="preserve"> Geitlerinema.</t>
  </si>
  <si>
    <t xml:space="preserve"> Pleurocapsa sp. PCC 7327.</t>
  </si>
  <si>
    <t xml:space="preserve"> Pleurocapsales</t>
  </si>
  <si>
    <t xml:space="preserve"> Hyellaceae</t>
  </si>
  <si>
    <t xml:space="preserve"> Pleurocapsa.</t>
  </si>
  <si>
    <t xml:space="preserve"> Oscillatoria acuminata PCC 6304.</t>
  </si>
  <si>
    <t xml:space="preserve"> Oscillatoria.</t>
  </si>
  <si>
    <t xml:space="preserve"> Chroococcidiopsis thermalis PCC 7203.</t>
  </si>
  <si>
    <t xml:space="preserve"> Chroococcidiopsidales</t>
  </si>
  <si>
    <t>Chroococcidiopsidaceae</t>
  </si>
  <si>
    <t xml:space="preserve"> Chroococcidiopsis.</t>
  </si>
  <si>
    <t xml:space="preserve"> Oscillatoria nigro-viridis PCC 7112.</t>
  </si>
  <si>
    <t xml:space="preserve"> Microcoleus sp. PCC 7113.</t>
  </si>
  <si>
    <t xml:space="preserve"> Microcoleus.</t>
  </si>
  <si>
    <t xml:space="preserve"> Gloeocapsa sp. PCC 7428.</t>
  </si>
  <si>
    <t xml:space="preserve"> Gloeocapsa.</t>
  </si>
  <si>
    <t xml:space="preserve"> Cyanobacterium stanieri (strain ATCC 29140 / PCC 7202).</t>
  </si>
  <si>
    <t>Cyanobacteriaceae</t>
  </si>
  <si>
    <t xml:space="preserve"> Cyanobacterium.</t>
  </si>
  <si>
    <t xml:space="preserve"> Cyanobacterium aponinum (strain PCC 10605).</t>
  </si>
  <si>
    <t xml:space="preserve"> Deinococcus peraridilitoris (strain DSM 19664 / LMG 22246 / CIP 109416 / KR-200).</t>
  </si>
  <si>
    <t xml:space="preserve"> Thioalkalivibrio nitratireducens (strain DSM 14787 / UNIQEM 213 / ALEN2).</t>
  </si>
  <si>
    <t xml:space="preserve"> Rhizobium sp. NT-26.</t>
  </si>
  <si>
    <t xml:space="preserve"> Guillardia theta CCMP2712.</t>
  </si>
  <si>
    <t xml:space="preserve"> Cryptophyta</t>
  </si>
  <si>
    <t xml:space="preserve"> Pyrenomonadales</t>
  </si>
  <si>
    <t xml:space="preserve"> Geminigeraceae</t>
  </si>
  <si>
    <t xml:space="preserve"> Guillardia.</t>
  </si>
  <si>
    <t xml:space="preserve"> Pseudomonas putida CSV86.</t>
  </si>
  <si>
    <t xml:space="preserve"> Pseudoalteromonas luteoviolacea B = ATCC 29581.</t>
  </si>
  <si>
    <t xml:space="preserve"> Xenococcus sp. PCC 7305.</t>
  </si>
  <si>
    <t xml:space="preserve"> Xenococcaceae</t>
  </si>
  <si>
    <t xml:space="preserve"> Xenococcus.</t>
  </si>
  <si>
    <t xml:space="preserve"> Janthinobacterium sp. HH01.</t>
  </si>
  <si>
    <t xml:space="preserve"> Musa acuminata subsp. malaccensis (Wild banana) (Musa malaccensis).</t>
  </si>
  <si>
    <t xml:space="preserve"> Zingiberales</t>
  </si>
  <si>
    <t xml:space="preserve"> Musaceae</t>
  </si>
  <si>
    <t>Musa.</t>
  </si>
  <si>
    <t>M0UGD9_HORVV</t>
  </si>
  <si>
    <t xml:space="preserve"> Hordeum vulgare subsp. vulgare (Domesticated barley).</t>
  </si>
  <si>
    <t xml:space="preserve"> Hordeinae</t>
  </si>
  <si>
    <t xml:space="preserve"> Hordeum.</t>
  </si>
  <si>
    <t>M0UGE0_HORVV</t>
  </si>
  <si>
    <t>M0VSV1_HORVV</t>
  </si>
  <si>
    <t>M0W792_HORVV</t>
  </si>
  <si>
    <t>M0W793_HORVV</t>
  </si>
  <si>
    <t xml:space="preserve"> Solanum tuberosum (Potato).</t>
  </si>
  <si>
    <t xml:space="preserve"> Solanum.</t>
  </si>
  <si>
    <t xml:space="preserve"> Desulfovibrio piezophilus (strain DSM 21447 / JCM 15486 / C1TLV30).</t>
  </si>
  <si>
    <t>M2SF03_9SPHN</t>
  </si>
  <si>
    <t xml:space="preserve"> Pacificimonas flava.</t>
  </si>
  <si>
    <t xml:space="preserve"> Pacificimonas.</t>
  </si>
  <si>
    <t xml:space="preserve"> Hyaloperonospora arabidopsidis (strain Emoy2) (Downy mildew agent) (Peronospora arabidopsidis).</t>
  </si>
  <si>
    <t xml:space="preserve"> Oomycetes</t>
  </si>
  <si>
    <t xml:space="preserve"> Peronosporales</t>
  </si>
  <si>
    <t xml:space="preserve"> Peronosporaceae</t>
  </si>
  <si>
    <t>Hyaloperonospora.</t>
  </si>
  <si>
    <t xml:space="preserve"> Brassica rapa subsp. pekinensis (Chinese cabbage) (Brassica pekinensis).</t>
  </si>
  <si>
    <t xml:space="preserve"> Rhodanobacter denitrificans.</t>
  </si>
  <si>
    <t xml:space="preserve"> Paraglaciecola psychrophila 170.</t>
  </si>
  <si>
    <t xml:space="preserve"> Psychromonas sp. CNPT3.</t>
  </si>
  <si>
    <t xml:space="preserve"> Pseudomonas denitrificans ATCC 13867.</t>
  </si>
  <si>
    <t xml:space="preserve"> Thalassolituus oleivorans MIL-1.</t>
  </si>
  <si>
    <t>Thalassolituus.</t>
  </si>
  <si>
    <t xml:space="preserve"> Mesorhizobium metallidurans STM 2683.</t>
  </si>
  <si>
    <t xml:space="preserve"> Rhodopirellula maiorica SM1.</t>
  </si>
  <si>
    <t xml:space="preserve"> Rhodopirellula.</t>
  </si>
  <si>
    <t xml:space="preserve"> Rhodopirellula sp. SWK7.</t>
  </si>
  <si>
    <t xml:space="preserve"> Rhodopirellula sallentina SM41.</t>
  </si>
  <si>
    <t xml:space="preserve"> Prunus persica (Peach) (Amygdalus persica).</t>
  </si>
  <si>
    <t xml:space="preserve"> Rosales</t>
  </si>
  <si>
    <t xml:space="preserve"> Rosaceae</t>
  </si>
  <si>
    <t xml:space="preserve"> Maloideae</t>
  </si>
  <si>
    <t>Amygdaleae</t>
  </si>
  <si>
    <t xml:space="preserve"> Prunus.</t>
  </si>
  <si>
    <t xml:space="preserve"> Cesiribacter andamanensis AMV16.</t>
  </si>
  <si>
    <t>Cesiribacter.</t>
  </si>
  <si>
    <t xml:space="preserve"> Methylophaga lonarensis MPL.</t>
  </si>
  <si>
    <t xml:space="preserve"> Triticum urartu (Red wild einkorn) (Crithodium urartu).</t>
  </si>
  <si>
    <t xml:space="preserve"> Sphingobium japonicum BiD32.</t>
  </si>
  <si>
    <t xml:space="preserve"> Pseudomonas sp. HPB0071.</t>
  </si>
  <si>
    <t xml:space="preserve"> Rhizobium freirei PRF 81.</t>
  </si>
  <si>
    <t xml:space="preserve"> Marinobacter nanhaiticus D15-8W.</t>
  </si>
  <si>
    <t xml:space="preserve"> Thauera sp. 27.</t>
  </si>
  <si>
    <t xml:space="preserve"> Thauera sp. 63.</t>
  </si>
  <si>
    <t xml:space="preserve"> Thauera linaloolentis 47Lol = DSM 12138.</t>
  </si>
  <si>
    <t xml:space="preserve"> Sphingopyxis sp. MC1.</t>
  </si>
  <si>
    <t xml:space="preserve"> Aeromonas diversa CDC 2478-85.</t>
  </si>
  <si>
    <t xml:space="preserve"> Aeromonas.</t>
  </si>
  <si>
    <t xml:space="preserve"> Synechocystis sp. (strain PCC 6803 / Kazusa).</t>
  </si>
  <si>
    <t xml:space="preserve"> Merismopediaceae</t>
  </si>
  <si>
    <t>Synechocystis.</t>
  </si>
  <si>
    <t xml:space="preserve"> Dictyostelium discoideum (Slime mold).</t>
  </si>
  <si>
    <t xml:space="preserve"> Shewanella frigidimarina (strain NCIMB 400).</t>
  </si>
  <si>
    <t xml:space="preserve"> Stigmatella aurantiaca (strain DW4/3-1).</t>
  </si>
  <si>
    <t xml:space="preserve"> Stigmatella.</t>
  </si>
  <si>
    <t xml:space="preserve"> Alkalilimnicola ehrlichii (strain ATCC BAA-1101 / DSM 17681 / MLHE-1).</t>
  </si>
  <si>
    <t xml:space="preserve"> Alkalilimnicola.</t>
  </si>
  <si>
    <t xml:space="preserve"> Maricaulis maris (strain MCS10).</t>
  </si>
  <si>
    <t xml:space="preserve"> Maricaulis.</t>
  </si>
  <si>
    <t xml:space="preserve"> Mariprofundus ferrooxydans PV-1.</t>
  </si>
  <si>
    <t xml:space="preserve"> Zetaproteobacteria</t>
  </si>
  <si>
    <t xml:space="preserve"> Mariprofundales</t>
  </si>
  <si>
    <t>Mariprofundaceae</t>
  </si>
  <si>
    <t xml:space="preserve"> Mariprofundus.</t>
  </si>
  <si>
    <t xml:space="preserve"> Cupriavidus necator (strain ATCC 17699 / H16 / DSM 428 / Stanier 337) (Ralstonia eutropha).</t>
  </si>
  <si>
    <t xml:space="preserve"> Trichodesmium erythraeum (strain IMS101).</t>
  </si>
  <si>
    <t xml:space="preserve"> Trichodesmium.</t>
  </si>
  <si>
    <t xml:space="preserve"> Polaromonas sp. (strain JS666 / ATCC BAA-500).</t>
  </si>
  <si>
    <t xml:space="preserve"> Shewanella denitrificans (strain OS217 / ATCC BAA-1090 / DSM 15013).</t>
  </si>
  <si>
    <t>Q141P4_PARXL</t>
  </si>
  <si>
    <t xml:space="preserve"> Paraburkholderia xenovorans (strain LB400).</t>
  </si>
  <si>
    <t xml:space="preserve"> Rubrobacter xylanophilus (strain DSM 9941 / NBRC 16129).</t>
  </si>
  <si>
    <t xml:space="preserve"> Myxococcus xanthus (strain DK 1622).</t>
  </si>
  <si>
    <t xml:space="preserve"> Myxococcaceae</t>
  </si>
  <si>
    <t xml:space="preserve"> Myxococcus.</t>
  </si>
  <si>
    <t xml:space="preserve"> Ruegeria sp. (strain TM1040) (Silicibacter sp.).</t>
  </si>
  <si>
    <t xml:space="preserve"> Sphingopyxis alaskensis (strain DSM 13593 / LMG 18877 / RB2256) (Sphingomonas alaskensis).</t>
  </si>
  <si>
    <t xml:space="preserve"> Methylobacillus flagellatus (strain KT / ATCC 51484 / DSM 6875).</t>
  </si>
  <si>
    <t xml:space="preserve"> Methylobacillus.</t>
  </si>
  <si>
    <t xml:space="preserve"> Deinococcus geothermalis (strain DSM 11300).</t>
  </si>
  <si>
    <t xml:space="preserve"> Desulfuromonas acetoxidans DSM 684.</t>
  </si>
  <si>
    <t xml:space="preserve"> Desulfuromonas.</t>
  </si>
  <si>
    <t xml:space="preserve"> delta proteobacterium MLMS-1.</t>
  </si>
  <si>
    <t xml:space="preserve"> Deltaproteobacteria.</t>
  </si>
  <si>
    <t xml:space="preserve"> Nitrobacter hamburgensis (strain DSM 10229 / NCIMB 13809 / X14).</t>
  </si>
  <si>
    <t xml:space="preserve"> Nitrobacter.</t>
  </si>
  <si>
    <t xml:space="preserve"> Aurantimonas manganoxydans (strain ATCC BAA-1229 / DSM 21871 / SI85-9A1).</t>
  </si>
  <si>
    <t xml:space="preserve"> Aurantimonas.</t>
  </si>
  <si>
    <t xml:space="preserve"> Photobacterium profundum 3TCK.</t>
  </si>
  <si>
    <t xml:space="preserve"> Photobacterium angustum (strain S14 / CCUG 15956) (Vibrio sp. (strain S14 / CCUG 15956)).</t>
  </si>
  <si>
    <t xml:space="preserve"> Rhodopseudomonas palustris (strain BisB18).</t>
  </si>
  <si>
    <t xml:space="preserve"> Saccharophagus degradans (strain 2-40 / ATCC 43961 / DSM 17024).</t>
  </si>
  <si>
    <t xml:space="preserve"> Saccharophagus.</t>
  </si>
  <si>
    <t xml:space="preserve"> Rhodoferax ferrireducens (strain ATCC BAA-621 / DSM 15236 / T118) (Albidiferax ferrireducens).</t>
  </si>
  <si>
    <t xml:space="preserve"> Rhodoferax.</t>
  </si>
  <si>
    <t xml:space="preserve"> Neptuniibacter caesariensis.</t>
  </si>
  <si>
    <t xml:space="preserve"> Oceanicola granulosus (strain ATCC BAA-861 / DSM 15982 / KCTC 12143 / HTCC2516).</t>
  </si>
  <si>
    <t xml:space="preserve"> Oceanicola.</t>
  </si>
  <si>
    <t xml:space="preserve"> Novosphingobium aromaticivorans (strain ATCC 700278 / DSM 12444 / CIP 105152 / NBRC 16084 / F199).</t>
  </si>
  <si>
    <t xml:space="preserve"> Anaeromyxobacter dehalogenans (strain 2CP-C).</t>
  </si>
  <si>
    <t xml:space="preserve"> Rhizobium etli (strain CFN 42 / ATCC 51251).</t>
  </si>
  <si>
    <t xml:space="preserve"> Erythrobacter litoralis (strain HTCC2594).</t>
  </si>
  <si>
    <t xml:space="preserve"> Rhodospirillum rubrum (strain ATCC 11170 / ATH 1.1.1 / DSM 467 / LMG 4362 / NCIB 8255 / S1).</t>
  </si>
  <si>
    <t xml:space="preserve"> Rhodospirillum.</t>
  </si>
  <si>
    <t xml:space="preserve"> Hahella chejuensis (strain KCTC 2396).</t>
  </si>
  <si>
    <t xml:space="preserve"> Hahella.</t>
  </si>
  <si>
    <t xml:space="preserve"> Magnetospirillum magneticum (strain AMB-1 / ATCC 700264).</t>
  </si>
  <si>
    <t xml:space="preserve"> Magnetospirillum.</t>
  </si>
  <si>
    <t xml:space="preserve"> Nitrosospira multiformis (strain ATCC 25196 / NCIMB 11849 / C 71).</t>
  </si>
  <si>
    <t xml:space="preserve"> Nitrosospira.</t>
  </si>
  <si>
    <t xml:space="preserve"> Geobacter metallireducens (strain GS-15 / ATCC 53774 / DSM 7210).</t>
  </si>
  <si>
    <t xml:space="preserve"> Pelobacter carbinolicus (strain DSM 2380 / NBRC 103641 / GraBd1).</t>
  </si>
  <si>
    <t xml:space="preserve"> Pseudoalteromonas haloplanktis (strain TAC 125).</t>
  </si>
  <si>
    <t xml:space="preserve"> Thiobacillus denitrificans (strain ATCC 25259).</t>
  </si>
  <si>
    <t xml:space="preserve"> Hydrogenophilales</t>
  </si>
  <si>
    <t>Hydrogenophilaceae</t>
  </si>
  <si>
    <t xml:space="preserve"> Thiobacillus.</t>
  </si>
  <si>
    <t xml:space="preserve"> Nitrobacter winogradskyi (strain ATCC 25391 / DSM 10237 / CIP 104748 / NCIMB 11846 / Nb-255).</t>
  </si>
  <si>
    <t xml:space="preserve"> Dechloromonas aromatica (strain RCB).</t>
  </si>
  <si>
    <t xml:space="preserve"> Colwellia psychrerythraea (strain 34H / ATCC BAA-681) (Vibrio psychroerythus).</t>
  </si>
  <si>
    <t xml:space="preserve"> Crocosphaera watsonii WH 8501.</t>
  </si>
  <si>
    <t>Aphanothecaceae</t>
  </si>
  <si>
    <t xml:space="preserve"> Crocosphaera.</t>
  </si>
  <si>
    <t xml:space="preserve"> Pseudomonas fluorescens (strain ATCC BAA-477 / NRRL B-23932 / Pf-5).</t>
  </si>
  <si>
    <t xml:space="preserve"> Vibrio fischeri (strain ATCC 700601 / ES114).</t>
  </si>
  <si>
    <t xml:space="preserve"> Aliivibrio.</t>
  </si>
  <si>
    <t xml:space="preserve"> Xanthomonas oryzae pv. oryzae (strain KACC10331 / KXO85).</t>
  </si>
  <si>
    <t xml:space="preserve"> Aromatoleum aromaticum (strain EbN1) (Azoarcus sp. (strain EbN1)).</t>
  </si>
  <si>
    <t xml:space="preserve"> Aromatoleum.</t>
  </si>
  <si>
    <t xml:space="preserve"> Idiomarina loihiensis (strain ATCC BAA-735 / DSM 15497 / L2-TR).</t>
  </si>
  <si>
    <t xml:space="preserve"> Methylococcus capsulatus (strain ATCC 33009 / NCIMB 11132 / Bath).</t>
  </si>
  <si>
    <t xml:space="preserve"> Methylococcus.</t>
  </si>
  <si>
    <t xml:space="preserve"> Burkholderia pseudomallei (strain K96243).</t>
  </si>
  <si>
    <t xml:space="preserve"> Desulfotalea psychrophila (strain LSv54 / DSM 12343).</t>
  </si>
  <si>
    <t xml:space="preserve"> Desulfotalea.</t>
  </si>
  <si>
    <t xml:space="preserve"> Photobacterium profundum (strain SS9).</t>
  </si>
  <si>
    <t xml:space="preserve"> Bdellovibrio bacteriovorus (strain ATCC 15356 / DSM 50701 / NCIB 9529 / HD100).</t>
  </si>
  <si>
    <t xml:space="preserve"> Rhodopseudomonas palustris (strain ATCC BAA-98 / CGA009).</t>
  </si>
  <si>
    <t xml:space="preserve"> Geobacter sulfurreducens (strain ATCC 51573 / DSM 12127 / PCA).</t>
  </si>
  <si>
    <t xml:space="preserve"> Wolinella succinogenes (strain ATCC 29543 / DSM 1740 / LMG 7466 / NCTC 11488 / FDC 602W) (Vibrio succinogenes).</t>
  </si>
  <si>
    <t xml:space="preserve"> Wolinella.</t>
  </si>
  <si>
    <t xml:space="preserve"> Vibrio vulnificus (strain YJ016).</t>
  </si>
  <si>
    <t xml:space="preserve"> Chromobacterium violaceum (strain ATCC 12472 / DSM 30191 / JCM 1249 / NBRC 12614 / NCIMB 9131 / NCTC 9757).</t>
  </si>
  <si>
    <t xml:space="preserve"> Rhodopirellula baltica (strain DSM 10527 / NCIMB 13988 / SH1).</t>
  </si>
  <si>
    <t xml:space="preserve"> Vibrio parahaemolyticus serotype O3:K6 (strain RIMD 2210633).</t>
  </si>
  <si>
    <t xml:space="preserve"> Pseudomonas syringae pv. tomato (strain ATCC BAA-871 / DC3000).</t>
  </si>
  <si>
    <t xml:space="preserve"> Pseudomonas putida (strain ATCC 47054 / DSM 6125 / NCIMB 11950 / KT2440).</t>
  </si>
  <si>
    <t xml:space="preserve"> Bradyrhizobium diazoefficiens (strain JCM 10833 / IAM 13628 / NBRC 14792 / USDA 110).</t>
  </si>
  <si>
    <t xml:space="preserve"> Xanthomonas campestris pv. campestris (strain ATCC 33913 / DSM 3586 / NCPPB 528 / LMG 568 / P 25).</t>
  </si>
  <si>
    <t xml:space="preserve"> Ectocarpus siliculosus virus 1 (isolate New Zealand/Kaikoura/1988) (EsV-1).</t>
  </si>
  <si>
    <t>Viruses</t>
  </si>
  <si>
    <t xml:space="preserve"> dsDNA viruses, no RNA stage</t>
  </si>
  <si>
    <t xml:space="preserve"> Phycodnaviridae</t>
  </si>
  <si>
    <t xml:space="preserve"> Phaeovirus.</t>
  </si>
  <si>
    <t xml:space="preserve"> Rhizobium meliloti (strain 1021) (Ensifer meliloti) (Sinorhizobium meliloti).</t>
  </si>
  <si>
    <t xml:space="preserve"> Rhizobium loti (strain MAFF303099) (Mesorhizobium loti).</t>
  </si>
  <si>
    <t xml:space="preserve"> Arabidopsis thaliana (Mouse-ear cress).</t>
  </si>
  <si>
    <t xml:space="preserve"> Pseudomonas aeruginosa (strain ATCC 15692 / DSM 22644 / CIP 104116 / JCM 14847 / LMG 12228 / 1C / PRS 101 / PAO1).</t>
  </si>
  <si>
    <t xml:space="preserve"> Vibrio cholerae serotype O1 (strain ATCC 39315 / El Tor Inaba N16961).</t>
  </si>
  <si>
    <t xml:space="preserve"> Deinococcus radiodurans (strain ATCC 13939 / DSM 20539 / JCM 16871 / LMG 4051 / NBRC 15346 / NCIMB 9279 / R1 / VKM B-1422).</t>
  </si>
  <si>
    <t xml:space="preserve"> Capsella rubella.</t>
  </si>
  <si>
    <t>Capsella.</t>
  </si>
  <si>
    <t xml:space="preserve"> Actinoplanes sp. N902-109.</t>
  </si>
  <si>
    <t xml:space="preserve"> Oleispira antarctica RB-8.</t>
  </si>
  <si>
    <t>Oleispira.</t>
  </si>
  <si>
    <t xml:space="preserve"> Firmicutes bacterium CAG:791.</t>
  </si>
  <si>
    <t xml:space="preserve"> environmental samples.</t>
  </si>
  <si>
    <t xml:space="preserve"> Eubacterium sp. CAG:86.</t>
  </si>
  <si>
    <t>Eubacterium</t>
  </si>
  <si>
    <t xml:space="preserve"> Firmicutes bacterium CAG:24.</t>
  </si>
  <si>
    <t xml:space="preserve"> Ruminococcus sp. CAG:60.</t>
  </si>
  <si>
    <t>Ruminococcus</t>
  </si>
  <si>
    <t xml:space="preserve"> Clostridium sp. CAG:264.</t>
  </si>
  <si>
    <t xml:space="preserve"> Clostridiaceae</t>
  </si>
  <si>
    <t>Clostridium</t>
  </si>
  <si>
    <t xml:space="preserve"> Ruminococcus sp. CAG:17.</t>
  </si>
  <si>
    <t xml:space="preserve"> Clostridium sp. CAG:127.</t>
  </si>
  <si>
    <t xml:space="preserve"> Coprobacillus sp. CAG:183.</t>
  </si>
  <si>
    <t xml:space="preserve"> Coprobacillus</t>
  </si>
  <si>
    <t xml:space="preserve"> Clostridium hathewayi CAG:224.</t>
  </si>
  <si>
    <t xml:space="preserve"> Coprococcus eutactus CAG:665.</t>
  </si>
  <si>
    <t>Coprococcus</t>
  </si>
  <si>
    <t xml:space="preserve"> Firmicutes bacterium CAG:212.</t>
  </si>
  <si>
    <t xml:space="preserve"> Firmicutes bacterium CAG:536.</t>
  </si>
  <si>
    <t xml:space="preserve"> Clostridium sp. CAG:230.</t>
  </si>
  <si>
    <t xml:space="preserve"> Eubacterium hallii CAG:12.</t>
  </si>
  <si>
    <t xml:space="preserve"> Blautia sp. CAG:237.</t>
  </si>
  <si>
    <t>Blautia</t>
  </si>
  <si>
    <t xml:space="preserve"> Roseburia sp. CAG:45.</t>
  </si>
  <si>
    <t>Roseburia</t>
  </si>
  <si>
    <t xml:space="preserve"> Firmicutes bacterium CAG:227.</t>
  </si>
  <si>
    <t xml:space="preserve"> Bacteroides pectinophilus CAG:437.</t>
  </si>
  <si>
    <t xml:space="preserve"> Bacteroidia</t>
  </si>
  <si>
    <t xml:space="preserve"> Bacteroidales</t>
  </si>
  <si>
    <t xml:space="preserve"> Bacteroidaceae</t>
  </si>
  <si>
    <t>Bacteroides</t>
  </si>
  <si>
    <t xml:space="preserve"> Roseburia sp. CAG:303.</t>
  </si>
  <si>
    <t xml:space="preserve"> Clostridium sp. CAG:277.</t>
  </si>
  <si>
    <t xml:space="preserve"> Plesiomonas shigelloides 302-73.</t>
  </si>
  <si>
    <t>unclassified Enterobacterales</t>
  </si>
  <si>
    <t xml:space="preserve"> Plesiomonas.</t>
  </si>
  <si>
    <t xml:space="preserve"> Lachnospiraceae bacterium 3-1.</t>
  </si>
  <si>
    <t xml:space="preserve"> Desulfotignum phosphitoxidans DSM 13687.</t>
  </si>
  <si>
    <t xml:space="preserve"> Desulfotignum.</t>
  </si>
  <si>
    <t xml:space="preserve"> Indibacter alkaliphilus LW1.</t>
  </si>
  <si>
    <t xml:space="preserve"> Cyclobacteriaceae.</t>
  </si>
  <si>
    <t>S2KRB6_HALAF</t>
  </si>
  <si>
    <t xml:space="preserve"> Halomonas anticariensis (strain DSM 16096 / FP35).</t>
  </si>
  <si>
    <t>Halomonadaceae</t>
  </si>
  <si>
    <t xml:space="preserve"> Halomonas.</t>
  </si>
  <si>
    <t xml:space="preserve"> Sulfuricella denitrificans skB26.</t>
  </si>
  <si>
    <t xml:space="preserve"> Sulfuricellales</t>
  </si>
  <si>
    <t>Sulfuricellaceae</t>
  </si>
  <si>
    <t xml:space="preserve"> Sulfuricella.</t>
  </si>
  <si>
    <t xml:space="preserve"> Pseudomonas resinovorans NBRC 106553.</t>
  </si>
  <si>
    <t xml:space="preserve"> endosymbiont of unidentified scaly snail isolate Monju.</t>
  </si>
  <si>
    <t xml:space="preserve"> Osedax symbiont Rs2.</t>
  </si>
  <si>
    <t>unclassified Oceanospirillaceae.</t>
  </si>
  <si>
    <t xml:space="preserve"> Osedax symbiont Rs1.</t>
  </si>
  <si>
    <t xml:space="preserve"> Pseudomonas sp. CF161.</t>
  </si>
  <si>
    <t xml:space="preserve"> Genlisea aurea.</t>
  </si>
  <si>
    <t xml:space="preserve"> Lentibulariaceae</t>
  </si>
  <si>
    <t xml:space="preserve"> Genlisea.</t>
  </si>
  <si>
    <t xml:space="preserve"> Thauera terpenica 58Eu.</t>
  </si>
  <si>
    <t xml:space="preserve"> Novosphingobium lindaniclasticum LE124.</t>
  </si>
  <si>
    <t xml:space="preserve"> Bacteriovorax sp. BSW11_IV.</t>
  </si>
  <si>
    <t>Bacteriovoracaceae</t>
  </si>
  <si>
    <t xml:space="preserve"> Bacteriovorax.</t>
  </si>
  <si>
    <t xml:space="preserve"> Bacteriovorax sp. Seq25_V.</t>
  </si>
  <si>
    <t xml:space="preserve"> Bacteriovorax sp. DB6_IX.</t>
  </si>
  <si>
    <t xml:space="preserve"> Pseudoalteromonas citrea DSM 8771.</t>
  </si>
  <si>
    <t xml:space="preserve"> Pseudomonas sp. EGD-AK9.</t>
  </si>
  <si>
    <t xml:space="preserve"> Clostridium sp. KLE 1755.</t>
  </si>
  <si>
    <t>Clostridium.</t>
  </si>
  <si>
    <t xml:space="preserve"> Oscillibacter sp. KLE 1745.</t>
  </si>
  <si>
    <t xml:space="preserve"> Oscillospiraceae</t>
  </si>
  <si>
    <t>Oscillibacter.</t>
  </si>
  <si>
    <t xml:space="preserve"> Novosphingobium tardaugens NBRC 16725.</t>
  </si>
  <si>
    <t>U2Z0W6_PSEA4</t>
  </si>
  <si>
    <t xml:space="preserve"> Pseudomonas alcaligenes (strain ATCC 14909 / DSM 50342 / JCM 20561 / NBRC 14159 / NCIMB 9945 / NCTC 10367 / 1577).</t>
  </si>
  <si>
    <t xml:space="preserve"> Vibrio proteolyticus NBRC 13287.</t>
  </si>
  <si>
    <t>U2ZHL8_PSEA4</t>
  </si>
  <si>
    <t>U2ZJH9_PSEA4</t>
  </si>
  <si>
    <t xml:space="preserve"> Vibrio azureus NBRC 104587.</t>
  </si>
  <si>
    <t>U3B350_PSEA4</t>
  </si>
  <si>
    <t xml:space="preserve"> Vibrio nigripulchritudo.</t>
  </si>
  <si>
    <t xml:space="preserve"> Rhodonellum psychrophilum GCM71 = DSM 17998.</t>
  </si>
  <si>
    <t>Rhodonellum.</t>
  </si>
  <si>
    <t xml:space="preserve"> Candidatus Symbiobacter mobilis CR.</t>
  </si>
  <si>
    <t xml:space="preserve"> Actinoplanes friuliensis DSM 7358.</t>
  </si>
  <si>
    <t xml:space="preserve"> Labrenzia sp. C1B10.</t>
  </si>
  <si>
    <t xml:space="preserve"> Rhizophagus irregularis (strain DAOM 181602 / DAOM 197198 / MUCL 43194) (Arbuscular mycorrhizal fungus) (Glomus intraradices).</t>
  </si>
  <si>
    <t xml:space="preserve"> Mucoromycota</t>
  </si>
  <si>
    <t xml:space="preserve"> Glomeromycotina</t>
  </si>
  <si>
    <t xml:space="preserve"> Glomeromycetes</t>
  </si>
  <si>
    <t>Glomerales</t>
  </si>
  <si>
    <t xml:space="preserve"> Glomeraceae</t>
  </si>
  <si>
    <t xml:space="preserve"> Rhizophagus.</t>
  </si>
  <si>
    <t xml:space="preserve"> Leptolyngbya sp. Heron Island J.</t>
  </si>
  <si>
    <t xml:space="preserve"> Cupriavidus sp. HPC(L).</t>
  </si>
  <si>
    <t xml:space="preserve"> Serratia sp. (strain ATCC 39006).</t>
  </si>
  <si>
    <t xml:space="preserve"> Eutrema salsugineum (Saltwater cress) (Sisymbrium salsugineum).</t>
  </si>
  <si>
    <t xml:space="preserve"> Eutremeae</t>
  </si>
  <si>
    <t>Eutrema.</t>
  </si>
  <si>
    <t xml:space="preserve"> Lutibaculum baratangense AMV1.</t>
  </si>
  <si>
    <t>Rhodobiaceae</t>
  </si>
  <si>
    <t xml:space="preserve"> Lutibaculum.</t>
  </si>
  <si>
    <t xml:space="preserve"> Citrus clementina.</t>
  </si>
  <si>
    <t xml:space="preserve"> Salinispira pacifica.</t>
  </si>
  <si>
    <t xml:space="preserve"> Salinispira.</t>
  </si>
  <si>
    <t xml:space="preserve"> Magnetospirillum gryphiswaldense MSR-1 v2.</t>
  </si>
  <si>
    <t xml:space="preserve"> Phaseolus vulgaris (Kidney bean) (French bean).</t>
  </si>
  <si>
    <t xml:space="preserve"> Phaseolus.</t>
  </si>
  <si>
    <t xml:space="preserve"> Mesorhizobium sp. LSHC420B00.</t>
  </si>
  <si>
    <t xml:space="preserve"> Leisingera methylohalidivorans DSM 14336.</t>
  </si>
  <si>
    <t xml:space="preserve"> Leisingera.</t>
  </si>
  <si>
    <t xml:space="preserve"> Thioalkalimicrobium aerophilum AL3.</t>
  </si>
  <si>
    <t xml:space="preserve"> Thioalkalimicrobium.</t>
  </si>
  <si>
    <t xml:space="preserve"> Marichromatium purpuratum 984.</t>
  </si>
  <si>
    <t xml:space="preserve"> Marichromatium.</t>
  </si>
  <si>
    <t xml:space="preserve"> Pseudomonas cichorii JBC1.</t>
  </si>
  <si>
    <t xml:space="preserve"> Chania multitudinisentens RB-25.</t>
  </si>
  <si>
    <t xml:space="preserve"> Chania.</t>
  </si>
  <si>
    <t xml:space="preserve"> Gemmatirosa kalamazoonesis.</t>
  </si>
  <si>
    <t>Gemmatirosa.</t>
  </si>
  <si>
    <t xml:space="preserve"> Sulfuritalea hydrogenivorans sk43H.</t>
  </si>
  <si>
    <t xml:space="preserve"> Sulfuritalea.</t>
  </si>
  <si>
    <t xml:space="preserve"> Janthinobacterium agaricidamnosum NBRC 102515 = DSM 9628.</t>
  </si>
  <si>
    <t xml:space="preserve"> Amborella trichopoda.</t>
  </si>
  <si>
    <t xml:space="preserve"> basal Magnoliophyta</t>
  </si>
  <si>
    <t xml:space="preserve"> Amborellales</t>
  </si>
  <si>
    <t>Amborellaceae</t>
  </si>
  <si>
    <t xml:space="preserve"> Amborella.</t>
  </si>
  <si>
    <t xml:space="preserve"> Paenibacillus sp. FSL R7-277.</t>
  </si>
  <si>
    <t xml:space="preserve"> Candidatus Entotheonella sp. TSY1.</t>
  </si>
  <si>
    <t xml:space="preserve"> Nitrospinae/Tectomicrobia group</t>
  </si>
  <si>
    <t xml:space="preserve"> Candidatus Tectomicrobia</t>
  </si>
  <si>
    <t>Candidatus Entotheonella.</t>
  </si>
  <si>
    <t xml:space="preserve"> Marinobacter similis.</t>
  </si>
  <si>
    <t xml:space="preserve"> Magnetospira sp. QH-2.</t>
  </si>
  <si>
    <t xml:space="preserve"> Magnetospira.</t>
  </si>
  <si>
    <t xml:space="preserve"> Candidatus Contendobacter odensis Run_B_J11.</t>
  </si>
  <si>
    <t xml:space="preserve"> Competibacteraceae</t>
  </si>
  <si>
    <t>Candidatus Contendobacter.</t>
  </si>
  <si>
    <t xml:space="preserve"> Candidatus Competibacter denitrificans Run_A_D11.</t>
  </si>
  <si>
    <t>Candidatus Competibacter.</t>
  </si>
  <si>
    <t xml:space="preserve"> Pedobacter sp. V48.</t>
  </si>
  <si>
    <t xml:space="preserve"> Rhizobium sp. CF080.</t>
  </si>
  <si>
    <t xml:space="preserve"> Halomonas sp. BC04.</t>
  </si>
  <si>
    <t xml:space="preserve"> Catenovulum agarivorans DS-2.</t>
  </si>
  <si>
    <t xml:space="preserve"> Saccharicrinis fermentans DSM 9555 = JCM 21142.</t>
  </si>
  <si>
    <t xml:space="preserve"> Marinilabiliales</t>
  </si>
  <si>
    <t>Marinilabiliaceae</t>
  </si>
  <si>
    <t xml:space="preserve"> Saccharicrinis.</t>
  </si>
  <si>
    <t xml:space="preserve"> Halorhodospira halochloris str. A.</t>
  </si>
  <si>
    <t xml:space="preserve"> Pseudomonas stutzeri (Pseudomonas perfectomarina).</t>
  </si>
  <si>
    <t xml:space="preserve"> Castellaniella defragrans 65Phen.</t>
  </si>
  <si>
    <t>Alcaligenaceae</t>
  </si>
  <si>
    <t xml:space="preserve"> Castellaniella.</t>
  </si>
  <si>
    <t xml:space="preserve"> Skermanella stibiiresistens SB22.</t>
  </si>
  <si>
    <t xml:space="preserve"> Morus notabilis.</t>
  </si>
  <si>
    <t xml:space="preserve"> Moraceae</t>
  </si>
  <si>
    <t xml:space="preserve"> Morus.</t>
  </si>
  <si>
    <t xml:space="preserve"> Pseudomonas sp. BAY1663.</t>
  </si>
  <si>
    <t xml:space="preserve"> Nitrincola nitratireducens.</t>
  </si>
  <si>
    <t xml:space="preserve"> Candidatus Phaeomarinobacter ectocarpi.</t>
  </si>
  <si>
    <t xml:space="preserve"> Candidatus Phaeomarinobacter.</t>
  </si>
  <si>
    <t xml:space="preserve"> Mesorhizobium sp. LNHC252B00.</t>
  </si>
  <si>
    <t xml:space="preserve"> Mesorhizobium sp. L48C026A00.</t>
  </si>
  <si>
    <t xml:space="preserve"> Marinomonas ushuaiensis DSM 15871.</t>
  </si>
  <si>
    <t xml:space="preserve"> Methylophilaceae bacterium 11.</t>
  </si>
  <si>
    <t>Methylophilaceae.</t>
  </si>
  <si>
    <t xml:space="preserve"> Pseudoalteromonas lipolytica SCSIO 04301.</t>
  </si>
  <si>
    <t>FULL TAX</t>
  </si>
  <si>
    <t>Tax</t>
  </si>
  <si>
    <t>Subtax</t>
  </si>
  <si>
    <t>arch</t>
  </si>
  <si>
    <t>PFAM AC</t>
  </si>
  <si>
    <t>SEQ AC</t>
  </si>
  <si>
    <t>PREFIX</t>
  </si>
  <si>
    <t>B2</t>
  </si>
  <si>
    <t>A1</t>
  </si>
  <si>
    <t>A2</t>
  </si>
  <si>
    <t>B1</t>
  </si>
  <si>
    <t>1 type arch</t>
  </si>
  <si>
    <t>2 type arch</t>
  </si>
  <si>
    <t>Domain length</t>
  </si>
  <si>
    <t>Len</t>
  </si>
  <si>
    <t>LEN</t>
  </si>
  <si>
    <t>ARCH</t>
  </si>
  <si>
    <t>#seq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</si>
</sst>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7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NumberFormat="1" applyFill="1" applyBorder="1"/>
    <xf numFmtId="0" fontId="0" fillId="37" borderId="10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7" fillId="43" borderId="0" xfId="0" applyFont="1" applyFill="1" applyAlignment="1">
      <alignment horizontal="left"/>
    </xf>
    <xf numFmtId="0" fontId="16" fillId="39" borderId="12" xfId="0" applyFont="1" applyFill="1" applyBorder="1" applyAlignment="1">
      <alignment horizontal="right" vertical="center"/>
    </xf>
    <xf numFmtId="0" fontId="0" fillId="40" borderId="10" xfId="0" applyNumberFormat="1" applyFill="1" applyBorder="1"/>
    <xf numFmtId="0" fontId="0" fillId="33" borderId="10" xfId="0" applyNumberFormat="1" applyFill="1" applyBorder="1"/>
    <xf numFmtId="0" fontId="0" fillId="44" borderId="10" xfId="0" applyNumberFormat="1" applyFill="1" applyBorder="1"/>
    <xf numFmtId="0" fontId="0" fillId="0" borderId="0" xfId="0" applyNumberForma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8" fillId="46" borderId="11" xfId="0" applyFont="1" applyFill="1" applyBorder="1" applyAlignment="1">
      <alignment horizontal="center" vertical="center" wrapText="1"/>
    </xf>
    <xf numFmtId="0" fontId="18" fillId="46" borderId="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9" fillId="0" borderId="10" xfId="0" pivotButton="1" applyFont="1" applyBorder="1" applyAlignment="1">
      <alignment horizontal="center" vertical="center" wrapText="1"/>
    </xf>
    <xf numFmtId="0" fontId="19" fillId="34" borderId="0" xfId="0" applyFont="1" applyFill="1" applyBorder="1"/>
    <xf numFmtId="0" fontId="19" fillId="0" borderId="0" xfId="0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1" xfId="0" pivotButton="1" applyFont="1" applyBorder="1" applyAlignment="1">
      <alignment horizontal="center" vertical="center" wrapText="1"/>
    </xf>
    <xf numFmtId="0" fontId="19" fillId="45" borderId="11" xfId="0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44" borderId="10" xfId="0" applyNumberFormat="1" applyFont="1" applyFill="1" applyBorder="1"/>
    <xf numFmtId="0" fontId="19" fillId="40" borderId="10" xfId="0" applyNumberFormat="1" applyFont="1" applyFill="1" applyBorder="1"/>
    <xf numFmtId="0" fontId="19" fillId="37" borderId="10" xfId="0" applyNumberFormat="1" applyFont="1" applyFill="1" applyBorder="1"/>
    <xf numFmtId="0" fontId="19" fillId="33" borderId="10" xfId="0" applyNumberFormat="1" applyFont="1" applyFill="1" applyBorder="1"/>
    <xf numFmtId="0" fontId="19" fillId="35" borderId="10" xfId="0" applyNumberFormat="1" applyFont="1" applyFill="1" applyBorder="1"/>
    <xf numFmtId="0" fontId="19" fillId="0" borderId="10" xfId="0" applyNumberFormat="1" applyFont="1" applyBorder="1"/>
    <xf numFmtId="0" fontId="19" fillId="0" borderId="10" xfId="0" applyFon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53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>
          <bgColor theme="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7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0.39997558519241921"/>
        </patternFill>
      </fill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rgb="FF002060"/>
        </patternFill>
      </fill>
    </dxf>
    <dxf>
      <border>
        <left/>
        <right/>
        <top/>
        <bottom/>
        <vertical/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ill>
        <patternFill>
          <bgColor theme="5" tint="-0.249977111117893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</dxfs>
  <tableStyles count="0" defaultTableStyle="TableStyleMedium9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kell33@outlook.com" refreshedDate="42872.945112615744" createdVersion="3" refreshedVersion="3" minRefreshableVersion="3" recordCount="7005">
  <cacheSource type="worksheet">
    <worksheetSource ref="A1:I7006" sheet="architectures"/>
  </cacheSource>
  <cacheFields count="10">
    <cacheField name="Sequence_ID" numFmtId="0">
      <sharedItems count="1721">
        <s v="A0A010TEJ6_PSEFL"/>
        <s v="A0A010TGC9_PSEFL"/>
        <s v="A0A010ZNL4_9ACTN"/>
        <s v="A0A011A9N5_9BACT"/>
        <s v="A0A011M9Y0_9PROT"/>
        <s v="A0A011MXW3_9PROT"/>
        <s v="A0A011MY02_9PROT"/>
        <s v="A0A011NY26_9PROT"/>
        <s v="A0A011PFG8_9PROT"/>
        <s v="A0A011PV11_9PROT"/>
        <s v="A0A011QXH3_9LACT"/>
        <s v="A0A011UL64_9RHIZ"/>
        <s v="A0A021X0C9_9RHIZ"/>
        <s v="A0A021X517_9RHIZ"/>
        <s v="A0A022RQ02_ERYGU"/>
        <s v="A0A023WZ10_9ACTN"/>
        <s v="A0A024HGQ7_PSEKB"/>
        <s v="A0A059AAT7_EUCGR"/>
        <s v="A0A059ABK1_EUCGR"/>
        <s v="A0A059ABV7_EUCGR"/>
        <s v="A0A059AC47_EUCGR"/>
        <s v="A0A059ACV6_EUCGR"/>
        <s v="A0A059B7G3_EUCGR"/>
        <s v="A0A059D6E8_EUCGR"/>
        <s v="A0A059D8A0_EUCGR"/>
        <s v="A0A059D905_EUCGR"/>
        <s v="A0A059DEL6_EUCGR"/>
        <s v="A0A059IMD6_9RHOB"/>
        <s v="A0A059IP68_9RHOB"/>
        <s v="A0A059IPE2_9RHOB"/>
        <s v="A0A059KTE2_9BURK"/>
        <s v="A0A060HME2_9ARCH"/>
        <s v="A0A061DLZ0_THECC"/>
        <s v="A0A061DMY6_THECC"/>
        <s v="A0A061DTX6_THECC"/>
        <s v="A0A061E457_THECC"/>
        <s v="A0A061E9K7_THECC"/>
        <s v="A0A061EG96_THECC"/>
        <s v="A0A061QAC4_9PROT"/>
        <s v="A0A061SR22_9RHOB"/>
        <s v="A0A061SWE4_9RHOB"/>
        <s v="A0A063BHW1_9BURK"/>
        <s v="A0A063Y6F6_9GAMM"/>
        <s v="A0A063Y7X7_9GAMM"/>
        <s v="A0A066RWP3_9GAMM"/>
        <s v="A0A066WXD3_9FLAO"/>
        <s v="A0A067F0D1_CITSI"/>
        <s v="A0A067F5E6_CITSI"/>
        <s v="A0A067GQ61_CITSI"/>
        <s v="A0A067GQH7_CITSI"/>
        <s v="A0A067GT61_CITSI"/>
        <s v="A0A067GT64_CITSI"/>
        <s v="A0A067H2C5_CITSI"/>
        <s v="A0A067H2R8_CITSI"/>
        <s v="A0A067JSG4_JATCU"/>
        <s v="A0A067KDH4_JATCU"/>
        <s v="A0A068NN91_9BACT"/>
        <s v="A0A068YR26_9BURK"/>
        <s v="A0A069PSV5_9BURK"/>
        <s v="A0A069RDZ5_CLOLI"/>
        <s v="A0A069RHT9_CLOLI"/>
        <s v="A0A071M0J2_9ENTR"/>
        <s v="A0A072NCG0_9DEIO"/>
        <s v="A0A072TSW4_MEDTR"/>
        <s v="A0A072U440_MEDTR"/>
        <s v="A0A072VA74_MEDTR"/>
        <s v="A0A072VAN5_MEDTR"/>
        <s v="A0A073CC69_PLAAG"/>
        <s v="A0A073IJC6_9RHOB"/>
        <s v="A0A073IX77_9RHOB"/>
        <s v="A0A073IY63_9RHOB"/>
        <s v="A0A074MHS9_9SPHN"/>
        <s v="A0A075KD55_9FIRM"/>
        <s v="A0A075KHG5_9FIRM"/>
        <s v="A0A077F5P9_9PSED"/>
        <s v="A0A077FAJ8_9PSED"/>
        <s v="A0A077LIV7_9PSED"/>
        <s v="A0A077LN66_9PSED"/>
        <s v="A0A077S6G7_WHEAT"/>
        <s v="A0A078CCX1_BRANA"/>
        <s v="A0A078DXC1_BRANA"/>
        <s v="A0A078EPH6_BRANA"/>
        <s v="A0A078ETH6_BRANA"/>
        <s v="A0A078FS93_BRANA"/>
        <s v="A0A078FXA2_BRANA"/>
        <s v="A0A078IAW8_BRANA"/>
        <s v="A0A078IJG8_BRANA"/>
        <s v="A0A078LU96_9PSED"/>
        <s v="A0A078LXY2_9PSED"/>
        <s v="A0A080M3U7_9PROT"/>
        <s v="A0A080MAL5_9PROT"/>
        <s v="A0A080MKZ9_9PROT"/>
        <s v="A0A081BP91_9BACT"/>
        <s v="A0A081FT33_9GAMM"/>
        <s v="A0A081FTX0_9GAMM"/>
        <s v="A0A081N0N2_9GAMM"/>
        <s v="A0A084A5Y3_9GAMM"/>
        <s v="A0A084TIG3_9FLAO"/>
        <s v="A0A084Y747_9PROT"/>
        <s v="A0A085BSG4_9RHOB"/>
        <s v="A0A085BTT6_9RHOB"/>
        <s v="A0A085BV87_9RHOB"/>
        <s v="A0A085BZ66_9RHOB"/>
        <s v="A0A085EUQ6_9BURK"/>
        <s v="A0A085EVR8_9BURK"/>
        <s v="A0A085EYW1_9RHIZ"/>
        <s v="A0A085FA25_9BURK"/>
        <s v="A0A085FIW2_9BURK"/>
        <s v="A0A085FW95_9BURK"/>
        <s v="A0A085WJR9_9DELT"/>
        <s v="A0A086D0V6_9GAMM"/>
        <s v="A0A087GEI7_ARAAL"/>
        <s v="A0A087M5C0_9RHIZ"/>
        <s v="A0A087MFQ9_9GAMM"/>
        <s v="A0A087MGJ4_9GAMM"/>
        <s v="A0A087MJP9_9GAMM"/>
        <s v="A0A087ML58_9GAMM"/>
        <s v="A0A088T376_9MOLU"/>
        <s v="A0A089WR99_9PSED"/>
        <s v="A0A089ZQT6_9PSED"/>
        <s v="A0A090ADX0_9GAMM"/>
        <s v="A0A090AIR5_9GAMM"/>
        <s v="A0A090AJI7_9GAMM"/>
        <s v="A0A090CXY6_9CHLA"/>
        <s v="A0A090EZK1_9RHIZ"/>
        <s v="A0A090GNX3_9RHIZ"/>
        <s v="A0A090IAY9_9GAMM"/>
        <s v="A0A090PAS3_9VIBR"/>
        <s v="A0A090PBT4_9VIBR"/>
        <s v="A0A090SG14_9VIBR"/>
        <s v="A0A090SY68_9VIBR"/>
        <s v="A0A090T9C9_9VIBR"/>
        <s v="A0A091APP8_9GAMM"/>
        <s v="A0A091AY91_9GAMM"/>
        <s v="A0A091BEM1_9GAMM"/>
        <s v="A0A091BH01_9GAMM"/>
        <s v="A0A094IQR3_9GAMM"/>
        <s v="A0A094JA72_9GAMM"/>
        <s v="A0A094JCN8_9GAMM"/>
        <s v="A0A094JIT2_9GAMM"/>
        <s v="A0A095D2Z5_9SPHN"/>
        <s v="A0A095F2Z1_9RHOB"/>
        <s v="A0A095SVE6_9FLAO"/>
        <s v="A0A096SJ02_MAIZE"/>
        <s v="A0A096SM22_MAIZE"/>
        <s v="A0A096SNR7_MAIZE"/>
        <s v="A0A096TYZ4_MAIZE"/>
        <s v="A0A096UA00_MAIZE"/>
        <s v="A0A096UA01_MAIZE"/>
        <s v="A0A097AYC2_9VIBR"/>
        <s v="A0A097B0A6_9VIBR"/>
        <s v="A0A098G5E9_9GAMM"/>
        <s v="A0A098G7K9_9GAMM"/>
        <s v="A0A098LEW4_9BACT"/>
        <s v="A0A098QYZ6_9SPIO"/>
        <s v="A0A098TG09_9RHIZ"/>
        <s v="A0A098U125_9BURK"/>
        <s v="A0A098U4P6_9BURK"/>
        <s v="A0A098U9E8_9BURK"/>
        <s v="A0A098UC33_9BURK"/>
        <s v="A0A098UE76_9BURK"/>
        <s v="A0A099GLN4_9RHOB"/>
        <s v="A0A099P9F7_9GAMM"/>
        <s v="A0A099PBB8_9GAMM"/>
        <s v="A0A099T9E8_9RHOB"/>
        <s v="A0A0A0BBQ6_9CELL"/>
        <s v="A0A0A0EZK6_9GAMM"/>
        <s v="A0A0A0KCN6_CUCSA"/>
        <s v="A0A0A0KFE6_CUCSA"/>
        <s v="A0A0A0KM87_CUCSA"/>
        <s v="A0A0A0KSQ9_CUCSA"/>
        <s v="A0A0A0MA19_9GAMM"/>
        <s v="A0A0A1FGS2_9BURK"/>
        <s v="A0A0A1H654_9BURK"/>
        <s v="A0A0A1HUB5_9PSED"/>
        <s v="A0A0A1VAP5_9BURK"/>
        <s v="A0A0A1VKE1_9BURK"/>
        <s v="A0A0A1YEI8_9PSED"/>
        <s v="A0A0A1YJJ6_9PSED"/>
        <s v="A0A0A1YLC4_9PSED"/>
        <s v="A0A0A1YMN8_9PSED"/>
        <s v="A0A0A2MU01_9FLAO"/>
        <s v="A0A0A2WPM7_9GAMM"/>
        <s v="A0A0A5HSE5_9VIBR"/>
        <s v="A0A0A5HU16_9VIBR"/>
        <s v="A0A0A5I2F7_9VIBR"/>
        <s v="A0A0A5I306_9VIBR"/>
        <s v="A0A0A6UD85_ACTUT"/>
        <s v="A0A0A7ECS5_9GAMM"/>
        <s v="A0A0B0M9K0_GOSAR"/>
        <s v="A0A0B0NL07_GOSAR"/>
        <s v="A0A0B0NQZ7_GOSAR"/>
        <s v="A0A0B0NTW1_GOSAR"/>
        <s v="A0A0B0P200_GOSAR"/>
        <s v="A0A0B0P7S0_GOSAR"/>
        <s v="A0A0B0PID6_GOSAR"/>
        <s v="A0A0B0PP58_GOSAR"/>
        <s v="A0A0B0PWM1_GOSAR"/>
        <s v="A0A0B1ZHK6_9SPHN"/>
        <s v="A0A0B2BYE6_9SPHN"/>
        <s v="A0A0B2D9S2_9PSED"/>
        <s v="A0A0B2NUJ1_GLYSO"/>
        <s v="A0A0B2PXB1_GLYSO"/>
        <s v="A0A0B2Q642_GLYSO"/>
        <s v="A0A0B2Q9L2_GLYSO"/>
        <s v="A0A0B2QP08_GLYSO"/>
        <s v="A0A0B2RP34_GLYSO"/>
        <s v="A0A0B2RU80_GLYSO"/>
        <s v="A0A0B2SFY8_GLYSO"/>
        <s v="A0A0B2SPS3_GLYSO"/>
        <s v="A0A0B3C2T8_9PSED"/>
        <s v="A0A0B4XV69_9PROT"/>
        <s v="A0A0B4XXA0_9PROT"/>
        <s v="A0A0B5E5U2_9RHOB"/>
        <s v="A0A0B8P3V9_9VIBR"/>
        <s v="A0A0B8PYV0_9VIBR"/>
        <s v="A0A0B8Q1H2_9VIBR"/>
        <s v="A0A0C1NBQ7_9CYAN"/>
        <s v="A0A0C1V325_9CYAN"/>
        <s v="A0A0C2UY95_9BACL"/>
        <s v="A0A0C2ZB92_9PROT"/>
        <s v="A0A0C3E6N3_9VIBR"/>
        <s v="A0A0C4Y2M7_9BURK"/>
        <s v="A0A0C4YB17_9BURK"/>
        <s v="A0A0C4YRC2_9BURK"/>
        <s v="A0A0C5UY50_9GAMM"/>
        <s v="A0A0C5V7N4_9GAMM"/>
        <s v="A0A0C9NJY3_9BACT"/>
        <s v="A0A0D0PCS0_9RHOB"/>
        <s v="A0A0D0S2Q2_9GAMM"/>
        <s v="A0A0D0SB69_9GAMM"/>
        <s v="A0A0D1CKE0_9SPHN"/>
        <s v="A0A0D1PK20_BRAEL"/>
        <s v="A0A0D2IZY3_9DELT"/>
        <s v="A0A0D2K9X3_9CHLO"/>
        <s v="A0A0D2LS16_9CHLO"/>
        <s v="A0A0D2MCP4_GOSRA"/>
        <s v="A0A0D2NBJ0_GOSRA"/>
        <s v="A0A0D2ND90_GOSRA"/>
        <s v="A0A0D2NGQ5_9CHLO"/>
        <s v="A0A0D2NPQ3_GOSRA"/>
        <s v="A0A0D2PU30_GOSRA"/>
        <s v="A0A0D2PW09_GOSRA"/>
        <s v="A0A0D2Q111_GOSRA"/>
        <s v="A0A0D2Q8G0_GOSRA"/>
        <s v="A0A0D2QSP0_GOSRA"/>
        <s v="A0A0D2RGC1_GOSRA"/>
        <s v="A0A0D2RGK5_GOSRA"/>
        <s v="A0A0D2RM16_GOSRA"/>
        <s v="A0A0D2S7K4_GOSRA"/>
        <s v="A0A0D2SEP4_GOSRA"/>
        <s v="A0A0D2T1U9_GOSRA"/>
        <s v="A0A0D2T6F5_9PROT"/>
        <s v="A0A0D2TGC8_GOSRA"/>
        <s v="A0A0D2TUE0_GOSRA"/>
        <s v="A0A0D2V9Y0_GOSRA"/>
        <s v="A0A0D2W1P1_9PROT"/>
        <s v="A0A0D3BDF7_BRAOL"/>
        <s v="A0A0D3BZ85_BRAOL"/>
        <s v="A0A0D3D6H3_BRAOL"/>
        <s v="A0A0D3DA86_BRAOL"/>
        <s v="A0A0D3EY10_9ORYZ"/>
        <s v="A0A0D3FA90_9ORYZ"/>
        <s v="A0A0D3FA91_9ORYZ"/>
        <s v="A0A0D3FA92_9ORYZ"/>
        <s v="A0A0D3FA93_9ORYZ"/>
        <s v="A0A0D3FA94_9ORYZ"/>
        <s v="A0A0D3FA95_9ORYZ"/>
        <s v="A0A0D3FNA5_9ORYZ"/>
        <s v="A0A0D3GSR0_9ORYZ"/>
        <s v="A0A0D3HCR6_9ORYZ"/>
        <s v="A0A0D3HCR7_9ORYZ"/>
        <s v="A0A0D3HU73_9ORYZ"/>
        <s v="A0A0D3LAL1_9BACT"/>
        <s v="A0A0D5VHT1_9BURK"/>
        <s v="A0A0D6AAE1_9CHRO"/>
        <s v="A0A0D6B5H8_RHOSU"/>
        <s v="A0A0D6JH66_9RHIZ"/>
        <s v="A0A0D6KBR1_9CYAN"/>
        <s v="A0A0D6KGZ4_9CYAN"/>
        <s v="A0A0D6S7D5_9PSED"/>
        <s v="A0A0D6SQZ1_9PSED"/>
        <s v="A0A0D6SRJ3_9PSED"/>
        <s v="A0A0D6SYR4_9PSED"/>
        <s v="A0A0D7EJA0_RHOPL"/>
        <s v="A0A0D7K798_9BURK"/>
        <s v="A0A0D7K8V4_9BURK"/>
        <s v="A0A0D7KEN4_9BURK"/>
        <s v="A0A0D7W0E6_9FLAO"/>
        <s v="A0A0D8CQZ9_9GAMM"/>
        <s v="A0A0D8CT65_9GAMM"/>
        <s v="A0A0D8D0W1_9GAMM"/>
        <s v="A0A0D8QBI5_9GAMM"/>
        <s v="A0A0D9V9P5_9ORYZ"/>
        <s v="A0A0D9V9P6_9ORYZ"/>
        <s v="A0A0D9VKS6_9ORYZ"/>
        <s v="A0A0D9VY88_9ORYZ"/>
        <s v="A0A0D9XIW5_9ORYZ"/>
        <s v="A0A0D9YJD4_9ORYZ"/>
        <s v="A0A0D9YXZ5_9ORYZ"/>
        <s v="A0A0D9YXZ6_9ORYZ"/>
        <s v="A0A0D9YXZ7_9ORYZ"/>
        <s v="A0A0D9YXZ8_9ORYZ"/>
        <s v="A0A0D9YYT6_9ORYZ"/>
        <s v="A0A0D9ZYG8_9ORYZ"/>
        <s v="A0A0E0ALT7_9ORYZ"/>
        <s v="A0A0E0B9G2_9ORYZ"/>
        <s v="A0A0E0B9G3_9ORYZ"/>
        <s v="A0A0E0B9G4_9ORYZ"/>
        <s v="A0A0E0BS92_9ORYZ"/>
        <s v="A0A0E0JNZ4_ORYPU"/>
        <s v="A0A0E0K519_ORYPU"/>
        <s v="A0A0E0KI96_ORYPU"/>
        <s v="A0A0E0M6X9_ORYPU"/>
        <s v="A0A0E0N6Z3_ORYRU"/>
        <s v="A0A0E0NKQ5_ORYRU"/>
        <s v="A0A0E0NKQ6_ORYRU"/>
        <s v="A0A0E0P0I0_ORYRU"/>
        <s v="A0A0E0QY45_ORYRU"/>
        <s v="A0A0E0QY46_ORYRU"/>
        <s v="A0A0E0QY47_ORYRU"/>
        <s v="A0A0E0RGZ3_ORYRU"/>
        <s v="A0A0E3ZD01_9BACT"/>
        <s v="A0A0E4HG08_9BACL"/>
        <s v="A0A0E9MMH3_9SPHN"/>
        <s v="A0A0F2J406_9BACT"/>
        <s v="A0A0F2P9V4_9RHIZ"/>
        <s v="A0A0F2PYR0_9RHIZ"/>
        <s v="A0A0F2RDZ9_9PROT"/>
        <s v="A0A0F3H2P4_9BACT"/>
        <s v="A0A0F3K0B8_9NEIS"/>
        <s v="A0A0F3K112_9NEIS"/>
        <s v="A0A0F3K577_9NEIS"/>
        <s v="A0A0F3K7N3_9NEIS"/>
        <s v="A0A0F3KC75_9NEIS"/>
        <s v="A0A0F3KF98_9NEIS"/>
        <s v="A0A0F4NVG1_PSEO7"/>
        <s v="A0A0F4PAR1_PSEO7"/>
        <s v="A0A0F4PCC4_PSEO7"/>
        <s v="A0A0F4PML2_9GAMM"/>
        <s v="A0A0F4PPR7_9GAMM"/>
        <s v="A0A0F4Q6Y2_9GAMM"/>
        <s v="A0A0F4QCS1_9GAMM"/>
        <s v="A0A0F4QJQ0_9GAMM"/>
        <s v="A0A0F4QTF3_9GAMM"/>
        <s v="A0A0F5ALV8_9GAMM"/>
        <s v="A0A0F5ANB9_9GAMM"/>
        <s v="A0A0F5AS48_9GAMM"/>
        <s v="A0A0F5FJI2_9RHIZ"/>
        <s v="A0A0F5L8C3_9RHIZ"/>
        <s v="A0A0F5LWX0_9RHIZ"/>
        <s v="A0A0F5PTP9_9RHIZ"/>
        <s v="A0A0F5VEW5_9GAMM"/>
        <s v="A0A0F5YLB2_9CYAN"/>
        <s v="A0A0F5ZSV0_9GAMM"/>
        <s v="A0A0F5ZUG0_9GAMM"/>
        <s v="A0A0F5ZVL3_9GAMM"/>
        <s v="A0A0F6A5U3_9GAMM"/>
        <s v="A0A0F6AFC0_9GAMM"/>
        <s v="A0A0F6AFD8_9GAMM"/>
        <s v="A0A0F6AH98_9GAMM"/>
        <s v="A0A0F6YM17_9DELT"/>
        <s v="A0A0F6YMK2_9DELT"/>
        <s v="A0A0F7JJM7_9DEIO"/>
        <s v="A0A0F7JTD4_9GAMM"/>
        <s v="A0A0F7KV38_9SPHN"/>
        <s v="A0A0F7M0B0_9GAMM"/>
        <s v="A0A0F7PJS8_9RHIZ"/>
        <s v="A0A0F7PL42_9RHIZ"/>
        <s v="A0A0F7PPQ3_9RHIZ"/>
        <s v="A0A0G0MD90_9BACT"/>
        <s v="A0A0G0TUD2_9BACT"/>
        <s v="A0A0G1B8H7_9BACT"/>
        <s v="A0A0G1GU94_9BACT"/>
        <s v="A0A0G1HPQ5_9BACT"/>
        <s v="A0A0G1KSP6_9BACT"/>
        <s v="A0A0G1KTV7_9BACT"/>
        <s v="A0A0G1LRS4_9BACT"/>
        <s v="A0A0G1N1K1_9BACT"/>
        <s v="A0A0G1NG30_9BACT"/>
        <s v="A0A0G1PIB3_9BACT"/>
        <s v="A0A0G1PYI5_9BACT"/>
        <s v="A0A0G1RWL2_9BACT"/>
        <s v="A0A0G1SIX5_9BACT"/>
        <s v="A0A0G1WFP6_9BACT"/>
        <s v="A0A0G2ZDI5_9DELT"/>
        <s v="A0A0G3BDA6_9BURK"/>
        <s v="A0A0G3BEX8_9BURK"/>
        <s v="A0A0G3BIE8_9BURK"/>
        <s v="A0A0G3BLC8_9BURK"/>
        <s v="A0A0G3ER83_9BURK"/>
        <s v="A0A0G3X6D1_9SPHN"/>
        <s v="A0A0G3XLD3_9SPHN"/>
        <s v="A0A0G4AXN1_9BACT"/>
        <s v="A0A0G9MP35_9SPHN"/>
        <s v="A0A0G9MTC1_9SPHN"/>
        <s v="A0A0H0XXV4_9SPHN"/>
        <s v="A0A0H2LXA2_VARPD"/>
        <s v="A0A0H4KXY0_9RHOB"/>
        <s v="A0A0H4VSS3_9BACT"/>
        <s v="A0A0H4W0Y1_9SPHN"/>
        <s v="A0A0J1CTI9_9BURK"/>
        <s v="A0A0J1D9T5_9BURK"/>
        <s v="A0A0J1DBT1_9BURK"/>
        <s v="A0A0J1DIC3_9BURK"/>
        <s v="A0A0J1G7N4_9BURK"/>
        <s v="A0A0J1G8Y5_9BURK"/>
        <s v="A0A0J1GUJ7_9GAMM"/>
        <s v="A0A0J1HJ23_9GAMM"/>
        <s v="A0A0J5GK64_9NEIS"/>
        <s v="A0A0J6NG47_9NEIS"/>
        <s v="A0A0J6NK51_9NEIS"/>
        <s v="A0A0J6NP19_9NEIS"/>
        <s v="A0A0J8C0Z9_BETVU"/>
        <s v="A0A0J8E025_BETVU"/>
        <s v="A0A0J8GNP7_9GAMM"/>
        <s v="A0A0J8GT34_9GAMM"/>
        <s v="A0A0J8GT83_9GAMM"/>
        <s v="A0A0J8GVD5_9GAMM"/>
        <s v="A0A0J8VBA5_9GAMM"/>
        <s v="A0A0K0XUJ1_9GAMM"/>
        <s v="A0A0K1J2R8_9RHOO"/>
        <s v="A0A0K1J3V6_9RHOO"/>
        <s v="A0A0K1J4Z7_9RHOO"/>
        <s v="A0A0K1J675_9RHOO"/>
        <s v="A0A0K1J7K2_9RHOO"/>
        <s v="A0A0K1JCN9_9RHOO"/>
        <s v="A0A0K1JCT8_9RHOO"/>
        <s v="A0A0K1JX55_9BURK"/>
        <s v="A0A0K1JYL7_9BURK"/>
        <s v="A0A0K1K5H9_9BURK"/>
        <s v="A0A0K1K6G3_9BURK"/>
        <s v="A0A0K2DGF0_9RHIZ"/>
        <s v="A0A0K2DW14_PISSA"/>
        <s v="A0A0K8P106_IDESA"/>
        <s v="A0A0K9NPL1_ZOSMR"/>
        <s v="A0A0K9NUC4_ZOSMR"/>
        <s v="A0A0K9PL17_ZOSMR"/>
        <s v="A0A0K9PQ75_ZOSMR"/>
        <s v="A0A0K9QIH2_SPIOL"/>
        <s v="A0A0K9RC87_SPIOL"/>
        <s v="A0A0L0HST6_SPIPN"/>
        <s v="A0A0L0RW36_ALLMA"/>
        <s v="A0A0L0RYJ7_ALLMA"/>
        <s v="A0A0L0RYQ7_ALLMA"/>
        <s v="A0A0L0SBM0_ALLMA"/>
        <s v="A0A0L0SBP7_ALLMA"/>
        <s v="A0A0L0SRU2_ALLMA"/>
        <s v="A0A0L0SWL5_ALLMA"/>
        <s v="A0A0L0SYR3_ALLMA"/>
        <s v="A0A0L0T624_ALLMA"/>
        <s v="A0A0L0T6F0_ALLMA"/>
        <s v="A0A0L6T551_9BURK"/>
        <s v="A0A0L6VVY8_9BURK"/>
        <s v="A0A0L9TIB3_PHAAN"/>
        <s v="A0A0L9TIG2_PHAAN"/>
        <s v="A0A0L9TMY6_PHAAN"/>
        <s v="A0A0L9UUV8_PHAAN"/>
        <s v="A0A0M0I8P2_9VIBR"/>
        <s v="A0A0M0ILS8_9VIBR"/>
        <s v="A0A0M0IN08_9VIBR"/>
        <s v="A0A0M0IR23_9VIBR"/>
        <s v="A0A0M1J1C2_9GAMM"/>
        <s v="A0A0M1J389_9GAMM"/>
        <s v="A0A0M1JIN4_9GAMM"/>
        <s v="A0A0M2PXT0_PROHO"/>
        <s v="A0A0M2R7X4_9PROT"/>
        <s v="A0A0M2WIX1_9BURK"/>
        <s v="A0A0M2WL53_9BURK"/>
        <s v="A0A0M2WM56_9BURK"/>
        <s v="A0A0M2WVC9_9BURK"/>
        <s v="A0A0M4D6A4_SPHS1"/>
        <s v="A0A0M4MTU8_9SPHN"/>
        <s v="A0A0M6ZIG8_9RHOB"/>
        <s v="A0A0M9DZF9_9DELT"/>
        <s v="A0A0M9GDK5_9PSED"/>
        <s v="A0A0N0E432_9PSED"/>
        <s v="A0A0N0E876_9RHOB"/>
        <s v="A0A0N0J739_9PROT"/>
        <s v="A0A0N0KDG4_9SPHN"/>
        <s v="A0A0N0LU86_9GAMM"/>
        <s v="A0A0N0V3V3_9RHOB"/>
        <s v="A0A0N0VJR1_9PSED"/>
        <s v="A0A0N0VKH4_9PSED"/>
        <s v="A0A0N0XI57_9NEIS"/>
        <s v="A0A0N0XKD1_9NEIS"/>
        <s v="A0A0N1AL08_9SPHN"/>
        <s v="A0A0N1ETP3_9GAMM"/>
        <s v="A0A0N1EX34_9GAMM"/>
        <s v="A0A0N1LAD5_9SPHN"/>
        <s v="A0A0N7KG24_ORYSJ"/>
        <s v="A0A0N8K9J0_9ALTE"/>
        <s v="A0A0N8K9S0_9ALTE"/>
        <s v="A0A0N8KAC1_9BACT"/>
        <s v="A0A0N8KMI5_9CYAN"/>
        <s v="A0A0N9UWH7_SPHMC"/>
        <s v="A0A0P0C1I0_9BACT"/>
        <s v="A0A0P0D5E0_9FLAO"/>
        <s v="A0A0P0NE05_9SPHI"/>
        <s v="A0A0P0XTU0_ORYSJ"/>
        <s v="A0A0P1EJ66_9RHOB"/>
        <s v="A0A0P1G870_THAGE"/>
        <s v="A0A0P1GMD5_9RHOB"/>
        <s v="A0A0P1GN45_9RHOB"/>
        <s v="A0A0P1H378_9RHOB"/>
        <s v="A0A0P1HSM7_9RHOB"/>
        <s v="A0A0P1IUN9_9RHOB"/>
        <s v="A0A0P6XIH2_9SPHN"/>
        <s v="A0A0P6XUW3_9CHLR"/>
        <s v="A0A0P6ZHP1_9SPHN"/>
        <s v="A0A0P7KKP1_9RHOB"/>
        <s v="A0A0P7X7N5_9RHIZ"/>
        <s v="A0A0P7YD63_9RHIZ"/>
        <s v="A0A0P7YEU1_9RHOB"/>
        <s v="A0A0P7ZRL1_9GAMM"/>
        <s v="A0A0P8DCJ1_9SPHN"/>
        <s v="A0A0Q1AE29_9SPHI"/>
        <s v="A0A0Q3VQX4_SETIT"/>
        <s v="A0A0Q4BZ90_9SPHN"/>
        <s v="A0A0Q5CJS6_9BURK"/>
        <s v="A0A0Q5CM13_9BURK"/>
        <s v="A0A0Q5D8R3_9BURK"/>
        <s v="A0A0Q5DB36_9RHIZ"/>
        <s v="A0A0Q5E1D1_9BURK"/>
        <s v="A0A0Q5GZG8_9BURK"/>
        <s v="A0A0Q5H6A6_9BURK"/>
        <s v="A0A0Q5HFW3_9BURK"/>
        <s v="A0A0Q5HIB0_9BURK"/>
        <s v="A0A0Q5HYC6_9BURK"/>
        <s v="A0A0Q5LEK8_9BURK"/>
        <s v="A0A0Q5LYC4_9BURK"/>
        <s v="A0A0Q5M547_9BURK"/>
        <s v="A0A0Q5PBI3_9BURK"/>
        <s v="A0A0Q5UHB6_9FLAO"/>
        <s v="A0A0Q5ZAL6_9BURK"/>
        <s v="A0A0Q5ZIV1_9BRAD"/>
        <s v="A0A0Q6A713_9BRAD"/>
        <s v="A0A0Q6BAK3_9PROT"/>
        <s v="A0A0Q6BMP8_9PROT"/>
        <s v="A0A0Q6GHJ7_9RHIZ"/>
        <s v="A0A0Q6H2D8_9RHIZ"/>
        <s v="A0A0Q6LTB6_9BURK"/>
        <s v="A0A0Q6MBR1_9BURK"/>
        <s v="A0A0Q6MD02_9RHIZ"/>
        <s v="A0A0Q6RZL0_9RHIZ"/>
        <s v="A0A0Q6SP29_9RHIZ"/>
        <s v="A0A0Q6VK38_9BURK"/>
        <s v="A0A0Q6W070_9BURK"/>
        <s v="A0A0Q6W0S2_9BURK"/>
        <s v="A0A0Q6W6B0_9BURK"/>
        <s v="A0A0Q6W7N9_9BURK"/>
        <s v="A0A0Q6W857_9BURK"/>
        <s v="A0A0Q6WHS8_9BURK"/>
        <s v="A0A0Q6WNW2_9BURK"/>
        <s v="A0A0Q6X9N6_9BURK"/>
        <s v="A0A0Q6XHI8_9BURK"/>
        <s v="A0A0Q6XI84_9BURK"/>
        <s v="A0A0Q6Z9Q1_9BRAD"/>
        <s v="A0A0Q7AR65_9BURK"/>
        <s v="A0A0Q7D433_9CAUL"/>
        <s v="A0A0Q7I4K6_9RHIZ"/>
        <s v="A0A0Q7P9Z6_9RHIZ"/>
        <s v="A0A0Q7PV78_9GAMM"/>
        <s v="A0A0Q7PXY8_9GAMM"/>
        <s v="A0A0Q7SEJ7_9BURK"/>
        <s v="A0A0Q7SMB7_9BURK"/>
        <s v="A0A0Q7TUX2_9RHIZ"/>
        <s v="A0A0Q7WYH6_9RHIZ"/>
        <s v="A0A0Q7YQ91_9RHIZ"/>
        <s v="A0A0Q7YXE9_9SPHN"/>
        <s v="A0A0Q8AKX0_9RHIZ"/>
        <s v="A0A0Q8BCX1_9RHIZ"/>
        <s v="A0A0Q8EUI3_9GAMM"/>
        <s v="A0A0Q8F0C1_9GAMM"/>
        <s v="A0A0Q8FFI7_9GAMM"/>
        <s v="A0A0Q8Q0Q9_9BURK"/>
        <s v="A0A0Q8QBZ6_9BURK"/>
        <s v="A0A0Q8QL23_9BURK"/>
        <s v="A0A0Q8QRB5_9BURK"/>
        <s v="A0A0Q8RAK4_9BURK"/>
        <s v="A0A0Q8RB25_9BURK"/>
        <s v="A0A0Q8RBL6_9BURK"/>
        <s v="A0A0Q8REE1_9BURK"/>
        <s v="A0A0Q8RHN0_9BURK"/>
        <s v="A0A0Q8RIN4_9BURK"/>
        <s v="A0A0Q8RJ31_9BURK"/>
        <s v="A0A0Q9DD17_9RHIZ"/>
        <s v="A0A0Q9E9L1_9RHIZ"/>
        <s v="A0A0Q9EI69_9GAMM"/>
        <s v="A0A0Q9EIM0_9GAMM"/>
        <s v="A0A0Q9EZN5_9GAMM"/>
        <s v="A0A0Q9N512_9BACL"/>
        <s v="A0A0Q9Q846_9GAMM"/>
        <s v="A0A0Q9SGZ8_9BACL"/>
        <s v="A0A0R0CEK0_9GAMM"/>
        <s v="A0A0R0DPQ6_9GAMM"/>
        <s v="A0A0R0DWX5_9GAMM"/>
        <s v="A0A0R0LR74_9PROT"/>
        <s v="A0A0R0MEB8_9BURK"/>
        <s v="A0A0R2XNI0_9BACT"/>
        <s v="A0A0S1SCG6_9FLAO"/>
        <s v="A0A0S1SE21_9FLAO"/>
        <s v="A0A0S2DG82_LYSEN"/>
        <s v="A0A0S2FBU3_9GAMM"/>
        <s v="A0A0S2JBS8_9GAMM"/>
        <s v="A0A0S2JHX7_9GAMM"/>
        <s v="A0A0S2JJP2_9GAMM"/>
        <s v="A0A0S2JXS4_9GAMM"/>
        <s v="A0A0S2KBN5_9GAMM"/>
        <s v="A0A0S2TCW3_9GAMM"/>
        <s v="A0A0S4JYP5_9BURK"/>
        <s v="A0A0S4K0E7_9BURK"/>
        <s v="A0A0S4K0W5_9BURK"/>
        <s v="A0A0S4K272_9BURK"/>
        <s v="A0A0S4K3Q5_9BURK"/>
        <s v="A0A0S4KBF9_9BURK"/>
        <s v="A0A0S4KCF5_9BURK"/>
        <s v="A0A0S4P697_9BURK"/>
        <s v="A0A0S6WVW9_9SPHN"/>
        <s v="A0A0S7XH87_9BACT"/>
        <s v="A0A0S9MUZ7_9BURK"/>
        <s v="A0A0S9MY99_9BURK"/>
        <s v="A0A0T1WPB3_9RHIZ"/>
        <s v="A0A0T1X672_9RHIZ"/>
        <s v="A0A0T2QAE0_9SPHN"/>
        <s v="A0A0T2Z1W7_9BURK"/>
        <s v="A0A0T2ZJ89_9BURK"/>
        <s v="A0A0T9KB14_9GAMM"/>
        <s v="A0A0U1NIV6_9RHOB"/>
        <s v="A0A0U1NNX6_9RHOB"/>
        <s v="A0A0U2LVB9_9BURK"/>
        <s v="A0A0U3A7T9_9ALTE"/>
        <s v="A0A0U3CJ94_9BURK"/>
        <s v="A0A0U3D4K9_9BURK"/>
        <s v="A0A0U3EZH3_9BURK"/>
        <s v="A0A0U3NAR8_9BURK"/>
        <s v="A0A0U3P3V0_9RHOB"/>
        <s v="A0A0U4VKS4_9GAMM"/>
        <s v="A0A0U4VSM2_9GAMM"/>
        <s v="A0A0U4VT70_9GAMM"/>
        <s v="A0A0U5EQL0_9CHLA"/>
        <s v="A0A0V1QW89_9FLAO"/>
        <s v="A0A0V7ZNA6_9CYAN"/>
        <s v="A0A0W1AAI4_9GAMM"/>
        <s v="A0A0W1DNA5_9SPHN"/>
        <s v="A0A0W1RW71_9GAMM"/>
        <s v="A0A0W1SQB7_9GAMM"/>
        <s v="A0A0W7WID0_9RHOB"/>
        <s v="A0A0W7YUL9_9BURK"/>
        <s v="A0A0W8JAB2_9VIBR"/>
        <s v="A0A0W8JDH4_9VIBR"/>
        <s v="A0A0W8JE17_9VIBR"/>
        <s v="A0A0X1T427_PSEAA"/>
        <s v="A0A0X1T7A0_PSEAA"/>
        <s v="A0A0X3TZC4_9RHOB"/>
        <s v="A0A0X3VFC9_9ACTN"/>
        <s v="A0A0X3YAW6_9GAMM"/>
        <s v="A0A0X8GJY5_9BURK"/>
        <s v="A0A0X8R636_9SPHN"/>
        <s v="A0A101CYH2_9RHOB"/>
        <s v="A0A101DB65_9PSED"/>
        <s v="A0A101GNU6_9EURY"/>
        <s v="A0A101I9K3_9BACT"/>
        <s v="A0A101JKU1_9ACTN"/>
        <s v="A0A101KMD4_RHILI"/>
        <s v="A0A101VJ82_9SPHN"/>
        <s v="A0A101VTP1_9BACT"/>
        <s v="A0A101VTP4_9PROT"/>
        <s v="A0A101VWE5_9BACT"/>
        <s v="A0A103DY65_9BURK"/>
        <s v="A0A109CGV3_9BACT"/>
        <s v="A0A109CI36_9BACT"/>
        <s v="A0A109J9E2_9BRAD"/>
        <s v="A0A109LRC6_9SPHN"/>
        <s v="A0A109RW62_9BURK"/>
        <s v="A0A120AFJ8_9GAMM"/>
        <s v="A0A120GBR3_9SPHN"/>
        <s v="A0A124G7V6_9ACTN"/>
        <s v="A0A124G9R7_9ACTN"/>
        <s v="A0A124GG78_RHILI"/>
        <s v="A0A126RJF7_9SPHN"/>
        <s v="A0A126T2G5_9GAMM"/>
        <s v="A0A126T2R4_9GAMM"/>
        <s v="A0A126T5W1_9GAMM"/>
        <s v="A0A126T5W7_9GAMM"/>
        <s v="A0A126UVQ2_9RHOB"/>
        <s v="A0A127B1K9_9BACT"/>
        <s v="A0A127CFI3_9RHIZ"/>
        <s v="A0A127CFW5_9RHIZ"/>
        <s v="A0A127ESI0_9RHIZ"/>
        <s v="A0A127F077_9RHIZ"/>
        <s v="A0A127MFT2_9SPHN"/>
        <s v="A0A132BUT4_9RHOB"/>
        <s v="A0A132BZL1_9RHOB"/>
        <s v="A0A133XIJ8_9RHOO"/>
        <s v="A0A133XMD0_9RHOO"/>
        <s v="A0A133XMY8_9RHOO"/>
        <s v="A0A133XNG8_9RHOO"/>
        <s v="A0A135I988_9GAMM"/>
        <s v="A0A135IAX5_9GAMM"/>
        <s v="A0A135ZZW3_9ALTE"/>
        <s v="A0A136A5M7_9ALTE"/>
        <s v="A0A136H4M4_9GAMM"/>
        <s v="A0A136H806_9GAMM"/>
        <s v="A0A136H9U0_9GAMM"/>
        <s v="A0A136HKL0_9GAMM"/>
        <s v="A0A136MNA6_9BACT"/>
        <s v="A0A136NQN5_9CHLR"/>
        <s v="A0A139AJ70_GONPR"/>
        <s v="A0A139DIX6_9ALTE"/>
        <s v="A0A139SWA3_9GAMM"/>
        <s v="A0A139X9B1_9CYAN"/>
        <s v="A0A140E4L4_9GAMM"/>
        <s v="A0A142EQF6_9BACT"/>
        <s v="A0A142LYY5_AMIAI"/>
        <s v="A0A142M2G3_AMIAI"/>
        <s v="A0A143PVP4_9BACT"/>
        <s v="A0A143PX29_9BACT"/>
        <s v="A0A147EBR2_9SPHN"/>
        <s v="A0A148KL54_9ALTE"/>
        <s v="A0A150WJC9_BDEBC"/>
        <s v="A0A150WNA6_BDEBC"/>
        <s v="A0A151S019_CAJCA"/>
        <s v="A0A151S5I9_CAJCA"/>
        <s v="A0A151SDQ5_CAJCA"/>
        <s v="A0A151T371_CAJCA"/>
        <s v="A0A151ZID7_9MYCE"/>
        <s v="A0A154VYP0_9PROT"/>
        <s v="A0A154W2C8_9PROT"/>
        <s v="A0A159Z0V2_9RHOB"/>
        <s v="A0A160DUZ2_9GAMM"/>
        <s v="A0A160FPQ6_9BURK"/>
        <s v="A0A160FR18_9BURK"/>
        <s v="A0A160FXP4_9BURK"/>
        <s v="A0A160JDR6_9PROT"/>
        <s v="A0A160JIU1_9PROT"/>
        <s v="A0A161IV67_9GAMM"/>
        <s v="A0A161J344_9GAMM"/>
        <s v="A0A161LN41_9ACTN"/>
        <s v="A0A161LXU8_9ACTN"/>
        <s v="A0A163CVF4_9NEIS"/>
        <s v="A0A163DK49_9NEIS"/>
        <s v="A0A163V3F5_9RHOB"/>
        <s v="A0A163W6Z7_9RHOB"/>
        <s v="A0A163Z104_9BRAD"/>
        <s v="A0A164SP81_DAUCA"/>
        <s v="A0A164THU4_DAUCA"/>
        <s v="A0A164ZVA9_DAUCA"/>
        <s v="A0A165FHT1_9NEIS"/>
        <s v="A0A165FYQ0_9NEIS"/>
        <s v="A0A165R6J4_9SPHN"/>
        <s v="A0A165R9C8_9SPHN"/>
        <s v="A0A165RRF2_9GAMM"/>
        <s v="A0A165RV04_9SPHN"/>
        <s v="A0A166HAK9_DAUCA"/>
        <s v="A0A166Q145_9RHOB"/>
        <s v="A0A167YQV0_9FLAO"/>
        <s v="A0A168SYR8_9CYAN"/>
        <s v="A0A168YBW6_9PROT"/>
        <s v="A0A171DQK1_9ACTN"/>
        <s v="A0A172T971_9DEIO"/>
        <s v="A0A172U4B0_9GAMM"/>
        <s v="A0A172U4K2_9GAMM"/>
        <s v="A0A172U506_9GAMM"/>
        <s v="A0A172UAH9_9GAMM"/>
        <s v="A0A172UC78_9GAMM"/>
        <s v="A0A175YQM1_DAUCA"/>
        <s v="A0A176EYK8_9RHOB"/>
        <s v="A0A176I748_9GAMM"/>
        <s v="A0A176U4W2_9FIRM"/>
        <s v="A0A176VL39_MARPO"/>
        <s v="A0A176WIR2_MARPO"/>
        <s v="A0A177NW93_9GAMM"/>
        <s v="A0A177NYK2_9GAMM"/>
        <s v="A0A177PAK0_9GAMM"/>
        <s v="A0A177PDS0_9GAMM"/>
        <s v="A0A177PGL3_9GAMM"/>
        <s v="A0A177QXM3_9PROT"/>
        <s v="A0A1A6C186_9GAMM"/>
        <s v="A0A1B6Q7W2_SORBI"/>
        <s v="A0LCZ8_MAGMM"/>
        <s v="A0LXP2_GRAFK"/>
        <s v="A0Y7K2_9GAMM"/>
        <s v="A0YTY5_LYNSP"/>
        <s v="A1AUE1_PELPD"/>
        <s v="A1K2I8_AZOSB"/>
        <s v="A1K2L2_AZOSB"/>
        <s v="A1K5S9_AZOSB"/>
        <s v="A1S3J9_SHEAM"/>
        <s v="A1SAF9_SHEAM"/>
        <s v="A1SB54_SHEAM"/>
        <s v="A1SS75_PSYIN"/>
        <s v="A1SVU7_PSYIN"/>
        <s v="A1TQ27_ACIAC"/>
        <s v="A1TR26_ACIAC"/>
        <s v="A1U2V9_MARHV"/>
        <s v="A1U6X3_MARHV"/>
        <s v="A1U786_MARHV"/>
        <s v="A1W7L2_ACISJ"/>
        <s v="A1W7N9_ACISJ"/>
        <s v="A1WEV3_VEREI"/>
        <s v="A1WTB0_HALHL"/>
        <s v="A2SKN1_METPP"/>
        <s v="A2ZK79_ORYSI"/>
        <s v="A3CSV3_METMJ"/>
        <s v="A3QDF4_SHELP"/>
        <s v="A3SJP8_ROSNI"/>
        <s v="A3WMG6_9GAMM"/>
        <s v="A3X8Q7_9RHOB"/>
        <s v="A3XNX7_LEEBM"/>
        <s v="A3ZAP7_9SYNE"/>
        <s v="A3ZNN1_9PLAN"/>
        <s v="A4BB00_9GAMM"/>
        <s v="A4BFQ3_9GAMM"/>
        <s v="A4C3N2_9GAMM"/>
        <s v="A4C8B3_9GAMM"/>
        <s v="A4C9Z3_9GAMM"/>
        <s v="A4CE07_9GAMM"/>
        <s v="A4CFD2_9GAMM"/>
        <s v="A4EXV3_9RHOB"/>
        <s v="A4G2U1_HERAR"/>
        <s v="A4VIL7_PSEU5"/>
        <s v="A4VRL0_PSEU5"/>
        <s v="A4XP26_PSEMY"/>
        <s v="A4XYI0_PSEMY"/>
        <s v="A4Y0E4_PSEMY"/>
        <s v="A4YM34_BRASO"/>
        <s v="A4YY55_BRASO"/>
        <s v="A5PCX2_9SPHN"/>
        <s v="A6D0Y4_9VIBR"/>
        <s v="A6D1R5_9VIBR"/>
        <s v="A6DPD8_9BACT"/>
        <s v="A6ECD5_9SPHI"/>
        <s v="A6GKZ6_9BURK"/>
        <s v="A6VSV7_MARMS"/>
        <s v="A6VUG3_MARMS"/>
        <s v="A6VVX7_MARMS"/>
        <s v="A6VZR0_MARMS"/>
        <s v="A6WGQ7_KINRD"/>
        <s v="A7BQL3_9GAMM"/>
        <s v="A7BUT8_9GAMM"/>
        <s v="A7BW50_9GAMM"/>
        <s v="A7HB30_ANADF"/>
        <s v="A7ICB7_XANP2"/>
        <s v="A8JFA6_CHLRE"/>
        <s v="A8TBC0_9VIBR"/>
        <s v="A8TM40_9PROT"/>
        <s v="A8U139_9PROT"/>
        <s v="A8ZX44_DESOH"/>
        <s v="A9BZW1_DELAS"/>
        <s v="A9DD69_HOEPD"/>
        <s v="A9DUD4_9RHOB"/>
        <s v="A9DXJ8_9RHOB"/>
        <s v="A9E4E4_9RHOB"/>
        <s v="A9RME0_PHYPA"/>
        <s v="A9RME1_PHYPA"/>
        <s v="A9S2L4_PHYPA"/>
        <s v="A9S5U9_PHYPA"/>
        <s v="A9SEU1_PHYPA"/>
        <s v="A9SJM1_PHYPA"/>
        <s v="A9T3T9_PHYPA"/>
        <s v="A9TAF3_PHYPA"/>
        <s v="A9TCH3_PHYPA"/>
        <s v="A9TKN3_PHYPA"/>
        <s v="A9TVM0_PHYPA"/>
        <s v="A9WDP6_CHLAA"/>
        <s v="AHK2_ARATH"/>
        <s v="AHK3_ARATH"/>
        <s v="AHK4_ARATH"/>
        <s v="B0BZA1_ACAM1"/>
        <s v="B0SJJ0_LEPBP"/>
        <s v="B0UGP9_METS4"/>
        <s v="B1KEA7_SHEWM"/>
        <s v="B1KEA8_SHEWM"/>
        <s v="B1M9G3_METRJ"/>
        <s v="B1WPX0_CYAA5"/>
        <s v="B1XRK8_SYNP2"/>
        <s v="B1ZMD0_OPITP"/>
        <s v="B1ZZW9_OPITP"/>
        <s v="B2JN77_PARP8"/>
        <s v="B3E2W3_GEOLS"/>
        <s v="B3PHS3_CELJU"/>
        <s v="B4CYV6_9BACT"/>
        <s v="B4EIA1_BURCJ"/>
        <s v="B4RFD4_PHEZH"/>
        <s v="B4VJK7_9CYAN"/>
        <s v="B4VNB9_9CYAN"/>
        <s v="B4WGZ6_SYNS7"/>
        <s v="B5EGR1_GEOBB"/>
        <s v="B5EIN7_GEOBB"/>
        <s v="B5EJ10_GEOBB"/>
        <s v="B5IIL6_9CYAN"/>
        <s v="B5JKG1_9BACT"/>
        <s v="B6BJC3_SULGG"/>
        <s v="B6JJB7_OLICO"/>
        <s v="B7C8J4_9FIRM"/>
        <s v="B7C8J5_9FIRM"/>
        <s v="B7G551_PHATC"/>
        <s v="B7JZX3_CYAP8"/>
        <s v="B7RHA1_9RHOB"/>
        <s v="B7RMJ3_9RHOB"/>
        <s v="B7VPL9_VIBTL"/>
        <s v="B7VQT8_VIBTL"/>
        <s v="B8AI44_ORYSI"/>
        <s v="B8AQP0_ORYSI"/>
        <s v="B8BGD6_ORYSI"/>
        <s v="B8ERS3_METSB"/>
        <s v="B8FJF1_DESAA"/>
        <s v="B8GSM8_THISH"/>
        <s v="B8GSP1_THISH"/>
        <s v="B8HVE3_CYAP4"/>
        <s v="B9GML7_POPTR"/>
        <s v="B9GZP2_POPTR"/>
        <s v="B9HJJ3_POPTR"/>
        <s v="B9HVS3_POPTR"/>
        <s v="B9IAR0_POPTR"/>
        <s v="B9NV73_9RHOB"/>
        <s v="B9QXS2_LABAD"/>
        <s v="B9R012_LABAD"/>
        <s v="B9RMD2_RICCO"/>
        <s v="B9SNH2_RICCO"/>
        <s v="B9T0D3_RICCO"/>
        <s v="B9TDG5_RICCO"/>
        <s v="B9TE12_RICCO"/>
        <s v="B9TKC2_RICCO"/>
        <s v="B9XBJ3_PEDPL"/>
        <s v="C0N2C4_9GAMM"/>
        <s v="C0N3Y7_9GAMM"/>
        <s v="C0N5Y8_9GAMM"/>
        <s v="C0N6D2_9GAMM"/>
        <s v="C0N9H3_9GAMM"/>
        <s v="C0PF17_MAIZE"/>
        <s v="C1A8C6_GEMAT"/>
        <s v="C1CUV4_DEIDV"/>
        <s v="C1DAE3_LARHH"/>
        <s v="C1DGR9_AZOVD"/>
        <s v="C1IHU2_POPTR"/>
        <s v="C3JZH6_PSEFS"/>
        <s v="C3JZK4_PSEFS"/>
        <s v="C3M8Z9_SINFN"/>
        <s v="C4KA21_THASP"/>
        <s v="C4L7R2_TOLAT"/>
        <s v="C4L9D9_TOLAT"/>
        <s v="C4Z7T8_EUBE2"/>
        <s v="C4ZI03_AGARV"/>
        <s v="C4ZNX8_THASP"/>
        <s v="C5AKB3_BURGB"/>
        <s v="C5BRA4_TERTT"/>
        <s v="C5BTW1_TERTT"/>
        <s v="C5T452_ACIDE"/>
        <s v="C5T8W0_ACIDE"/>
        <s v="C5WN04_SORBI"/>
        <s v="C5XZ86_SORBI"/>
        <s v="C6BUQ1_DESAD"/>
        <s v="C6BVV0_DESAD"/>
        <s v="C6WVK9_METML"/>
        <s v="C6WYN1_METML"/>
        <s v="C6WZ07_METML"/>
        <s v="C6XE67_METGS"/>
        <s v="C6XQ69_HIRBI"/>
        <s v="C7RN12_ACCPU"/>
        <s v="C9KLS6_9FIRM"/>
        <s v="C9KQ41_9FIRM"/>
        <s v="CHARK_ORYSJ"/>
        <s v="CYAG_DICDI"/>
        <s v="D0IZ49_COMT2"/>
        <s v="D0J4K2_COMT2"/>
        <s v="D0J4K8_COMT2"/>
        <s v="D0KWD4_HALNC"/>
        <s v="D0Z483_PHODD"/>
        <s v="D0Z4N2_PHODD"/>
        <s v="D1AZG2_SULD5"/>
        <s v="D2U8Z5_XANAP"/>
        <s v="D2UED2_XANAP"/>
        <s v="D3BD44_POLPA"/>
        <s v="D3BFN2_POLPA"/>
        <s v="D3FAJ3_CONWI"/>
        <s v="D3HS57_LEGLN"/>
        <s v="D3RML6_ALLVD"/>
        <s v="D3RPU0_ALLVD"/>
        <s v="D3RSZ8_ALLVD"/>
        <s v="D3RTB4_ALLVD"/>
        <s v="D3S982_THISK"/>
        <s v="D4JXG3_9FIRM"/>
        <s v="D4KYJ3_9FIRM"/>
        <s v="D4LL85_9FIRM"/>
        <s v="D4LQG1_9FIRM"/>
        <s v="D4M025_9FIRM"/>
        <s v="D4TN40_9CYAN"/>
        <s v="D4ZFW6_SHEVD"/>
        <s v="D4ZFW7_SHEVD"/>
        <s v="D5A338_ARTPN"/>
        <s v="D5CRF7_SIDLE"/>
        <s v="D5CUK1_SIDLE"/>
        <s v="D5V6T9_ARCNC"/>
        <s v="D6SP22_9DELT"/>
        <s v="D6YWI2_WADCW"/>
        <s v="D7DIJ0_METV0"/>
        <s v="D7DL99_METV0"/>
        <s v="D7FY63_ECTSI"/>
        <s v="D7KBN9_ARALL"/>
        <s v="D7LPW3_ARALL"/>
        <s v="D7MHV3_ARALL"/>
        <s v="D7TAZ7_VITVI"/>
        <s v="D8G0C0_9CYAN"/>
        <s v="D8G236_9CYAN"/>
        <s v="D8G3F7_9CYAN"/>
        <s v="D8IR87_HERSS"/>
        <s v="D8IWN5_HERSS"/>
        <s v="D8IZ22_HERSS"/>
        <s v="D8R9F4_SELML"/>
        <s v="D8S3K5_SELML"/>
        <s v="D8SUD5_SELML"/>
        <s v="D8TAG9_SELML"/>
        <s v="D8U6K8_VOLCA"/>
        <s v="D8ULX4_VOLCA"/>
        <s v="D9R0J6_CLOSW"/>
        <s v="D9SIS9_GALCS"/>
        <s v="D9SIV1_GALCS"/>
        <s v="DHKA_DICDI"/>
        <s v="E0U6I5_CYAP2"/>
        <s v="E0ULH8_CYAP2"/>
        <s v="E1IAB4_9CHLR"/>
        <s v="E1IBF7_9CHLR"/>
        <s v="E1SU35_FERBD"/>
        <s v="E1WX87_HALMS"/>
        <s v="E3BKY4_9VIBR"/>
        <s v="E3CYX0_9BACT"/>
        <s v="E3DMU6_HALPG"/>
        <s v="E3HDG6_ILYPC"/>
        <s v="E3PWH6_CLOSD"/>
        <s v="E4PG33_MARAH"/>
        <s v="E4PQK1_MARAH"/>
        <s v="E4TP92_MARTH"/>
        <s v="E5YAH7_BILWA"/>
        <s v="E6VWS6_DESAO"/>
        <s v="E6W4F6_DESIS"/>
        <s v="E6WW28_PSEUU"/>
        <s v="E6X9H0_CELAD"/>
        <s v="E7GUI4_CLOSY"/>
        <s v="E8RE96_DESPD"/>
        <s v="E8RHA8_DESPD"/>
        <s v="E8T8C9_MESCW"/>
        <s v="E8TNU2_MESCW"/>
        <s v="E8UA94_DEIML"/>
        <s v="F0LRJ9_VIBFN"/>
        <s v="F0LUC7_VIBFN"/>
        <s v="F0LYC4_VIBFN"/>
        <s v="F0LYI2_VIBFN"/>
        <s v="F0ZPG2_DICPU"/>
        <s v="F0ZVG7_DICPU"/>
        <s v="F1VWW9_9BURK"/>
        <s v="F2A5D2_RHIET"/>
        <s v="F2IVJ0_POLGS"/>
        <s v="F2J6V0_POLGS"/>
        <s v="F2JVY7_MARM1"/>
        <s v="F2JWI2_MARM1"/>
        <s v="F2LM05_BURGS"/>
        <s v="F3KPV5_9BURK"/>
        <s v="F3LER1_9GAMM"/>
        <s v="F4GD41_ALIDK"/>
        <s v="F4Q577_DICFS"/>
        <s v="F4QS56_9CAUL"/>
        <s v="F5R7C8_METUF"/>
        <s v="F5RAE2_METUF"/>
        <s v="F5RBM2_METUF"/>
        <s v="F5RGS3_METUF"/>
        <s v="F5SUF4_9GAMM"/>
        <s v="F5SWF0_9GAMM"/>
        <s v="F5SZL0_9GAMM"/>
        <s v="F5Y0M8_RAMTT"/>
        <s v="F5Y3E0_RAMTT"/>
        <s v="F6CRX4_MARPP"/>
        <s v="F6CU31_MARPP"/>
        <s v="F6CYP0_MARPP"/>
        <s v="F6F3U9_SPHCR"/>
        <s v="F6HFB2_VITVI"/>
        <s v="F6HHM7_VITVI"/>
        <s v="F6IK42_9SPHN"/>
        <s v="F7NQI5_9GAMM"/>
        <s v="F7NRA9_9GAMM"/>
        <s v="F7NTC9_9GAMM"/>
        <s v="F7NZP2_9GAMM"/>
        <s v="F7P090_9GAMM"/>
        <s v="F7QIV9_9BRAD"/>
        <s v="F7RVJ4_9GAMM"/>
        <s v="F7RZJ5_9GAMM"/>
        <s v="F7YIN2_VIBA7"/>
        <s v="F7YSL0_VIBA7"/>
        <s v="F8E6D4_FLESM"/>
        <s v="F9R911_VIBSN"/>
        <s v="F9RF97_VIBSN"/>
        <s v="F9T3A2_9VIBR"/>
        <s v="F9T784_9VIBR"/>
        <s v="F9T8G6_9VIBR"/>
        <s v="F9U7L2_9GAMM"/>
        <s v="F9U9U7_9GAMM"/>
        <s v="F9UBN1_9GAMM"/>
        <s v="F9UDV8_9GAMM"/>
        <s v="F9UDV9_9GAMM"/>
        <s v="F9ZF69_9PROT"/>
        <s v="F9ZXY2_METMM"/>
        <s v="F9ZZJ6_METMM"/>
        <s v="G0A1Y9_METMM"/>
        <s v="G0AJ72_COLFT"/>
        <s v="G0LAT0_ZOBGA"/>
        <s v="G1UQZ2_9DELT"/>
        <s v="G1UTM5_9DELT"/>
        <s v="G2DYF5_9GAMM"/>
        <s v="G2E109_9GAMM"/>
        <s v="G2E203_9GAMM"/>
        <s v="G2E2J0_9GAMM"/>
        <s v="G2IP39_9SPHN"/>
        <s v="G2IVA9_PSEUL"/>
        <s v="G2IXG5_PSEUL"/>
        <s v="G2J059_PSEUL"/>
        <s v="G2J1Z5_PSEUL"/>
        <s v="G2J2T4_PSEUL"/>
        <s v="G2KLH3_MICAA"/>
        <s v="G2KSE9_MICAA"/>
        <s v="G3IUL9_9GAMM"/>
        <s v="G3IZJ7_9GAMM"/>
        <s v="G4E3J1_9GAMM"/>
        <s v="G4E7V3_9GAMM"/>
        <s v="G4E849_9GAMM"/>
        <s v="G4QFV2_GLANF"/>
        <s v="G4R8N0_PELHB"/>
        <s v="G4SUW0_META2"/>
        <s v="G4SVS5_META2"/>
        <s v="G4T144_META2"/>
        <s v="G4T2H2_META2"/>
        <s v="G6EE24_9SPHN"/>
        <s v="G6Y7R1_9RHIZ"/>
        <s v="G6YDY6_9RHIZ"/>
        <s v="G7JBF8_MEDTR"/>
        <s v="G7KEP4_MEDTR"/>
        <s v="G7LCC3_MEDTR"/>
        <s v="G7Q7B3_9DELT"/>
        <s v="G7Z3J4_AZOL4"/>
        <s v="G7Z5U1_AZOL4"/>
        <s v="G7ZIA9_AZOL4"/>
        <s v="G8AFS0_AZOBR"/>
        <s v="G8AIX9_AZOBR"/>
        <s v="G8AKR2_AZOBR"/>
        <s v="G8QIN1_DECSP"/>
        <s v="G8QJJ0_DECSP"/>
        <s v="G8QNF4_DECSP"/>
        <s v="G8QQ18_DECSP"/>
        <s v="G8R1U9_OWEHD"/>
        <s v="G8S5K6_ACTS5"/>
        <s v="G8SG01_ACTS5"/>
        <s v="G9PVV6_9BACT"/>
        <s v="H0HPK1_9RHIZ"/>
        <s v="H0JE97_9PSED"/>
        <s v="H0PSE1_9RHOO"/>
        <s v="H0PUF6_9RHOO"/>
        <s v="H0PV56_9RHOO"/>
        <s v="H0PV57_9RHOO"/>
        <s v="H0PY56_9RHOO"/>
        <s v="H0TGI2_9BRAD"/>
        <s v="H0TMF3_9BRAD"/>
        <s v="H1FT20_SULGG"/>
        <s v="H1G1M4_9GAMM"/>
        <s v="H1G781_9GAMM"/>
        <s v="H1S6R0_9BURK"/>
        <s v="H1XNI1_9BACT"/>
        <s v="H2CB46_9LEPT"/>
        <s v="H2FTU6_OCESG"/>
        <s v="H2FTX9_OCESG"/>
        <s v="H2FZS7_OCESG"/>
        <s v="H4FB11_9RHIZ"/>
        <s v="H5WI28_9BURK"/>
        <s v="H5WIT8_9BURK"/>
        <s v="H5WSM3_9BURK"/>
        <s v="H6SNN3_RHOPH"/>
        <s v="H6SR77_RHOPH"/>
        <s v="H7FVY0_9FLAO"/>
        <s v="H8GLC0_METAL"/>
        <s v="H8GNU1_METAL"/>
        <s v="H8GWE2_DEIGI"/>
        <s v="H8Z6P1_9GAMM"/>
        <s v="I0H1U6_ACTM4"/>
        <s v="I0HCC9_ACTM4"/>
        <s v="I0HWX2_RUBGI"/>
        <s v="I0HYQ3_CALAS"/>
        <s v="I0IHL4_PHYMF"/>
        <s v="I0IJ86_PHYMF"/>
        <s v="I1DW72_9GAMM"/>
        <s v="I1GNZ3_BRADI"/>
        <s v="I1HUP8_BRADI"/>
        <s v="I1IFH1_BRADI"/>
        <s v="I1JDJ2_SOYBN"/>
        <s v="I1K3M7_SOYBN"/>
        <s v="I1KQE9_SOYBN"/>
        <s v="I1KS30_SOYBN"/>
        <s v="I1NUT4_ORYGL"/>
        <s v="I1P430_ORYGL"/>
        <s v="I1PIB9_ORYGL"/>
        <s v="I1QEK1_ORYGL"/>
        <s v="I1QTS6_ORYGL"/>
        <s v="I1R677_ORYGL"/>
        <s v="I1XFV4_METNJ"/>
        <s v="I1XM00_METNJ"/>
        <s v="I1YFV0_METFJ"/>
        <s v="I1YH37_METFJ"/>
        <s v="I1YJV0_METFJ"/>
        <s v="I2F3X4_9BACT"/>
        <s v="I2JFX3_9GAMM"/>
        <s v="I2JNC0_9GAMM"/>
        <s v="I2JPF8_9GAMM"/>
        <s v="I3CBP0_9GAMM"/>
        <s v="I3CBS5_9GAMM"/>
        <s v="I3CEV7_9GAMM"/>
        <s v="I3CFA7_9GAMM"/>
        <s v="I3CJG7_9GAMM"/>
        <s v="I3IAD2_9GAMM"/>
        <s v="I3IEA7_9GAMM"/>
        <s v="I3IP94_9BACT"/>
        <s v="I3TS71_TISMK"/>
        <s v="I3TSA8_TISMK"/>
        <s v="I3TTP9_TISMK"/>
        <s v="I3Y6Y1_THIV6"/>
        <s v="I3YBB8_THIV6"/>
        <s v="I3YFT5_THIV6"/>
        <s v="I3Z7C7_BELBD"/>
        <s v="I4MIP1_9BURK"/>
        <s v="I4N5L5_9PSED"/>
        <s v="I4VQ99_9GAMM"/>
        <s v="I4W356_9GAMM"/>
        <s v="I4Z5A9_9BURK"/>
        <s v="I7EVU7_PHAIB"/>
        <s v="I8U624_9ALTE"/>
        <s v="I8U679_9ALTE"/>
        <s v="I9C9S0_9SPHN"/>
        <s v="I9L804_9FIRM"/>
        <s v="I9NZD2_9ALTE"/>
        <s v="J0LHB6_9BACT"/>
        <s v="J0U8F0_9BURK"/>
        <s v="J0V3U7_9BACT"/>
        <s v="J1EBG8_9BURK"/>
        <s v="J1EKM4_9BURK"/>
        <s v="J2LKR4_9BURK"/>
        <s v="J2TQW0_9BURK"/>
        <s v="J3AJC1_9SPHN"/>
        <s v="J3HJT0_9BURK"/>
        <s v="J3HKH3_9BURK"/>
        <s v="J3KUQ3_ORYBR"/>
        <s v="J3L7A9_ORYBR"/>
        <s v="J3LGW6_ORYBR"/>
        <s v="J3LS79_ORYBR"/>
        <s v="J8VPB3_9SPHN"/>
        <s v="K0C646_CYCSP"/>
        <s v="K0HT62_9BURK"/>
        <s v="K0HZ89_9BURK"/>
        <s v="K0I1R5_9BURK"/>
        <s v="K0I2X5_9BURK"/>
        <s v="K1LET8_9BACT"/>
        <s v="K2IQ92_9GAMM"/>
        <s v="K2JBL8_9GAMM"/>
        <s v="K2JRE0_9GAMM"/>
        <s v="K2KGT2_9PROT"/>
        <s v="K2L6C8_9GAMM"/>
        <s v="K2QXQ4_9RHIZ"/>
        <s v="K3XE50_SETIT"/>
        <s v="K4A504_SETIT"/>
        <s v="K4A5G4_SETIT"/>
        <s v="K4BNW7_SOLLC"/>
        <s v="K4BYS7_SOLLC"/>
        <s v="K4CEY3_SOLLC"/>
        <s v="K4KIR6_SIMAS"/>
        <s v="K4KJ54_SIMAS"/>
        <s v="K4KKI6_SIMAS"/>
        <s v="K4KMU1_SIMAS"/>
        <s v="K4KPW4_SIMAS"/>
        <s v="K4PU33_SHEON"/>
        <s v="K6X9F9_9ALTE"/>
        <s v="K6YWI3_9ALTE"/>
        <s v="K7K767_SOYBN"/>
        <s v="K7KBR1_SOYBN"/>
        <s v="K7KRH0_SOYBN"/>
        <s v="K7L210_SOYBN"/>
        <s v="K7L2C5_SOYBN"/>
        <s v="K7M476_SOYBN"/>
        <s v="K7U4B4_MAIZE"/>
        <s v="K7V622_MAIZE"/>
        <s v="K9D9N2_9BURK"/>
        <s v="K9DBF3_9BURK"/>
        <s v="K9DCQ1_9BURK"/>
        <s v="K9DEX9_9BURK"/>
        <s v="K9DX12_9BURK"/>
        <s v="K9HSJ6_9PROT"/>
        <s v="K9HU88_9PROT"/>
        <s v="K9Q1N8_9CYAN"/>
        <s v="K9QBD4_9NOSO"/>
        <s v="K9QT62_NOSS7"/>
        <s v="K9S677_9CYAN"/>
        <s v="K9S6Y7_9CYAN"/>
        <s v="K9SC53_9CYAN"/>
        <s v="K9T265_9CYAN"/>
        <s v="K9TE45_9CYAN"/>
        <s v="K9TEU7_9CYAN"/>
        <s v="K9TEX2_9CYAN"/>
        <s v="K9TIK7_9CYAN"/>
        <s v="K9TKW4_9CYAN"/>
        <s v="K9U3Z3_9CYAN"/>
        <s v="K9VEZ9_9CYAN"/>
        <s v="K9VFI6_9CYAN"/>
        <s v="K9VHA2_9CYAN"/>
        <s v="K9VN98_9CYAN"/>
        <s v="K9VNM4_9CYAN"/>
        <s v="K9VPE4_9CYAN"/>
        <s v="K9W8D9_9CYAN"/>
        <s v="K9XGZ6_9CHRO"/>
        <s v="K9YPC9_CYASC"/>
        <s v="K9Z666_CYAAP"/>
        <s v="K9ZW21_DEIPD"/>
        <s v="L0DVR6_THIND"/>
        <s v="L0E008_THIND"/>
        <s v="L0NLF7_9RHIZ"/>
        <s v="L0NM71_9RHIZ"/>
        <s v="L1JML4_GUITH"/>
        <s v="L1LUV7_PSEPU"/>
        <s v="L8D576_9GAMM"/>
        <s v="L8D5B7_9GAMM"/>
        <s v="L8D6Y4_9GAMM"/>
        <s v="L8D898_9GAMM"/>
        <s v="L8M314_9CYAN"/>
        <s v="L9PDG8_9BURK"/>
        <s v="L9PEH7_9BURK"/>
        <s v="L9PI60_9BURK"/>
        <s v="L9PK70_9BURK"/>
        <s v="L9PN63_9BURK"/>
        <s v="L9PN85_9BURK"/>
        <s v="L9PPW2_9BURK"/>
        <s v="M0RLH1_MUSAM"/>
        <s v="M0S282_MUSAM"/>
        <s v="M0SPB2_MUSAM"/>
        <s v="M0SPR0_MUSAM"/>
        <s v="M0TGL4_MUSAM"/>
        <s v="M0TSU6_MUSAM"/>
        <s v="M0U7E8_MUSAM"/>
        <s v="M0U7F1_MUSAM"/>
        <s v="M0U7W3_MUSAM"/>
        <s v="M0UGD9_HORVD"/>
        <s v="M0UGE0_HORVD"/>
        <s v="M0VSV1_HORVD"/>
        <s v="M0W792_HORVD"/>
        <s v="M0W793_HORVD"/>
        <s v="M1CVN9_SOLTU"/>
        <s v="M1D7X0_SOLTU"/>
        <s v="M1D7X1_SOLTU"/>
        <s v="M1WKM4_DESPC"/>
        <s v="M1WQE1_DESPC"/>
        <s v="M2SF03_9PROT"/>
        <s v="M4C578_HYAAE"/>
        <s v="M4D9M6_BRARP"/>
        <s v="M4E7U3_BRARP"/>
        <s v="M4EML7_BRARP"/>
        <s v="M4F2T2_BRARP"/>
        <s v="M4NIJ8_9GAMM"/>
        <s v="M4S773_9ALTE"/>
        <s v="M4UNQ9_9GAMM"/>
        <s v="M4WSQ3_PSEDE"/>
        <s v="M4X296_PSEDE"/>
        <s v="M5DMG3_9GAMM"/>
        <s v="M5EKW2_9RHIZ"/>
        <s v="M5EPX2_9RHIZ"/>
        <s v="M5RKB4_9PLAN"/>
        <s v="M5RLP8_9PLAN"/>
        <s v="M5TB49_9PLAN"/>
        <s v="M5THA3_9PLAN"/>
        <s v="M5TSK0_9PLAN"/>
        <s v="M5TV92_9PLAN"/>
        <s v="M5X039_PRUPE"/>
        <s v="M5XKX9_PRUPE"/>
        <s v="M5Y895_PRUPE"/>
        <s v="M7N4R9_9BACT"/>
        <s v="M7NXK5_9GAMM"/>
        <s v="M7PPA7_9GAMM"/>
        <s v="M7PQV7_9GAMM"/>
        <s v="M7ZF76_TRIUA"/>
        <s v="M8A1D3_TRIUA"/>
        <s v="N1MR06_9SPHN"/>
        <s v="N2JK97_9PSED"/>
        <s v="N6U2R1_9RHIZ"/>
        <s v="N6WV10_9ALTE"/>
        <s v="N6WVL4_9ALTE"/>
        <s v="N6WWJ1_9ALTE"/>
        <s v="N6WXD7_9ALTE"/>
        <s v="N6WZS1_9ALTE"/>
        <s v="N6Y5K0_9RHOO"/>
        <s v="N6YDF6_9RHOO"/>
        <s v="N6YIU9_9RHOO"/>
        <s v="N6YLI4_9RHOO"/>
        <s v="N6YPS7_9RHOO"/>
        <s v="N9UTY0_9SPHN"/>
        <s v="N9VP60_9GAMM"/>
        <s v="OHK3_ORYSI"/>
        <s v="OHK3_ORYSJ"/>
        <s v="OHK4_ORYSJ"/>
        <s v="OHK5_ORYSJ"/>
        <s v="OHK6_ORYSJ"/>
        <s v="P73035_SYNY3"/>
        <s v="P74400_SYNY3"/>
        <s v="Q07ZB2_SHEFN"/>
        <s v="Q08QK2_STIAD"/>
        <s v="Q0AAM4_ALKEH"/>
        <s v="Q0AMR8_MARMM"/>
        <s v="Q0AR92_MARMM"/>
        <s v="Q0F007_9PROT"/>
        <s v="Q0K510_CUPNH"/>
        <s v="Q0KC83_CUPNH"/>
        <s v="Q114Y4_TRIEI"/>
        <s v="Q12H73_POLSJ"/>
        <s v="Q12I46_SHEDO"/>
        <s v="Q12NK9_SHEDO"/>
        <s v="Q141P4_BURXL"/>
        <s v="Q1AZA0_RUBXD"/>
        <s v="Q1CX17_MYXXD"/>
        <s v="Q1GF37_RUEST"/>
        <s v="Q1GJU1_RUEST"/>
        <s v="Q1GRC4_SPHAL"/>
        <s v="Q1H3Y9_METFK"/>
        <s v="Q1IYW8_DEIGD"/>
        <s v="Q1JWV5_DESAC"/>
        <s v="Q1K0V5_DESAC"/>
        <s v="Q1NMM6_9DELT"/>
        <s v="Q1NPN9_9DELT"/>
        <s v="Q1NUE2_9DELT"/>
        <s v="Q1NV27_9DELT"/>
        <s v="Q1QHJ5_NITHX"/>
        <s v="Q1YKR9_AURMS"/>
        <s v="Q1YLA9_AURMS"/>
        <s v="Q1YXX2_9GAMM"/>
        <s v="Q1ZQL2_PHOAS"/>
        <s v="Q1ZSN4_PHOAS"/>
        <s v="Q20Z79_RHOPB"/>
        <s v="Q219B0_RHOPB"/>
        <s v="Q21F90_SACD2"/>
        <s v="Q21FR1_SACD2"/>
        <s v="Q21G02_SACD2"/>
        <s v="Q21NS5_SACD2"/>
        <s v="Q21T24_RHOFT"/>
        <s v="Q21TE4_RHOFT"/>
        <s v="Q21WW2_RHOFT"/>
        <s v="Q2BLA2_NEPCE"/>
        <s v="Q2BLJ7_NEPCE"/>
        <s v="Q2BQQ4_NEPCE"/>
        <s v="Q2BR68_NEPCE"/>
        <s v="Q2CCB0_OCEGH"/>
        <s v="Q2CK09_OCEGH"/>
        <s v="Q2GB38_NOVAD"/>
        <s v="Q2IJN1_ANADE"/>
        <s v="Q2IMN9_ANADE"/>
        <s v="Q2K8A4_RHIEC"/>
        <s v="Q2N855_ERYLH"/>
        <s v="Q2RRT4_RHORT"/>
        <s v="Q2SDA7_HAHCH"/>
        <s v="Q2SEH6_HAHCH"/>
        <s v="Q2SK17_HAHCH"/>
        <s v="Q2SNS1_HAHCH"/>
        <s v="Q2SQ18_HAHCH"/>
        <s v="Q2W1K2_MAGSA"/>
        <s v="Q2W343_MAGSA"/>
        <s v="Q2W4V8_MAGSA"/>
        <s v="Q2W8H8_MAGSA"/>
        <s v="Q2YCL1_NITMU"/>
        <s v="Q39RZ4_GEOMG"/>
        <s v="Q39RZ5_GEOMG"/>
        <s v="Q39ST9_GEOMG"/>
        <s v="Q3A8D4_PELCD"/>
        <s v="Q3IF06_PSEHT"/>
        <s v="Q3IF69_PSEHT"/>
        <s v="Q3IF85_PSEHT"/>
        <s v="Q3SJ06_THIDA"/>
        <s v="Q3SNW4_NITWN"/>
        <s v="Q478M9_DECAR"/>
        <s v="Q47BJ9_DECAR"/>
        <s v="Q47BW7_DECAR"/>
        <s v="Q47IM3_DECAR"/>
        <s v="Q47X60_COLP3"/>
        <s v="Q47XD7_COLP3"/>
        <s v="Q4BWY4_CROWT"/>
        <s v="Q4BWY5_CROWT"/>
        <s v="Q4KFI5_PSEF5"/>
        <s v="Q5E0A0_VIBF1"/>
        <s v="Q5E4N6_VIBF1"/>
        <s v="Q5GZ20_XANOR"/>
        <s v="Q5NZA1_AROAE"/>
        <s v="Q5NZD4_AROAE"/>
        <s v="Q5R0L9_IDILO"/>
        <s v="Q60BL0_METCA"/>
        <s v="Q63L48_BURPS"/>
        <s v="Q6AK77_DESPS"/>
        <s v="Q6AKV4_DESPS"/>
        <s v="Q6LJD5_PHOPR"/>
        <s v="Q6MJD1_BDEBA"/>
        <s v="Q6MMQ5_BDEBA"/>
        <s v="Q6N224_RHOPA"/>
        <s v="Q6ZLA1_ORYSJ"/>
        <s v="Q74EC7_GEOSL"/>
        <s v="Q7MA92_WOLSU"/>
        <s v="Q7MF64_VIBVY"/>
        <s v="Q7MJY8_VIBVY"/>
        <s v="Q7MQJ2_VIBVY"/>
        <s v="Q7NXK5_CHRVO"/>
        <s v="Q7ULL8_RHOBA"/>
        <s v="Q7UTN1_RHOBA"/>
        <s v="Q87JQ0_VIBPA"/>
        <s v="Q87PR0_VIBPA"/>
        <s v="Q883N8_PSESM"/>
        <s v="Q88L38_PSEPK"/>
        <s v="Q89G01_BRADU"/>
        <s v="Q89UF6_BRADU"/>
        <s v="Q8EJC3_SHEON"/>
        <s v="Q8P883_XANCP"/>
        <s v="Q8QKV7_ESV1K"/>
        <s v="Q92JW2_RHIME"/>
        <s v="Q98FM2_RHILO"/>
        <s v="Q98JA6_RHILO"/>
        <s v="Q9HWR8_PSEAE"/>
        <s v="Q9KKZ0_VIBCH"/>
        <s v="Q9KS83_VIBCH"/>
        <s v="Q9RV56_DEIRA"/>
        <s v="R0FLV2_9BRAS"/>
        <s v="R0GMJ0_9BRAS"/>
        <s v="R0HHZ7_9BRAS"/>
        <s v="R0IEI9_9BRAS"/>
        <s v="R4LF82_9ACTN"/>
        <s v="R4LJQ2_9ACTN"/>
        <s v="R4LLF9_9ACTN"/>
        <s v="R4LSL1_9ACTN"/>
        <s v="R4LWZ5_9ACTN"/>
        <s v="R4YKK8_OLEAN"/>
        <s v="R4YN25_OLEAN"/>
        <s v="R5CDK6_9FIRM"/>
        <s v="R5E0P2_9FIRM"/>
        <s v="R5HD22_9FIRM"/>
        <s v="R5HUR0_9FIRM"/>
        <s v="R5IAH7_9FIRM"/>
        <s v="R5KLC2_9CLOT"/>
        <s v="R5N4R0_9FIRM"/>
        <s v="R5P2S0_9CLOT"/>
        <s v="R5QTB6_9FIRM"/>
        <s v="R5T8H8_9CLOT"/>
        <s v="R5VT84_9FIRM"/>
        <s v="R5Y217_9FIRM"/>
        <s v="R5Y2P1_9FIRM"/>
        <s v="R5Z5S5_9FIRM"/>
        <s v="R6DL10_9CLOT"/>
        <s v="R6GBD5_9FIRM"/>
        <s v="R6LWJ9_9FIRM"/>
        <s v="R6NU60_9FIRM"/>
        <s v="R6V7T5_9FIRM"/>
        <s v="R7A373_9BACE"/>
        <s v="R7INH3_9FIRM"/>
        <s v="R7K205_9CLOT"/>
        <s v="R8ALI0_PLESH"/>
        <s v="R9IY80_9FIRM"/>
        <s v="S0FYM0_9DELT"/>
        <s v="S0G377_9DELT"/>
        <s v="S2D883_9BACT"/>
        <s v="S2KRB6_9GAMM"/>
        <s v="S6AC57_9PROT"/>
        <s v="S6ADQ4_9PROT"/>
        <s v="S6AG73_9PROT"/>
        <s v="S6AHN4_PSERE"/>
        <s v="S6B0V0_9PROT"/>
        <s v="S6B1U6_PSERE"/>
        <s v="S6BNC0_PSERE"/>
        <s v="S6CGM9_9GAMM"/>
        <s v="S6GC52_9GAMM"/>
        <s v="S6GC97_9GAMM"/>
        <s v="S6GLC7_9GAMM"/>
        <s v="S6HAY8_9GAMM"/>
        <s v="S6HRR0_9GAMM"/>
        <s v="S6HYY3_9GAMM"/>
        <s v="S6JWA9_9PSED"/>
        <s v="S8C226_9LAMI"/>
        <s v="S8DK85_9LAMI"/>
        <s v="S9ZNS0_9RHOO"/>
        <s v="T0AYV9_9RHOO"/>
        <s v="T0HXB7_9SPHN"/>
        <s v="T0R3E4_9DELT"/>
        <s v="T0RB27_9DELT"/>
        <s v="T0RQC0_9DELT"/>
        <s v="T0RY83_9DELT"/>
        <s v="T0SM19_9DELT"/>
        <s v="T0SMB3_9DELT"/>
        <s v="T0STA0_9DELT"/>
        <s v="T0STX6_9DELT"/>
        <s v="U1JHG6_9GAMM"/>
        <s v="U1KLV0_9GAMM"/>
        <s v="U1KUV3_9GAMM"/>
        <s v="U1ZVZ8_9PSED"/>
        <s v="U2A3J1_9PSED"/>
        <s v="U2B6U7_9PSED"/>
        <s v="U2D006_9CLOT"/>
        <s v="U2SGW8_9FIRM"/>
        <s v="U2Y7R3_9SPHN"/>
        <s v="U2Z0W6_PSEAC"/>
        <s v="U2ZCS5_VIBPR"/>
        <s v="U2ZHL8_PSEAC"/>
        <s v="U2ZJH9_PSEAC"/>
        <s v="U3AN19_9VIBR"/>
        <s v="U3B350_PSEAC"/>
        <s v="U3BND7_VIBPR"/>
        <s v="U4KDG8_9VIBR"/>
        <s v="U4KFQ7_9VIBR"/>
        <s v="U4KHJ2_9VIBR"/>
        <s v="U5BXL5_9BACT"/>
        <s v="U5G819_POPTR"/>
        <s v="U5N6G5_9BURK"/>
        <s v="U5N726_9BURK"/>
        <s v="U5NAN7_9BURK"/>
        <s v="U5NB72_9BURK"/>
        <s v="U5NBL1_9BURK"/>
        <s v="U5NEM6_9BURK"/>
        <s v="U5W1D5_9ACTN"/>
        <s v="U5W3S2_9ACTN"/>
        <s v="U5W5A8_9ACTN"/>
        <s v="U5W858_9ACTN"/>
        <s v="U5W863_9ACTN"/>
        <s v="U7GFP6_9RHOB"/>
        <s v="U7GGB8_9RHOB"/>
        <s v="U7GK41_9RHOB"/>
        <s v="U9TC91_RHIID"/>
        <s v="U9VY68_9CYAN"/>
        <s v="U9W1T7_9CYAN"/>
        <s v="V2IX26_9BURK"/>
        <s v="V3TNG6_SERS3"/>
        <s v="V4K917_EUTSA"/>
        <s v="V4L098_EUTSA"/>
        <s v="V4MNP1_EUTSA"/>
        <s v="V4RQ92_9RHIZ"/>
        <s v="V4TDA0_9ROSI"/>
        <s v="V4UB22_9ROSI"/>
        <s v="V4W4M3_9ROSI"/>
        <s v="V5WM80_9SPIO"/>
        <s v="V6F1H4_9PROT"/>
        <s v="V6F4D7_9PROT"/>
        <s v="V6F868_9PROT"/>
        <s v="V6F941_9PROT"/>
        <s v="V7B9I5_PHAVU"/>
        <s v="V7C7G6_PHAVU"/>
        <s v="V7CKN6_PHAVU"/>
        <s v="V7CT71_PHAVU"/>
        <s v="V7FG73_9RHIZ"/>
        <s v="V7FGB6_9RHIZ"/>
        <s v="V9VWK1_9RHOB"/>
        <s v="W0DVE7_9GAMM"/>
        <s v="W0E047_MARPU"/>
        <s v="W0E361_MARPU"/>
        <s v="W0E565_MARPU"/>
        <s v="W0HA94_PSECI"/>
        <s v="W0LG72_9GAMM"/>
        <s v="W0RB56_9BACT"/>
        <s v="W0SFA1_9RHOO"/>
        <s v="W0SFS3_9RHOO"/>
        <s v="W0SG82_9RHOO"/>
        <s v="W0SH55_9RHOO"/>
        <s v="W0SIS7_9RHOO"/>
        <s v="W0V4K9_9BURK"/>
        <s v="W0VAZ3_9BURK"/>
        <s v="W0VDC2_9BURK"/>
        <s v="W1PQ59_AMBTC"/>
        <s v="W1PSE7_AMBTC"/>
        <s v="W4D7Z9_9BACL"/>
        <s v="W4LU13_9BACT"/>
        <s v="W5DMW9_WHEAT"/>
        <s v="W5ECV0_WHEAT"/>
        <s v="W5ES15_WHEAT"/>
        <s v="W5GB92_WHEAT"/>
        <s v="W5GD18_WHEAT"/>
        <s v="W5GIU8_WHEAT"/>
        <s v="W5GW83_WHEAT"/>
        <s v="W5YFR1_9ALTE"/>
        <s v="W5YI82_9ALTE"/>
        <s v="W6KB78_9PROT"/>
        <s v="W6KDW7_9PROT"/>
        <s v="W6KFA9_9PROT"/>
        <s v="W6LRM9_9GAMM"/>
        <s v="W6M9J2_9GAMM"/>
        <s v="W6TQK7_9SPHI"/>
        <s v="W6W7N7_9RHIZ"/>
        <s v="W7PZK5_9GAMM"/>
        <s v="W7Q544_9GAMM"/>
        <s v="W7QDE3_9ALTE"/>
        <s v="W7QTC4_9ALTE"/>
        <s v="W7QVD4_9ALTE"/>
        <s v="W7Y3U5_9BACT"/>
        <s v="W7Y4C9_9BACT"/>
        <s v="W8LA34_HALHR"/>
        <s v="W8QV55_PSEST"/>
        <s v="W8RYL8_PSEST"/>
        <s v="W8X1S8_CASDE"/>
        <s v="W8X4S1_CASDE"/>
        <s v="W9GPB6_9PROT"/>
        <s v="W9GTP1_9PROT"/>
        <s v="W9H0S8_9PROT"/>
        <s v="W9QTR4_9ROSA"/>
        <s v="W9SGA4_9ROSA"/>
        <s v="W9SZU8_9ROSA"/>
        <s v="W9TES5_9PSED"/>
        <s v="W9TVW7_9PSED"/>
        <s v="W9UZV7_9GAMM"/>
        <s v="W9V0B9_9GAMM"/>
        <s v="W9V1B9_9GAMM"/>
        <s v="X5M867_9RHIZ"/>
        <s v="X6D2E8_9RHIZ"/>
        <s v="X6DDR0_9RHIZ"/>
        <s v="X6FMF3_9RHIZ"/>
        <s v="X6GR70_9RHIZ"/>
        <s v="X7E3L6_9GAMM"/>
        <s v="X7E4U8_9GAMM"/>
        <s v="X7E575_9GAMM"/>
        <s v="Y0KJF8_9PROT"/>
        <s v="Y0KJM5_9PROT"/>
        <s v="Z5XLS5_9GAMM"/>
        <s v="Z5XLV6_9GAMM"/>
        <s v="Z5XRH4_9GAMM"/>
      </sharedItems>
    </cacheField>
    <cacheField name="Sequence_AC" numFmtId="0">
      <sharedItems count="1721">
        <s v="A0A010TEJ6"/>
        <s v="A0A010TGC9"/>
        <s v="A0A010ZNL4"/>
        <s v="A0A011A9N5"/>
        <s v="A0A011M9Y0"/>
        <s v="A0A011MXW3"/>
        <s v="A0A011MY02"/>
        <s v="A0A011NY26"/>
        <s v="A0A011PFG8"/>
        <s v="A0A011PV11"/>
        <s v="A0A011QXH3"/>
        <s v="A0A011UL64"/>
        <s v="A0A021X0C9"/>
        <s v="A0A021X517"/>
        <s v="A0A022RQ02"/>
        <s v="A0A023WZ10"/>
        <s v="A0A024HGQ7"/>
        <s v="A0A059AAT7"/>
        <s v="A0A059ABK1"/>
        <s v="A0A059ABV7"/>
        <s v="A0A059AC47"/>
        <s v="A0A059ACV6"/>
        <s v="A0A059B7G3"/>
        <s v="A0A059D6E8"/>
        <s v="A0A059D8A0"/>
        <s v="A0A059D905"/>
        <s v="A0A059DEL6"/>
        <s v="A0A059IMD6"/>
        <s v="A0A059IP68"/>
        <s v="A0A059IPE2"/>
        <s v="A0A059KTE2"/>
        <s v="A0A060HME2"/>
        <s v="A0A061DLZ0"/>
        <s v="A0A061DMY6"/>
        <s v="A0A061DTX6"/>
        <s v="A0A061E457"/>
        <s v="A0A061E9K7"/>
        <s v="A0A061EG96"/>
        <s v="A0A061QAC4"/>
        <s v="A0A061SR22"/>
        <s v="A0A061SWE4"/>
        <s v="A0A063BHW1"/>
        <s v="A0A063Y6F6"/>
        <s v="A0A063Y7X7"/>
        <s v="A0A066RWP3"/>
        <s v="A0A066WXD3"/>
        <s v="A0A067F0D1"/>
        <s v="A0A067F5E6"/>
        <s v="A0A067GQ61"/>
        <s v="A0A067GQH7"/>
        <s v="A0A067GT61"/>
        <s v="A0A067GT64"/>
        <s v="A0A067H2C5"/>
        <s v="A0A067H2R8"/>
        <s v="A0A067JSG4"/>
        <s v="A0A067KDH4"/>
        <s v="A0A068NN91"/>
        <s v="A0A068YR26"/>
        <s v="A0A069PSV5"/>
        <s v="A0A069RDZ5"/>
        <s v="A0A069RHT9"/>
        <s v="A0A071M0J2"/>
        <s v="A0A072NCG0"/>
        <s v="A0A072TSW4"/>
        <s v="A0A072U440"/>
        <s v="A0A072VA74"/>
        <s v="A0A072VAN5"/>
        <s v="A0A073CC69"/>
        <s v="A0A073IJC6"/>
        <s v="A0A073IX77"/>
        <s v="A0A073IY63"/>
        <s v="A0A074MHS9"/>
        <s v="A0A075KD55"/>
        <s v="A0A075KHG5"/>
        <s v="A0A077F5P9"/>
        <s v="A0A077FAJ8"/>
        <s v="A0A077LIV7"/>
        <s v="A0A077LN66"/>
        <s v="A0A077S6G7"/>
        <s v="A0A078CCX1"/>
        <s v="A0A078DXC1"/>
        <s v="A0A078EPH6"/>
        <s v="A0A078ETH6"/>
        <s v="A0A078FS93"/>
        <s v="A0A078FXA2"/>
        <s v="A0A078IAW8"/>
        <s v="A0A078IJG8"/>
        <s v="A0A078LU96"/>
        <s v="A0A078LXY2"/>
        <s v="A0A080M3U7"/>
        <s v="A0A080MAL5"/>
        <s v="A0A080MKZ9"/>
        <s v="A0A081BP91"/>
        <s v="A0A081FT33"/>
        <s v="A0A081FTX0"/>
        <s v="A0A081N0N2"/>
        <s v="A0A084A5Y3"/>
        <s v="A0A084TIG3"/>
        <s v="A0A084Y747"/>
        <s v="A0A085BSG4"/>
        <s v="A0A085BTT6"/>
        <s v="A0A085BV87"/>
        <s v="A0A085BZ66"/>
        <s v="A0A085EUQ6"/>
        <s v="A0A085EVR8"/>
        <s v="A0A085EYW1"/>
        <s v="A0A085FA25"/>
        <s v="A0A085FIW2"/>
        <s v="A0A085FW95"/>
        <s v="A0A085WJR9"/>
        <s v="A0A086D0V6"/>
        <s v="A0A087GEI7"/>
        <s v="A0A087M5C0"/>
        <s v="A0A087MFQ9"/>
        <s v="A0A087MGJ4"/>
        <s v="A0A087MJP9"/>
        <s v="A0A087ML58"/>
        <s v="A0A088T376"/>
        <s v="A0A089WR99"/>
        <s v="A0A089ZQT6"/>
        <s v="A0A090ADX0"/>
        <s v="A0A090AIR5"/>
        <s v="A0A090AJI7"/>
        <s v="A0A090CXY6"/>
        <s v="A0A090EZK1"/>
        <s v="A0A090GNX3"/>
        <s v="A0A090IAY9"/>
        <s v="A0A090PAS3"/>
        <s v="A0A090PBT4"/>
        <s v="A0A090SG14"/>
        <s v="A0A090SY68"/>
        <s v="A0A090T9C9"/>
        <s v="A0A091APP8"/>
        <s v="A0A091AY91"/>
        <s v="A0A091BEM1"/>
        <s v="A0A091BH01"/>
        <s v="A0A094IQR3"/>
        <s v="A0A094JA72"/>
        <s v="A0A094JCN8"/>
        <s v="A0A094JIT2"/>
        <s v="A0A095D2Z5"/>
        <s v="A0A095F2Z1"/>
        <s v="A0A095SVE6"/>
        <s v="A0A096SJ02"/>
        <s v="A0A096SM22"/>
        <s v="A0A096SNR7"/>
        <s v="A0A096TYZ4"/>
        <s v="A0A096UA00"/>
        <s v="A0A096UA01"/>
        <s v="A0A097AYC2"/>
        <s v="A0A097B0A6"/>
        <s v="A0A098G5E9"/>
        <s v="A0A098G7K9"/>
        <s v="A0A098LEW4"/>
        <s v="A0A098QYZ6"/>
        <s v="A0A098TG09"/>
        <s v="A0A098U125"/>
        <s v="A0A098U4P6"/>
        <s v="A0A098U9E8"/>
        <s v="A0A098UC33"/>
        <s v="A0A098UE76"/>
        <s v="A0A099GLN4"/>
        <s v="A0A099P9F7"/>
        <s v="A0A099PBB8"/>
        <s v="A0A099T9E8"/>
        <s v="A0A0A0BBQ6"/>
        <s v="A0A0A0EZK6"/>
        <s v="A0A0A0KCN6"/>
        <s v="A0A0A0KFE6"/>
        <s v="A0A0A0KM87"/>
        <s v="A0A0A0KSQ9"/>
        <s v="A0A0A0MA19"/>
        <s v="A0A0A1FGS2"/>
        <s v="A0A0A1H654"/>
        <s v="A0A0A1HUB5"/>
        <s v="A0A0A1VAP5"/>
        <s v="A0A0A1VKE1"/>
        <s v="A0A0A1YEI8"/>
        <s v="A0A0A1YJJ6"/>
        <s v="A0A0A1YLC4"/>
        <s v="A0A0A1YMN8"/>
        <s v="A0A0A2MU01"/>
        <s v="A0A0A2WPM7"/>
        <s v="A0A0A5HSE5"/>
        <s v="A0A0A5HU16"/>
        <s v="A0A0A5I2F7"/>
        <s v="A0A0A5I306"/>
        <s v="A0A0A6UD85"/>
        <s v="A0A0A7ECS5"/>
        <s v="A0A0B0M9K0"/>
        <s v="A0A0B0NL07"/>
        <s v="A0A0B0NQZ7"/>
        <s v="A0A0B0NTW1"/>
        <s v="A0A0B0P200"/>
        <s v="A0A0B0P7S0"/>
        <s v="A0A0B0PID6"/>
        <s v="A0A0B0PP58"/>
        <s v="A0A0B0PWM1"/>
        <s v="A0A0B1ZHK6"/>
        <s v="A0A0B2BYE6"/>
        <s v="A0A0B2D9S2"/>
        <s v="A0A0B2NUJ1"/>
        <s v="A0A0B2PXB1"/>
        <s v="A0A0B2Q642"/>
        <s v="A0A0B2Q9L2"/>
        <s v="A0A0B2QP08"/>
        <s v="A0A0B2RP34"/>
        <s v="A0A0B2RU80"/>
        <s v="A0A0B2SFY8"/>
        <s v="A0A0B2SPS3"/>
        <s v="A0A0B3C2T8"/>
        <s v="A0A0B4XV69"/>
        <s v="A0A0B4XXA0"/>
        <s v="A0A0B5E5U2"/>
        <s v="A0A0B8P3V9"/>
        <s v="A0A0B8PYV0"/>
        <s v="A0A0B8Q1H2"/>
        <s v="A0A0C1NBQ7"/>
        <s v="A0A0C1V325"/>
        <s v="A0A0C2UY95"/>
        <s v="A0A0C2ZB92"/>
        <s v="A0A0C3E6N3"/>
        <s v="A0A0C4Y2M7"/>
        <s v="A0A0C4YB17"/>
        <s v="A0A0C4YRC2"/>
        <s v="A0A0C5UY50"/>
        <s v="A0A0C5V7N4"/>
        <s v="A0A0C9NJY3"/>
        <s v="A0A0D0PCS0"/>
        <s v="A0A0D0S2Q2"/>
        <s v="A0A0D0SB69"/>
        <s v="A0A0D1CKE0"/>
        <s v="A0A0D1PK20"/>
        <s v="A0A0D2IZY3"/>
        <s v="A0A0D2K9X3"/>
        <s v="A0A0D2LS16"/>
        <s v="A0A0D2MCP4"/>
        <s v="A0A0D2NBJ0"/>
        <s v="A0A0D2ND90"/>
        <s v="A0A0D2NGQ5"/>
        <s v="A0A0D2NPQ3"/>
        <s v="A0A0D2PU30"/>
        <s v="A0A0D2PW09"/>
        <s v="A0A0D2Q111"/>
        <s v="A0A0D2Q8G0"/>
        <s v="A0A0D2QSP0"/>
        <s v="A0A0D2RGC1"/>
        <s v="A0A0D2RGK5"/>
        <s v="A0A0D2RM16"/>
        <s v="A0A0D2S7K4"/>
        <s v="A0A0D2SEP4"/>
        <s v="A0A0D2T1U9"/>
        <s v="A0A0D2T6F5"/>
        <s v="A0A0D2TGC8"/>
        <s v="A0A0D2TUE0"/>
        <s v="A0A0D2V9Y0"/>
        <s v="A0A0D2W1P1"/>
        <s v="A0A0D3BDF7"/>
        <s v="A0A0D3BZ85"/>
        <s v="A0A0D3D6H3"/>
        <s v="A0A0D3DA86"/>
        <s v="A0A0D3EY10"/>
        <s v="A0A0D3FA90"/>
        <s v="A0A0D3FA91"/>
        <s v="A0A0D3FA92"/>
        <s v="A0A0D3FA93"/>
        <s v="A0A0D3FA94"/>
        <s v="A0A0D3FA95"/>
        <s v="A0A0D3FNA5"/>
        <s v="A0A0D3GSR0"/>
        <s v="A0A0D3HCR6"/>
        <s v="A0A0D3HCR7"/>
        <s v="A0A0D3HU73"/>
        <s v="A0A0D3LAL1"/>
        <s v="A0A0D5VHT1"/>
        <s v="A0A0D6AAE1"/>
        <s v="A0A0D6B5H8"/>
        <s v="A0A0D6JH66"/>
        <s v="A0A0D6KBR1"/>
        <s v="A0A0D6KGZ4"/>
        <s v="A0A0D6S7D5"/>
        <s v="A0A0D6SQZ1"/>
        <s v="A0A0D6SRJ3"/>
        <s v="A0A0D6SYR4"/>
        <s v="A0A0D7EJA0"/>
        <s v="A0A0D7K798"/>
        <s v="A0A0D7K8V4"/>
        <s v="A0A0D7KEN4"/>
        <s v="A0A0D7W0E6"/>
        <s v="A0A0D8CQZ9"/>
        <s v="A0A0D8CT65"/>
        <s v="A0A0D8D0W1"/>
        <s v="A0A0D8QBI5"/>
        <s v="A0A0D9V9P5"/>
        <s v="A0A0D9V9P6"/>
        <s v="A0A0D9VKS6"/>
        <s v="A0A0D9VY88"/>
        <s v="A0A0D9XIW5"/>
        <s v="A0A0D9YJD4"/>
        <s v="A0A0D9YXZ5"/>
        <s v="A0A0D9YXZ6"/>
        <s v="A0A0D9YXZ7"/>
        <s v="A0A0D9YXZ8"/>
        <s v="A0A0D9YYT6"/>
        <s v="A0A0D9ZYG8"/>
        <s v="A0A0E0ALT7"/>
        <s v="A0A0E0B9G2"/>
        <s v="A0A0E0B9G3"/>
        <s v="A0A0E0B9G4"/>
        <s v="A0A0E0BS92"/>
        <s v="A0A0E0JNZ4"/>
        <s v="A0A0E0K519"/>
        <s v="A0A0E0KI96"/>
        <s v="A0A0E0M6X9"/>
        <s v="A0A0E0N6Z3"/>
        <s v="A0A0E0NKQ5"/>
        <s v="A0A0E0NKQ6"/>
        <s v="A0A0E0P0I0"/>
        <s v="A0A0E0QY45"/>
        <s v="A0A0E0QY46"/>
        <s v="A0A0E0QY47"/>
        <s v="A0A0E0RGZ3"/>
        <s v="A0A0E3ZD01"/>
        <s v="A0A0E4HG08"/>
        <s v="A0A0E9MMH3"/>
        <s v="A0A0F2J406"/>
        <s v="A0A0F2P9V4"/>
        <s v="A0A0F2PYR0"/>
        <s v="A0A0F2RDZ9"/>
        <s v="A0A0F3H2P4"/>
        <s v="A0A0F3K0B8"/>
        <s v="A0A0F3K112"/>
        <s v="A0A0F3K577"/>
        <s v="A0A0F3K7N3"/>
        <s v="A0A0F3KC75"/>
        <s v="A0A0F3KF98"/>
        <s v="A0A0F4NVG1"/>
        <s v="A0A0F4PAR1"/>
        <s v="A0A0F4PCC4"/>
        <s v="A0A0F4PML2"/>
        <s v="A0A0F4PPR7"/>
        <s v="A0A0F4Q6Y2"/>
        <s v="A0A0F4QCS1"/>
        <s v="A0A0F4QJQ0"/>
        <s v="A0A0F4QTF3"/>
        <s v="A0A0F5ALV8"/>
        <s v="A0A0F5ANB9"/>
        <s v="A0A0F5AS48"/>
        <s v="A0A0F5FJI2"/>
        <s v="A0A0F5L8C3"/>
        <s v="A0A0F5LWX0"/>
        <s v="A0A0F5PTP9"/>
        <s v="A0A0F5VEW5"/>
        <s v="A0A0F5YLB2"/>
        <s v="A0A0F5ZSV0"/>
        <s v="A0A0F5ZUG0"/>
        <s v="A0A0F5ZVL3"/>
        <s v="A0A0F6A5U3"/>
        <s v="A0A0F6AFC0"/>
        <s v="A0A0F6AFD8"/>
        <s v="A0A0F6AH98"/>
        <s v="A0A0F6YM17"/>
        <s v="A0A0F6YMK2"/>
        <s v="A0A0F7JJM7"/>
        <s v="A0A0F7JTD4"/>
        <s v="A0A0F7KV38"/>
        <s v="A0A0F7M0B0"/>
        <s v="A0A0F7PJS8"/>
        <s v="A0A0F7PL42"/>
        <s v="A0A0F7PPQ3"/>
        <s v="A0A0G0MD90"/>
        <s v="A0A0G0TUD2"/>
        <s v="A0A0G1B8H7"/>
        <s v="A0A0G1GU94"/>
        <s v="A0A0G1HPQ5"/>
        <s v="A0A0G1KSP6"/>
        <s v="A0A0G1KTV7"/>
        <s v="A0A0G1LRS4"/>
        <s v="A0A0G1N1K1"/>
        <s v="A0A0G1NG30"/>
        <s v="A0A0G1PIB3"/>
        <s v="A0A0G1PYI5"/>
        <s v="A0A0G1RWL2"/>
        <s v="A0A0G1SIX5"/>
        <s v="A0A0G1WFP6"/>
        <s v="A0A0G2ZDI5"/>
        <s v="A0A0G3BDA6"/>
        <s v="A0A0G3BEX8"/>
        <s v="A0A0G3BIE8"/>
        <s v="A0A0G3BLC8"/>
        <s v="A0A0G3ER83"/>
        <s v="A0A0G3X6D1"/>
        <s v="A0A0G3XLD3"/>
        <s v="A0A0G4AXN1"/>
        <s v="A0A0G9MP35"/>
        <s v="A0A0G9MTC1"/>
        <s v="A0A0H0XXV4"/>
        <s v="A0A0H2LXA2"/>
        <s v="A0A0H4KXY0"/>
        <s v="A0A0H4VSS3"/>
        <s v="A0A0H4W0Y1"/>
        <s v="A0A0J1CTI9"/>
        <s v="A0A0J1D9T5"/>
        <s v="A0A0J1DBT1"/>
        <s v="A0A0J1DIC3"/>
        <s v="A0A0J1G7N4"/>
        <s v="A0A0J1G8Y5"/>
        <s v="A0A0J1GUJ7"/>
        <s v="A0A0J1HJ23"/>
        <s v="A0A0J5GK64"/>
        <s v="A0A0J6NG47"/>
        <s v="A0A0J6NK51"/>
        <s v="A0A0J6NP19"/>
        <s v="A0A0J8C0Z9"/>
        <s v="A0A0J8E025"/>
        <s v="A0A0J8GNP7"/>
        <s v="A0A0J8GT34"/>
        <s v="A0A0J8GT83"/>
        <s v="A0A0J8GVD5"/>
        <s v="A0A0J8VBA5"/>
        <s v="A0A0K0XUJ1"/>
        <s v="A0A0K1J2R8"/>
        <s v="A0A0K1J3V6"/>
        <s v="A0A0K1J4Z7"/>
        <s v="A0A0K1J675"/>
        <s v="A0A0K1J7K2"/>
        <s v="A0A0K1JCN9"/>
        <s v="A0A0K1JCT8"/>
        <s v="A0A0K1JX55"/>
        <s v="A0A0K1JYL7"/>
        <s v="A0A0K1K5H9"/>
        <s v="A0A0K1K6G3"/>
        <s v="A0A0K2DGF0"/>
        <s v="A0A0K2DW14"/>
        <s v="A0A0K8P106"/>
        <s v="A0A0K9NPL1"/>
        <s v="A0A0K9NUC4"/>
        <s v="A0A0K9PL17"/>
        <s v="A0A0K9PQ75"/>
        <s v="A0A0K9QIH2"/>
        <s v="A0A0K9RC87"/>
        <s v="A0A0L0HST6"/>
        <s v="A0A0L0RW36"/>
        <s v="A0A0L0RYJ7"/>
        <s v="A0A0L0RYQ7"/>
        <s v="A0A0L0SBM0"/>
        <s v="A0A0L0SBP7"/>
        <s v="A0A0L0SRU2"/>
        <s v="A0A0L0SWL5"/>
        <s v="A0A0L0SYR3"/>
        <s v="A0A0L0T624"/>
        <s v="A0A0L0T6F0"/>
        <s v="A0A0L6T551"/>
        <s v="A0A0L6VVY8"/>
        <s v="A0A0L9TIB3"/>
        <s v="A0A0L9TIG2"/>
        <s v="A0A0L9TMY6"/>
        <s v="A0A0L9UUV8"/>
        <s v="A0A0M0I8P2"/>
        <s v="A0A0M0ILS8"/>
        <s v="A0A0M0IN08"/>
        <s v="A0A0M0IR23"/>
        <s v="A0A0M1J1C2"/>
        <s v="A0A0M1J389"/>
        <s v="A0A0M1JIN4"/>
        <s v="A0A0M2PXT0"/>
        <s v="A0A0M2R7X4"/>
        <s v="A0A0M2WIX1"/>
        <s v="A0A0M2WL53"/>
        <s v="A0A0M2WM56"/>
        <s v="A0A0M2WVC9"/>
        <s v="A0A0M4D6A4"/>
        <s v="A0A0M4MTU8"/>
        <s v="A0A0M6ZIG8"/>
        <s v="A0A0M9DZF9"/>
        <s v="A0A0M9GDK5"/>
        <s v="A0A0N0E432"/>
        <s v="A0A0N0E876"/>
        <s v="A0A0N0J739"/>
        <s v="A0A0N0KDG4"/>
        <s v="A0A0N0LU86"/>
        <s v="A0A0N0V3V3"/>
        <s v="A0A0N0VJR1"/>
        <s v="A0A0N0VKH4"/>
        <s v="A0A0N0XI57"/>
        <s v="A0A0N0XKD1"/>
        <s v="A0A0N1AL08"/>
        <s v="A0A0N1ETP3"/>
        <s v="A0A0N1EX34"/>
        <s v="A0A0N1LAD5"/>
        <s v="A0A0N7KG24"/>
        <s v="A0A0N8K9J0"/>
        <s v="A0A0N8K9S0"/>
        <s v="A0A0N8KAC1"/>
        <s v="A0A0N8KMI5"/>
        <s v="A0A0N9UWH7"/>
        <s v="A0A0P0C1I0"/>
        <s v="A0A0P0D5E0"/>
        <s v="A0A0P0NE05"/>
        <s v="A0A0P0XTU0"/>
        <s v="A0A0P1EJ66"/>
        <s v="A0A0P1G870"/>
        <s v="A0A0P1GMD5"/>
        <s v="A0A0P1GN45"/>
        <s v="A0A0P1H378"/>
        <s v="A0A0P1HSM7"/>
        <s v="A0A0P1IUN9"/>
        <s v="A0A0P6XIH2"/>
        <s v="A0A0P6XUW3"/>
        <s v="A0A0P6ZHP1"/>
        <s v="A0A0P7KKP1"/>
        <s v="A0A0P7X7N5"/>
        <s v="A0A0P7YD63"/>
        <s v="A0A0P7YEU1"/>
        <s v="A0A0P7ZRL1"/>
        <s v="A0A0P8DCJ1"/>
        <s v="A0A0Q1AE29"/>
        <s v="A0A0Q3VQX4"/>
        <s v="A0A0Q4BZ90"/>
        <s v="A0A0Q5CJS6"/>
        <s v="A0A0Q5CM13"/>
        <s v="A0A0Q5D8R3"/>
        <s v="A0A0Q5DB36"/>
        <s v="A0A0Q5E1D1"/>
        <s v="A0A0Q5GZG8"/>
        <s v="A0A0Q5H6A6"/>
        <s v="A0A0Q5HFW3"/>
        <s v="A0A0Q5HIB0"/>
        <s v="A0A0Q5HYC6"/>
        <s v="A0A0Q5LEK8"/>
        <s v="A0A0Q5LYC4"/>
        <s v="A0A0Q5M547"/>
        <s v="A0A0Q5PBI3"/>
        <s v="A0A0Q5UHB6"/>
        <s v="A0A0Q5ZAL6"/>
        <s v="A0A0Q5ZIV1"/>
        <s v="A0A0Q6A713"/>
        <s v="A0A0Q6BAK3"/>
        <s v="A0A0Q6BMP8"/>
        <s v="A0A0Q6GHJ7"/>
        <s v="A0A0Q6H2D8"/>
        <s v="A0A0Q6LTB6"/>
        <s v="A0A0Q6MBR1"/>
        <s v="A0A0Q6MD02"/>
        <s v="A0A0Q6RZL0"/>
        <s v="A0A0Q6SP29"/>
        <s v="A0A0Q6VK38"/>
        <s v="A0A0Q6W070"/>
        <s v="A0A0Q6W0S2"/>
        <s v="A0A0Q6W6B0"/>
        <s v="A0A0Q6W7N9"/>
        <s v="A0A0Q6W857"/>
        <s v="A0A0Q6WHS8"/>
        <s v="A0A0Q6WNW2"/>
        <s v="A0A0Q6X9N6"/>
        <s v="A0A0Q6XHI8"/>
        <s v="A0A0Q6XI84"/>
        <s v="A0A0Q6Z9Q1"/>
        <s v="A0A0Q7AR65"/>
        <s v="A0A0Q7D433"/>
        <s v="A0A0Q7I4K6"/>
        <s v="A0A0Q7P9Z6"/>
        <s v="A0A0Q7PV78"/>
        <s v="A0A0Q7PXY8"/>
        <s v="A0A0Q7SEJ7"/>
        <s v="A0A0Q7SMB7"/>
        <s v="A0A0Q7TUX2"/>
        <s v="A0A0Q7WYH6"/>
        <s v="A0A0Q7YQ91"/>
        <s v="A0A0Q7YXE9"/>
        <s v="A0A0Q8AKX0"/>
        <s v="A0A0Q8BCX1"/>
        <s v="A0A0Q8EUI3"/>
        <s v="A0A0Q8F0C1"/>
        <s v="A0A0Q8FFI7"/>
        <s v="A0A0Q8Q0Q9"/>
        <s v="A0A0Q8QBZ6"/>
        <s v="A0A0Q8QL23"/>
        <s v="A0A0Q8QRB5"/>
        <s v="A0A0Q8RAK4"/>
        <s v="A0A0Q8RB25"/>
        <s v="A0A0Q8RBL6"/>
        <s v="A0A0Q8REE1"/>
        <s v="A0A0Q8RHN0"/>
        <s v="A0A0Q8RIN4"/>
        <s v="A0A0Q8RJ31"/>
        <s v="A0A0Q9DD17"/>
        <s v="A0A0Q9E9L1"/>
        <s v="A0A0Q9EI69"/>
        <s v="A0A0Q9EIM0"/>
        <s v="A0A0Q9EZN5"/>
        <s v="A0A0Q9N512"/>
        <s v="A0A0Q9Q846"/>
        <s v="A0A0Q9SGZ8"/>
        <s v="A0A0R0CEK0"/>
        <s v="A0A0R0DPQ6"/>
        <s v="A0A0R0DWX5"/>
        <s v="A0A0R0LR74"/>
        <s v="A0A0R0MEB8"/>
        <s v="A0A0R2XNI0"/>
        <s v="A0A0S1SCG6"/>
        <s v="A0A0S1SE21"/>
        <s v="A0A0S2DG82"/>
        <s v="A0A0S2FBU3"/>
        <s v="A0A0S2JBS8"/>
        <s v="A0A0S2JHX7"/>
        <s v="A0A0S2JJP2"/>
        <s v="A0A0S2JXS4"/>
        <s v="A0A0S2KBN5"/>
        <s v="A0A0S2TCW3"/>
        <s v="A0A0S4JYP5"/>
        <s v="A0A0S4K0E7"/>
        <s v="A0A0S4K0W5"/>
        <s v="A0A0S4K272"/>
        <s v="A0A0S4K3Q5"/>
        <s v="A0A0S4KBF9"/>
        <s v="A0A0S4KCF5"/>
        <s v="A0A0S4P697"/>
        <s v="A0A0S6WVW9"/>
        <s v="A0A0S7XH87"/>
        <s v="A0A0S9MUZ7"/>
        <s v="A0A0S9MY99"/>
        <s v="A0A0T1WPB3"/>
        <s v="A0A0T1X672"/>
        <s v="A0A0T2QAE0"/>
        <s v="A0A0T2Z1W7"/>
        <s v="A0A0T2ZJ89"/>
        <s v="A0A0T9KB14"/>
        <s v="A0A0U1NIV6"/>
        <s v="A0A0U1NNX6"/>
        <s v="A0A0U2LVB9"/>
        <s v="A0A0U3A7T9"/>
        <s v="A0A0U3CJ94"/>
        <s v="A0A0U3D4K9"/>
        <s v="A0A0U3EZH3"/>
        <s v="A0A0U3NAR8"/>
        <s v="A0A0U3P3V0"/>
        <s v="A0A0U4VKS4"/>
        <s v="A0A0U4VSM2"/>
        <s v="A0A0U4VT70"/>
        <s v="A0A0U5EQL0"/>
        <s v="A0A0V1QW89"/>
        <s v="A0A0V7ZNA6"/>
        <s v="A0A0W1AAI4"/>
        <s v="A0A0W1DNA5"/>
        <s v="A0A0W1RW71"/>
        <s v="A0A0W1SQB7"/>
        <s v="A0A0W7WID0"/>
        <s v="A0A0W7YUL9"/>
        <s v="A0A0W8JAB2"/>
        <s v="A0A0W8JDH4"/>
        <s v="A0A0W8JE17"/>
        <s v="A0A0X1T427"/>
        <s v="A0A0X1T7A0"/>
        <s v="A0A0X3TZC4"/>
        <s v="A0A0X3VFC9"/>
        <s v="A0A0X3YAW6"/>
        <s v="A0A0X8GJY5"/>
        <s v="A0A0X8R636"/>
        <s v="A0A101CYH2"/>
        <s v="A0A101DB65"/>
        <s v="A0A101GNU6"/>
        <s v="A0A101I9K3"/>
        <s v="A0A101JKU1"/>
        <s v="A0A101KMD4"/>
        <s v="A0A101VJ82"/>
        <s v="A0A101VTP1"/>
        <s v="A0A101VTP4"/>
        <s v="A0A101VWE5"/>
        <s v="A0A103DY65"/>
        <s v="A0A109CGV3"/>
        <s v="A0A109CI36"/>
        <s v="A0A109J9E2"/>
        <s v="A0A109LRC6"/>
        <s v="A0A109RW62"/>
        <s v="A0A120AFJ8"/>
        <s v="A0A120GBR3"/>
        <s v="A0A124G7V6"/>
        <s v="A0A124G9R7"/>
        <s v="A0A124GG78"/>
        <s v="A0A126RJF7"/>
        <s v="A0A126T2G5"/>
        <s v="A0A126T2R4"/>
        <s v="A0A126T5W1"/>
        <s v="A0A126T5W7"/>
        <s v="A0A126UVQ2"/>
        <s v="A0A127B1K9"/>
        <s v="A0A127CFI3"/>
        <s v="A0A127CFW5"/>
        <s v="A0A127ESI0"/>
        <s v="A0A127F077"/>
        <s v="A0A127MFT2"/>
        <s v="A0A132BUT4"/>
        <s v="A0A132BZL1"/>
        <s v="A0A133XIJ8"/>
        <s v="A0A133XMD0"/>
        <s v="A0A133XMY8"/>
        <s v="A0A133XNG8"/>
        <s v="A0A135I988"/>
        <s v="A0A135IAX5"/>
        <s v="A0A135ZZW3"/>
        <s v="A0A136A5M7"/>
        <s v="A0A136H4M4"/>
        <s v="A0A136H806"/>
        <s v="A0A136H9U0"/>
        <s v="A0A136HKL0"/>
        <s v="A0A136MNA6"/>
        <s v="A0A136NQN5"/>
        <s v="A0A139AJ70"/>
        <s v="A0A139DIX6"/>
        <s v="A0A139SWA3"/>
        <s v="A0A139X9B1"/>
        <s v="A0A140E4L4"/>
        <s v="A0A142EQF6"/>
        <s v="A0A142LYY5"/>
        <s v="A0A142M2G3"/>
        <s v="A0A143PVP4"/>
        <s v="A0A143PX29"/>
        <s v="A0A147EBR2"/>
        <s v="A0A148KL54"/>
        <s v="A0A150WJC9"/>
        <s v="A0A150WNA6"/>
        <s v="A0A151S019"/>
        <s v="A0A151S5I9"/>
        <s v="A0A151SDQ5"/>
        <s v="A0A151T371"/>
        <s v="A0A151ZID7"/>
        <s v="A0A154VYP0"/>
        <s v="A0A154W2C8"/>
        <s v="A0A159Z0V2"/>
        <s v="A0A160DUZ2"/>
        <s v="A0A160FPQ6"/>
        <s v="A0A160FR18"/>
        <s v="A0A160FXP4"/>
        <s v="A0A160JDR6"/>
        <s v="A0A160JIU1"/>
        <s v="A0A161IV67"/>
        <s v="A0A161J344"/>
        <s v="A0A161LN41"/>
        <s v="A0A161LXU8"/>
        <s v="A0A163CVF4"/>
        <s v="A0A163DK49"/>
        <s v="A0A163V3F5"/>
        <s v="A0A163W6Z7"/>
        <s v="A0A163Z104"/>
        <s v="A0A164SP81"/>
        <s v="A0A164THU4"/>
        <s v="A0A164ZVA9"/>
        <s v="A0A165FHT1"/>
        <s v="A0A165FYQ0"/>
        <s v="A0A165R6J4"/>
        <s v="A0A165R9C8"/>
        <s v="A0A165RRF2"/>
        <s v="A0A165RV04"/>
        <s v="A0A166HAK9"/>
        <s v="A0A166Q145"/>
        <s v="A0A167YQV0"/>
        <s v="A0A168SYR8"/>
        <s v="A0A168YBW6"/>
        <s v="A0A171DQK1"/>
        <s v="A0A172T971"/>
        <s v="A0A172U4B0"/>
        <s v="A0A172U4K2"/>
        <s v="A0A172U506"/>
        <s v="A0A172UAH9"/>
        <s v="A0A172UC78"/>
        <s v="A0A175YQM1"/>
        <s v="A0A176EYK8"/>
        <s v="A0A176I748"/>
        <s v="A0A176U4W2"/>
        <s v="A0A176VL39"/>
        <s v="A0A176WIR2"/>
        <s v="A0A177NW93"/>
        <s v="A0A177NYK2"/>
        <s v="A0A177PAK0"/>
        <s v="A0A177PDS0"/>
        <s v="A0A177PGL3"/>
        <s v="A0A177QXM3"/>
        <s v="A0A1A6C186"/>
        <s v="A0A1B6Q7W2"/>
        <s v="A0LCZ8"/>
        <s v="A0LXP2"/>
        <s v="A0Y7K2"/>
        <s v="A0YTY5"/>
        <s v="A1AUE1"/>
        <s v="A1K2I8"/>
        <s v="A1K2L2"/>
        <s v="A1K5S9"/>
        <s v="A1S3J9"/>
        <s v="A1SAF9"/>
        <s v="A1SB54"/>
        <s v="A1SS75"/>
        <s v="A1SVU7"/>
        <s v="A1TQ27"/>
        <s v="A1TR26"/>
        <s v="A1U2V9"/>
        <s v="A1U6X3"/>
        <s v="A1U786"/>
        <s v="A1W7L2"/>
        <s v="A1W7N9"/>
        <s v="A1WEV3"/>
        <s v="A1WTB0"/>
        <s v="A2SKN1"/>
        <s v="A2ZK79"/>
        <s v="A3CSV3"/>
        <s v="A3QDF4"/>
        <s v="A3SJP8"/>
        <s v="A3WMG6"/>
        <s v="A3X8Q7"/>
        <s v="A3XNX7"/>
        <s v="A3ZAP7"/>
        <s v="A3ZNN1"/>
        <s v="A4BB00"/>
        <s v="A4BFQ3"/>
        <s v="A4C3N2"/>
        <s v="A4C8B3"/>
        <s v="A4C9Z3"/>
        <s v="A4CE07"/>
        <s v="A4CFD2"/>
        <s v="A4EXV3"/>
        <s v="A4G2U1"/>
        <s v="A4VIL7"/>
        <s v="A4VRL0"/>
        <s v="A4XP26"/>
        <s v="A4XYI0"/>
        <s v="A4Y0E4"/>
        <s v="A4YM34"/>
        <s v="A4YY55"/>
        <s v="A5PCX2"/>
        <s v="A6D0Y4"/>
        <s v="A6D1R5"/>
        <s v="A6DPD8"/>
        <s v="A6ECD5"/>
        <s v="A6GKZ6"/>
        <s v="A6VSV7"/>
        <s v="A6VUG3"/>
        <s v="A6VVX7"/>
        <s v="A6VZR0"/>
        <s v="A6WGQ7"/>
        <s v="A7BQL3"/>
        <s v="A7BUT8"/>
        <s v="A7BW50"/>
        <s v="A7HB30"/>
        <s v="A7ICB7"/>
        <s v="A8JFA6"/>
        <s v="A8TBC0"/>
        <s v="A8TM40"/>
        <s v="A8U139"/>
        <s v="A8ZX44"/>
        <s v="A9BZW1"/>
        <s v="A9DD69"/>
        <s v="A9DUD4"/>
        <s v="A9DXJ8"/>
        <s v="A9E4E4"/>
        <s v="A9RME0"/>
        <s v="A9RME1"/>
        <s v="A9S2L4"/>
        <s v="A9S5U9"/>
        <s v="A9SEU1"/>
        <s v="A9SJM1"/>
        <s v="A9T3T9"/>
        <s v="A9TAF3"/>
        <s v="A9TCH3"/>
        <s v="A9TKN3"/>
        <s v="A9TVM0"/>
        <s v="A9WDP6"/>
        <s v="Q9C5U2"/>
        <s v="Q9C5U1"/>
        <s v="Q9C5U0"/>
        <s v="B0BZA1"/>
        <s v="B0SJJ0"/>
        <s v="B0UGP9"/>
        <s v="B1KEA7"/>
        <s v="B1KEA8"/>
        <s v="B1M9G3"/>
        <s v="B1WPX0"/>
        <s v="B1XRK8"/>
        <s v="B1ZMD0"/>
        <s v="B1ZZW9"/>
        <s v="B2JN77"/>
        <s v="B3E2W3"/>
        <s v="B3PHS3"/>
        <s v="B4CYV6"/>
        <s v="B4EIA1"/>
        <s v="B4RFD4"/>
        <s v="B4VJK7"/>
        <s v="B4VNB9"/>
        <s v="B4WGZ6"/>
        <s v="B5EGR1"/>
        <s v="B5EIN7"/>
        <s v="B5EJ10"/>
        <s v="B5IIL6"/>
        <s v="B5JKG1"/>
        <s v="B6BJC3"/>
        <s v="B6JJB7"/>
        <s v="B7C8J4"/>
        <s v="B7C8J5"/>
        <s v="B7G551"/>
        <s v="B7JZX3"/>
        <s v="B7RHA1"/>
        <s v="B7RMJ3"/>
        <s v="B7VPL9"/>
        <s v="B7VQT8"/>
        <s v="B8AI44"/>
        <s v="B8AQP0"/>
        <s v="B8BGD6"/>
        <s v="B8ERS3"/>
        <s v="B8FJF1"/>
        <s v="B8GSM8"/>
        <s v="B8GSP1"/>
        <s v="B8HVE3"/>
        <s v="B9GML7"/>
        <s v="B9GZP2"/>
        <s v="B9HJJ3"/>
        <s v="B9HVS3"/>
        <s v="B9IAR0"/>
        <s v="B9NV73"/>
        <s v="B9QXS2"/>
        <s v="B9R012"/>
        <s v="B9RMD2"/>
        <s v="B9SNH2"/>
        <s v="B9T0D3"/>
        <s v="B9TDG5"/>
        <s v="B9TE12"/>
        <s v="B9TKC2"/>
        <s v="B9XBJ3"/>
        <s v="C0N2C4"/>
        <s v="C0N3Y7"/>
        <s v="C0N5Y8"/>
        <s v="C0N6D2"/>
        <s v="C0N9H3"/>
        <s v="C0PF17"/>
        <s v="C1A8C6"/>
        <s v="C1CUV4"/>
        <s v="C1DAE3"/>
        <s v="C1DGR9"/>
        <s v="C1IHU2"/>
        <s v="C3JZH6"/>
        <s v="C3JZK4"/>
        <s v="C3M8Z9"/>
        <s v="C4KA21"/>
        <s v="C4L7R2"/>
        <s v="C4L9D9"/>
        <s v="C4Z7T8"/>
        <s v="C4ZI03"/>
        <s v="C4ZNX8"/>
        <s v="C5AKB3"/>
        <s v="C5BRA4"/>
        <s v="C5BTW1"/>
        <s v="C5T452"/>
        <s v="C5T8W0"/>
        <s v="C5WN04"/>
        <s v="C5XZ86"/>
        <s v="C6BUQ1"/>
        <s v="C6BVV0"/>
        <s v="C6WVK9"/>
        <s v="C6WYN1"/>
        <s v="C6WZ07"/>
        <s v="C6XE67"/>
        <s v="C6XQ69"/>
        <s v="C7RN12"/>
        <s v="C9KLS6"/>
        <s v="C9KQ41"/>
        <s v="Q2QRN7"/>
        <s v="Q03101"/>
        <s v="D0IZ49"/>
        <s v="D0J4K2"/>
        <s v="D0J4K8"/>
        <s v="D0KWD4"/>
        <s v="D0Z483"/>
        <s v="D0Z4N2"/>
        <s v="D1AZG2"/>
        <s v="D2U8Z5"/>
        <s v="D2UED2"/>
        <s v="D3BD44"/>
        <s v="D3BFN2"/>
        <s v="D3FAJ3"/>
        <s v="D3HS57"/>
        <s v="D3RML6"/>
        <s v="D3RPU0"/>
        <s v="D3RSZ8"/>
        <s v="D3RTB4"/>
        <s v="D3S982"/>
        <s v="D4JXG3"/>
        <s v="D4KYJ3"/>
        <s v="D4LL85"/>
        <s v="D4LQG1"/>
        <s v="D4M025"/>
        <s v="D4TN40"/>
        <s v="D4ZFW6"/>
        <s v="D4ZFW7"/>
        <s v="D5A338"/>
        <s v="D5CRF7"/>
        <s v="D5CUK1"/>
        <s v="D5V6T9"/>
        <s v="D6SP22"/>
        <s v="D6YWI2"/>
        <s v="D7DIJ0"/>
        <s v="D7DL99"/>
        <s v="D7FY63"/>
        <s v="D7KBN9"/>
        <s v="D7LPW3"/>
        <s v="D7MHV3"/>
        <s v="D7TAZ7"/>
        <s v="D8G0C0"/>
        <s v="D8G236"/>
        <s v="D8G3F7"/>
        <s v="D8IR87"/>
        <s v="D8IWN5"/>
        <s v="D8IZ22"/>
        <s v="D8R9F4"/>
        <s v="D8S3K5"/>
        <s v="D8SUD5"/>
        <s v="D8TAG9"/>
        <s v="D8U6K8"/>
        <s v="D8ULX4"/>
        <s v="D9R0J6"/>
        <s v="D9SIS9"/>
        <s v="D9SIV1"/>
        <s v="Q54U87"/>
        <s v="E0U6I5"/>
        <s v="E0ULH8"/>
        <s v="E1IAB4"/>
        <s v="E1IBF7"/>
        <s v="E1SU35"/>
        <s v="E1WX87"/>
        <s v="E3BKY4"/>
        <s v="E3CYX0"/>
        <s v="E3DMU6"/>
        <s v="E3HDG6"/>
        <s v="E3PWH6"/>
        <s v="E4PG33"/>
        <s v="E4PQK1"/>
        <s v="E4TP92"/>
        <s v="E5YAH7"/>
        <s v="E6VWS6"/>
        <s v="E6W4F6"/>
        <s v="E6WW28"/>
        <s v="E6X9H0"/>
        <s v="E7GUI4"/>
        <s v="E8RE96"/>
        <s v="E8RHA8"/>
        <s v="E8T8C9"/>
        <s v="E8TNU2"/>
        <s v="E8UA94"/>
        <s v="F0LRJ9"/>
        <s v="F0LUC7"/>
        <s v="F0LYC4"/>
        <s v="F0LYI2"/>
        <s v="F0ZPG2"/>
        <s v="F0ZVG7"/>
        <s v="F1VWW9"/>
        <s v="F2A5D2"/>
        <s v="F2IVJ0"/>
        <s v="F2J6V0"/>
        <s v="F2JVY7"/>
        <s v="F2JWI2"/>
        <s v="F2LM05"/>
        <s v="F3KPV5"/>
        <s v="F3LER1"/>
        <s v="F4GD41"/>
        <s v="F4Q577"/>
        <s v="F4QS56"/>
        <s v="F5R7C8"/>
        <s v="F5RAE2"/>
        <s v="F5RBM2"/>
        <s v="F5RGS3"/>
        <s v="F5SUF4"/>
        <s v="F5SWF0"/>
        <s v="F5SZL0"/>
        <s v="F5Y0M8"/>
        <s v="F5Y3E0"/>
        <s v="F6CRX4"/>
        <s v="F6CU31"/>
        <s v="F6CYP0"/>
        <s v="F6F3U9"/>
        <s v="F6HFB2"/>
        <s v="F6HHM7"/>
        <s v="F6IK42"/>
        <s v="F7NQI5"/>
        <s v="F7NRA9"/>
        <s v="F7NTC9"/>
        <s v="F7NZP2"/>
        <s v="F7P090"/>
        <s v="F7QIV9"/>
        <s v="F7RVJ4"/>
        <s v="F7RZJ5"/>
        <s v="F7YIN2"/>
        <s v="F7YSL0"/>
        <s v="F8E6D4"/>
        <s v="F9R911"/>
        <s v="F9RF97"/>
        <s v="F9T3A2"/>
        <s v="F9T784"/>
        <s v="F9T8G6"/>
        <s v="F9U7L2"/>
        <s v="F9U9U7"/>
        <s v="F9UBN1"/>
        <s v="F9UDV8"/>
        <s v="F9UDV9"/>
        <s v="F9ZF69"/>
        <s v="F9ZXY2"/>
        <s v="F9ZZJ6"/>
        <s v="G0A1Y9"/>
        <s v="G0AJ72"/>
        <s v="G0LAT0"/>
        <s v="G1UQZ2"/>
        <s v="G1UTM5"/>
        <s v="G2DYF5"/>
        <s v="G2E109"/>
        <s v="G2E203"/>
        <s v="G2E2J0"/>
        <s v="G2IP39"/>
        <s v="G2IVA9"/>
        <s v="G2IXG5"/>
        <s v="G2J059"/>
        <s v="G2J1Z5"/>
        <s v="G2J2T4"/>
        <s v="G2KLH3"/>
        <s v="G2KSE9"/>
        <s v="G3IUL9"/>
        <s v="G3IZJ7"/>
        <s v="G4E3J1"/>
        <s v="G4E7V3"/>
        <s v="G4E849"/>
        <s v="G4QFV2"/>
        <s v="G4R8N0"/>
        <s v="G4SUW0"/>
        <s v="G4SVS5"/>
        <s v="G4T144"/>
        <s v="G4T2H2"/>
        <s v="G6EE24"/>
        <s v="G6Y7R1"/>
        <s v="G6YDY6"/>
        <s v="G7JBF8"/>
        <s v="G7KEP4"/>
        <s v="G7LCC3"/>
        <s v="G7Q7B3"/>
        <s v="G7Z3J4"/>
        <s v="G7Z5U1"/>
        <s v="G7ZIA9"/>
        <s v="G8AFS0"/>
        <s v="G8AIX9"/>
        <s v="G8AKR2"/>
        <s v="G8QIN1"/>
        <s v="G8QJJ0"/>
        <s v="G8QNF4"/>
        <s v="G8QQ18"/>
        <s v="G8R1U9"/>
        <s v="G8S5K6"/>
        <s v="G8SG01"/>
        <s v="G9PVV6"/>
        <s v="H0HPK1"/>
        <s v="H0JE97"/>
        <s v="H0PSE1"/>
        <s v="H0PUF6"/>
        <s v="H0PV56"/>
        <s v="H0PV57"/>
        <s v="H0PY56"/>
        <s v="H0TGI2"/>
        <s v="H0TMF3"/>
        <s v="H1FT20"/>
        <s v="H1G1M4"/>
        <s v="H1G781"/>
        <s v="H1S6R0"/>
        <s v="H1XNI1"/>
        <s v="H2CB46"/>
        <s v="H2FTU6"/>
        <s v="H2FTX9"/>
        <s v="H2FZS7"/>
        <s v="H4FB11"/>
        <s v="H5WI28"/>
        <s v="H5WIT8"/>
        <s v="H5WSM3"/>
        <s v="H6SNN3"/>
        <s v="H6SR77"/>
        <s v="H7FVY0"/>
        <s v="H8GLC0"/>
        <s v="H8GNU1"/>
        <s v="H8GWE2"/>
        <s v="H8Z6P1"/>
        <s v="I0H1U6"/>
        <s v="I0HCC9"/>
        <s v="I0HWX2"/>
        <s v="I0HYQ3"/>
        <s v="I0IHL4"/>
        <s v="I0IJ86"/>
        <s v="I1DW72"/>
        <s v="I1GNZ3"/>
        <s v="I1HUP8"/>
        <s v="I1IFH1"/>
        <s v="I1JDJ2"/>
        <s v="I1K3M7"/>
        <s v="I1KQE9"/>
        <s v="I1KS30"/>
        <s v="I1NUT4"/>
        <s v="I1P430"/>
        <s v="I1PIB9"/>
        <s v="I1QEK1"/>
        <s v="I1QTS6"/>
        <s v="I1R677"/>
        <s v="I1XFV4"/>
        <s v="I1XM00"/>
        <s v="I1YFV0"/>
        <s v="I1YH37"/>
        <s v="I1YJV0"/>
        <s v="I2F3X4"/>
        <s v="I2JFX3"/>
        <s v="I2JNC0"/>
        <s v="I2JPF8"/>
        <s v="I3CBP0"/>
        <s v="I3CBS5"/>
        <s v="I3CEV7"/>
        <s v="I3CFA7"/>
        <s v="I3CJG7"/>
        <s v="I3IAD2"/>
        <s v="I3IEA7"/>
        <s v="I3IP94"/>
        <s v="I3TS71"/>
        <s v="I3TSA8"/>
        <s v="I3TTP9"/>
        <s v="I3Y6Y1"/>
        <s v="I3YBB8"/>
        <s v="I3YFT5"/>
        <s v="I3Z7C7"/>
        <s v="I4MIP1"/>
        <s v="I4N5L5"/>
        <s v="I4VQ99"/>
        <s v="I4W356"/>
        <s v="I4Z5A9"/>
        <s v="I7EVU7"/>
        <s v="I8U624"/>
        <s v="I8U679"/>
        <s v="I9C9S0"/>
        <s v="I9L804"/>
        <s v="I9NZD2"/>
        <s v="J0LHB6"/>
        <s v="J0U8F0"/>
        <s v="J0V3U7"/>
        <s v="J1EBG8"/>
        <s v="J1EKM4"/>
        <s v="J2LKR4"/>
        <s v="J2TQW0"/>
        <s v="J3AJC1"/>
        <s v="J3HJT0"/>
        <s v="J3HKH3"/>
        <s v="J3KUQ3"/>
        <s v="J3L7A9"/>
        <s v="J3LGW6"/>
        <s v="J3LS79"/>
        <s v="J8VPB3"/>
        <s v="K0C646"/>
        <s v="K0HT62"/>
        <s v="K0HZ89"/>
        <s v="K0I1R5"/>
        <s v="K0I2X5"/>
        <s v="K1LET8"/>
        <s v="K2IQ92"/>
        <s v="K2JBL8"/>
        <s v="K2JRE0"/>
        <s v="K2KGT2"/>
        <s v="K2L6C8"/>
        <s v="K2QXQ4"/>
        <s v="K3XE50"/>
        <s v="K4A504"/>
        <s v="K4A5G4"/>
        <s v="K4BNW7"/>
        <s v="K4BYS7"/>
        <s v="K4CEY3"/>
        <s v="K4KIR6"/>
        <s v="K4KJ54"/>
        <s v="K4KKI6"/>
        <s v="K4KMU1"/>
        <s v="K4KPW4"/>
        <s v="K4PU33"/>
        <s v="K6X9F9"/>
        <s v="K6YWI3"/>
        <s v="K7K767"/>
        <s v="K7KBR1"/>
        <s v="K7KRH0"/>
        <s v="K7L210"/>
        <s v="K7L2C5"/>
        <s v="K7M476"/>
        <s v="K7U4B4"/>
        <s v="K7V622"/>
        <s v="K9D9N2"/>
        <s v="K9DBF3"/>
        <s v="K9DCQ1"/>
        <s v="K9DEX9"/>
        <s v="K9DX12"/>
        <s v="K9HSJ6"/>
        <s v="K9HU88"/>
        <s v="K9Q1N8"/>
        <s v="K9QBD4"/>
        <s v="K9QT62"/>
        <s v="K9S677"/>
        <s v="K9S6Y7"/>
        <s v="K9SC53"/>
        <s v="K9T265"/>
        <s v="K9TE45"/>
        <s v="K9TEU7"/>
        <s v="K9TEX2"/>
        <s v="K9TIK7"/>
        <s v="K9TKW4"/>
        <s v="K9U3Z3"/>
        <s v="K9VEZ9"/>
        <s v="K9VFI6"/>
        <s v="K9VHA2"/>
        <s v="K9VN98"/>
        <s v="K9VNM4"/>
        <s v="K9VPE4"/>
        <s v="K9W8D9"/>
        <s v="K9XGZ6"/>
        <s v="K9YPC9"/>
        <s v="K9Z666"/>
        <s v="K9ZW21"/>
        <s v="L0DVR6"/>
        <s v="L0E008"/>
        <s v="L0NLF7"/>
        <s v="L0NM71"/>
        <s v="L1JML4"/>
        <s v="L1LUV7"/>
        <s v="L8D576"/>
        <s v="L8D5B7"/>
        <s v="L8D6Y4"/>
        <s v="L8D898"/>
        <s v="L8M314"/>
        <s v="L9PDG8"/>
        <s v="L9PEH7"/>
        <s v="L9PI60"/>
        <s v="L9PK70"/>
        <s v="L9PN63"/>
        <s v="L9PN85"/>
        <s v="L9PPW2"/>
        <s v="M0RLH1"/>
        <s v="M0S282"/>
        <s v="M0SPB2"/>
        <s v="M0SPR0"/>
        <s v="M0TGL4"/>
        <s v="M0TSU6"/>
        <s v="M0U7E8"/>
        <s v="M0U7F1"/>
        <s v="M0U7W3"/>
        <s v="M0UGD9"/>
        <s v="M0UGE0"/>
        <s v="M0VSV1"/>
        <s v="M0W792"/>
        <s v="M0W793"/>
        <s v="M1CVN9"/>
        <s v="M1D7X0"/>
        <s v="M1D7X1"/>
        <s v="M1WKM4"/>
        <s v="M1WQE1"/>
        <s v="M2SF03"/>
        <s v="M4C578"/>
        <s v="M4D9M6"/>
        <s v="M4E7U3"/>
        <s v="M4EML7"/>
        <s v="M4F2T2"/>
        <s v="M4NIJ8"/>
        <s v="M4S773"/>
        <s v="M4UNQ9"/>
        <s v="M4WSQ3"/>
        <s v="M4X296"/>
        <s v="M5DMG3"/>
        <s v="M5EKW2"/>
        <s v="M5EPX2"/>
        <s v="M5RKB4"/>
        <s v="M5RLP8"/>
        <s v="M5TB49"/>
        <s v="M5THA3"/>
        <s v="M5TSK0"/>
        <s v="M5TV92"/>
        <s v="M5X039"/>
        <s v="M5XKX9"/>
        <s v="M5Y895"/>
        <s v="M7N4R9"/>
        <s v="M7NXK5"/>
        <s v="M7PPA7"/>
        <s v="M7PQV7"/>
        <s v="M7ZF76"/>
        <s v="M8A1D3"/>
        <s v="N1MR06"/>
        <s v="N2JK97"/>
        <s v="N6U2R1"/>
        <s v="N6WV10"/>
        <s v="N6WVL4"/>
        <s v="N6WWJ1"/>
        <s v="N6WXD7"/>
        <s v="N6WZS1"/>
        <s v="N6Y5K0"/>
        <s v="N6YDF6"/>
        <s v="N6YIU9"/>
        <s v="N6YLI4"/>
        <s v="N6YPS7"/>
        <s v="N9UTY0"/>
        <s v="N9VP60"/>
        <s v="A2WYI4"/>
        <s v="A1A696"/>
        <s v="A1A698"/>
        <s v="A1A697"/>
        <s v="A1A699"/>
        <s v="P73035"/>
        <s v="P74400"/>
        <s v="Q07ZB2"/>
        <s v="Q08QK2"/>
        <s v="Q0AAM4"/>
        <s v="Q0AMR8"/>
        <s v="Q0AR92"/>
        <s v="Q0F007"/>
        <s v="Q0K510"/>
        <s v="Q0KC83"/>
        <s v="Q114Y4"/>
        <s v="Q12H73"/>
        <s v="Q12I46"/>
        <s v="Q12NK9"/>
        <s v="Q141P4"/>
        <s v="Q1AZA0"/>
        <s v="Q1CX17"/>
        <s v="Q1GF37"/>
        <s v="Q1GJU1"/>
        <s v="Q1GRC4"/>
        <s v="Q1H3Y9"/>
        <s v="Q1IYW8"/>
        <s v="Q1JWV5"/>
        <s v="Q1K0V5"/>
        <s v="Q1NMM6"/>
        <s v="Q1NPN9"/>
        <s v="Q1NUE2"/>
        <s v="Q1NV27"/>
        <s v="Q1QHJ5"/>
        <s v="Q1YKR9"/>
        <s v="Q1YLA9"/>
        <s v="Q1YXX2"/>
        <s v="Q1ZQL2"/>
        <s v="Q1ZSN4"/>
        <s v="Q20Z79"/>
        <s v="Q219B0"/>
        <s v="Q21F90"/>
        <s v="Q21FR1"/>
        <s v="Q21G02"/>
        <s v="Q21NS5"/>
        <s v="Q21T24"/>
        <s v="Q21TE4"/>
        <s v="Q21WW2"/>
        <s v="Q2BLA2"/>
        <s v="Q2BLJ7"/>
        <s v="Q2BQQ4"/>
        <s v="Q2BR68"/>
        <s v="Q2CCB0"/>
        <s v="Q2CK09"/>
        <s v="Q2GB38"/>
        <s v="Q2IJN1"/>
        <s v="Q2IMN9"/>
        <s v="Q2K8A4"/>
        <s v="Q2N855"/>
        <s v="Q2RRT4"/>
        <s v="Q2SDA7"/>
        <s v="Q2SEH6"/>
        <s v="Q2SK17"/>
        <s v="Q2SNS1"/>
        <s v="Q2SQ18"/>
        <s v="Q2W1K2"/>
        <s v="Q2W343"/>
        <s v="Q2W4V8"/>
        <s v="Q2W8H8"/>
        <s v="Q2YCL1"/>
        <s v="Q39RZ4"/>
        <s v="Q39RZ5"/>
        <s v="Q39ST9"/>
        <s v="Q3A8D4"/>
        <s v="Q3IF06"/>
        <s v="Q3IF69"/>
        <s v="Q3IF85"/>
        <s v="Q3SJ06"/>
        <s v="Q3SNW4"/>
        <s v="Q478M9"/>
        <s v="Q47BJ9"/>
        <s v="Q47BW7"/>
        <s v="Q47IM3"/>
        <s v="Q47X60"/>
        <s v="Q47XD7"/>
        <s v="Q4BWY4"/>
        <s v="Q4BWY5"/>
        <s v="Q4KFI5"/>
        <s v="Q5E0A0"/>
        <s v="Q5E4N6"/>
        <s v="Q5GZ20"/>
        <s v="Q5NZA1"/>
        <s v="Q5NZD4"/>
        <s v="Q5R0L9"/>
        <s v="Q60BL0"/>
        <s v="Q63L48"/>
        <s v="Q6AK77"/>
        <s v="Q6AKV4"/>
        <s v="Q6LJD5"/>
        <s v="Q6MJD1"/>
        <s v="Q6MMQ5"/>
        <s v="Q6N224"/>
        <s v="Q6ZLA1"/>
        <s v="Q74EC7"/>
        <s v="Q7MA92"/>
        <s v="Q7MF64"/>
        <s v="Q7MJY8"/>
        <s v="Q7MQJ2"/>
        <s v="Q7NXK5"/>
        <s v="Q7ULL8"/>
        <s v="Q7UTN1"/>
        <s v="Q87JQ0"/>
        <s v="Q87PR0"/>
        <s v="Q883N8"/>
        <s v="Q88L38"/>
        <s v="Q89G01"/>
        <s v="Q89UF6"/>
        <s v="Q8EJC3"/>
        <s v="Q8P883"/>
        <s v="Q8QKV7"/>
        <s v="Q92JW2"/>
        <s v="Q98FM2"/>
        <s v="Q98JA6"/>
        <s v="Q9HWR8"/>
        <s v="Q9KKZ0"/>
        <s v="Q9KS83"/>
        <s v="Q9RV56"/>
        <s v="R0FLV2"/>
        <s v="R0GMJ0"/>
        <s v="R0HHZ7"/>
        <s v="R0IEI9"/>
        <s v="R4LF82"/>
        <s v="R4LJQ2"/>
        <s v="R4LLF9"/>
        <s v="R4LSL1"/>
        <s v="R4LWZ5"/>
        <s v="R4YKK8"/>
        <s v="R4YN25"/>
        <s v="R5CDK6"/>
        <s v="R5E0P2"/>
        <s v="R5HD22"/>
        <s v="R5HUR0"/>
        <s v="R5IAH7"/>
        <s v="R5KLC2"/>
        <s v="R5N4R0"/>
        <s v="R5P2S0"/>
        <s v="R5QTB6"/>
        <s v="R5T8H8"/>
        <s v="R5VT84"/>
        <s v="R5Y217"/>
        <s v="R5Y2P1"/>
        <s v="R5Z5S5"/>
        <s v="R6DL10"/>
        <s v="R6GBD5"/>
        <s v="R6LWJ9"/>
        <s v="R6NU60"/>
        <s v="R6V7T5"/>
        <s v="R7A373"/>
        <s v="R7INH3"/>
        <s v="R7K205"/>
        <s v="R8ALI0"/>
        <s v="R9IY80"/>
        <s v="S0FYM0"/>
        <s v="S0G377"/>
        <s v="S2D883"/>
        <s v="S2KRB6"/>
        <s v="S6AC57"/>
        <s v="S6ADQ4"/>
        <s v="S6AG73"/>
        <s v="S6AHN4"/>
        <s v="S6B0V0"/>
        <s v="S6B1U6"/>
        <s v="S6BNC0"/>
        <s v="S6CGM9"/>
        <s v="S6GC52"/>
        <s v="S6GC97"/>
        <s v="S6GLC7"/>
        <s v="S6HAY8"/>
        <s v="S6HRR0"/>
        <s v="S6HYY3"/>
        <s v="S6JWA9"/>
        <s v="S8C226"/>
        <s v="S8DK85"/>
        <s v="S9ZNS0"/>
        <s v="T0AYV9"/>
        <s v="T0HXB7"/>
        <s v="T0R3E4"/>
        <s v="T0RB27"/>
        <s v="T0RQC0"/>
        <s v="T0RY83"/>
        <s v="T0SM19"/>
        <s v="T0SMB3"/>
        <s v="T0STA0"/>
        <s v="T0STX6"/>
        <s v="U1JHG6"/>
        <s v="U1KLV0"/>
        <s v="U1KUV3"/>
        <s v="U1ZVZ8"/>
        <s v="U2A3J1"/>
        <s v="U2B6U7"/>
        <s v="U2D006"/>
        <s v="U2SGW8"/>
        <s v="U2Y7R3"/>
        <s v="U2Z0W6"/>
        <s v="U2ZCS5"/>
        <s v="U2ZHL8"/>
        <s v="U2ZJH9"/>
        <s v="U3AN19"/>
        <s v="U3B350"/>
        <s v="U3BND7"/>
        <s v="U4KDG8"/>
        <s v="U4KFQ7"/>
        <s v="U4KHJ2"/>
        <s v="U5BXL5"/>
        <s v="U5G819"/>
        <s v="U5N6G5"/>
        <s v="U5N726"/>
        <s v="U5NAN7"/>
        <s v="U5NB72"/>
        <s v="U5NBL1"/>
        <s v="U5NEM6"/>
        <s v="U5W1D5"/>
        <s v="U5W3S2"/>
        <s v="U5W5A8"/>
        <s v="U5W858"/>
        <s v="U5W863"/>
        <s v="U7GFP6"/>
        <s v="U7GGB8"/>
        <s v="U7GK41"/>
        <s v="U9TC91"/>
        <s v="U9VY68"/>
        <s v="U9W1T7"/>
        <s v="V2IX26"/>
        <s v="V3TNG6"/>
        <s v="V4K917"/>
        <s v="V4L098"/>
        <s v="V4MNP1"/>
        <s v="V4RQ92"/>
        <s v="V4TDA0"/>
        <s v="V4UB22"/>
        <s v="V4W4M3"/>
        <s v="V5WM80"/>
        <s v="V6F1H4"/>
        <s v="V6F4D7"/>
        <s v="V6F868"/>
        <s v="V6F941"/>
        <s v="V7B9I5"/>
        <s v="V7C7G6"/>
        <s v="V7CKN6"/>
        <s v="V7CT71"/>
        <s v="V7FG73"/>
        <s v="V7FGB6"/>
        <s v="V9VWK1"/>
        <s v="W0DVE7"/>
        <s v="W0E047"/>
        <s v="W0E361"/>
        <s v="W0E565"/>
        <s v="W0HA94"/>
        <s v="W0LG72"/>
        <s v="W0RB56"/>
        <s v="W0SFA1"/>
        <s v="W0SFS3"/>
        <s v="W0SG82"/>
        <s v="W0SH55"/>
        <s v="W0SIS7"/>
        <s v="W0V4K9"/>
        <s v="W0VAZ3"/>
        <s v="W0VDC2"/>
        <s v="W1PQ59"/>
        <s v="W1PSE7"/>
        <s v="W4D7Z9"/>
        <s v="W4LU13"/>
        <s v="W5DMW9"/>
        <s v="W5ECV0"/>
        <s v="W5ES15"/>
        <s v="W5GB92"/>
        <s v="W5GD18"/>
        <s v="W5GIU8"/>
        <s v="W5GW83"/>
        <s v="W5YFR1"/>
        <s v="W5YI82"/>
        <s v="W6KB78"/>
        <s v="W6KDW7"/>
        <s v="W6KFA9"/>
        <s v="W6LRM9"/>
        <s v="W6M9J2"/>
        <s v="W6TQK7"/>
        <s v="W6W7N7"/>
        <s v="W7PZK5"/>
        <s v="W7Q544"/>
        <s v="W7QDE3"/>
        <s v="W7QTC4"/>
        <s v="W7QVD4"/>
        <s v="W7Y3U5"/>
        <s v="W7Y4C9"/>
        <s v="W8LA34"/>
        <s v="W8QV55"/>
        <s v="W8RYL8"/>
        <s v="W8X1S8"/>
        <s v="W8X4S1"/>
        <s v="W9GPB6"/>
        <s v="W9GTP1"/>
        <s v="W9H0S8"/>
        <s v="W9QTR4"/>
        <s v="W9SGA4"/>
        <s v="W9SZU8"/>
        <s v="W9TES5"/>
        <s v="W9TVW7"/>
        <s v="W9UZV7"/>
        <s v="W9V0B9"/>
        <s v="W9V1B9"/>
        <s v="X5M867"/>
        <s v="X6D2E8"/>
        <s v="X6DDR0"/>
        <s v="X6FMF3"/>
        <s v="X6GR70"/>
        <s v="X7E3L6"/>
        <s v="X7E4U8"/>
        <s v="X7E575"/>
        <s v="Y0KJF8"/>
        <s v="Y0KJM5"/>
        <s v="Z5XLS5"/>
        <s v="Z5XLV6"/>
        <s v="Z5XRH4"/>
      </sharedItems>
    </cacheField>
    <cacheField name="Sequence_length" numFmtId="0">
      <sharedItems containsSemiMixedTypes="0" containsString="0" containsNumber="1" containsInteger="1" minValue="74" maxValue="2313"/>
    </cacheField>
    <cacheField name="Pfam_AC" numFmtId="0">
      <sharedItems count="43">
        <s v="PF03924"/>
        <s v="PF00563"/>
        <s v="PF00990"/>
        <s v="PF08448"/>
        <s v="PF13426"/>
        <s v="PF00989"/>
        <s v="PF08447"/>
        <s v="PF02518"/>
        <s v="PF00512"/>
        <s v="PF00072"/>
        <s v="PF13188"/>
        <s v="PF07536"/>
        <s v="PF01627"/>
        <s v="PF05231"/>
        <s v="PF12860"/>
        <s v="PF07730"/>
        <s v="PF13185"/>
        <s v="PF13487"/>
        <s v="PF07568"/>
        <s v="PF00015"/>
        <s v="PF01590"/>
        <s v="PF00069"/>
        <s v="PF07228"/>
        <s v="PF00667"/>
        <s v="PF00258"/>
        <s v="PF00175"/>
        <s v="PF13492"/>
        <s v="PF00486"/>
        <s v="PF05228"/>
        <s v="PF07734"/>
        <s v="PF00233"/>
        <s v="PF17200"/>
        <s v="PF00211"/>
        <s v="PF14206"/>
        <s v="PF13521"/>
        <s v="PF13682"/>
        <s v="PF00202"/>
        <s v="PF17159"/>
        <s v="PF08269"/>
        <s v="PF02743"/>
        <s v="PF09084"/>
        <s v="PF07701"/>
        <s v="PF06580"/>
      </sharedItems>
    </cacheField>
    <cacheField name="From" numFmtId="0">
      <sharedItems containsSemiMixedTypes="0" containsString="0" containsNumber="1" containsInteger="1" minValue="1" maxValue="2101"/>
    </cacheField>
    <cacheField name="To" numFmtId="0">
      <sharedItems containsSemiMixedTypes="0" containsString="0" containsNumber="1" containsInteger="1" minValue="70" maxValue="2213"/>
    </cacheField>
    <cacheField name="Pfam_seq_num" numFmtId="0">
      <sharedItems containsSemiMixedTypes="0" containsString="0" containsNumber="1" containsInteger="1" minValue="215" maxValue="236455" count="43">
        <n v="1724"/>
        <n v="22957"/>
        <n v="43327"/>
        <n v="23651"/>
        <n v="27168"/>
        <n v="21613"/>
        <n v="23723"/>
        <n v="133923"/>
        <n v="85578"/>
        <n v="176760"/>
        <n v="7301"/>
        <n v="1627"/>
        <n v="11277"/>
        <n v="1188"/>
        <n v="3260"/>
        <n v="14870"/>
        <n v="17090"/>
        <n v="3853"/>
        <n v="2666"/>
        <n v="26530"/>
        <n v="16465"/>
        <n v="236455"/>
        <n v="11664"/>
        <n v="5226"/>
        <n v="9178"/>
        <n v="21452"/>
        <n v="1757"/>
        <n v="47731"/>
        <n v="630"/>
        <n v="2462"/>
        <n v="5152"/>
        <n v="1828"/>
        <n v="16138"/>
        <n v="215"/>
        <n v="1756"/>
        <n v="831"/>
        <n v="25737"/>
        <n v="319"/>
        <n v="538"/>
        <n v="9586"/>
        <n v="8911"/>
        <n v="1886"/>
        <n v="8431"/>
      </sharedItems>
    </cacheField>
    <cacheField name="Description" numFmtId="0">
      <sharedItems/>
    </cacheField>
    <cacheField name="Поле1" numFmtId="0" formula=" 1" databaseField="0"/>
    <cacheField name="СВОДКА" numFmtId="0" formula="Pfam_AC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kell33@outlook.com" refreshedDate="42873.588031712963" createdVersion="3" refreshedVersion="3" minRefreshableVersion="3" recordCount="312">
  <cacheSource type="worksheet">
    <worksheetSource ref="A1:B313" sheet="chosen"/>
  </cacheSource>
  <cacheFields count="2">
    <cacheField name="SEQ AC" numFmtId="0">
      <sharedItems count="312">
        <s v="A0A021X0C9"/>
        <s v="A0A021X517"/>
        <s v="A0A059KTE2"/>
        <s v="A0A061SR22"/>
        <s v="A0A069PSV5"/>
        <s v="A0A073IJC6"/>
        <s v="A0A073IY63"/>
        <s v="A0A080MAL5"/>
        <s v="A0A085BZ66"/>
        <s v="A0A085EYW1"/>
        <s v="A0A085FA25"/>
        <s v="A0A085FIW2"/>
        <s v="A0A085FW95"/>
        <s v="A0A087M5C0"/>
        <s v="A0A090GNX3"/>
        <s v="A0A098TG09"/>
        <s v="A0A098U9E8"/>
        <s v="A0A098UC33"/>
        <s v="A0A098UE76"/>
        <s v="A0A099T9E8"/>
        <s v="A0A0A1FGS2"/>
        <s v="A0A0A1H654"/>
        <s v="A0A0A1VAP5"/>
        <s v="A0A0A1VKE1"/>
        <s v="A0A0B4XV69"/>
        <s v="A0A0B4XXA0"/>
        <s v="A0A0C4Y2M7"/>
        <s v="A0A0C4YB17"/>
        <s v="A0A0C4YRC2"/>
        <s v="A0A0D5VHT1"/>
        <s v="A0A0D6B5H8"/>
        <s v="A0A0D7K798"/>
        <s v="A0A0D7K8V4"/>
        <s v="A0A0D7KEN4"/>
        <s v="A0A0E9MMH3"/>
        <s v="A0A0F2P9V4"/>
        <s v="A0A0F2RDZ9"/>
        <s v="A0A0F3K0B8"/>
        <s v="A0A0F3K7N3"/>
        <s v="A0A0F3KC75"/>
        <s v="A0A0F3KF98"/>
        <s v="A0A0F5FJI2"/>
        <s v="A0A0F5L8C3"/>
        <s v="A0A0F5LWX0"/>
        <s v="A0A0F5PTP9"/>
        <s v="A0A0F7PL42"/>
        <s v="A0A0F7PPQ3"/>
        <s v="A0A0G3BEX8"/>
        <s v="A0A0G3BLC8"/>
        <s v="A0A0G3ER83"/>
        <s v="A0A0H2LXA2"/>
        <s v="A0A0H4KXY0"/>
        <s v="A0A0J1CTI9"/>
        <s v="A0A0J1D9T5"/>
        <s v="A0A0J1DBT1"/>
        <s v="A0A0J1G8Y5"/>
        <s v="A0A0J6NP19"/>
        <s v="A0A0K1J2R8"/>
        <s v="A0A0K1J3V6"/>
        <s v="A0A0K1J4Z7"/>
        <s v="A0A0K1J7K2"/>
        <s v="A0A0K1JCN9"/>
        <s v="A0A0K1JCT8"/>
        <s v="A0A0K1JX55"/>
        <s v="A0A0K1K5H9"/>
        <s v="A0A0K1K6G3"/>
        <s v="A0A0K2DGF0"/>
        <s v="A0A0K8P106"/>
        <s v="A0A0L6T551"/>
        <s v="A0A0L6VVY8"/>
        <s v="A0A0M2WIX1"/>
        <s v="A0A0M2WL53"/>
        <s v="A0A0M2WVC9"/>
        <s v="A0A0M6ZIG8"/>
        <s v="A0A0N0J739"/>
        <s v="A0A0N0V3V3"/>
        <s v="A0A0P1EJ66"/>
        <s v="A0A0P1G870"/>
        <s v="A0A0P1GMD5"/>
        <s v="A0A0P1H378"/>
        <s v="A0A0P7KKP1"/>
        <s v="A0A0P7X7N5"/>
        <s v="A0A0P7YEU1"/>
        <s v="A0A0Q5CM13"/>
        <s v="A0A0Q5D8R3"/>
        <s v="A0A0Q5DB36"/>
        <s v="A0A0Q5GZG8"/>
        <s v="A0A0Q5HIB0"/>
        <s v="A0A0Q5HYC6"/>
        <s v="A0A0Q5LEK8"/>
        <s v="A0A0Q5LYC4"/>
        <s v="A0A0Q5M547"/>
        <s v="A0A0Q5PBI3"/>
        <s v="A0A0Q6A713"/>
        <s v="A0A0Q6BAK3"/>
        <s v="A0A0Q6BMP8"/>
        <s v="A0A0Q6GHJ7"/>
        <s v="A0A0Q6H2D8"/>
        <s v="A0A0Q6LTB6"/>
        <s v="A0A0Q6MBR1"/>
        <s v="A0A0Q6RZL0"/>
        <s v="A0A0Q6SP29"/>
        <s v="A0A0Q6VK38"/>
        <s v="A0A0Q6W070"/>
        <s v="A0A0Q6W0S2"/>
        <s v="A0A0Q6W6B0"/>
        <s v="A0A0Q6W7N9"/>
        <s v="A0A0Q6W857"/>
        <s v="A0A0Q6XHI8"/>
        <s v="A0A0Q7AR65"/>
        <s v="A0A0Q7I4K6"/>
        <s v="A0A0Q7P9Z6"/>
        <s v="A0A0Q7SEJ7"/>
        <s v="A0A0Q7SMB7"/>
        <s v="A0A0Q7YQ91"/>
        <s v="A0A0Q8BCX1"/>
        <s v="A0A0Q8Q0Q9"/>
        <s v="A0A0Q8QBZ6"/>
        <s v="A0A0Q8QL23"/>
        <s v="A0A0Q8QRB5"/>
        <s v="A0A0Q8RB25"/>
        <s v="A0A0Q8REE1"/>
        <s v="A0A0Q8RHN0"/>
        <s v="A0A0Q8RJ31"/>
        <s v="A0A0Q9DD17"/>
        <s v="A0A0Q9E9L1"/>
        <s v="A0A0R0LR74"/>
        <s v="A0A0R0MEB8"/>
        <s v="A0A0S4JYP5"/>
        <s v="A0A0S4K0E7"/>
        <s v="A0A0S4K0W5"/>
        <s v="A0A0S4KBF9"/>
        <s v="A0A0S9MUZ7"/>
        <s v="A0A0S9MY99"/>
        <s v="A0A0T1WPB3"/>
        <s v="A0A0T1X672"/>
        <s v="A0A0T2ZJ89"/>
        <s v="A0A0U1NNX6"/>
        <s v="A0A0U2LVB9"/>
        <s v="A0A0U3CJ94"/>
        <s v="A0A0U3NAR8"/>
        <s v="A0A0W7YUL9"/>
        <s v="A0A0X8GJY5"/>
        <s v="A0A101KMD4"/>
        <s v="A0A124GG78"/>
        <s v="A0A126UVQ2"/>
        <s v="A0A127CFW5"/>
        <s v="A0A127ESI0"/>
        <s v="A0A127F077"/>
        <s v="A0A127MFT2"/>
        <s v="A0A132BUT4"/>
        <s v="A0A133XMD0"/>
        <s v="A0A133XMY8"/>
        <s v="A0A142LYY5"/>
        <s v="A0A154VYP0"/>
        <s v="A0A154W2C8"/>
        <s v="A0A159Z0V2"/>
        <s v="A0A160FR18"/>
        <s v="A0A163CVF4"/>
        <s v="A0A163DK49"/>
        <s v="A0A163W6Z7"/>
        <s v="A0A165FHT1"/>
        <s v="A0A165R9C8"/>
        <s v="A0A168YBW6"/>
        <s v="A0LCZ8"/>
        <s v="A1K2I8"/>
        <s v="A1K2L2"/>
        <s v="A1K5S9"/>
        <s v="A1TQ27"/>
        <s v="A1TR26"/>
        <s v="A1W7L2"/>
        <s v="A1W7N9"/>
        <s v="A1WEV3"/>
        <s v="A2SKN1"/>
        <s v="A3X8Q7"/>
        <s v="A4EXV3"/>
        <s v="A4G2U1"/>
        <s v="A4YY55"/>
        <s v="A6GKZ6"/>
        <s v="A7ICB7"/>
        <s v="A8U139"/>
        <s v="A9BZW1"/>
        <s v="A9DD69"/>
        <s v="A9DXJ8"/>
        <s v="B1M9G3"/>
        <s v="B2JN77"/>
        <s v="B7RMJ3"/>
        <s v="B8ERS3"/>
        <s v="B9QXS2"/>
        <s v="B9R012"/>
        <s v="C3M8Z9"/>
        <s v="C4KA21"/>
        <s v="C4ZNX8"/>
        <s v="C5T452"/>
        <s v="C6WVK9"/>
        <s v="C6WYN1"/>
        <s v="C6WZ07"/>
        <s v="C6XE67"/>
        <s v="D0IZ49"/>
        <s v="D0J4K8"/>
        <s v="D5CUK1"/>
        <s v="D7DIJ0"/>
        <s v="D7DL99"/>
        <s v="D8IR87"/>
        <s v="D8IWN5"/>
        <s v="D8IZ22"/>
        <s v="E8TNU2"/>
        <s v="F2A5D2"/>
        <s v="F2IVJ0"/>
        <s v="F4GD41"/>
        <s v="F5R7C8"/>
        <s v="F5RAE2"/>
        <s v="F5RBM2"/>
        <s v="F5Y0M8"/>
        <s v="G0AJ72"/>
        <s v="G2IVA9"/>
        <s v="G2J2T4"/>
        <s v="G2KLH3"/>
        <s v="G4R8N0"/>
        <s v="G6Y7R1"/>
        <s v="G7ZIA9"/>
        <s v="G8AKR2"/>
        <s v="G8QJJ0"/>
        <s v="H0HPK1"/>
        <s v="H0PSE1"/>
        <s v="H0PV56"/>
        <s v="H0PY56"/>
        <s v="H0TGI2"/>
        <s v="H1S6R0"/>
        <s v="H4FB11"/>
        <s v="H5WSM3"/>
        <s v="H6SNN3"/>
        <s v="H6SR77"/>
        <s v="I0HWX2"/>
        <s v="I3TTP9"/>
        <s v="I7EVU7"/>
        <s v="J0U8F0"/>
        <s v="J1EBG8"/>
        <s v="J1EKM4"/>
        <s v="J2LKR4"/>
        <s v="J2TQW0"/>
        <s v="J3HJT0"/>
        <s v="J3HKH3"/>
        <s v="K0HT62"/>
        <s v="K0HZ89"/>
        <s v="K0I1R5"/>
        <s v="K0I2X5"/>
        <s v="K2QXQ4"/>
        <s v="K9D9N2"/>
        <s v="K9DBF3"/>
        <s v="K9DEX9"/>
        <s v="K9HU88"/>
        <s v="L0NM71"/>
        <s v="L9PEH7"/>
        <s v="L9PK70"/>
        <s v="L9PN63"/>
        <s v="L9PPW2"/>
        <s v="M5EPX2"/>
        <s v="N1MR06"/>
        <s v="N6U2R1"/>
        <s v="N6Y5K0"/>
        <s v="N6YDF6"/>
        <s v="N6YIU9"/>
        <s v="N6YLI4"/>
        <s v="N6YPS7"/>
        <s v="Q0AMR8"/>
        <s v="Q0K510"/>
        <s v="Q0KC83"/>
        <s v="Q141P4"/>
        <s v="Q1GJU1"/>
        <s v="Q1H3Y9"/>
        <s v="Q1YLA9"/>
        <s v="Q219B0"/>
        <s v="Q21T24"/>
        <s v="Q21TE4"/>
        <s v="Q21WW2"/>
        <s v="Q2K8A4"/>
        <s v="Q2YCL1"/>
        <s v="Q3SJ06"/>
        <s v="Q478M9"/>
        <s v="Q47BJ9"/>
        <s v="Q47BW7"/>
        <s v="Q47IM3"/>
        <s v="Q5NZA1"/>
        <s v="Q5NZD4"/>
        <s v="Q89G01"/>
        <s v="Q92JW2"/>
        <s v="Q98JA6"/>
        <s v="S6ADQ4"/>
        <s v="S6B0V0"/>
        <s v="S9ZNS0"/>
        <s v="T0AYV9"/>
        <s v="U5N6G5"/>
        <s v="U5NB72"/>
        <s v="U5NBL1"/>
        <s v="U7GFP6"/>
        <s v="U7GGB8"/>
        <s v="V7FG73"/>
        <s v="V9VWK1"/>
        <s v="W0SFA1"/>
        <s v="W0SG82"/>
        <s v="W0SIS7"/>
        <s v="W0V4K9"/>
        <s v="W0VDC2"/>
        <s v="W6W7N7"/>
        <s v="W8X1S8"/>
        <s v="W8X4S1"/>
        <s v="X5M867"/>
        <s v="X6D2E8"/>
        <s v="X6FMF3"/>
        <s v="Y0KJF8"/>
        <s v="Y0KJM5"/>
      </sharedItems>
    </cacheField>
    <cacheField name="PREFIX" numFmtId="0">
      <sharedItems count="4">
        <s v="A1"/>
        <s v="B2"/>
        <s v="A2"/>
        <s v="B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05">
  <r>
    <x v="0"/>
    <x v="0"/>
    <n v="943"/>
    <x v="0"/>
    <n v="11"/>
    <n v="170"/>
    <x v="0"/>
    <s v="PF03924.12 CHASE domain"/>
  </r>
  <r>
    <x v="0"/>
    <x v="0"/>
    <n v="943"/>
    <x v="1"/>
    <n v="685"/>
    <n v="921"/>
    <x v="1"/>
    <s v="PF00563.19 EAL domain"/>
  </r>
  <r>
    <x v="0"/>
    <x v="0"/>
    <n v="943"/>
    <x v="2"/>
    <n v="509"/>
    <n v="666"/>
    <x v="2"/>
    <s v="PF00990.20 Diguanylate cyclase, GGDEF domain"/>
  </r>
  <r>
    <x v="0"/>
    <x v="0"/>
    <n v="943"/>
    <x v="3"/>
    <n v="269"/>
    <n v="378"/>
    <x v="3"/>
    <s v="PF08448.9 PAS fold"/>
  </r>
  <r>
    <x v="0"/>
    <x v="0"/>
    <n v="943"/>
    <x v="4"/>
    <n v="394"/>
    <n v="497"/>
    <x v="4"/>
    <s v="PF13426.6 PAS domain"/>
  </r>
  <r>
    <x v="1"/>
    <x v="1"/>
    <n v="799"/>
    <x v="0"/>
    <n v="87"/>
    <n v="274"/>
    <x v="0"/>
    <s v="PF03924.12 CHASE domain"/>
  </r>
  <r>
    <x v="1"/>
    <x v="1"/>
    <n v="799"/>
    <x v="2"/>
    <n v="640"/>
    <n v="793"/>
    <x v="2"/>
    <s v="PF00990.20 Diguanylate cyclase, GGDEF domain"/>
  </r>
  <r>
    <x v="1"/>
    <x v="1"/>
    <n v="799"/>
    <x v="5"/>
    <n v="367"/>
    <n v="495"/>
    <x v="5"/>
    <s v="PF00989.24 PAS fold"/>
  </r>
  <r>
    <x v="1"/>
    <x v="1"/>
    <n v="799"/>
    <x v="6"/>
    <n v="536"/>
    <n v="623"/>
    <x v="6"/>
    <s v="PF08447.11 PAS fold"/>
  </r>
  <r>
    <x v="2"/>
    <x v="2"/>
    <n v="974"/>
    <x v="0"/>
    <n v="79"/>
    <n v="269"/>
    <x v="0"/>
    <s v="PF03924.12 CHASE domain"/>
  </r>
  <r>
    <x v="2"/>
    <x v="2"/>
    <n v="974"/>
    <x v="7"/>
    <n v="858"/>
    <n v="970"/>
    <x v="7"/>
    <s v="PF02518.25 Histidine kinase-, DNA gyrase B-, and HSP90-like ATPase"/>
  </r>
  <r>
    <x v="2"/>
    <x v="2"/>
    <n v="974"/>
    <x v="8"/>
    <n v="744"/>
    <n v="812"/>
    <x v="8"/>
    <s v="PF00512.24 His Kinase A (phospho-acceptor) domain"/>
  </r>
  <r>
    <x v="2"/>
    <x v="2"/>
    <n v="974"/>
    <x v="3"/>
    <n v="352"/>
    <n v="458"/>
    <x v="3"/>
    <s v="PF08448.9 PAS fold"/>
  </r>
  <r>
    <x v="2"/>
    <x v="2"/>
    <n v="974"/>
    <x v="3"/>
    <n v="611"/>
    <n v="726"/>
    <x v="3"/>
    <s v="PF08448.9 PAS fold"/>
  </r>
  <r>
    <x v="2"/>
    <x v="2"/>
    <n v="974"/>
    <x v="4"/>
    <n v="478"/>
    <n v="592"/>
    <x v="4"/>
    <s v="PF13426.6 PAS domain"/>
  </r>
  <r>
    <x v="3"/>
    <x v="3"/>
    <n v="448"/>
    <x v="0"/>
    <n v="76"/>
    <n v="219"/>
    <x v="0"/>
    <s v="PF03924.12 CHASE domain"/>
  </r>
  <r>
    <x v="3"/>
    <x v="3"/>
    <n v="448"/>
    <x v="2"/>
    <n v="295"/>
    <n v="448"/>
    <x v="2"/>
    <s v="PF00990.20 Diguanylate cyclase, GGDEF domain"/>
  </r>
  <r>
    <x v="4"/>
    <x v="4"/>
    <n v="547"/>
    <x v="0"/>
    <n v="52"/>
    <n v="234"/>
    <x v="0"/>
    <s v="PF03924.12 CHASE domain"/>
  </r>
  <r>
    <x v="4"/>
    <x v="4"/>
    <n v="547"/>
    <x v="7"/>
    <n v="428"/>
    <n v="538"/>
    <x v="7"/>
    <s v="PF02518.25 Histidine kinase-, DNA gyrase B-, and HSP90-like ATPase"/>
  </r>
  <r>
    <x v="5"/>
    <x v="5"/>
    <n v="855"/>
    <x v="0"/>
    <n v="74"/>
    <n v="260"/>
    <x v="0"/>
    <s v="PF03924.12 CHASE domain"/>
  </r>
  <r>
    <x v="5"/>
    <x v="5"/>
    <n v="855"/>
    <x v="7"/>
    <n v="742"/>
    <n v="853"/>
    <x v="7"/>
    <s v="PF02518.25 Histidine kinase-, DNA gyrase B-, and HSP90-like ATPase"/>
  </r>
  <r>
    <x v="5"/>
    <x v="5"/>
    <n v="855"/>
    <x v="8"/>
    <n v="608"/>
    <n v="699"/>
    <x v="8"/>
    <s v="PF00512.24 His Kinase A (phospho-acceptor) domain"/>
  </r>
  <r>
    <x v="5"/>
    <x v="5"/>
    <n v="855"/>
    <x v="3"/>
    <n v="494"/>
    <n v="595"/>
    <x v="3"/>
    <s v="PF08448.9 PAS fold"/>
  </r>
  <r>
    <x v="5"/>
    <x v="5"/>
    <n v="855"/>
    <x v="4"/>
    <n v="369"/>
    <n v="475"/>
    <x v="4"/>
    <s v="PF13426.6 PAS domain"/>
  </r>
  <r>
    <x v="6"/>
    <x v="6"/>
    <n v="856"/>
    <x v="0"/>
    <n v="74"/>
    <n v="261"/>
    <x v="0"/>
    <s v="PF03924.12 CHASE domain"/>
  </r>
  <r>
    <x v="6"/>
    <x v="6"/>
    <n v="856"/>
    <x v="7"/>
    <n v="743"/>
    <n v="854"/>
    <x v="7"/>
    <s v="PF02518.25 Histidine kinase-, DNA gyrase B-, and HSP90-like ATPase"/>
  </r>
  <r>
    <x v="6"/>
    <x v="6"/>
    <n v="856"/>
    <x v="8"/>
    <n v="609"/>
    <n v="700"/>
    <x v="8"/>
    <s v="PF00512.24 His Kinase A (phospho-acceptor) domain"/>
  </r>
  <r>
    <x v="6"/>
    <x v="6"/>
    <n v="856"/>
    <x v="3"/>
    <n v="495"/>
    <n v="596"/>
    <x v="3"/>
    <s v="PF08448.9 PAS fold"/>
  </r>
  <r>
    <x v="6"/>
    <x v="6"/>
    <n v="856"/>
    <x v="4"/>
    <n v="370"/>
    <n v="476"/>
    <x v="4"/>
    <s v="PF13426.6 PAS domain"/>
  </r>
  <r>
    <x v="7"/>
    <x v="7"/>
    <n v="993"/>
    <x v="0"/>
    <n v="73"/>
    <n v="271"/>
    <x v="0"/>
    <s v="PF03924.12 CHASE domain"/>
  </r>
  <r>
    <x v="7"/>
    <x v="7"/>
    <n v="993"/>
    <x v="7"/>
    <n v="595"/>
    <n v="707"/>
    <x v="7"/>
    <s v="PF02518.25 Histidine kinase-, DNA gyrase B-, and HSP90-like ATPase"/>
  </r>
  <r>
    <x v="7"/>
    <x v="7"/>
    <n v="993"/>
    <x v="8"/>
    <n v="481"/>
    <n v="549"/>
    <x v="8"/>
    <s v="PF00512.24 His Kinase A (phospho-acceptor) domain"/>
  </r>
  <r>
    <x v="7"/>
    <x v="7"/>
    <n v="993"/>
    <x v="5"/>
    <n v="359"/>
    <n v="472"/>
    <x v="5"/>
    <s v="PF00989.24 PAS fold"/>
  </r>
  <r>
    <x v="7"/>
    <x v="7"/>
    <n v="993"/>
    <x v="9"/>
    <n v="727"/>
    <n v="839"/>
    <x v="9"/>
    <s v="PF00072.23 Response regulator receiver domain"/>
  </r>
  <r>
    <x v="7"/>
    <x v="7"/>
    <n v="993"/>
    <x v="9"/>
    <n v="852"/>
    <n v="960"/>
    <x v="9"/>
    <s v="PF00072.23 Response regulator receiver domain"/>
  </r>
  <r>
    <x v="8"/>
    <x v="8"/>
    <n v="875"/>
    <x v="0"/>
    <n v="74"/>
    <n v="273"/>
    <x v="0"/>
    <s v="PF03924.12 CHASE domain"/>
  </r>
  <r>
    <x v="8"/>
    <x v="8"/>
    <n v="875"/>
    <x v="7"/>
    <n v="762"/>
    <n v="873"/>
    <x v="7"/>
    <s v="PF02518.25 Histidine kinase-, DNA gyrase B-, and HSP90-like ATPase"/>
  </r>
  <r>
    <x v="8"/>
    <x v="8"/>
    <n v="875"/>
    <x v="10"/>
    <n v="502"/>
    <n v="532"/>
    <x v="10"/>
    <s v="PF13188.6 PAS domain"/>
  </r>
  <r>
    <x v="8"/>
    <x v="8"/>
    <n v="875"/>
    <x v="4"/>
    <n v="382"/>
    <n v="489"/>
    <x v="4"/>
    <s v="PF13426.6 PAS domain"/>
  </r>
  <r>
    <x v="9"/>
    <x v="9"/>
    <n v="792"/>
    <x v="0"/>
    <n v="111"/>
    <n v="228"/>
    <x v="0"/>
    <s v="PF03924.12 CHASE domain"/>
  </r>
  <r>
    <x v="9"/>
    <x v="9"/>
    <n v="792"/>
    <x v="7"/>
    <n v="682"/>
    <n v="792"/>
    <x v="7"/>
    <s v="PF02518.25 Histidine kinase-, DNA gyrase B-, and HSP90-like ATPase"/>
  </r>
  <r>
    <x v="9"/>
    <x v="9"/>
    <n v="792"/>
    <x v="8"/>
    <n v="572"/>
    <n v="640"/>
    <x v="8"/>
    <s v="PF00512.24 His Kinase A (phospho-acceptor) domain"/>
  </r>
  <r>
    <x v="9"/>
    <x v="9"/>
    <n v="792"/>
    <x v="6"/>
    <n v="450"/>
    <n v="535"/>
    <x v="6"/>
    <s v="PF08447.11 PAS fold"/>
  </r>
  <r>
    <x v="9"/>
    <x v="9"/>
    <n v="792"/>
    <x v="3"/>
    <n v="307"/>
    <n v="418"/>
    <x v="3"/>
    <s v="PF08448.9 PAS fold"/>
  </r>
  <r>
    <x v="10"/>
    <x v="10"/>
    <n v="431"/>
    <x v="0"/>
    <n v="83"/>
    <n v="197"/>
    <x v="0"/>
    <s v="PF03924.12 CHASE domain"/>
  </r>
  <r>
    <x v="10"/>
    <x v="10"/>
    <n v="431"/>
    <x v="2"/>
    <n v="269"/>
    <n v="421"/>
    <x v="2"/>
    <s v="PF00990.20 Diguanylate cyclase, GGDEF domain"/>
  </r>
  <r>
    <x v="11"/>
    <x v="11"/>
    <n v="537"/>
    <x v="0"/>
    <n v="70"/>
    <n v="257"/>
    <x v="0"/>
    <s v="PF03924.12 CHASE domain"/>
  </r>
  <r>
    <x v="11"/>
    <x v="11"/>
    <n v="537"/>
    <x v="11"/>
    <n v="350"/>
    <n v="432"/>
    <x v="11"/>
    <s v="PF07536.13 HWE histidine kinase"/>
  </r>
  <r>
    <x v="12"/>
    <x v="12"/>
    <n v="891"/>
    <x v="0"/>
    <n v="69"/>
    <n v="217"/>
    <x v="0"/>
    <s v="PF03924.12 CHASE domain"/>
  </r>
  <r>
    <x v="12"/>
    <x v="12"/>
    <n v="891"/>
    <x v="1"/>
    <n v="630"/>
    <n v="862"/>
    <x v="1"/>
    <s v="PF00563.19 EAL domain"/>
  </r>
  <r>
    <x v="12"/>
    <x v="12"/>
    <n v="891"/>
    <x v="2"/>
    <n v="455"/>
    <n v="610"/>
    <x v="2"/>
    <s v="PF00990.20 Diguanylate cyclase, GGDEF domain"/>
  </r>
  <r>
    <x v="12"/>
    <x v="12"/>
    <n v="891"/>
    <x v="6"/>
    <n v="330"/>
    <n v="417"/>
    <x v="6"/>
    <s v="PF08447.11 PAS fold"/>
  </r>
  <r>
    <x v="13"/>
    <x v="13"/>
    <n v="1184"/>
    <x v="0"/>
    <n v="74"/>
    <n v="238"/>
    <x v="0"/>
    <s v="PF03924.12 CHASE domain"/>
  </r>
  <r>
    <x v="13"/>
    <x v="13"/>
    <n v="1184"/>
    <x v="1"/>
    <n v="932"/>
    <n v="1165"/>
    <x v="1"/>
    <s v="PF00563.19 EAL domain"/>
  </r>
  <r>
    <x v="13"/>
    <x v="13"/>
    <n v="1184"/>
    <x v="2"/>
    <n v="756"/>
    <n v="913"/>
    <x v="2"/>
    <s v="PF00990.20 Diguanylate cyclase, GGDEF domain"/>
  </r>
  <r>
    <x v="13"/>
    <x v="13"/>
    <n v="1184"/>
    <x v="6"/>
    <n v="351"/>
    <n v="435"/>
    <x v="6"/>
    <s v="PF08447.11 PAS fold"/>
  </r>
  <r>
    <x v="13"/>
    <x v="13"/>
    <n v="1184"/>
    <x v="6"/>
    <n v="490"/>
    <n v="577"/>
    <x v="6"/>
    <s v="PF08447.11 PAS fold"/>
  </r>
  <r>
    <x v="13"/>
    <x v="13"/>
    <n v="1184"/>
    <x v="6"/>
    <n v="631"/>
    <n v="718"/>
    <x v="6"/>
    <s v="PF08447.11 PAS fold"/>
  </r>
  <r>
    <x v="14"/>
    <x v="14"/>
    <n v="991"/>
    <x v="0"/>
    <n v="153"/>
    <n v="348"/>
    <x v="0"/>
    <s v="PF03924.12 CHASE domain"/>
  </r>
  <r>
    <x v="14"/>
    <x v="14"/>
    <n v="991"/>
    <x v="7"/>
    <n v="548"/>
    <n v="704"/>
    <x v="7"/>
    <s v="PF02518.25 Histidine kinase-, DNA gyrase B-, and HSP90-like ATPase"/>
  </r>
  <r>
    <x v="14"/>
    <x v="14"/>
    <n v="991"/>
    <x v="8"/>
    <n v="436"/>
    <n v="501"/>
    <x v="8"/>
    <s v="PF00512.24 His Kinase A (phospho-acceptor) domain"/>
  </r>
  <r>
    <x v="14"/>
    <x v="14"/>
    <n v="991"/>
    <x v="9"/>
    <n v="847"/>
    <n v="921"/>
    <x v="9"/>
    <s v="PF00072.23 Response regulator receiver domain"/>
  </r>
  <r>
    <x v="15"/>
    <x v="15"/>
    <n v="609"/>
    <x v="0"/>
    <n v="82"/>
    <n v="282"/>
    <x v="0"/>
    <s v="PF03924.12 CHASE domain"/>
  </r>
  <r>
    <x v="15"/>
    <x v="15"/>
    <n v="609"/>
    <x v="7"/>
    <n v="489"/>
    <n v="601"/>
    <x v="7"/>
    <s v="PF02518.25 Histidine kinase-, DNA gyrase B-, and HSP90-like ATPase"/>
  </r>
  <r>
    <x v="15"/>
    <x v="15"/>
    <n v="609"/>
    <x v="8"/>
    <n v="380"/>
    <n v="448"/>
    <x v="8"/>
    <s v="PF00512.24 His Kinase A (phospho-acceptor) domain"/>
  </r>
  <r>
    <x v="16"/>
    <x v="16"/>
    <n v="1494"/>
    <x v="0"/>
    <n v="80"/>
    <n v="266"/>
    <x v="0"/>
    <s v="PF03924.12 CHASE domain"/>
  </r>
  <r>
    <x v="16"/>
    <x v="16"/>
    <n v="1494"/>
    <x v="7"/>
    <n v="883"/>
    <n v="999"/>
    <x v="7"/>
    <s v="PF02518.25 Histidine kinase-, DNA gyrase B-, and HSP90-like ATPase"/>
  </r>
  <r>
    <x v="16"/>
    <x v="16"/>
    <n v="1494"/>
    <x v="8"/>
    <n v="771"/>
    <n v="836"/>
    <x v="8"/>
    <s v="PF00512.24 His Kinase A (phospho-acceptor) domain"/>
  </r>
  <r>
    <x v="16"/>
    <x v="16"/>
    <n v="1494"/>
    <x v="12"/>
    <n v="1319"/>
    <n v="1404"/>
    <x v="12"/>
    <s v="PF01627.22 Hpt domain"/>
  </r>
  <r>
    <x v="16"/>
    <x v="16"/>
    <n v="1494"/>
    <x v="5"/>
    <n v="346"/>
    <n v="458"/>
    <x v="5"/>
    <s v="PF00989.24 PAS fold"/>
  </r>
  <r>
    <x v="16"/>
    <x v="16"/>
    <n v="1494"/>
    <x v="6"/>
    <n v="655"/>
    <n v="745"/>
    <x v="6"/>
    <s v="PF08447.11 PAS fold"/>
  </r>
  <r>
    <x v="16"/>
    <x v="16"/>
    <n v="1494"/>
    <x v="4"/>
    <n v="501"/>
    <n v="620"/>
    <x v="4"/>
    <s v="PF13426.6 PAS domain"/>
  </r>
  <r>
    <x v="16"/>
    <x v="16"/>
    <n v="1494"/>
    <x v="9"/>
    <n v="1018"/>
    <n v="1138"/>
    <x v="9"/>
    <s v="PF00072.23 Response regulator receiver domain"/>
  </r>
  <r>
    <x v="16"/>
    <x v="16"/>
    <n v="1494"/>
    <x v="9"/>
    <n v="1164"/>
    <n v="1277"/>
    <x v="9"/>
    <s v="PF00072.23 Response regulator receiver domain"/>
  </r>
  <r>
    <x v="17"/>
    <x v="17"/>
    <n v="335"/>
    <x v="0"/>
    <n v="1"/>
    <n v="177"/>
    <x v="0"/>
    <s v="PF03924.12 CHASE domain"/>
  </r>
  <r>
    <x v="18"/>
    <x v="18"/>
    <n v="221"/>
    <x v="0"/>
    <n v="1"/>
    <n v="177"/>
    <x v="0"/>
    <s v="PF03924.12 CHASE domain"/>
  </r>
  <r>
    <x v="19"/>
    <x v="19"/>
    <n v="400"/>
    <x v="0"/>
    <n v="68"/>
    <n v="248"/>
    <x v="0"/>
    <s v="PF03924.12 CHASE domain"/>
  </r>
  <r>
    <x v="20"/>
    <x v="20"/>
    <n v="300"/>
    <x v="0"/>
    <n v="68"/>
    <n v="248"/>
    <x v="0"/>
    <s v="PF03924.12 CHASE domain"/>
  </r>
  <r>
    <x v="21"/>
    <x v="21"/>
    <n v="367"/>
    <x v="0"/>
    <n v="68"/>
    <n v="248"/>
    <x v="0"/>
    <s v="PF03924.12 CHASE domain"/>
  </r>
  <r>
    <x v="22"/>
    <x v="22"/>
    <n v="1002"/>
    <x v="0"/>
    <n v="120"/>
    <n v="317"/>
    <x v="0"/>
    <s v="PF03924.12 CHASE domain"/>
  </r>
  <r>
    <x v="22"/>
    <x v="22"/>
    <n v="1002"/>
    <x v="7"/>
    <n v="517"/>
    <n v="680"/>
    <x v="7"/>
    <s v="PF02518.25 Histidine kinase-, DNA gyrase B-, and HSP90-like ATPase"/>
  </r>
  <r>
    <x v="22"/>
    <x v="22"/>
    <n v="1002"/>
    <x v="8"/>
    <n v="405"/>
    <n v="470"/>
    <x v="8"/>
    <s v="PF00512.24 His Kinase A (phospho-acceptor) domain"/>
  </r>
  <r>
    <x v="22"/>
    <x v="22"/>
    <n v="1002"/>
    <x v="9"/>
    <n v="858"/>
    <n v="991"/>
    <x v="9"/>
    <s v="PF00072.23 Response regulator receiver domain"/>
  </r>
  <r>
    <x v="23"/>
    <x v="23"/>
    <n v="997"/>
    <x v="0"/>
    <n v="109"/>
    <n v="290"/>
    <x v="0"/>
    <s v="PF03924.12 CHASE domain"/>
  </r>
  <r>
    <x v="23"/>
    <x v="23"/>
    <n v="997"/>
    <x v="7"/>
    <n v="492"/>
    <n v="675"/>
    <x v="7"/>
    <s v="PF02518.25 Histidine kinase-, DNA gyrase B-, and HSP90-like ATPase"/>
  </r>
  <r>
    <x v="23"/>
    <x v="23"/>
    <n v="997"/>
    <x v="8"/>
    <n v="380"/>
    <n v="445"/>
    <x v="8"/>
    <s v="PF00512.24 His Kinase A (phospho-acceptor) domain"/>
  </r>
  <r>
    <x v="23"/>
    <x v="23"/>
    <n v="997"/>
    <x v="9"/>
    <n v="858"/>
    <n v="989"/>
    <x v="9"/>
    <s v="PF00072.23 Response regulator receiver domain"/>
  </r>
  <r>
    <x v="24"/>
    <x v="24"/>
    <n v="256"/>
    <x v="0"/>
    <n v="158"/>
    <n v="256"/>
    <x v="0"/>
    <s v="PF03924.12 CHASE domain"/>
  </r>
  <r>
    <x v="25"/>
    <x v="25"/>
    <n v="788"/>
    <x v="0"/>
    <n v="1"/>
    <n v="99"/>
    <x v="0"/>
    <s v="PF03924.12 CHASE domain"/>
  </r>
  <r>
    <x v="25"/>
    <x v="25"/>
    <n v="788"/>
    <x v="7"/>
    <n v="299"/>
    <n v="462"/>
    <x v="7"/>
    <s v="PF02518.25 Histidine kinase-, DNA gyrase B-, and HSP90-like ATPase"/>
  </r>
  <r>
    <x v="25"/>
    <x v="25"/>
    <n v="788"/>
    <x v="8"/>
    <n v="187"/>
    <n v="252"/>
    <x v="8"/>
    <s v="PF00512.24 His Kinase A (phospho-acceptor) domain"/>
  </r>
  <r>
    <x v="25"/>
    <x v="25"/>
    <n v="788"/>
    <x v="9"/>
    <n v="639"/>
    <n v="772"/>
    <x v="9"/>
    <s v="PF00072.23 Response regulator receiver domain"/>
  </r>
  <r>
    <x v="26"/>
    <x v="26"/>
    <n v="1270"/>
    <x v="0"/>
    <n v="385"/>
    <n v="580"/>
    <x v="0"/>
    <s v="PF03924.12 CHASE domain"/>
  </r>
  <r>
    <x v="26"/>
    <x v="26"/>
    <n v="1270"/>
    <x v="7"/>
    <n v="780"/>
    <n v="951"/>
    <x v="7"/>
    <s v="PF02518.25 Histidine kinase-, DNA gyrase B-, and HSP90-like ATPase"/>
  </r>
  <r>
    <x v="26"/>
    <x v="26"/>
    <n v="1270"/>
    <x v="8"/>
    <n v="668"/>
    <n v="733"/>
    <x v="8"/>
    <s v="PF00512.24 His Kinase A (phospho-acceptor) domain"/>
  </r>
  <r>
    <x v="26"/>
    <x v="26"/>
    <n v="1270"/>
    <x v="9"/>
    <n v="1131"/>
    <n v="1222"/>
    <x v="9"/>
    <s v="PF00072.23 Response regulator receiver domain"/>
  </r>
  <r>
    <x v="26"/>
    <x v="26"/>
    <n v="1270"/>
    <x v="9"/>
    <n v="1218"/>
    <n v="1264"/>
    <x v="9"/>
    <s v="PF00072.23 Response regulator receiver domain"/>
  </r>
  <r>
    <x v="27"/>
    <x v="27"/>
    <n v="1137"/>
    <x v="0"/>
    <n v="253"/>
    <n v="445"/>
    <x v="0"/>
    <s v="PF03924.12 CHASE domain"/>
  </r>
  <r>
    <x v="27"/>
    <x v="27"/>
    <n v="1137"/>
    <x v="7"/>
    <n v="1021"/>
    <n v="1133"/>
    <x v="7"/>
    <s v="PF02518.25 Histidine kinase-, DNA gyrase B-, and HSP90-like ATPase"/>
  </r>
  <r>
    <x v="27"/>
    <x v="27"/>
    <n v="1137"/>
    <x v="8"/>
    <n v="907"/>
    <n v="975"/>
    <x v="8"/>
    <s v="PF00512.24 His Kinase A (phospho-acceptor) domain"/>
  </r>
  <r>
    <x v="27"/>
    <x v="27"/>
    <n v="1137"/>
    <x v="13"/>
    <n v="1"/>
    <n v="218"/>
    <x v="13"/>
    <s v="PF05231.13 MASE1"/>
  </r>
  <r>
    <x v="27"/>
    <x v="27"/>
    <n v="1137"/>
    <x v="5"/>
    <n v="786"/>
    <n v="898"/>
    <x v="5"/>
    <s v="PF00989.24 PAS fold"/>
  </r>
  <r>
    <x v="27"/>
    <x v="27"/>
    <n v="1137"/>
    <x v="6"/>
    <n v="678"/>
    <n v="768"/>
    <x v="6"/>
    <s v="PF08447.11 PAS fold"/>
  </r>
  <r>
    <x v="27"/>
    <x v="27"/>
    <n v="1137"/>
    <x v="4"/>
    <n v="543"/>
    <n v="643"/>
    <x v="4"/>
    <s v="PF13426.6 PAS domain"/>
  </r>
  <r>
    <x v="28"/>
    <x v="28"/>
    <n v="1188"/>
    <x v="0"/>
    <n v="260"/>
    <n v="449"/>
    <x v="0"/>
    <s v="PF03924.12 CHASE domain"/>
  </r>
  <r>
    <x v="28"/>
    <x v="28"/>
    <n v="1188"/>
    <x v="7"/>
    <n v="905"/>
    <n v="1017"/>
    <x v="7"/>
    <s v="PF02518.25 Histidine kinase-, DNA gyrase B-, and HSP90-like ATPase"/>
  </r>
  <r>
    <x v="28"/>
    <x v="28"/>
    <n v="1188"/>
    <x v="8"/>
    <n v="790"/>
    <n v="859"/>
    <x v="8"/>
    <s v="PF00512.24 His Kinase A (phospho-acceptor) domain"/>
  </r>
  <r>
    <x v="28"/>
    <x v="28"/>
    <n v="1188"/>
    <x v="5"/>
    <n v="543"/>
    <n v="649"/>
    <x v="5"/>
    <s v="PF00989.24 PAS fold"/>
  </r>
  <r>
    <x v="28"/>
    <x v="28"/>
    <n v="1188"/>
    <x v="6"/>
    <n v="689"/>
    <n v="778"/>
    <x v="6"/>
    <s v="PF08447.11 PAS fold"/>
  </r>
  <r>
    <x v="29"/>
    <x v="29"/>
    <n v="707"/>
    <x v="0"/>
    <n v="65"/>
    <n v="251"/>
    <x v="0"/>
    <s v="PF03924.12 CHASE domain"/>
  </r>
  <r>
    <x v="29"/>
    <x v="29"/>
    <n v="707"/>
    <x v="7"/>
    <n v="587"/>
    <n v="698"/>
    <x v="7"/>
    <s v="PF02518.25 Histidine kinase-, DNA gyrase B-, and HSP90-like ATPase"/>
  </r>
  <r>
    <x v="29"/>
    <x v="29"/>
    <n v="707"/>
    <x v="8"/>
    <n v="453"/>
    <n v="543"/>
    <x v="8"/>
    <s v="PF00512.24 His Kinase A (phospho-acceptor) domain"/>
  </r>
  <r>
    <x v="29"/>
    <x v="29"/>
    <n v="707"/>
    <x v="14"/>
    <n v="330"/>
    <n v="445"/>
    <x v="14"/>
    <s v="PF12860.6 PAS fold"/>
  </r>
  <r>
    <x v="30"/>
    <x v="30"/>
    <n v="904"/>
    <x v="0"/>
    <n v="97"/>
    <n v="285"/>
    <x v="0"/>
    <s v="PF03924.12 CHASE domain"/>
  </r>
  <r>
    <x v="30"/>
    <x v="30"/>
    <n v="904"/>
    <x v="7"/>
    <n v="537"/>
    <n v="646"/>
    <x v="7"/>
    <s v="PF02518.25 Histidine kinase-, DNA gyrase B-, and HSP90-like ATPase"/>
  </r>
  <r>
    <x v="30"/>
    <x v="30"/>
    <n v="904"/>
    <x v="8"/>
    <n v="424"/>
    <n v="490"/>
    <x v="8"/>
    <s v="PF00512.24 His Kinase A (phospho-acceptor) domain"/>
  </r>
  <r>
    <x v="30"/>
    <x v="30"/>
    <n v="904"/>
    <x v="9"/>
    <n v="675"/>
    <n v="790"/>
    <x v="9"/>
    <s v="PF00072.23 Response regulator receiver domain"/>
  </r>
  <r>
    <x v="31"/>
    <x v="31"/>
    <n v="635"/>
    <x v="0"/>
    <n v="72"/>
    <n v="259"/>
    <x v="0"/>
    <s v="PF03924.12 CHASE domain"/>
  </r>
  <r>
    <x v="31"/>
    <x v="31"/>
    <n v="635"/>
    <x v="7"/>
    <n v="514"/>
    <n v="630"/>
    <x v="7"/>
    <s v="PF02518.25 Histidine kinase-, DNA gyrase B-, and HSP90-like ATPase"/>
  </r>
  <r>
    <x v="31"/>
    <x v="31"/>
    <n v="635"/>
    <x v="8"/>
    <n v="400"/>
    <n v="468"/>
    <x v="8"/>
    <s v="PF00512.24 His Kinase A (phospho-acceptor) domain"/>
  </r>
  <r>
    <x v="32"/>
    <x v="32"/>
    <n v="1271"/>
    <x v="0"/>
    <n v="384"/>
    <n v="579"/>
    <x v="0"/>
    <s v="PF03924.12 CHASE domain"/>
  </r>
  <r>
    <x v="32"/>
    <x v="32"/>
    <n v="1271"/>
    <x v="7"/>
    <n v="779"/>
    <n v="951"/>
    <x v="7"/>
    <s v="PF02518.25 Histidine kinase-, DNA gyrase B-, and HSP90-like ATPase"/>
  </r>
  <r>
    <x v="32"/>
    <x v="32"/>
    <n v="1271"/>
    <x v="8"/>
    <n v="667"/>
    <n v="732"/>
    <x v="8"/>
    <s v="PF00512.24 His Kinase A (phospho-acceptor) domain"/>
  </r>
  <r>
    <x v="32"/>
    <x v="32"/>
    <n v="1271"/>
    <x v="9"/>
    <n v="1132"/>
    <n v="1223"/>
    <x v="9"/>
    <s v="PF00072.23 Response regulator receiver domain"/>
  </r>
  <r>
    <x v="32"/>
    <x v="32"/>
    <n v="1271"/>
    <x v="9"/>
    <n v="1214"/>
    <n v="1265"/>
    <x v="9"/>
    <s v="PF00072.23 Response regulator receiver domain"/>
  </r>
  <r>
    <x v="33"/>
    <x v="33"/>
    <n v="1314"/>
    <x v="0"/>
    <n v="384"/>
    <n v="579"/>
    <x v="0"/>
    <s v="PF03924.12 CHASE domain"/>
  </r>
  <r>
    <x v="33"/>
    <x v="33"/>
    <n v="1314"/>
    <x v="7"/>
    <n v="779"/>
    <n v="951"/>
    <x v="7"/>
    <s v="PF02518.25 Histidine kinase-, DNA gyrase B-, and HSP90-like ATPase"/>
  </r>
  <r>
    <x v="33"/>
    <x v="33"/>
    <n v="1314"/>
    <x v="8"/>
    <n v="667"/>
    <n v="732"/>
    <x v="8"/>
    <s v="PF00512.24 His Kinase A (phospho-acceptor) domain"/>
  </r>
  <r>
    <x v="33"/>
    <x v="33"/>
    <n v="1314"/>
    <x v="9"/>
    <n v="1132"/>
    <n v="1223"/>
    <x v="9"/>
    <s v="PF00072.23 Response regulator receiver domain"/>
  </r>
  <r>
    <x v="33"/>
    <x v="33"/>
    <n v="1314"/>
    <x v="9"/>
    <n v="1214"/>
    <n v="1265"/>
    <x v="9"/>
    <s v="PF00072.23 Response regulator receiver domain"/>
  </r>
  <r>
    <x v="34"/>
    <x v="34"/>
    <n v="1047"/>
    <x v="0"/>
    <n v="160"/>
    <n v="355"/>
    <x v="0"/>
    <s v="PF03924.12 CHASE domain"/>
  </r>
  <r>
    <x v="34"/>
    <x v="34"/>
    <n v="1047"/>
    <x v="7"/>
    <n v="555"/>
    <n v="727"/>
    <x v="7"/>
    <s v="PF02518.25 Histidine kinase-, DNA gyrase B-, and HSP90-like ATPase"/>
  </r>
  <r>
    <x v="34"/>
    <x v="34"/>
    <n v="1047"/>
    <x v="8"/>
    <n v="443"/>
    <n v="508"/>
    <x v="8"/>
    <s v="PF00512.24 His Kinase A (phospho-acceptor) domain"/>
  </r>
  <r>
    <x v="34"/>
    <x v="34"/>
    <n v="1047"/>
    <x v="9"/>
    <n v="908"/>
    <n v="999"/>
    <x v="9"/>
    <s v="PF00072.23 Response regulator receiver domain"/>
  </r>
  <r>
    <x v="34"/>
    <x v="34"/>
    <n v="1047"/>
    <x v="9"/>
    <n v="990"/>
    <n v="1041"/>
    <x v="9"/>
    <s v="PF00072.23 Response regulator receiver domain"/>
  </r>
  <r>
    <x v="35"/>
    <x v="35"/>
    <n v="1029"/>
    <x v="0"/>
    <n v="159"/>
    <n v="356"/>
    <x v="0"/>
    <s v="PF03924.12 CHASE domain"/>
  </r>
  <r>
    <x v="35"/>
    <x v="35"/>
    <n v="1029"/>
    <x v="7"/>
    <n v="556"/>
    <n v="715"/>
    <x v="7"/>
    <s v="PF02518.25 Histidine kinase-, DNA gyrase B-, and HSP90-like ATPase"/>
  </r>
  <r>
    <x v="35"/>
    <x v="35"/>
    <n v="1029"/>
    <x v="8"/>
    <n v="444"/>
    <n v="509"/>
    <x v="8"/>
    <s v="PF00512.24 His Kinase A (phospho-acceptor) domain"/>
  </r>
  <r>
    <x v="35"/>
    <x v="35"/>
    <n v="1029"/>
    <x v="9"/>
    <n v="892"/>
    <n v="1025"/>
    <x v="9"/>
    <s v="PF00072.23 Response regulator receiver domain"/>
  </r>
  <r>
    <x v="36"/>
    <x v="36"/>
    <n v="1003"/>
    <x v="0"/>
    <n v="110"/>
    <n v="291"/>
    <x v="0"/>
    <s v="PF03924.12 CHASE domain"/>
  </r>
  <r>
    <x v="36"/>
    <x v="36"/>
    <n v="1003"/>
    <x v="7"/>
    <n v="493"/>
    <n v="678"/>
    <x v="7"/>
    <s v="PF02518.25 Histidine kinase-, DNA gyrase B-, and HSP90-like ATPase"/>
  </r>
  <r>
    <x v="36"/>
    <x v="36"/>
    <n v="1003"/>
    <x v="8"/>
    <n v="381"/>
    <n v="446"/>
    <x v="8"/>
    <s v="PF00512.24 His Kinase A (phospho-acceptor) domain"/>
  </r>
  <r>
    <x v="36"/>
    <x v="36"/>
    <n v="1003"/>
    <x v="9"/>
    <n v="861"/>
    <n v="992"/>
    <x v="9"/>
    <s v="PF00072.23 Response regulator receiver domain"/>
  </r>
  <r>
    <x v="37"/>
    <x v="37"/>
    <n v="1004"/>
    <x v="0"/>
    <n v="110"/>
    <n v="291"/>
    <x v="0"/>
    <s v="PF03924.12 CHASE domain"/>
  </r>
  <r>
    <x v="37"/>
    <x v="37"/>
    <n v="1004"/>
    <x v="7"/>
    <n v="494"/>
    <n v="679"/>
    <x v="7"/>
    <s v="PF02518.25 Histidine kinase-, DNA gyrase B-, and HSP90-like ATPase"/>
  </r>
  <r>
    <x v="37"/>
    <x v="37"/>
    <n v="1004"/>
    <x v="8"/>
    <n v="382"/>
    <n v="447"/>
    <x v="8"/>
    <s v="PF00512.24 His Kinase A (phospho-acceptor) domain"/>
  </r>
  <r>
    <x v="37"/>
    <x v="37"/>
    <n v="1004"/>
    <x v="9"/>
    <n v="862"/>
    <n v="993"/>
    <x v="9"/>
    <s v="PF00072.23 Response regulator receiver domain"/>
  </r>
  <r>
    <x v="38"/>
    <x v="38"/>
    <n v="670"/>
    <x v="0"/>
    <n v="74"/>
    <n v="224"/>
    <x v="0"/>
    <s v="PF03924.12 CHASE domain"/>
  </r>
  <r>
    <x v="38"/>
    <x v="38"/>
    <n v="670"/>
    <x v="7"/>
    <n v="553"/>
    <n v="666"/>
    <x v="7"/>
    <s v="PF02518.25 Histidine kinase-, DNA gyrase B-, and HSP90-like ATPase"/>
  </r>
  <r>
    <x v="38"/>
    <x v="38"/>
    <n v="670"/>
    <x v="8"/>
    <n v="438"/>
    <n v="507"/>
    <x v="8"/>
    <s v="PF00512.24 His Kinase A (phospho-acceptor) domain"/>
  </r>
  <r>
    <x v="38"/>
    <x v="38"/>
    <n v="670"/>
    <x v="10"/>
    <n v="303"/>
    <n v="369"/>
    <x v="10"/>
    <s v="PF13188.6 PAS domain"/>
  </r>
  <r>
    <x v="39"/>
    <x v="39"/>
    <n v="1090"/>
    <x v="0"/>
    <n v="87"/>
    <n v="272"/>
    <x v="0"/>
    <s v="PF03924.12 CHASE domain"/>
  </r>
  <r>
    <x v="39"/>
    <x v="39"/>
    <n v="1090"/>
    <x v="7"/>
    <n v="842"/>
    <n v="954"/>
    <x v="7"/>
    <s v="PF02518.25 Histidine kinase-, DNA gyrase B-, and HSP90-like ATPase"/>
  </r>
  <r>
    <x v="39"/>
    <x v="39"/>
    <n v="1090"/>
    <x v="8"/>
    <n v="728"/>
    <n v="796"/>
    <x v="8"/>
    <s v="PF00512.24 His Kinase A (phospho-acceptor) domain"/>
  </r>
  <r>
    <x v="39"/>
    <x v="39"/>
    <n v="1090"/>
    <x v="5"/>
    <n v="361"/>
    <n v="429"/>
    <x v="5"/>
    <s v="PF00989.24 PAS fold"/>
  </r>
  <r>
    <x v="39"/>
    <x v="39"/>
    <n v="1090"/>
    <x v="6"/>
    <n v="496"/>
    <n v="587"/>
    <x v="6"/>
    <s v="PF08447.11 PAS fold"/>
  </r>
  <r>
    <x v="39"/>
    <x v="39"/>
    <n v="1090"/>
    <x v="4"/>
    <n v="615"/>
    <n v="721"/>
    <x v="4"/>
    <s v="PF13426.6 PAS domain"/>
  </r>
  <r>
    <x v="39"/>
    <x v="39"/>
    <n v="1090"/>
    <x v="9"/>
    <n v="978"/>
    <n v="1067"/>
    <x v="9"/>
    <s v="PF00072.23 Response regulator receiver domain"/>
  </r>
  <r>
    <x v="40"/>
    <x v="40"/>
    <n v="662"/>
    <x v="0"/>
    <n v="70"/>
    <n v="211"/>
    <x v="0"/>
    <s v="PF03924.12 CHASE domain"/>
  </r>
  <r>
    <x v="40"/>
    <x v="40"/>
    <n v="662"/>
    <x v="7"/>
    <n v="549"/>
    <n v="660"/>
    <x v="7"/>
    <s v="PF02518.25 Histidine kinase-, DNA gyrase B-, and HSP90-like ATPase"/>
  </r>
  <r>
    <x v="40"/>
    <x v="40"/>
    <n v="662"/>
    <x v="8"/>
    <n v="411"/>
    <n v="505"/>
    <x v="8"/>
    <s v="PF00512.24 His Kinase A (phospho-acceptor) domain"/>
  </r>
  <r>
    <x v="40"/>
    <x v="40"/>
    <n v="662"/>
    <x v="14"/>
    <n v="289"/>
    <n v="403"/>
    <x v="14"/>
    <s v="PF12860.6 PAS fold"/>
  </r>
  <r>
    <x v="41"/>
    <x v="41"/>
    <n v="705"/>
    <x v="0"/>
    <n v="93"/>
    <n v="268"/>
    <x v="0"/>
    <s v="PF03924.12 CHASE domain"/>
  </r>
  <r>
    <x v="41"/>
    <x v="41"/>
    <n v="705"/>
    <x v="15"/>
    <n v="493"/>
    <n v="565"/>
    <x v="15"/>
    <s v="PF07730.12 Histidine kinase"/>
  </r>
  <r>
    <x v="41"/>
    <x v="41"/>
    <n v="705"/>
    <x v="5"/>
    <n v="348"/>
    <n v="462"/>
    <x v="5"/>
    <s v="PF00989.24 PAS fold"/>
  </r>
  <r>
    <x v="42"/>
    <x v="42"/>
    <n v="946"/>
    <x v="0"/>
    <n v="258"/>
    <n v="440"/>
    <x v="0"/>
    <s v="PF03924.12 CHASE domain"/>
  </r>
  <r>
    <x v="42"/>
    <x v="42"/>
    <n v="946"/>
    <x v="1"/>
    <n v="698"/>
    <n v="934"/>
    <x v="1"/>
    <s v="PF00563.19 EAL domain"/>
  </r>
  <r>
    <x v="42"/>
    <x v="42"/>
    <n v="946"/>
    <x v="2"/>
    <n v="526"/>
    <n v="679"/>
    <x v="2"/>
    <s v="PF00990.20 Diguanylate cyclase, GGDEF domain"/>
  </r>
  <r>
    <x v="42"/>
    <x v="42"/>
    <n v="946"/>
    <x v="13"/>
    <n v="7"/>
    <n v="220"/>
    <x v="13"/>
    <s v="PF05231.13 MASE1"/>
  </r>
  <r>
    <x v="43"/>
    <x v="43"/>
    <n v="473"/>
    <x v="0"/>
    <n v="82"/>
    <n v="222"/>
    <x v="0"/>
    <s v="PF03924.12 CHASE domain"/>
  </r>
  <r>
    <x v="43"/>
    <x v="43"/>
    <n v="473"/>
    <x v="2"/>
    <n v="302"/>
    <n v="459"/>
    <x v="2"/>
    <s v="PF00990.20 Diguanylate cyclase, GGDEF domain"/>
  </r>
  <r>
    <x v="44"/>
    <x v="44"/>
    <n v="559"/>
    <x v="0"/>
    <n v="74"/>
    <n v="263"/>
    <x v="0"/>
    <s v="PF03924.12 CHASE domain"/>
  </r>
  <r>
    <x v="44"/>
    <x v="44"/>
    <n v="559"/>
    <x v="2"/>
    <n v="383"/>
    <n v="542"/>
    <x v="2"/>
    <s v="PF00990.20 Diguanylate cyclase, GGDEF domain"/>
  </r>
  <r>
    <x v="45"/>
    <x v="45"/>
    <n v="734"/>
    <x v="0"/>
    <n v="57"/>
    <n v="156"/>
    <x v="0"/>
    <s v="PF03924.12 CHASE domain"/>
  </r>
  <r>
    <x v="45"/>
    <x v="45"/>
    <n v="734"/>
    <x v="7"/>
    <n v="626"/>
    <n v="734"/>
    <x v="7"/>
    <s v="PF02518.25 Histidine kinase-, DNA gyrase B-, and HSP90-like ATPase"/>
  </r>
  <r>
    <x v="45"/>
    <x v="45"/>
    <n v="734"/>
    <x v="6"/>
    <n v="276"/>
    <n v="363"/>
    <x v="6"/>
    <s v="PF08447.11 PAS fold"/>
  </r>
  <r>
    <x v="45"/>
    <x v="45"/>
    <n v="734"/>
    <x v="6"/>
    <n v="404"/>
    <n v="491"/>
    <x v="6"/>
    <s v="PF08447.11 PAS fold"/>
  </r>
  <r>
    <x v="46"/>
    <x v="46"/>
    <n v="1006"/>
    <x v="0"/>
    <n v="110"/>
    <n v="291"/>
    <x v="0"/>
    <s v="PF03924.12 CHASE domain"/>
  </r>
  <r>
    <x v="46"/>
    <x v="46"/>
    <n v="1006"/>
    <x v="7"/>
    <n v="493"/>
    <n v="679"/>
    <x v="7"/>
    <s v="PF02518.25 Histidine kinase-, DNA gyrase B-, and HSP90-like ATPase"/>
  </r>
  <r>
    <x v="46"/>
    <x v="46"/>
    <n v="1006"/>
    <x v="8"/>
    <n v="381"/>
    <n v="446"/>
    <x v="8"/>
    <s v="PF00512.24 His Kinase A (phospho-acceptor) domain"/>
  </r>
  <r>
    <x v="46"/>
    <x v="46"/>
    <n v="1006"/>
    <x v="9"/>
    <n v="862"/>
    <n v="947"/>
    <x v="9"/>
    <s v="PF00072.23 Response regulator receiver domain"/>
  </r>
  <r>
    <x v="46"/>
    <x v="46"/>
    <n v="1006"/>
    <x v="9"/>
    <n v="935"/>
    <n v="995"/>
    <x v="9"/>
    <s v="PF00072.23 Response regulator receiver domain"/>
  </r>
  <r>
    <x v="47"/>
    <x v="47"/>
    <n v="1223"/>
    <x v="0"/>
    <n v="338"/>
    <n v="533"/>
    <x v="0"/>
    <s v="PF03924.12 CHASE domain"/>
  </r>
  <r>
    <x v="47"/>
    <x v="47"/>
    <n v="1223"/>
    <x v="7"/>
    <n v="733"/>
    <n v="905"/>
    <x v="7"/>
    <s v="PF02518.25 Histidine kinase-, DNA gyrase B-, and HSP90-like ATPase"/>
  </r>
  <r>
    <x v="47"/>
    <x v="47"/>
    <n v="1223"/>
    <x v="8"/>
    <n v="621"/>
    <n v="686"/>
    <x v="8"/>
    <s v="PF00512.24 His Kinase A (phospho-acceptor) domain"/>
  </r>
  <r>
    <x v="47"/>
    <x v="47"/>
    <n v="1223"/>
    <x v="9"/>
    <n v="1084"/>
    <n v="1217"/>
    <x v="9"/>
    <s v="PF00072.23 Response regulator receiver domain"/>
  </r>
  <r>
    <x v="48"/>
    <x v="48"/>
    <n v="871"/>
    <x v="0"/>
    <n v="1"/>
    <n v="186"/>
    <x v="0"/>
    <s v="PF03924.12 CHASE domain"/>
  </r>
  <r>
    <x v="48"/>
    <x v="48"/>
    <n v="871"/>
    <x v="7"/>
    <n v="386"/>
    <n v="550"/>
    <x v="7"/>
    <s v="PF02518.25 Histidine kinase-, DNA gyrase B-, and HSP90-like ATPase"/>
  </r>
  <r>
    <x v="48"/>
    <x v="48"/>
    <n v="871"/>
    <x v="8"/>
    <n v="274"/>
    <n v="339"/>
    <x v="8"/>
    <s v="PF00512.24 His Kinase A (phospho-acceptor) domain"/>
  </r>
  <r>
    <x v="48"/>
    <x v="48"/>
    <n v="871"/>
    <x v="9"/>
    <n v="727"/>
    <n v="802"/>
    <x v="9"/>
    <s v="PF00072.23 Response regulator receiver domain"/>
  </r>
  <r>
    <x v="49"/>
    <x v="49"/>
    <n v="959"/>
    <x v="0"/>
    <n v="158"/>
    <n v="348"/>
    <x v="0"/>
    <s v="PF03924.12 CHASE domain"/>
  </r>
  <r>
    <x v="49"/>
    <x v="49"/>
    <n v="959"/>
    <x v="7"/>
    <n v="548"/>
    <n v="712"/>
    <x v="7"/>
    <s v="PF02518.25 Histidine kinase-, DNA gyrase B-, and HSP90-like ATPase"/>
  </r>
  <r>
    <x v="49"/>
    <x v="49"/>
    <n v="959"/>
    <x v="8"/>
    <n v="436"/>
    <n v="501"/>
    <x v="8"/>
    <s v="PF00512.24 His Kinase A (phospho-acceptor) domain"/>
  </r>
  <r>
    <x v="49"/>
    <x v="49"/>
    <n v="959"/>
    <x v="9"/>
    <n v="889"/>
    <n v="951"/>
    <x v="9"/>
    <s v="PF00072.23 Response regulator receiver domain"/>
  </r>
  <r>
    <x v="50"/>
    <x v="50"/>
    <n v="1033"/>
    <x v="0"/>
    <n v="158"/>
    <n v="348"/>
    <x v="0"/>
    <s v="PF03924.12 CHASE domain"/>
  </r>
  <r>
    <x v="50"/>
    <x v="50"/>
    <n v="1033"/>
    <x v="7"/>
    <n v="548"/>
    <n v="712"/>
    <x v="7"/>
    <s v="PF02518.25 Histidine kinase-, DNA gyrase B-, and HSP90-like ATPase"/>
  </r>
  <r>
    <x v="50"/>
    <x v="50"/>
    <n v="1033"/>
    <x v="8"/>
    <n v="436"/>
    <n v="501"/>
    <x v="8"/>
    <s v="PF00512.24 His Kinase A (phospho-acceptor) domain"/>
  </r>
  <r>
    <x v="50"/>
    <x v="50"/>
    <n v="1033"/>
    <x v="9"/>
    <n v="889"/>
    <n v="965"/>
    <x v="9"/>
    <s v="PF00072.23 Response regulator receiver domain"/>
  </r>
  <r>
    <x v="51"/>
    <x v="51"/>
    <n v="993"/>
    <x v="0"/>
    <n v="158"/>
    <n v="348"/>
    <x v="0"/>
    <s v="PF03924.12 CHASE domain"/>
  </r>
  <r>
    <x v="51"/>
    <x v="51"/>
    <n v="993"/>
    <x v="7"/>
    <n v="548"/>
    <n v="712"/>
    <x v="7"/>
    <s v="PF02518.25 Histidine kinase-, DNA gyrase B-, and HSP90-like ATPase"/>
  </r>
  <r>
    <x v="51"/>
    <x v="51"/>
    <n v="993"/>
    <x v="8"/>
    <n v="436"/>
    <n v="501"/>
    <x v="8"/>
    <s v="PF00512.24 His Kinase A (phospho-acceptor) domain"/>
  </r>
  <r>
    <x v="51"/>
    <x v="51"/>
    <n v="993"/>
    <x v="9"/>
    <n v="889"/>
    <n v="955"/>
    <x v="9"/>
    <s v="PF00072.23 Response regulator receiver domain"/>
  </r>
  <r>
    <x v="52"/>
    <x v="52"/>
    <n v="876"/>
    <x v="0"/>
    <n v="8"/>
    <n v="191"/>
    <x v="0"/>
    <s v="PF03924.12 CHASE domain"/>
  </r>
  <r>
    <x v="52"/>
    <x v="52"/>
    <n v="876"/>
    <x v="7"/>
    <n v="391"/>
    <n v="555"/>
    <x v="7"/>
    <s v="PF02518.25 Histidine kinase-, DNA gyrase B-, and HSP90-like ATPase"/>
  </r>
  <r>
    <x v="52"/>
    <x v="52"/>
    <n v="876"/>
    <x v="8"/>
    <n v="279"/>
    <n v="344"/>
    <x v="8"/>
    <s v="PF00512.24 His Kinase A (phospho-acceptor) domain"/>
  </r>
  <r>
    <x v="52"/>
    <x v="52"/>
    <n v="876"/>
    <x v="9"/>
    <n v="732"/>
    <n v="807"/>
    <x v="9"/>
    <s v="PF00072.23 Response regulator receiver domain"/>
  </r>
  <r>
    <x v="53"/>
    <x v="53"/>
    <n v="856"/>
    <x v="0"/>
    <n v="6"/>
    <n v="171"/>
    <x v="0"/>
    <s v="PF03924.12 CHASE domain"/>
  </r>
  <r>
    <x v="53"/>
    <x v="53"/>
    <n v="856"/>
    <x v="7"/>
    <n v="371"/>
    <n v="535"/>
    <x v="7"/>
    <s v="PF02518.25 Histidine kinase-, DNA gyrase B-, and HSP90-like ATPase"/>
  </r>
  <r>
    <x v="53"/>
    <x v="53"/>
    <n v="856"/>
    <x v="8"/>
    <n v="259"/>
    <n v="324"/>
    <x v="8"/>
    <s v="PF00512.24 His Kinase A (phospho-acceptor) domain"/>
  </r>
  <r>
    <x v="53"/>
    <x v="53"/>
    <n v="856"/>
    <x v="9"/>
    <n v="712"/>
    <n v="787"/>
    <x v="9"/>
    <s v="PF00072.23 Response regulator receiver domain"/>
  </r>
  <r>
    <x v="54"/>
    <x v="54"/>
    <n v="1031"/>
    <x v="0"/>
    <n v="158"/>
    <n v="355"/>
    <x v="0"/>
    <s v="PF03924.12 CHASE domain"/>
  </r>
  <r>
    <x v="54"/>
    <x v="54"/>
    <n v="1031"/>
    <x v="7"/>
    <n v="555"/>
    <n v="718"/>
    <x v="7"/>
    <s v="PF02518.25 Histidine kinase-, DNA gyrase B-, and HSP90-like ATPase"/>
  </r>
  <r>
    <x v="54"/>
    <x v="54"/>
    <n v="1031"/>
    <x v="8"/>
    <n v="443"/>
    <n v="508"/>
    <x v="8"/>
    <s v="PF00512.24 His Kinase A (phospho-acceptor) domain"/>
  </r>
  <r>
    <x v="54"/>
    <x v="54"/>
    <n v="1031"/>
    <x v="9"/>
    <n v="890"/>
    <n v="1023"/>
    <x v="9"/>
    <s v="PF00072.23 Response regulator receiver domain"/>
  </r>
  <r>
    <x v="55"/>
    <x v="55"/>
    <n v="1252"/>
    <x v="0"/>
    <n v="364"/>
    <n v="559"/>
    <x v="0"/>
    <s v="PF03924.12 CHASE domain"/>
  </r>
  <r>
    <x v="55"/>
    <x v="55"/>
    <n v="1252"/>
    <x v="7"/>
    <n v="759"/>
    <n v="931"/>
    <x v="7"/>
    <s v="PF02518.25 Histidine kinase-, DNA gyrase B-, and HSP90-like ATPase"/>
  </r>
  <r>
    <x v="55"/>
    <x v="55"/>
    <n v="1252"/>
    <x v="8"/>
    <n v="647"/>
    <n v="712"/>
    <x v="8"/>
    <s v="PF00512.24 His Kinase A (phospho-acceptor) domain"/>
  </r>
  <r>
    <x v="55"/>
    <x v="55"/>
    <n v="1252"/>
    <x v="9"/>
    <n v="1112"/>
    <n v="1245"/>
    <x v="9"/>
    <s v="PF00072.23 Response regulator receiver domain"/>
  </r>
  <r>
    <x v="56"/>
    <x v="56"/>
    <n v="758"/>
    <x v="0"/>
    <n v="82"/>
    <n v="269"/>
    <x v="0"/>
    <s v="PF03924.12 CHASE domain"/>
  </r>
  <r>
    <x v="56"/>
    <x v="56"/>
    <n v="758"/>
    <x v="16"/>
    <n v="366"/>
    <n v="519"/>
    <x v="16"/>
    <s v="PF13185.5 GAF domain"/>
  </r>
  <r>
    <x v="56"/>
    <x v="56"/>
    <n v="758"/>
    <x v="7"/>
    <n v="652"/>
    <n v="757"/>
    <x v="7"/>
    <s v="PF02518.25 Histidine kinase-, DNA gyrase B-, and HSP90-like ATPase"/>
  </r>
  <r>
    <x v="56"/>
    <x v="56"/>
    <n v="758"/>
    <x v="8"/>
    <n v="544"/>
    <n v="612"/>
    <x v="8"/>
    <s v="PF00512.24 His Kinase A (phospho-acceptor) domain"/>
  </r>
  <r>
    <x v="57"/>
    <x v="57"/>
    <n v="870"/>
    <x v="0"/>
    <n v="89"/>
    <n v="277"/>
    <x v="0"/>
    <s v="PF03924.12 CHASE domain"/>
  </r>
  <r>
    <x v="57"/>
    <x v="57"/>
    <n v="870"/>
    <x v="7"/>
    <n v="751"/>
    <n v="865"/>
    <x v="7"/>
    <s v="PF02518.25 Histidine kinase-, DNA gyrase B-, and HSP90-like ATPase"/>
  </r>
  <r>
    <x v="57"/>
    <x v="57"/>
    <n v="870"/>
    <x v="8"/>
    <n v="642"/>
    <n v="709"/>
    <x v="8"/>
    <s v="PF00512.24 His Kinase A (phospho-acceptor) domain"/>
  </r>
  <r>
    <x v="57"/>
    <x v="57"/>
    <n v="870"/>
    <x v="5"/>
    <n v="500"/>
    <n v="608"/>
    <x v="5"/>
    <s v="PF00989.24 PAS fold"/>
  </r>
  <r>
    <x v="57"/>
    <x v="57"/>
    <n v="870"/>
    <x v="6"/>
    <n v="391"/>
    <n v="482"/>
    <x v="6"/>
    <s v="PF08447.11 PAS fold"/>
  </r>
  <r>
    <x v="58"/>
    <x v="58"/>
    <n v="1049"/>
    <x v="0"/>
    <n v="79"/>
    <n v="265"/>
    <x v="0"/>
    <s v="PF03924.12 CHASE domain"/>
  </r>
  <r>
    <x v="58"/>
    <x v="58"/>
    <n v="1049"/>
    <x v="1"/>
    <n v="791"/>
    <n v="1027"/>
    <x v="1"/>
    <s v="PF00563.19 EAL domain"/>
  </r>
  <r>
    <x v="58"/>
    <x v="58"/>
    <n v="1049"/>
    <x v="2"/>
    <n v="610"/>
    <n v="772"/>
    <x v="2"/>
    <s v="PF00990.20 Diguanylate cyclase, GGDEF domain"/>
  </r>
  <r>
    <x v="58"/>
    <x v="58"/>
    <n v="1049"/>
    <x v="6"/>
    <n v="384"/>
    <n v="470"/>
    <x v="6"/>
    <s v="PF08447.11 PAS fold"/>
  </r>
  <r>
    <x v="58"/>
    <x v="58"/>
    <n v="1049"/>
    <x v="4"/>
    <n v="495"/>
    <n v="598"/>
    <x v="4"/>
    <s v="PF13426.6 PAS domain"/>
  </r>
  <r>
    <x v="59"/>
    <x v="59"/>
    <n v="451"/>
    <x v="0"/>
    <n v="72"/>
    <n v="213"/>
    <x v="0"/>
    <s v="PF03924.12 CHASE domain"/>
  </r>
  <r>
    <x v="59"/>
    <x v="59"/>
    <n v="451"/>
    <x v="2"/>
    <n v="289"/>
    <n v="446"/>
    <x v="2"/>
    <s v="PF00990.20 Diguanylate cyclase, GGDEF domain"/>
  </r>
  <r>
    <x v="60"/>
    <x v="60"/>
    <n v="855"/>
    <x v="0"/>
    <n v="72"/>
    <n v="218"/>
    <x v="0"/>
    <s v="PF03924.12 CHASE domain"/>
  </r>
  <r>
    <x v="60"/>
    <x v="60"/>
    <n v="855"/>
    <x v="1"/>
    <n v="604"/>
    <n v="841"/>
    <x v="1"/>
    <s v="PF00563.19 EAL domain"/>
  </r>
  <r>
    <x v="60"/>
    <x v="60"/>
    <n v="855"/>
    <x v="2"/>
    <n v="429"/>
    <n v="585"/>
    <x v="2"/>
    <s v="PF00990.20 Diguanylate cyclase, GGDEF domain"/>
  </r>
  <r>
    <x v="60"/>
    <x v="60"/>
    <n v="855"/>
    <x v="6"/>
    <n v="323"/>
    <n v="412"/>
    <x v="6"/>
    <s v="PF08447.11 PAS fold"/>
  </r>
  <r>
    <x v="61"/>
    <x v="61"/>
    <n v="1492"/>
    <x v="0"/>
    <n v="81"/>
    <n v="269"/>
    <x v="0"/>
    <s v="PF03924.12 CHASE domain"/>
  </r>
  <r>
    <x v="61"/>
    <x v="61"/>
    <n v="1492"/>
    <x v="7"/>
    <n v="890"/>
    <n v="1006"/>
    <x v="7"/>
    <s v="PF02518.25 Histidine kinase-, DNA gyrase B-, and HSP90-like ATPase"/>
  </r>
  <r>
    <x v="61"/>
    <x v="61"/>
    <n v="1492"/>
    <x v="8"/>
    <n v="778"/>
    <n v="843"/>
    <x v="8"/>
    <s v="PF00512.24 His Kinase A (phospho-acceptor) domain"/>
  </r>
  <r>
    <x v="61"/>
    <x v="61"/>
    <n v="1492"/>
    <x v="5"/>
    <n v="347"/>
    <n v="458"/>
    <x v="5"/>
    <s v="PF00989.24 PAS fold"/>
  </r>
  <r>
    <x v="61"/>
    <x v="61"/>
    <n v="1492"/>
    <x v="6"/>
    <n v="662"/>
    <n v="752"/>
    <x v="6"/>
    <s v="PF08447.11 PAS fold"/>
  </r>
  <r>
    <x v="61"/>
    <x v="61"/>
    <n v="1492"/>
    <x v="4"/>
    <n v="502"/>
    <n v="620"/>
    <x v="4"/>
    <s v="PF13426.6 PAS domain"/>
  </r>
  <r>
    <x v="61"/>
    <x v="61"/>
    <n v="1492"/>
    <x v="9"/>
    <n v="1024"/>
    <n v="1142"/>
    <x v="9"/>
    <s v="PF00072.23 Response regulator receiver domain"/>
  </r>
  <r>
    <x v="61"/>
    <x v="61"/>
    <n v="1492"/>
    <x v="9"/>
    <n v="1164"/>
    <n v="1278"/>
    <x v="9"/>
    <s v="PF00072.23 Response regulator receiver domain"/>
  </r>
  <r>
    <x v="62"/>
    <x v="62"/>
    <n v="1085"/>
    <x v="0"/>
    <n v="74"/>
    <n v="224"/>
    <x v="0"/>
    <s v="PF03924.12 CHASE domain"/>
  </r>
  <r>
    <x v="62"/>
    <x v="62"/>
    <n v="1085"/>
    <x v="7"/>
    <n v="966"/>
    <n v="1078"/>
    <x v="7"/>
    <s v="PF02518.25 Histidine kinase-, DNA gyrase B-, and HSP90-like ATPase"/>
  </r>
  <r>
    <x v="62"/>
    <x v="62"/>
    <n v="1085"/>
    <x v="8"/>
    <n v="855"/>
    <n v="925"/>
    <x v="8"/>
    <s v="PF00512.24 His Kinase A (phospho-acceptor) domain"/>
  </r>
  <r>
    <x v="62"/>
    <x v="62"/>
    <n v="1085"/>
    <x v="5"/>
    <n v="318"/>
    <n v="419"/>
    <x v="5"/>
    <s v="PF00989.24 PAS fold"/>
  </r>
  <r>
    <x v="62"/>
    <x v="62"/>
    <n v="1085"/>
    <x v="6"/>
    <n v="576"/>
    <n v="657"/>
    <x v="6"/>
    <s v="PF08447.11 PAS fold"/>
  </r>
  <r>
    <x v="62"/>
    <x v="62"/>
    <n v="1085"/>
    <x v="3"/>
    <n v="440"/>
    <n v="544"/>
    <x v="3"/>
    <s v="PF08448.9 PAS fold"/>
  </r>
  <r>
    <x v="63"/>
    <x v="63"/>
    <n v="970"/>
    <x v="0"/>
    <n v="107"/>
    <n v="304"/>
    <x v="0"/>
    <s v="PF03924.12 CHASE domain"/>
  </r>
  <r>
    <x v="63"/>
    <x v="63"/>
    <n v="970"/>
    <x v="7"/>
    <n v="504"/>
    <n v="667"/>
    <x v="7"/>
    <s v="PF02518.25 Histidine kinase-, DNA gyrase B-, and HSP90-like ATPase"/>
  </r>
  <r>
    <x v="63"/>
    <x v="63"/>
    <n v="970"/>
    <x v="8"/>
    <n v="392"/>
    <n v="457"/>
    <x v="8"/>
    <s v="PF00512.24 His Kinase A (phospho-acceptor) domain"/>
  </r>
  <r>
    <x v="63"/>
    <x v="63"/>
    <n v="970"/>
    <x v="9"/>
    <n v="843"/>
    <n v="964"/>
    <x v="9"/>
    <s v="PF00072.23 Response regulator receiver domain"/>
  </r>
  <r>
    <x v="64"/>
    <x v="64"/>
    <n v="861"/>
    <x v="0"/>
    <n v="1"/>
    <n v="195"/>
    <x v="0"/>
    <s v="PF03924.12 CHASE domain"/>
  </r>
  <r>
    <x v="64"/>
    <x v="64"/>
    <n v="861"/>
    <x v="7"/>
    <n v="395"/>
    <n v="558"/>
    <x v="7"/>
    <s v="PF02518.25 Histidine kinase-, DNA gyrase B-, and HSP90-like ATPase"/>
  </r>
  <r>
    <x v="64"/>
    <x v="64"/>
    <n v="861"/>
    <x v="8"/>
    <n v="283"/>
    <n v="348"/>
    <x v="8"/>
    <s v="PF00512.24 His Kinase A (phospho-acceptor) domain"/>
  </r>
  <r>
    <x v="64"/>
    <x v="64"/>
    <n v="861"/>
    <x v="9"/>
    <n v="734"/>
    <n v="855"/>
    <x v="9"/>
    <s v="PF00072.23 Response regulator receiver domain"/>
  </r>
  <r>
    <x v="65"/>
    <x v="65"/>
    <n v="255"/>
    <x v="0"/>
    <n v="1"/>
    <n v="74"/>
    <x v="0"/>
    <s v="PF03924.12 CHASE domain"/>
  </r>
  <r>
    <x v="66"/>
    <x v="66"/>
    <n v="824"/>
    <x v="0"/>
    <n v="2"/>
    <n v="149"/>
    <x v="0"/>
    <s v="PF03924.12 CHASE domain"/>
  </r>
  <r>
    <x v="66"/>
    <x v="66"/>
    <n v="824"/>
    <x v="7"/>
    <n v="349"/>
    <n v="516"/>
    <x v="7"/>
    <s v="PF02518.25 Histidine kinase-, DNA gyrase B-, and HSP90-like ATPase"/>
  </r>
  <r>
    <x v="66"/>
    <x v="66"/>
    <n v="824"/>
    <x v="8"/>
    <n v="237"/>
    <n v="302"/>
    <x v="8"/>
    <s v="PF00512.24 His Kinase A (phospho-acceptor) domain"/>
  </r>
  <r>
    <x v="66"/>
    <x v="66"/>
    <n v="824"/>
    <x v="9"/>
    <n v="698"/>
    <n v="818"/>
    <x v="9"/>
    <s v="PF00072.23 Response regulator receiver domain"/>
  </r>
  <r>
    <x v="67"/>
    <x v="67"/>
    <n v="1144"/>
    <x v="0"/>
    <n v="81"/>
    <n v="270"/>
    <x v="0"/>
    <s v="PF03924.12 CHASE domain"/>
  </r>
  <r>
    <x v="67"/>
    <x v="67"/>
    <n v="1144"/>
    <x v="7"/>
    <n v="860"/>
    <n v="987"/>
    <x v="7"/>
    <s v="PF02518.25 Histidine kinase-, DNA gyrase B-, and HSP90-like ATPase"/>
  </r>
  <r>
    <x v="67"/>
    <x v="67"/>
    <n v="1144"/>
    <x v="8"/>
    <n v="748"/>
    <n v="814"/>
    <x v="8"/>
    <s v="PF00512.24 His Kinase A (phospho-acceptor) domain"/>
  </r>
  <r>
    <x v="67"/>
    <x v="67"/>
    <n v="1144"/>
    <x v="3"/>
    <n v="493"/>
    <n v="611"/>
    <x v="3"/>
    <s v="PF08448.9 PAS fold"/>
  </r>
  <r>
    <x v="67"/>
    <x v="67"/>
    <n v="1144"/>
    <x v="4"/>
    <n v="373"/>
    <n v="474"/>
    <x v="4"/>
    <s v="PF13426.6 PAS domain"/>
  </r>
  <r>
    <x v="67"/>
    <x v="67"/>
    <n v="1144"/>
    <x v="4"/>
    <n v="632"/>
    <n v="727"/>
    <x v="4"/>
    <s v="PF13426.6 PAS domain"/>
  </r>
  <r>
    <x v="67"/>
    <x v="67"/>
    <n v="1144"/>
    <x v="9"/>
    <n v="1019"/>
    <n v="1137"/>
    <x v="9"/>
    <s v="PF00072.23 Response regulator receiver domain"/>
  </r>
  <r>
    <x v="68"/>
    <x v="68"/>
    <n v="835"/>
    <x v="0"/>
    <n v="117"/>
    <n v="237"/>
    <x v="0"/>
    <s v="PF03924.12 CHASE domain"/>
  </r>
  <r>
    <x v="68"/>
    <x v="68"/>
    <n v="835"/>
    <x v="7"/>
    <n v="556"/>
    <n v="678"/>
    <x v="7"/>
    <s v="PF02518.25 Histidine kinase-, DNA gyrase B-, and HSP90-like ATPase"/>
  </r>
  <r>
    <x v="68"/>
    <x v="68"/>
    <n v="835"/>
    <x v="8"/>
    <n v="452"/>
    <n v="514"/>
    <x v="8"/>
    <s v="PF00512.24 His Kinase A (phospho-acceptor) domain"/>
  </r>
  <r>
    <x v="68"/>
    <x v="68"/>
    <n v="835"/>
    <x v="9"/>
    <n v="702"/>
    <n v="814"/>
    <x v="9"/>
    <s v="PF00072.23 Response regulator receiver domain"/>
  </r>
  <r>
    <x v="69"/>
    <x v="69"/>
    <n v="684"/>
    <x v="0"/>
    <n v="61"/>
    <n v="225"/>
    <x v="0"/>
    <s v="PF03924.12 CHASE domain"/>
  </r>
  <r>
    <x v="69"/>
    <x v="69"/>
    <n v="684"/>
    <x v="7"/>
    <n v="566"/>
    <n v="677"/>
    <x v="7"/>
    <s v="PF02518.25 Histidine kinase-, DNA gyrase B-, and HSP90-like ATPase"/>
  </r>
  <r>
    <x v="69"/>
    <x v="69"/>
    <n v="684"/>
    <x v="8"/>
    <n v="428"/>
    <n v="521"/>
    <x v="8"/>
    <s v="PF00512.24 His Kinase A (phospho-acceptor) domain"/>
  </r>
  <r>
    <x v="69"/>
    <x v="69"/>
    <n v="684"/>
    <x v="14"/>
    <n v="305"/>
    <n v="420"/>
    <x v="14"/>
    <s v="PF12860.6 PAS fold"/>
  </r>
  <r>
    <x v="70"/>
    <x v="70"/>
    <n v="1068"/>
    <x v="0"/>
    <n v="68"/>
    <n v="246"/>
    <x v="0"/>
    <s v="PF03924.12 CHASE domain"/>
  </r>
  <r>
    <x v="70"/>
    <x v="70"/>
    <n v="1068"/>
    <x v="7"/>
    <n v="822"/>
    <n v="934"/>
    <x v="7"/>
    <s v="PF02518.25 Histidine kinase-, DNA gyrase B-, and HSP90-like ATPase"/>
  </r>
  <r>
    <x v="70"/>
    <x v="70"/>
    <n v="1068"/>
    <x v="8"/>
    <n v="708"/>
    <n v="776"/>
    <x v="8"/>
    <s v="PF00512.24 His Kinase A (phospho-acceptor) domain"/>
  </r>
  <r>
    <x v="70"/>
    <x v="70"/>
    <n v="1068"/>
    <x v="6"/>
    <n v="469"/>
    <n v="568"/>
    <x v="6"/>
    <s v="PF08447.11 PAS fold"/>
  </r>
  <r>
    <x v="70"/>
    <x v="70"/>
    <n v="1068"/>
    <x v="6"/>
    <n v="608"/>
    <n v="696"/>
    <x v="6"/>
    <s v="PF08447.11 PAS fold"/>
  </r>
  <r>
    <x v="70"/>
    <x v="70"/>
    <n v="1068"/>
    <x v="10"/>
    <n v="335"/>
    <n v="406"/>
    <x v="10"/>
    <s v="PF13188.6 PAS domain"/>
  </r>
  <r>
    <x v="70"/>
    <x v="70"/>
    <n v="1068"/>
    <x v="9"/>
    <n v="956"/>
    <n v="1046"/>
    <x v="9"/>
    <s v="PF00072.23 Response regulator receiver domain"/>
  </r>
  <r>
    <x v="71"/>
    <x v="71"/>
    <n v="564"/>
    <x v="0"/>
    <n v="111"/>
    <n v="276"/>
    <x v="0"/>
    <s v="PF03924.12 CHASE domain"/>
  </r>
  <r>
    <x v="71"/>
    <x v="71"/>
    <n v="564"/>
    <x v="11"/>
    <n v="363"/>
    <n v="445"/>
    <x v="11"/>
    <s v="PF07536.13 HWE histidine kinase"/>
  </r>
  <r>
    <x v="72"/>
    <x v="72"/>
    <n v="757"/>
    <x v="0"/>
    <n v="57"/>
    <n v="223"/>
    <x v="0"/>
    <s v="PF03924.12 CHASE domain"/>
  </r>
  <r>
    <x v="72"/>
    <x v="72"/>
    <n v="757"/>
    <x v="2"/>
    <n v="420"/>
    <n v="572"/>
    <x v="2"/>
    <s v="PF00990.20 Diguanylate cyclase, GGDEF domain"/>
  </r>
  <r>
    <x v="72"/>
    <x v="72"/>
    <n v="757"/>
    <x v="17"/>
    <n v="643"/>
    <n v="705"/>
    <x v="17"/>
    <s v="PF13487.5 HD domain"/>
  </r>
  <r>
    <x v="72"/>
    <x v="72"/>
    <n v="757"/>
    <x v="10"/>
    <n v="298"/>
    <n v="364"/>
    <x v="10"/>
    <s v="PF13188.6 PAS domain"/>
  </r>
  <r>
    <x v="73"/>
    <x v="73"/>
    <n v="541"/>
    <x v="0"/>
    <n v="102"/>
    <n v="220"/>
    <x v="0"/>
    <s v="PF03924.12 CHASE domain"/>
  </r>
  <r>
    <x v="73"/>
    <x v="73"/>
    <n v="541"/>
    <x v="7"/>
    <n v="427"/>
    <n v="538"/>
    <x v="7"/>
    <s v="PF02518.25 Histidine kinase-, DNA gyrase B-, and HSP90-like ATPase"/>
  </r>
  <r>
    <x v="73"/>
    <x v="73"/>
    <n v="541"/>
    <x v="8"/>
    <n v="319"/>
    <n v="387"/>
    <x v="8"/>
    <s v="PF00512.24 His Kinase A (phospho-acceptor) domain"/>
  </r>
  <r>
    <x v="74"/>
    <x v="74"/>
    <n v="583"/>
    <x v="0"/>
    <n v="87"/>
    <n v="272"/>
    <x v="0"/>
    <s v="PF03924.12 CHASE domain"/>
  </r>
  <r>
    <x v="74"/>
    <x v="74"/>
    <n v="583"/>
    <x v="4"/>
    <n v="377"/>
    <n v="496"/>
    <x v="4"/>
    <s v="PF13426.6 PAS domain"/>
  </r>
  <r>
    <x v="75"/>
    <x v="75"/>
    <n v="746"/>
    <x v="0"/>
    <n v="47"/>
    <n v="233"/>
    <x v="0"/>
    <s v="PF03924.12 CHASE domain"/>
  </r>
  <r>
    <x v="75"/>
    <x v="75"/>
    <n v="746"/>
    <x v="1"/>
    <n v="488"/>
    <n v="724"/>
    <x v="1"/>
    <s v="PF00563.19 EAL domain"/>
  </r>
  <r>
    <x v="75"/>
    <x v="75"/>
    <n v="746"/>
    <x v="2"/>
    <n v="318"/>
    <n v="469"/>
    <x v="2"/>
    <s v="PF00990.20 Diguanylate cyclase, GGDEF domain"/>
  </r>
  <r>
    <x v="76"/>
    <x v="76"/>
    <n v="798"/>
    <x v="0"/>
    <n v="87"/>
    <n v="273"/>
    <x v="0"/>
    <s v="PF03924.12 CHASE domain"/>
  </r>
  <r>
    <x v="76"/>
    <x v="76"/>
    <n v="798"/>
    <x v="2"/>
    <n v="639"/>
    <n v="792"/>
    <x v="2"/>
    <s v="PF00990.20 Diguanylate cyclase, GGDEF domain"/>
  </r>
  <r>
    <x v="76"/>
    <x v="76"/>
    <n v="798"/>
    <x v="4"/>
    <n v="377"/>
    <n v="496"/>
    <x v="4"/>
    <s v="PF13426.6 PAS domain"/>
  </r>
  <r>
    <x v="77"/>
    <x v="77"/>
    <n v="1339"/>
    <x v="0"/>
    <n v="66"/>
    <n v="253"/>
    <x v="0"/>
    <s v="PF03924.12 CHASE domain"/>
  </r>
  <r>
    <x v="77"/>
    <x v="77"/>
    <n v="1339"/>
    <x v="7"/>
    <n v="738"/>
    <n v="854"/>
    <x v="7"/>
    <s v="PF02518.25 Histidine kinase-, DNA gyrase B-, and HSP90-like ATPase"/>
  </r>
  <r>
    <x v="77"/>
    <x v="77"/>
    <n v="1339"/>
    <x v="8"/>
    <n v="626"/>
    <n v="691"/>
    <x v="8"/>
    <s v="PF00512.24 His Kinase A (phospho-acceptor) domain"/>
  </r>
  <r>
    <x v="77"/>
    <x v="77"/>
    <n v="1339"/>
    <x v="12"/>
    <n v="1176"/>
    <n v="1263"/>
    <x v="12"/>
    <s v="PF01627.22 Hpt domain"/>
  </r>
  <r>
    <x v="77"/>
    <x v="77"/>
    <n v="1339"/>
    <x v="5"/>
    <n v="331"/>
    <n v="443"/>
    <x v="5"/>
    <s v="PF00989.24 PAS fold"/>
  </r>
  <r>
    <x v="77"/>
    <x v="77"/>
    <n v="1339"/>
    <x v="4"/>
    <n v="486"/>
    <n v="605"/>
    <x v="4"/>
    <s v="PF13426.6 PAS domain"/>
  </r>
  <r>
    <x v="77"/>
    <x v="77"/>
    <n v="1339"/>
    <x v="9"/>
    <n v="1009"/>
    <n v="1123"/>
    <x v="9"/>
    <s v="PF00072.23 Response regulator receiver domain"/>
  </r>
  <r>
    <x v="78"/>
    <x v="78"/>
    <n v="995"/>
    <x v="0"/>
    <n v="135"/>
    <n v="327"/>
    <x v="0"/>
    <s v="PF03924.12 CHASE domain"/>
  </r>
  <r>
    <x v="78"/>
    <x v="78"/>
    <n v="995"/>
    <x v="7"/>
    <n v="527"/>
    <n v="687"/>
    <x v="7"/>
    <s v="PF02518.25 Histidine kinase-, DNA gyrase B-, and HSP90-like ATPase"/>
  </r>
  <r>
    <x v="78"/>
    <x v="78"/>
    <n v="995"/>
    <x v="8"/>
    <n v="415"/>
    <n v="480"/>
    <x v="8"/>
    <s v="PF00512.24 His Kinase A (phospho-acceptor) domain"/>
  </r>
  <r>
    <x v="78"/>
    <x v="78"/>
    <n v="995"/>
    <x v="9"/>
    <n v="853"/>
    <n v="928"/>
    <x v="9"/>
    <s v="PF00072.23 Response regulator receiver domain"/>
  </r>
  <r>
    <x v="79"/>
    <x v="79"/>
    <n v="1149"/>
    <x v="0"/>
    <n v="288"/>
    <n v="483"/>
    <x v="0"/>
    <s v="PF03924.12 CHASE domain"/>
  </r>
  <r>
    <x v="79"/>
    <x v="79"/>
    <n v="1149"/>
    <x v="7"/>
    <n v="683"/>
    <n v="851"/>
    <x v="7"/>
    <s v="PF02518.25 Histidine kinase-, DNA gyrase B-, and HSP90-like ATPase"/>
  </r>
  <r>
    <x v="79"/>
    <x v="79"/>
    <n v="1149"/>
    <x v="8"/>
    <n v="571"/>
    <n v="636"/>
    <x v="8"/>
    <s v="PF00512.24 His Kinase A (phospho-acceptor) domain"/>
  </r>
  <r>
    <x v="79"/>
    <x v="79"/>
    <n v="1149"/>
    <x v="9"/>
    <n v="1019"/>
    <n v="1142"/>
    <x v="9"/>
    <s v="PF00072.23 Response regulator receiver domain"/>
  </r>
  <r>
    <x v="80"/>
    <x v="80"/>
    <n v="1097"/>
    <x v="0"/>
    <n v="248"/>
    <n v="438"/>
    <x v="0"/>
    <s v="PF03924.12 CHASE domain"/>
  </r>
  <r>
    <x v="80"/>
    <x v="80"/>
    <n v="1097"/>
    <x v="7"/>
    <n v="638"/>
    <n v="801"/>
    <x v="7"/>
    <s v="PF02518.25 Histidine kinase-, DNA gyrase B-, and HSP90-like ATPase"/>
  </r>
  <r>
    <x v="80"/>
    <x v="80"/>
    <n v="1097"/>
    <x v="8"/>
    <n v="526"/>
    <n v="591"/>
    <x v="8"/>
    <s v="PF00512.24 His Kinase A (phospho-acceptor) domain"/>
  </r>
  <r>
    <x v="80"/>
    <x v="80"/>
    <n v="1097"/>
    <x v="9"/>
    <n v="970"/>
    <n v="1092"/>
    <x v="9"/>
    <s v="PF00072.23 Response regulator receiver domain"/>
  </r>
  <r>
    <x v="81"/>
    <x v="81"/>
    <n v="1052"/>
    <x v="0"/>
    <n v="170"/>
    <n v="352"/>
    <x v="0"/>
    <s v="PF03924.12 CHASE domain"/>
  </r>
  <r>
    <x v="81"/>
    <x v="81"/>
    <n v="1052"/>
    <x v="7"/>
    <n v="554"/>
    <n v="733"/>
    <x v="7"/>
    <s v="PF02518.25 Histidine kinase-, DNA gyrase B-, and HSP90-like ATPase"/>
  </r>
  <r>
    <x v="81"/>
    <x v="81"/>
    <n v="1052"/>
    <x v="8"/>
    <n v="442"/>
    <n v="507"/>
    <x v="8"/>
    <s v="PF00512.24 His Kinase A (phospho-acceptor) domain"/>
  </r>
  <r>
    <x v="81"/>
    <x v="81"/>
    <n v="1052"/>
    <x v="9"/>
    <n v="915"/>
    <n v="1036"/>
    <x v="9"/>
    <s v="PF00072.23 Response regulator receiver domain"/>
  </r>
  <r>
    <x v="82"/>
    <x v="82"/>
    <n v="1001"/>
    <x v="0"/>
    <n v="159"/>
    <n v="338"/>
    <x v="0"/>
    <s v="PF03924.12 CHASE domain"/>
  </r>
  <r>
    <x v="82"/>
    <x v="82"/>
    <n v="1001"/>
    <x v="7"/>
    <n v="538"/>
    <n v="696"/>
    <x v="7"/>
    <s v="PF02518.25 Histidine kinase-, DNA gyrase B-, and HSP90-like ATPase"/>
  </r>
  <r>
    <x v="82"/>
    <x v="82"/>
    <n v="1001"/>
    <x v="8"/>
    <n v="426"/>
    <n v="491"/>
    <x v="8"/>
    <s v="PF00512.24 His Kinase A (phospho-acceptor) domain"/>
  </r>
  <r>
    <x v="82"/>
    <x v="82"/>
    <n v="1001"/>
    <x v="9"/>
    <n v="861"/>
    <n v="990"/>
    <x v="9"/>
    <s v="PF00072.23 Response regulator receiver domain"/>
  </r>
  <r>
    <x v="83"/>
    <x v="83"/>
    <n v="1021"/>
    <x v="0"/>
    <n v="159"/>
    <n v="353"/>
    <x v="0"/>
    <s v="PF03924.12 CHASE domain"/>
  </r>
  <r>
    <x v="83"/>
    <x v="83"/>
    <n v="1021"/>
    <x v="7"/>
    <n v="553"/>
    <n v="716"/>
    <x v="7"/>
    <s v="PF02518.25 Histidine kinase-, DNA gyrase B-, and HSP90-like ATPase"/>
  </r>
  <r>
    <x v="83"/>
    <x v="83"/>
    <n v="1021"/>
    <x v="8"/>
    <n v="441"/>
    <n v="506"/>
    <x v="8"/>
    <s v="PF00512.24 His Kinase A (phospho-acceptor) domain"/>
  </r>
  <r>
    <x v="83"/>
    <x v="83"/>
    <n v="1021"/>
    <x v="9"/>
    <n v="881"/>
    <n v="1010"/>
    <x v="9"/>
    <s v="PF00072.23 Response regulator receiver domain"/>
  </r>
  <r>
    <x v="84"/>
    <x v="84"/>
    <n v="1052"/>
    <x v="0"/>
    <n v="170"/>
    <n v="352"/>
    <x v="0"/>
    <s v="PF03924.12 CHASE domain"/>
  </r>
  <r>
    <x v="84"/>
    <x v="84"/>
    <n v="1052"/>
    <x v="7"/>
    <n v="554"/>
    <n v="733"/>
    <x v="7"/>
    <s v="PF02518.25 Histidine kinase-, DNA gyrase B-, and HSP90-like ATPase"/>
  </r>
  <r>
    <x v="84"/>
    <x v="84"/>
    <n v="1052"/>
    <x v="8"/>
    <n v="442"/>
    <n v="507"/>
    <x v="8"/>
    <s v="PF00512.24 His Kinase A (phospho-acceptor) domain"/>
  </r>
  <r>
    <x v="84"/>
    <x v="84"/>
    <n v="1052"/>
    <x v="9"/>
    <n v="915"/>
    <n v="1036"/>
    <x v="9"/>
    <s v="PF00072.23 Response regulator receiver domain"/>
  </r>
  <r>
    <x v="85"/>
    <x v="85"/>
    <n v="1149"/>
    <x v="0"/>
    <n v="287"/>
    <n v="482"/>
    <x v="0"/>
    <s v="PF03924.12 CHASE domain"/>
  </r>
  <r>
    <x v="85"/>
    <x v="85"/>
    <n v="1149"/>
    <x v="7"/>
    <n v="682"/>
    <n v="850"/>
    <x v="7"/>
    <s v="PF02518.25 Histidine kinase-, DNA gyrase B-, and HSP90-like ATPase"/>
  </r>
  <r>
    <x v="85"/>
    <x v="85"/>
    <n v="1149"/>
    <x v="8"/>
    <n v="570"/>
    <n v="635"/>
    <x v="8"/>
    <s v="PF00512.24 His Kinase A (phospho-acceptor) domain"/>
  </r>
  <r>
    <x v="85"/>
    <x v="85"/>
    <n v="1149"/>
    <x v="9"/>
    <n v="1019"/>
    <n v="1142"/>
    <x v="9"/>
    <s v="PF00072.23 Response regulator receiver domain"/>
  </r>
  <r>
    <x v="86"/>
    <x v="86"/>
    <n v="1099"/>
    <x v="0"/>
    <n v="250"/>
    <n v="440"/>
    <x v="0"/>
    <s v="PF03924.12 CHASE domain"/>
  </r>
  <r>
    <x v="86"/>
    <x v="86"/>
    <n v="1099"/>
    <x v="7"/>
    <n v="640"/>
    <n v="803"/>
    <x v="7"/>
    <s v="PF02518.25 Histidine kinase-, DNA gyrase B-, and HSP90-like ATPase"/>
  </r>
  <r>
    <x v="86"/>
    <x v="86"/>
    <n v="1099"/>
    <x v="8"/>
    <n v="528"/>
    <n v="593"/>
    <x v="8"/>
    <s v="PF00512.24 His Kinase A (phospho-acceptor) domain"/>
  </r>
  <r>
    <x v="86"/>
    <x v="86"/>
    <n v="1099"/>
    <x v="9"/>
    <n v="972"/>
    <n v="1094"/>
    <x v="9"/>
    <s v="PF00072.23 Response regulator receiver domain"/>
  </r>
  <r>
    <x v="87"/>
    <x v="87"/>
    <n v="850"/>
    <x v="0"/>
    <n v="89"/>
    <n v="277"/>
    <x v="0"/>
    <s v="PF03924.12 CHASE domain"/>
  </r>
  <r>
    <x v="87"/>
    <x v="87"/>
    <n v="850"/>
    <x v="7"/>
    <n v="608"/>
    <n v="720"/>
    <x v="7"/>
    <s v="PF02518.25 Histidine kinase-, DNA gyrase B-, and HSP90-like ATPase"/>
  </r>
  <r>
    <x v="87"/>
    <x v="87"/>
    <n v="850"/>
    <x v="8"/>
    <n v="495"/>
    <n v="563"/>
    <x v="8"/>
    <s v="PF00512.24 His Kinase A (phospho-acceptor) domain"/>
  </r>
  <r>
    <x v="87"/>
    <x v="87"/>
    <n v="850"/>
    <x v="6"/>
    <n v="394"/>
    <n v="483"/>
    <x v="6"/>
    <s v="PF08447.11 PAS fold"/>
  </r>
  <r>
    <x v="87"/>
    <x v="87"/>
    <n v="850"/>
    <x v="9"/>
    <n v="734"/>
    <n v="843"/>
    <x v="9"/>
    <s v="PF00072.23 Response regulator receiver domain"/>
  </r>
  <r>
    <x v="88"/>
    <x v="88"/>
    <n v="1233"/>
    <x v="0"/>
    <n v="82"/>
    <n v="269"/>
    <x v="0"/>
    <s v="PF03924.12 CHASE domain"/>
  </r>
  <r>
    <x v="88"/>
    <x v="88"/>
    <n v="1233"/>
    <x v="7"/>
    <n v="718"/>
    <n v="833"/>
    <x v="7"/>
    <s v="PF02518.25 Histidine kinase-, DNA gyrase B-, and HSP90-like ATPase"/>
  </r>
  <r>
    <x v="88"/>
    <x v="88"/>
    <n v="1233"/>
    <x v="8"/>
    <n v="603"/>
    <n v="671"/>
    <x v="8"/>
    <s v="PF00512.24 His Kinase A (phospho-acceptor) domain"/>
  </r>
  <r>
    <x v="88"/>
    <x v="88"/>
    <n v="1233"/>
    <x v="5"/>
    <n v="467"/>
    <n v="580"/>
    <x v="5"/>
    <s v="PF00989.24 PAS fold"/>
  </r>
  <r>
    <x v="88"/>
    <x v="88"/>
    <n v="1233"/>
    <x v="10"/>
    <n v="356"/>
    <n v="423"/>
    <x v="10"/>
    <s v="PF13188.6 PAS domain"/>
  </r>
  <r>
    <x v="88"/>
    <x v="88"/>
    <n v="1233"/>
    <x v="9"/>
    <n v="854"/>
    <n v="959"/>
    <x v="9"/>
    <s v="PF00072.23 Response regulator receiver domain"/>
  </r>
  <r>
    <x v="88"/>
    <x v="88"/>
    <n v="1233"/>
    <x v="9"/>
    <n v="974"/>
    <n v="1086"/>
    <x v="9"/>
    <s v="PF00072.23 Response regulator receiver domain"/>
  </r>
  <r>
    <x v="88"/>
    <x v="88"/>
    <n v="1233"/>
    <x v="9"/>
    <n v="1111"/>
    <n v="1220"/>
    <x v="9"/>
    <s v="PF00072.23 Response regulator receiver domain"/>
  </r>
  <r>
    <x v="89"/>
    <x v="89"/>
    <n v="867"/>
    <x v="0"/>
    <n v="74"/>
    <n v="266"/>
    <x v="0"/>
    <s v="PF03924.12 CHASE domain"/>
  </r>
  <r>
    <x v="89"/>
    <x v="89"/>
    <n v="867"/>
    <x v="7"/>
    <n v="754"/>
    <n v="865"/>
    <x v="7"/>
    <s v="PF02518.25 Histidine kinase-, DNA gyrase B-, and HSP90-like ATPase"/>
  </r>
  <r>
    <x v="89"/>
    <x v="89"/>
    <n v="867"/>
    <x v="8"/>
    <n v="620"/>
    <n v="711"/>
    <x v="8"/>
    <s v="PF00512.24 His Kinase A (phospho-acceptor) domain"/>
  </r>
  <r>
    <x v="89"/>
    <x v="89"/>
    <n v="867"/>
    <x v="3"/>
    <n v="503"/>
    <n v="607"/>
    <x v="3"/>
    <s v="PF08448.9 PAS fold"/>
  </r>
  <r>
    <x v="89"/>
    <x v="89"/>
    <n v="867"/>
    <x v="4"/>
    <n v="375"/>
    <n v="484"/>
    <x v="4"/>
    <s v="PF13426.6 PAS domain"/>
  </r>
  <r>
    <x v="90"/>
    <x v="90"/>
    <n v="1850"/>
    <x v="0"/>
    <n v="415"/>
    <n v="569"/>
    <x v="0"/>
    <s v="PF03924.12 CHASE domain"/>
  </r>
  <r>
    <x v="90"/>
    <x v="90"/>
    <n v="1850"/>
    <x v="7"/>
    <n v="1432"/>
    <n v="1548"/>
    <x v="7"/>
    <s v="PF02518.25 Histidine kinase-, DNA gyrase B-, and HSP90-like ATPase"/>
  </r>
  <r>
    <x v="90"/>
    <x v="90"/>
    <n v="1850"/>
    <x v="8"/>
    <n v="1320"/>
    <n v="1385"/>
    <x v="8"/>
    <s v="PF00512.24 His Kinase A (phospho-acceptor) domain"/>
  </r>
  <r>
    <x v="90"/>
    <x v="90"/>
    <n v="1850"/>
    <x v="12"/>
    <n v="1743"/>
    <n v="1836"/>
    <x v="12"/>
    <s v="PF01627.22 Hpt domain"/>
  </r>
  <r>
    <x v="90"/>
    <x v="90"/>
    <n v="1850"/>
    <x v="3"/>
    <n v="807"/>
    <n v="917"/>
    <x v="3"/>
    <s v="PF08448.9 PAS fold"/>
  </r>
  <r>
    <x v="90"/>
    <x v="90"/>
    <n v="1850"/>
    <x v="3"/>
    <n v="933"/>
    <n v="1054"/>
    <x v="3"/>
    <s v="PF08448.9 PAS fold"/>
  </r>
  <r>
    <x v="90"/>
    <x v="90"/>
    <n v="1850"/>
    <x v="4"/>
    <n v="1074"/>
    <n v="1176"/>
    <x v="4"/>
    <s v="PF13426.6 PAS domain"/>
  </r>
  <r>
    <x v="90"/>
    <x v="90"/>
    <n v="1850"/>
    <x v="4"/>
    <n v="1195"/>
    <n v="1298"/>
    <x v="4"/>
    <s v="PF13426.6 PAS domain"/>
  </r>
  <r>
    <x v="90"/>
    <x v="90"/>
    <n v="1850"/>
    <x v="9"/>
    <n v="1571"/>
    <n v="1697"/>
    <x v="9"/>
    <s v="PF00072.23 Response regulator receiver domain"/>
  </r>
  <r>
    <x v="91"/>
    <x v="91"/>
    <n v="549"/>
    <x v="0"/>
    <n v="63"/>
    <n v="232"/>
    <x v="0"/>
    <s v="PF03924.12 CHASE domain"/>
  </r>
  <r>
    <x v="91"/>
    <x v="91"/>
    <n v="549"/>
    <x v="7"/>
    <n v="429"/>
    <n v="539"/>
    <x v="7"/>
    <s v="PF02518.25 Histidine kinase-, DNA gyrase B-, and HSP90-like ATPase"/>
  </r>
  <r>
    <x v="92"/>
    <x v="92"/>
    <n v="745"/>
    <x v="0"/>
    <n v="73"/>
    <n v="261"/>
    <x v="0"/>
    <s v="PF03924.12 CHASE domain"/>
  </r>
  <r>
    <x v="92"/>
    <x v="92"/>
    <n v="745"/>
    <x v="7"/>
    <n v="634"/>
    <n v="745"/>
    <x v="7"/>
    <s v="PF02518.25 Histidine kinase-, DNA gyrase B-, and HSP90-like ATPase"/>
  </r>
  <r>
    <x v="92"/>
    <x v="92"/>
    <n v="745"/>
    <x v="3"/>
    <n v="383"/>
    <n v="495"/>
    <x v="3"/>
    <s v="PF08448.9 PAS fold"/>
  </r>
  <r>
    <x v="93"/>
    <x v="93"/>
    <n v="944"/>
    <x v="0"/>
    <n v="258"/>
    <n v="440"/>
    <x v="0"/>
    <s v="PF03924.12 CHASE domain"/>
  </r>
  <r>
    <x v="93"/>
    <x v="93"/>
    <n v="944"/>
    <x v="1"/>
    <n v="698"/>
    <n v="934"/>
    <x v="1"/>
    <s v="PF00563.19 EAL domain"/>
  </r>
  <r>
    <x v="93"/>
    <x v="93"/>
    <n v="944"/>
    <x v="2"/>
    <n v="526"/>
    <n v="679"/>
    <x v="2"/>
    <s v="PF00990.20 Diguanylate cyclase, GGDEF domain"/>
  </r>
  <r>
    <x v="93"/>
    <x v="93"/>
    <n v="944"/>
    <x v="13"/>
    <n v="10"/>
    <n v="217"/>
    <x v="13"/>
    <s v="PF05231.13 MASE1"/>
  </r>
  <r>
    <x v="94"/>
    <x v="94"/>
    <n v="457"/>
    <x v="0"/>
    <n v="54"/>
    <n v="224"/>
    <x v="0"/>
    <s v="PF03924.12 CHASE domain"/>
  </r>
  <r>
    <x v="94"/>
    <x v="94"/>
    <n v="457"/>
    <x v="2"/>
    <n v="295"/>
    <n v="452"/>
    <x v="2"/>
    <s v="PF00990.20 Diguanylate cyclase, GGDEF domain"/>
  </r>
  <r>
    <x v="95"/>
    <x v="95"/>
    <n v="595"/>
    <x v="0"/>
    <n v="74"/>
    <n v="261"/>
    <x v="0"/>
    <s v="PF03924.12 CHASE domain"/>
  </r>
  <r>
    <x v="95"/>
    <x v="95"/>
    <n v="595"/>
    <x v="7"/>
    <n v="484"/>
    <n v="594"/>
    <x v="7"/>
    <s v="PF02518.25 Histidine kinase-, DNA gyrase B-, and HSP90-like ATPase"/>
  </r>
  <r>
    <x v="95"/>
    <x v="95"/>
    <n v="595"/>
    <x v="8"/>
    <n v="374"/>
    <n v="441"/>
    <x v="8"/>
    <s v="PF00512.24 His Kinase A (phospho-acceptor) domain"/>
  </r>
  <r>
    <x v="96"/>
    <x v="96"/>
    <n v="1526"/>
    <x v="0"/>
    <n v="94"/>
    <n v="282"/>
    <x v="0"/>
    <s v="PF03924.12 CHASE domain"/>
  </r>
  <r>
    <x v="96"/>
    <x v="96"/>
    <n v="1526"/>
    <x v="7"/>
    <n v="884"/>
    <n v="1000"/>
    <x v="7"/>
    <s v="PF02518.25 Histidine kinase-, DNA gyrase B-, and HSP90-like ATPase"/>
  </r>
  <r>
    <x v="96"/>
    <x v="96"/>
    <n v="1526"/>
    <x v="8"/>
    <n v="772"/>
    <n v="837"/>
    <x v="8"/>
    <s v="PF00512.24 His Kinase A (phospho-acceptor) domain"/>
  </r>
  <r>
    <x v="96"/>
    <x v="96"/>
    <n v="1526"/>
    <x v="12"/>
    <n v="1340"/>
    <n v="1433"/>
    <x v="12"/>
    <s v="PF01627.22 Hpt domain"/>
  </r>
  <r>
    <x v="96"/>
    <x v="96"/>
    <n v="1526"/>
    <x v="6"/>
    <n v="658"/>
    <n v="746"/>
    <x v="6"/>
    <s v="PF08447.11 PAS fold"/>
  </r>
  <r>
    <x v="96"/>
    <x v="96"/>
    <n v="1526"/>
    <x v="4"/>
    <n v="390"/>
    <n v="494"/>
    <x v="4"/>
    <s v="PF13426.6 PAS domain"/>
  </r>
  <r>
    <x v="96"/>
    <x v="96"/>
    <n v="1526"/>
    <x v="4"/>
    <n v="519"/>
    <n v="622"/>
    <x v="4"/>
    <s v="PF13426.6 PAS domain"/>
  </r>
  <r>
    <x v="96"/>
    <x v="96"/>
    <n v="1526"/>
    <x v="9"/>
    <n v="1026"/>
    <n v="1146"/>
    <x v="9"/>
    <s v="PF00072.23 Response regulator receiver domain"/>
  </r>
  <r>
    <x v="96"/>
    <x v="96"/>
    <n v="1526"/>
    <x v="9"/>
    <n v="1174"/>
    <n v="1288"/>
    <x v="9"/>
    <s v="PF00072.23 Response regulator receiver domain"/>
  </r>
  <r>
    <x v="97"/>
    <x v="97"/>
    <n v="690"/>
    <x v="0"/>
    <n v="57"/>
    <n v="216"/>
    <x v="0"/>
    <s v="PF03924.12 CHASE domain"/>
  </r>
  <r>
    <x v="97"/>
    <x v="97"/>
    <n v="690"/>
    <x v="7"/>
    <n v="434"/>
    <n v="549"/>
    <x v="7"/>
    <s v="PF02518.25 Histidine kinase-, DNA gyrase B-, and HSP90-like ATPase"/>
  </r>
  <r>
    <x v="97"/>
    <x v="97"/>
    <n v="690"/>
    <x v="8"/>
    <n v="322"/>
    <n v="387"/>
    <x v="8"/>
    <s v="PF00512.24 His Kinase A (phospho-acceptor) domain"/>
  </r>
  <r>
    <x v="97"/>
    <x v="97"/>
    <n v="690"/>
    <x v="9"/>
    <n v="571"/>
    <n v="681"/>
    <x v="9"/>
    <s v="PF00072.23 Response regulator receiver domain"/>
  </r>
  <r>
    <x v="98"/>
    <x v="98"/>
    <n v="867"/>
    <x v="0"/>
    <n v="74"/>
    <n v="266"/>
    <x v="0"/>
    <s v="PF03924.12 CHASE domain"/>
  </r>
  <r>
    <x v="98"/>
    <x v="98"/>
    <n v="867"/>
    <x v="7"/>
    <n v="754"/>
    <n v="865"/>
    <x v="7"/>
    <s v="PF02518.25 Histidine kinase-, DNA gyrase B-, and HSP90-like ATPase"/>
  </r>
  <r>
    <x v="98"/>
    <x v="98"/>
    <n v="867"/>
    <x v="8"/>
    <n v="620"/>
    <n v="711"/>
    <x v="8"/>
    <s v="PF00512.24 His Kinase A (phospho-acceptor) domain"/>
  </r>
  <r>
    <x v="98"/>
    <x v="98"/>
    <n v="867"/>
    <x v="3"/>
    <n v="503"/>
    <n v="607"/>
    <x v="3"/>
    <s v="PF08448.9 PAS fold"/>
  </r>
  <r>
    <x v="99"/>
    <x v="99"/>
    <n v="798"/>
    <x v="0"/>
    <n v="66"/>
    <n v="239"/>
    <x v="0"/>
    <s v="PF03924.12 CHASE domain"/>
  </r>
  <r>
    <x v="99"/>
    <x v="99"/>
    <n v="798"/>
    <x v="7"/>
    <n v="678"/>
    <n v="790"/>
    <x v="7"/>
    <s v="PF02518.25 Histidine kinase-, DNA gyrase B-, and HSP90-like ATPase"/>
  </r>
  <r>
    <x v="99"/>
    <x v="99"/>
    <n v="798"/>
    <x v="8"/>
    <n v="564"/>
    <n v="632"/>
    <x v="8"/>
    <s v="PF00512.24 His Kinase A (phospho-acceptor) domain"/>
  </r>
  <r>
    <x v="99"/>
    <x v="99"/>
    <n v="798"/>
    <x v="6"/>
    <n v="462"/>
    <n v="552"/>
    <x v="6"/>
    <s v="PF08447.11 PAS fold"/>
  </r>
  <r>
    <x v="100"/>
    <x v="100"/>
    <n v="685"/>
    <x v="0"/>
    <n v="61"/>
    <n v="220"/>
    <x v="0"/>
    <s v="PF03924.12 CHASE domain"/>
  </r>
  <r>
    <x v="100"/>
    <x v="100"/>
    <n v="685"/>
    <x v="7"/>
    <n v="566"/>
    <n v="677"/>
    <x v="7"/>
    <s v="PF02518.25 Histidine kinase-, DNA gyrase B-, and HSP90-like ATPase"/>
  </r>
  <r>
    <x v="100"/>
    <x v="100"/>
    <n v="685"/>
    <x v="8"/>
    <n v="428"/>
    <n v="521"/>
    <x v="8"/>
    <s v="PF00512.24 His Kinase A (phospho-acceptor) domain"/>
  </r>
  <r>
    <x v="100"/>
    <x v="100"/>
    <n v="685"/>
    <x v="14"/>
    <n v="305"/>
    <n v="420"/>
    <x v="14"/>
    <s v="PF12860.6 PAS fold"/>
  </r>
  <r>
    <x v="101"/>
    <x v="101"/>
    <n v="698"/>
    <x v="0"/>
    <n v="44"/>
    <n v="231"/>
    <x v="0"/>
    <s v="PF03924.12 CHASE domain"/>
  </r>
  <r>
    <x v="101"/>
    <x v="101"/>
    <n v="698"/>
    <x v="7"/>
    <n v="577"/>
    <n v="688"/>
    <x v="7"/>
    <s v="PF02518.25 Histidine kinase-, DNA gyrase B-, and HSP90-like ATPase"/>
  </r>
  <r>
    <x v="101"/>
    <x v="101"/>
    <n v="698"/>
    <x v="8"/>
    <n v="440"/>
    <n v="533"/>
    <x v="8"/>
    <s v="PF00512.24 His Kinase A (phospho-acceptor) domain"/>
  </r>
  <r>
    <x v="101"/>
    <x v="101"/>
    <n v="698"/>
    <x v="14"/>
    <n v="316"/>
    <n v="432"/>
    <x v="14"/>
    <s v="PF12860.6 PAS fold"/>
  </r>
  <r>
    <x v="102"/>
    <x v="102"/>
    <n v="1064"/>
    <x v="0"/>
    <n v="69"/>
    <n v="248"/>
    <x v="0"/>
    <s v="PF03924.12 CHASE domain"/>
  </r>
  <r>
    <x v="102"/>
    <x v="102"/>
    <n v="1064"/>
    <x v="7"/>
    <n v="814"/>
    <n v="926"/>
    <x v="7"/>
    <s v="PF02518.25 Histidine kinase-, DNA gyrase B-, and HSP90-like ATPase"/>
  </r>
  <r>
    <x v="102"/>
    <x v="102"/>
    <n v="1064"/>
    <x v="8"/>
    <n v="700"/>
    <n v="768"/>
    <x v="8"/>
    <s v="PF00512.24 His Kinase A (phospho-acceptor) domain"/>
  </r>
  <r>
    <x v="102"/>
    <x v="102"/>
    <n v="1064"/>
    <x v="6"/>
    <n v="472"/>
    <n v="559"/>
    <x v="6"/>
    <s v="PF08447.11 PAS fold"/>
  </r>
  <r>
    <x v="102"/>
    <x v="102"/>
    <n v="1064"/>
    <x v="10"/>
    <n v="337"/>
    <n v="401"/>
    <x v="10"/>
    <s v="PF13188.6 PAS domain"/>
  </r>
  <r>
    <x v="102"/>
    <x v="102"/>
    <n v="1064"/>
    <x v="4"/>
    <n v="587"/>
    <n v="693"/>
    <x v="4"/>
    <s v="PF13426.6 PAS domain"/>
  </r>
  <r>
    <x v="102"/>
    <x v="102"/>
    <n v="1064"/>
    <x v="9"/>
    <n v="952"/>
    <n v="1043"/>
    <x v="9"/>
    <s v="PF00072.23 Response regulator receiver domain"/>
  </r>
  <r>
    <x v="103"/>
    <x v="103"/>
    <n v="619"/>
    <x v="0"/>
    <n v="80"/>
    <n v="278"/>
    <x v="0"/>
    <s v="PF03924.12 CHASE domain"/>
  </r>
  <r>
    <x v="103"/>
    <x v="103"/>
    <n v="619"/>
    <x v="7"/>
    <n v="504"/>
    <n v="598"/>
    <x v="7"/>
    <s v="PF02518.25 Histidine kinase-, DNA gyrase B-, and HSP90-like ATPase"/>
  </r>
  <r>
    <x v="103"/>
    <x v="103"/>
    <n v="619"/>
    <x v="15"/>
    <n v="400"/>
    <n v="467"/>
    <x v="15"/>
    <s v="PF07730.12 Histidine kinase"/>
  </r>
  <r>
    <x v="104"/>
    <x v="104"/>
    <n v="752"/>
    <x v="0"/>
    <n v="89"/>
    <n v="282"/>
    <x v="0"/>
    <s v="PF03924.12 CHASE domain"/>
  </r>
  <r>
    <x v="104"/>
    <x v="104"/>
    <n v="752"/>
    <x v="7"/>
    <n v="626"/>
    <n v="744"/>
    <x v="7"/>
    <s v="PF02518.25 Histidine kinase-, DNA gyrase B-, and HSP90-like ATPase"/>
  </r>
  <r>
    <x v="104"/>
    <x v="104"/>
    <n v="752"/>
    <x v="8"/>
    <n v="522"/>
    <n v="584"/>
    <x v="8"/>
    <s v="PF00512.24 His Kinase A (phospho-acceptor) domain"/>
  </r>
  <r>
    <x v="104"/>
    <x v="104"/>
    <n v="752"/>
    <x v="5"/>
    <n v="377"/>
    <n v="490"/>
    <x v="5"/>
    <s v="PF00989.24 PAS fold"/>
  </r>
  <r>
    <x v="105"/>
    <x v="105"/>
    <n v="888"/>
    <x v="0"/>
    <n v="78"/>
    <n v="230"/>
    <x v="0"/>
    <s v="PF03924.12 CHASE domain"/>
  </r>
  <r>
    <x v="105"/>
    <x v="105"/>
    <n v="888"/>
    <x v="1"/>
    <n v="636"/>
    <n v="869"/>
    <x v="1"/>
    <s v="PF00563.19 EAL domain"/>
  </r>
  <r>
    <x v="105"/>
    <x v="105"/>
    <n v="888"/>
    <x v="2"/>
    <n v="460"/>
    <n v="617"/>
    <x v="2"/>
    <s v="PF00990.20 Diguanylate cyclase, GGDEF domain"/>
  </r>
  <r>
    <x v="105"/>
    <x v="105"/>
    <n v="888"/>
    <x v="6"/>
    <n v="336"/>
    <n v="422"/>
    <x v="6"/>
    <s v="PF08447.11 PAS fold"/>
  </r>
  <r>
    <x v="106"/>
    <x v="106"/>
    <n v="936"/>
    <x v="0"/>
    <n v="84"/>
    <n v="279"/>
    <x v="0"/>
    <s v="PF03924.12 CHASE domain"/>
  </r>
  <r>
    <x v="106"/>
    <x v="106"/>
    <n v="936"/>
    <x v="1"/>
    <n v="679"/>
    <n v="914"/>
    <x v="1"/>
    <s v="PF00563.19 EAL domain"/>
  </r>
  <r>
    <x v="106"/>
    <x v="106"/>
    <n v="936"/>
    <x v="2"/>
    <n v="505"/>
    <n v="660"/>
    <x v="2"/>
    <s v="PF00990.20 Diguanylate cyclase, GGDEF domain"/>
  </r>
  <r>
    <x v="106"/>
    <x v="106"/>
    <n v="936"/>
    <x v="4"/>
    <n v="387"/>
    <n v="493"/>
    <x v="4"/>
    <s v="PF13426.6 PAS domain"/>
  </r>
  <r>
    <x v="107"/>
    <x v="107"/>
    <n v="958"/>
    <x v="0"/>
    <n v="76"/>
    <n v="264"/>
    <x v="0"/>
    <s v="PF03924.12 CHASE domain"/>
  </r>
  <r>
    <x v="107"/>
    <x v="107"/>
    <n v="958"/>
    <x v="1"/>
    <n v="685"/>
    <n v="921"/>
    <x v="1"/>
    <s v="PF00563.19 EAL domain"/>
  </r>
  <r>
    <x v="107"/>
    <x v="107"/>
    <n v="958"/>
    <x v="2"/>
    <n v="509"/>
    <n v="666"/>
    <x v="2"/>
    <s v="PF00990.20 Diguanylate cyclase, GGDEF domain"/>
  </r>
  <r>
    <x v="107"/>
    <x v="107"/>
    <n v="958"/>
    <x v="3"/>
    <n v="389"/>
    <n v="500"/>
    <x v="3"/>
    <s v="PF08448.9 PAS fold"/>
  </r>
  <r>
    <x v="108"/>
    <x v="108"/>
    <n v="1007"/>
    <x v="0"/>
    <n v="87"/>
    <n v="277"/>
    <x v="0"/>
    <s v="PF03924.12 CHASE domain"/>
  </r>
  <r>
    <x v="108"/>
    <x v="108"/>
    <n v="1007"/>
    <x v="7"/>
    <n v="613"/>
    <n v="729"/>
    <x v="7"/>
    <s v="PF02518.25 Histidine kinase-, DNA gyrase B-, and HSP90-like ATPase"/>
  </r>
  <r>
    <x v="108"/>
    <x v="108"/>
    <n v="1007"/>
    <x v="8"/>
    <n v="501"/>
    <n v="566"/>
    <x v="8"/>
    <s v="PF00512.24 His Kinase A (phospho-acceptor) domain"/>
  </r>
  <r>
    <x v="108"/>
    <x v="108"/>
    <n v="1007"/>
    <x v="12"/>
    <n v="914"/>
    <n v="994"/>
    <x v="12"/>
    <s v="PF01627.22 Hpt domain"/>
  </r>
  <r>
    <x v="108"/>
    <x v="108"/>
    <n v="1007"/>
    <x v="3"/>
    <n v="381"/>
    <n v="490"/>
    <x v="3"/>
    <s v="PF08448.9 PAS fold"/>
  </r>
  <r>
    <x v="108"/>
    <x v="108"/>
    <n v="1007"/>
    <x v="9"/>
    <n v="759"/>
    <n v="871"/>
    <x v="9"/>
    <s v="PF00072.23 Response regulator receiver domain"/>
  </r>
  <r>
    <x v="109"/>
    <x v="109"/>
    <n v="861"/>
    <x v="0"/>
    <n v="79"/>
    <n v="268"/>
    <x v="0"/>
    <s v="PF03924.12 CHASE domain"/>
  </r>
  <r>
    <x v="109"/>
    <x v="109"/>
    <n v="861"/>
    <x v="7"/>
    <n v="749"/>
    <n v="858"/>
    <x v="7"/>
    <s v="PF02518.25 Histidine kinase-, DNA gyrase B-, and HSP90-like ATPase"/>
  </r>
  <r>
    <x v="109"/>
    <x v="109"/>
    <n v="861"/>
    <x v="8"/>
    <n v="632"/>
    <n v="704"/>
    <x v="8"/>
    <s v="PF00512.24 His Kinase A (phospho-acceptor) domain"/>
  </r>
  <r>
    <x v="109"/>
    <x v="109"/>
    <n v="861"/>
    <x v="3"/>
    <n v="376"/>
    <n v="489"/>
    <x v="3"/>
    <s v="PF08448.9 PAS fold"/>
  </r>
  <r>
    <x v="109"/>
    <x v="109"/>
    <n v="861"/>
    <x v="3"/>
    <n v="512"/>
    <n v="621"/>
    <x v="3"/>
    <s v="PF08448.9 PAS fold"/>
  </r>
  <r>
    <x v="110"/>
    <x v="110"/>
    <n v="652"/>
    <x v="0"/>
    <n v="237"/>
    <n v="394"/>
    <x v="0"/>
    <s v="PF03924.12 CHASE domain"/>
  </r>
  <r>
    <x v="110"/>
    <x v="110"/>
    <n v="652"/>
    <x v="2"/>
    <n v="492"/>
    <n v="644"/>
    <x v="2"/>
    <s v="PF00990.20 Diguanylate cyclase, GGDEF domain"/>
  </r>
  <r>
    <x v="111"/>
    <x v="111"/>
    <n v="1188"/>
    <x v="0"/>
    <n v="317"/>
    <n v="512"/>
    <x v="0"/>
    <s v="PF03924.12 CHASE domain"/>
  </r>
  <r>
    <x v="111"/>
    <x v="111"/>
    <n v="1188"/>
    <x v="7"/>
    <n v="712"/>
    <n v="880"/>
    <x v="7"/>
    <s v="PF02518.25 Histidine kinase-, DNA gyrase B-, and HSP90-like ATPase"/>
  </r>
  <r>
    <x v="111"/>
    <x v="111"/>
    <n v="1188"/>
    <x v="8"/>
    <n v="600"/>
    <n v="665"/>
    <x v="8"/>
    <s v="PF00512.24 His Kinase A (phospho-acceptor) domain"/>
  </r>
  <r>
    <x v="111"/>
    <x v="111"/>
    <n v="1188"/>
    <x v="9"/>
    <n v="1049"/>
    <n v="1182"/>
    <x v="9"/>
    <s v="PF00072.23 Response regulator receiver domain"/>
  </r>
  <r>
    <x v="112"/>
    <x v="112"/>
    <n v="865"/>
    <x v="0"/>
    <n v="62"/>
    <n v="206"/>
    <x v="0"/>
    <s v="PF03924.12 CHASE domain"/>
  </r>
  <r>
    <x v="112"/>
    <x v="112"/>
    <n v="865"/>
    <x v="1"/>
    <n v="613"/>
    <n v="846"/>
    <x v="1"/>
    <s v="PF00563.19 EAL domain"/>
  </r>
  <r>
    <x v="112"/>
    <x v="112"/>
    <n v="865"/>
    <x v="2"/>
    <n v="437"/>
    <n v="594"/>
    <x v="2"/>
    <s v="PF00990.20 Diguanylate cyclase, GGDEF domain"/>
  </r>
  <r>
    <x v="112"/>
    <x v="112"/>
    <n v="865"/>
    <x v="6"/>
    <n v="313"/>
    <n v="399"/>
    <x v="6"/>
    <s v="PF08447.11 PAS fold"/>
  </r>
  <r>
    <x v="113"/>
    <x v="113"/>
    <n v="895"/>
    <x v="0"/>
    <n v="80"/>
    <n v="251"/>
    <x v="0"/>
    <s v="PF03924.12 CHASE domain"/>
  </r>
  <r>
    <x v="113"/>
    <x v="113"/>
    <n v="895"/>
    <x v="1"/>
    <n v="644"/>
    <n v="883"/>
    <x v="1"/>
    <s v="PF00563.19 EAL domain"/>
  </r>
  <r>
    <x v="113"/>
    <x v="113"/>
    <n v="895"/>
    <x v="2"/>
    <n v="466"/>
    <n v="623"/>
    <x v="2"/>
    <s v="PF00990.20 Diguanylate cyclase, GGDEF domain"/>
  </r>
  <r>
    <x v="114"/>
    <x v="114"/>
    <n v="1516"/>
    <x v="0"/>
    <n v="67"/>
    <n v="265"/>
    <x v="0"/>
    <s v="PF03924.12 CHASE domain"/>
  </r>
  <r>
    <x v="114"/>
    <x v="114"/>
    <n v="1516"/>
    <x v="7"/>
    <n v="913"/>
    <n v="1029"/>
    <x v="7"/>
    <s v="PF02518.25 Histidine kinase-, DNA gyrase B-, and HSP90-like ATPase"/>
  </r>
  <r>
    <x v="114"/>
    <x v="114"/>
    <n v="1516"/>
    <x v="8"/>
    <n v="801"/>
    <n v="866"/>
    <x v="8"/>
    <s v="PF00512.24 His Kinase A (phospho-acceptor) domain"/>
  </r>
  <r>
    <x v="114"/>
    <x v="114"/>
    <n v="1516"/>
    <x v="12"/>
    <n v="1341"/>
    <n v="1425"/>
    <x v="12"/>
    <s v="PF01627.22 Hpt domain"/>
  </r>
  <r>
    <x v="114"/>
    <x v="114"/>
    <n v="1516"/>
    <x v="5"/>
    <n v="653"/>
    <n v="778"/>
    <x v="5"/>
    <s v="PF00989.24 PAS fold"/>
  </r>
  <r>
    <x v="114"/>
    <x v="114"/>
    <n v="1516"/>
    <x v="3"/>
    <n v="338"/>
    <n v="449"/>
    <x v="3"/>
    <s v="PF08448.9 PAS fold"/>
  </r>
  <r>
    <x v="114"/>
    <x v="114"/>
    <n v="1516"/>
    <x v="9"/>
    <n v="1188"/>
    <n v="1302"/>
    <x v="9"/>
    <s v="PF00072.23 Response regulator receiver domain"/>
  </r>
  <r>
    <x v="115"/>
    <x v="115"/>
    <n v="2028"/>
    <x v="0"/>
    <n v="451"/>
    <n v="601"/>
    <x v="0"/>
    <s v="PF03924.12 CHASE domain"/>
  </r>
  <r>
    <x v="115"/>
    <x v="115"/>
    <n v="2028"/>
    <x v="16"/>
    <n v="1199"/>
    <n v="1343"/>
    <x v="16"/>
    <s v="PF13185.5 GAF domain"/>
  </r>
  <r>
    <x v="115"/>
    <x v="115"/>
    <n v="2028"/>
    <x v="16"/>
    <n v="1502"/>
    <n v="1649"/>
    <x v="16"/>
    <s v="PF13185.5 GAF domain"/>
  </r>
  <r>
    <x v="115"/>
    <x v="115"/>
    <n v="2028"/>
    <x v="7"/>
    <n v="1898"/>
    <n v="2014"/>
    <x v="7"/>
    <s v="PF02518.25 Histidine kinase-, DNA gyrase B-, and HSP90-like ATPase"/>
  </r>
  <r>
    <x v="115"/>
    <x v="115"/>
    <n v="2028"/>
    <x v="8"/>
    <n v="1789"/>
    <n v="1857"/>
    <x v="8"/>
    <s v="PF00512.24 His Kinase A (phospho-acceptor) domain"/>
  </r>
  <r>
    <x v="115"/>
    <x v="115"/>
    <n v="2028"/>
    <x v="6"/>
    <n v="826"/>
    <n v="915"/>
    <x v="6"/>
    <s v="PF08447.11 PAS fold"/>
  </r>
  <r>
    <x v="115"/>
    <x v="115"/>
    <n v="2028"/>
    <x v="6"/>
    <n v="1084"/>
    <n v="1172"/>
    <x v="6"/>
    <s v="PF08447.11 PAS fold"/>
  </r>
  <r>
    <x v="115"/>
    <x v="115"/>
    <n v="2028"/>
    <x v="6"/>
    <n v="1682"/>
    <n v="1762"/>
    <x v="6"/>
    <s v="PF08447.11 PAS fold"/>
  </r>
  <r>
    <x v="115"/>
    <x v="115"/>
    <n v="2028"/>
    <x v="3"/>
    <n v="693"/>
    <n v="794"/>
    <x v="3"/>
    <s v="PF08448.9 PAS fold"/>
  </r>
  <r>
    <x v="115"/>
    <x v="115"/>
    <n v="2028"/>
    <x v="3"/>
    <n v="946"/>
    <n v="1052"/>
    <x v="3"/>
    <s v="PF08448.9 PAS fold"/>
  </r>
  <r>
    <x v="115"/>
    <x v="115"/>
    <n v="2028"/>
    <x v="3"/>
    <n v="1362"/>
    <n v="1470"/>
    <x v="3"/>
    <s v="PF08448.9 PAS fold"/>
  </r>
  <r>
    <x v="116"/>
    <x v="116"/>
    <n v="485"/>
    <x v="0"/>
    <n v="65"/>
    <n v="237"/>
    <x v="0"/>
    <s v="PF03924.12 CHASE domain"/>
  </r>
  <r>
    <x v="116"/>
    <x v="116"/>
    <n v="485"/>
    <x v="2"/>
    <n v="309"/>
    <n v="467"/>
    <x v="2"/>
    <s v="PF00990.20 Diguanylate cyclase, GGDEF domain"/>
  </r>
  <r>
    <x v="117"/>
    <x v="117"/>
    <n v="702"/>
    <x v="0"/>
    <n v="78"/>
    <n v="212"/>
    <x v="0"/>
    <s v="PF03924.12 CHASE domain"/>
  </r>
  <r>
    <x v="117"/>
    <x v="117"/>
    <n v="702"/>
    <x v="1"/>
    <n v="446"/>
    <n v="682"/>
    <x v="1"/>
    <s v="PF00563.19 EAL domain"/>
  </r>
  <r>
    <x v="117"/>
    <x v="117"/>
    <n v="702"/>
    <x v="2"/>
    <n v="281"/>
    <n v="427"/>
    <x v="2"/>
    <s v="PF00990.20 Diguanylate cyclase, GGDEF domain"/>
  </r>
  <r>
    <x v="118"/>
    <x v="118"/>
    <n v="741"/>
    <x v="0"/>
    <n v="89"/>
    <n v="231"/>
    <x v="0"/>
    <s v="PF03924.12 CHASE domain"/>
  </r>
  <r>
    <x v="118"/>
    <x v="118"/>
    <n v="741"/>
    <x v="1"/>
    <n v="486"/>
    <n v="722"/>
    <x v="1"/>
    <s v="PF00563.19 EAL domain"/>
  </r>
  <r>
    <x v="118"/>
    <x v="118"/>
    <n v="741"/>
    <x v="2"/>
    <n v="316"/>
    <n v="467"/>
    <x v="2"/>
    <s v="PF00990.20 Diguanylate cyclase, GGDEF domain"/>
  </r>
  <r>
    <x v="119"/>
    <x v="119"/>
    <n v="516"/>
    <x v="0"/>
    <n v="72"/>
    <n v="266"/>
    <x v="0"/>
    <s v="PF03924.12 CHASE domain"/>
  </r>
  <r>
    <x v="119"/>
    <x v="119"/>
    <n v="516"/>
    <x v="2"/>
    <n v="352"/>
    <n v="509"/>
    <x v="2"/>
    <s v="PF00990.20 Diguanylate cyclase, GGDEF domain"/>
  </r>
  <r>
    <x v="120"/>
    <x v="120"/>
    <n v="1099"/>
    <x v="0"/>
    <n v="93"/>
    <n v="277"/>
    <x v="0"/>
    <s v="PF03924.12 CHASE domain"/>
  </r>
  <r>
    <x v="120"/>
    <x v="120"/>
    <n v="1099"/>
    <x v="1"/>
    <n v="838"/>
    <n v="1076"/>
    <x v="1"/>
    <s v="PF00563.19 EAL domain"/>
  </r>
  <r>
    <x v="120"/>
    <x v="120"/>
    <n v="1099"/>
    <x v="2"/>
    <n v="652"/>
    <n v="819"/>
    <x v="2"/>
    <s v="PF00990.20 Diguanylate cyclase, GGDEF domain"/>
  </r>
  <r>
    <x v="120"/>
    <x v="120"/>
    <n v="1099"/>
    <x v="5"/>
    <n v="400"/>
    <n v="510"/>
    <x v="5"/>
    <s v="PF00989.24 PAS fold"/>
  </r>
  <r>
    <x v="120"/>
    <x v="120"/>
    <n v="1099"/>
    <x v="4"/>
    <n v="535"/>
    <n v="640"/>
    <x v="4"/>
    <s v="PF13426.6 PAS domain"/>
  </r>
  <r>
    <x v="121"/>
    <x v="121"/>
    <n v="1208"/>
    <x v="0"/>
    <n v="53"/>
    <n v="243"/>
    <x v="0"/>
    <s v="PF03924.12 CHASE domain"/>
  </r>
  <r>
    <x v="121"/>
    <x v="121"/>
    <n v="1208"/>
    <x v="7"/>
    <n v="857"/>
    <n v="967"/>
    <x v="7"/>
    <s v="PF02518.25 Histidine kinase-, DNA gyrase B-, and HSP90-like ATPase"/>
  </r>
  <r>
    <x v="121"/>
    <x v="121"/>
    <n v="1208"/>
    <x v="8"/>
    <n v="744"/>
    <n v="810"/>
    <x v="8"/>
    <s v="PF00512.24 His Kinase A (phospho-acceptor) domain"/>
  </r>
  <r>
    <x v="121"/>
    <x v="121"/>
    <n v="1208"/>
    <x v="3"/>
    <n v="340"/>
    <n v="453"/>
    <x v="3"/>
    <s v="PF08448.9 PAS fold"/>
  </r>
  <r>
    <x v="121"/>
    <x v="121"/>
    <n v="1208"/>
    <x v="4"/>
    <n v="476"/>
    <n v="580"/>
    <x v="4"/>
    <s v="PF13426.6 PAS domain"/>
  </r>
  <r>
    <x v="121"/>
    <x v="121"/>
    <n v="1208"/>
    <x v="4"/>
    <n v="613"/>
    <n v="716"/>
    <x v="4"/>
    <s v="PF13426.6 PAS domain"/>
  </r>
  <r>
    <x v="121"/>
    <x v="121"/>
    <n v="1208"/>
    <x v="9"/>
    <n v="992"/>
    <n v="1104"/>
    <x v="9"/>
    <s v="PF00072.23 Response regulator receiver domain"/>
  </r>
  <r>
    <x v="122"/>
    <x v="122"/>
    <n v="2313"/>
    <x v="0"/>
    <n v="72"/>
    <n v="266"/>
    <x v="0"/>
    <s v="PF03924.12 CHASE domain"/>
  </r>
  <r>
    <x v="122"/>
    <x v="122"/>
    <n v="2313"/>
    <x v="7"/>
    <n v="1960"/>
    <n v="2070"/>
    <x v="7"/>
    <s v="PF02518.25 Histidine kinase-, DNA gyrase B-, and HSP90-like ATPase"/>
  </r>
  <r>
    <x v="122"/>
    <x v="122"/>
    <n v="2313"/>
    <x v="8"/>
    <n v="1847"/>
    <n v="1913"/>
    <x v="8"/>
    <s v="PF00512.24 His Kinase A (phospho-acceptor) domain"/>
  </r>
  <r>
    <x v="122"/>
    <x v="122"/>
    <n v="2313"/>
    <x v="6"/>
    <n v="541"/>
    <n v="630"/>
    <x v="6"/>
    <s v="PF08447.11 PAS fold"/>
  </r>
  <r>
    <x v="122"/>
    <x v="122"/>
    <n v="2313"/>
    <x v="6"/>
    <n v="671"/>
    <n v="757"/>
    <x v="6"/>
    <s v="PF08447.11 PAS fold"/>
  </r>
  <r>
    <x v="122"/>
    <x v="122"/>
    <n v="2313"/>
    <x v="6"/>
    <n v="1324"/>
    <n v="1413"/>
    <x v="6"/>
    <s v="PF08447.11 PAS fold"/>
  </r>
  <r>
    <x v="122"/>
    <x v="122"/>
    <n v="2313"/>
    <x v="3"/>
    <n v="781"/>
    <n v="893"/>
    <x v="3"/>
    <s v="PF08448.9 PAS fold"/>
  </r>
  <r>
    <x v="122"/>
    <x v="122"/>
    <n v="2313"/>
    <x v="3"/>
    <n v="927"/>
    <n v="1039"/>
    <x v="3"/>
    <s v="PF08448.9 PAS fold"/>
  </r>
  <r>
    <x v="122"/>
    <x v="122"/>
    <n v="2313"/>
    <x v="10"/>
    <n v="1432"/>
    <n v="1495"/>
    <x v="10"/>
    <s v="PF13188.6 PAS domain"/>
  </r>
  <r>
    <x v="122"/>
    <x v="122"/>
    <n v="2313"/>
    <x v="4"/>
    <n v="1059"/>
    <n v="1162"/>
    <x v="4"/>
    <s v="PF13426.6 PAS domain"/>
  </r>
  <r>
    <x v="122"/>
    <x v="122"/>
    <n v="2313"/>
    <x v="4"/>
    <n v="1185"/>
    <n v="1289"/>
    <x v="4"/>
    <s v="PF13426.6 PAS domain"/>
  </r>
  <r>
    <x v="122"/>
    <x v="122"/>
    <n v="2313"/>
    <x v="4"/>
    <n v="1568"/>
    <n v="1672"/>
    <x v="4"/>
    <s v="PF13426.6 PAS domain"/>
  </r>
  <r>
    <x v="122"/>
    <x v="122"/>
    <n v="2313"/>
    <x v="9"/>
    <n v="2101"/>
    <n v="2213"/>
    <x v="9"/>
    <s v="PF00072.23 Response regulator receiver domain"/>
  </r>
  <r>
    <x v="123"/>
    <x v="123"/>
    <n v="715"/>
    <x v="0"/>
    <n v="75"/>
    <n v="258"/>
    <x v="0"/>
    <s v="PF03924.12 CHASE domain"/>
  </r>
  <r>
    <x v="123"/>
    <x v="123"/>
    <n v="715"/>
    <x v="7"/>
    <n v="600"/>
    <n v="711"/>
    <x v="7"/>
    <s v="PF02518.25 Histidine kinase-, DNA gyrase B-, and HSP90-like ATPase"/>
  </r>
  <r>
    <x v="123"/>
    <x v="123"/>
    <n v="715"/>
    <x v="8"/>
    <n v="485"/>
    <n v="553"/>
    <x v="8"/>
    <s v="PF00512.24 His Kinase A (phospho-acceptor) domain"/>
  </r>
  <r>
    <x v="123"/>
    <x v="123"/>
    <n v="715"/>
    <x v="5"/>
    <n v="350"/>
    <n v="476"/>
    <x v="5"/>
    <s v="PF00989.24 PAS fold"/>
  </r>
  <r>
    <x v="124"/>
    <x v="124"/>
    <n v="538"/>
    <x v="0"/>
    <n v="70"/>
    <n v="258"/>
    <x v="0"/>
    <s v="PF03924.12 CHASE domain"/>
  </r>
  <r>
    <x v="124"/>
    <x v="124"/>
    <n v="538"/>
    <x v="11"/>
    <n v="352"/>
    <n v="434"/>
    <x v="11"/>
    <s v="PF07536.13 HWE histidine kinase"/>
  </r>
  <r>
    <x v="125"/>
    <x v="125"/>
    <n v="877"/>
    <x v="0"/>
    <n v="79"/>
    <n v="230"/>
    <x v="0"/>
    <s v="PF03924.12 CHASE domain"/>
  </r>
  <r>
    <x v="125"/>
    <x v="125"/>
    <n v="877"/>
    <x v="1"/>
    <n v="625"/>
    <n v="858"/>
    <x v="1"/>
    <s v="PF00563.19 EAL domain"/>
  </r>
  <r>
    <x v="125"/>
    <x v="125"/>
    <n v="877"/>
    <x v="2"/>
    <n v="456"/>
    <n v="606"/>
    <x v="2"/>
    <s v="PF00990.20 Diguanylate cyclase, GGDEF domain"/>
  </r>
  <r>
    <x v="125"/>
    <x v="125"/>
    <n v="877"/>
    <x v="6"/>
    <n v="331"/>
    <n v="417"/>
    <x v="6"/>
    <s v="PF08447.11 PAS fold"/>
  </r>
  <r>
    <x v="126"/>
    <x v="126"/>
    <n v="1156"/>
    <x v="0"/>
    <n v="102"/>
    <n v="214"/>
    <x v="0"/>
    <s v="PF03924.12 CHASE domain"/>
  </r>
  <r>
    <x v="126"/>
    <x v="126"/>
    <n v="1156"/>
    <x v="1"/>
    <n v="895"/>
    <n v="1132"/>
    <x v="1"/>
    <s v="PF00563.19 EAL domain"/>
  </r>
  <r>
    <x v="126"/>
    <x v="126"/>
    <n v="1156"/>
    <x v="16"/>
    <n v="440"/>
    <n v="586"/>
    <x v="16"/>
    <s v="PF13185.5 GAF domain"/>
  </r>
  <r>
    <x v="126"/>
    <x v="126"/>
    <n v="1156"/>
    <x v="2"/>
    <n v="719"/>
    <n v="876"/>
    <x v="2"/>
    <s v="PF00990.20 Diguanylate cyclase, GGDEF domain"/>
  </r>
  <r>
    <x v="126"/>
    <x v="126"/>
    <n v="1156"/>
    <x v="6"/>
    <n v="325"/>
    <n v="414"/>
    <x v="6"/>
    <s v="PF08447.11 PAS fold"/>
  </r>
  <r>
    <x v="126"/>
    <x v="126"/>
    <n v="1156"/>
    <x v="4"/>
    <n v="605"/>
    <n v="708"/>
    <x v="4"/>
    <s v="PF13426.6 PAS domain"/>
  </r>
  <r>
    <x v="127"/>
    <x v="127"/>
    <n v="338"/>
    <x v="0"/>
    <n v="71"/>
    <n v="211"/>
    <x v="0"/>
    <s v="PF03924.12 CHASE domain"/>
  </r>
  <r>
    <x v="128"/>
    <x v="128"/>
    <n v="408"/>
    <x v="0"/>
    <n v="1"/>
    <n v="167"/>
    <x v="0"/>
    <s v="PF03924.12 CHASE domain"/>
  </r>
  <r>
    <x v="128"/>
    <x v="128"/>
    <n v="408"/>
    <x v="2"/>
    <n v="252"/>
    <n v="403"/>
    <x v="2"/>
    <s v="PF00990.20 Diguanylate cyclase, GGDEF domain"/>
  </r>
  <r>
    <x v="129"/>
    <x v="129"/>
    <n v="473"/>
    <x v="0"/>
    <n v="81"/>
    <n v="271"/>
    <x v="0"/>
    <s v="PF03924.12 CHASE domain"/>
  </r>
  <r>
    <x v="129"/>
    <x v="129"/>
    <n v="473"/>
    <x v="2"/>
    <n v="356"/>
    <n v="469"/>
    <x v="2"/>
    <s v="PF00990.20 Diguanylate cyclase, GGDEF domain"/>
  </r>
  <r>
    <x v="130"/>
    <x v="130"/>
    <n v="645"/>
    <x v="0"/>
    <n v="200"/>
    <n v="384"/>
    <x v="0"/>
    <s v="PF03924.12 CHASE domain"/>
  </r>
  <r>
    <x v="130"/>
    <x v="130"/>
    <n v="645"/>
    <x v="2"/>
    <n v="480"/>
    <n v="635"/>
    <x v="2"/>
    <s v="PF00990.20 Diguanylate cyclase, GGDEF domain"/>
  </r>
  <r>
    <x v="130"/>
    <x v="130"/>
    <n v="645"/>
    <x v="13"/>
    <n v="1"/>
    <n v="159"/>
    <x v="13"/>
    <s v="PF05231.13 MASE1"/>
  </r>
  <r>
    <x v="131"/>
    <x v="131"/>
    <n v="436"/>
    <x v="0"/>
    <n v="82"/>
    <n v="271"/>
    <x v="0"/>
    <s v="PF03924.12 CHASE domain"/>
  </r>
  <r>
    <x v="131"/>
    <x v="131"/>
    <n v="436"/>
    <x v="2"/>
    <n v="356"/>
    <n v="423"/>
    <x v="2"/>
    <s v="PF00990.20 Diguanylate cyclase, GGDEF domain"/>
  </r>
  <r>
    <x v="132"/>
    <x v="132"/>
    <n v="474"/>
    <x v="0"/>
    <n v="115"/>
    <n v="230"/>
    <x v="0"/>
    <s v="PF03924.12 CHASE domain"/>
  </r>
  <r>
    <x v="132"/>
    <x v="132"/>
    <n v="474"/>
    <x v="2"/>
    <n v="301"/>
    <n v="460"/>
    <x v="2"/>
    <s v="PF00990.20 Diguanylate cyclase, GGDEF domain"/>
  </r>
  <r>
    <x v="133"/>
    <x v="133"/>
    <n v="882"/>
    <x v="0"/>
    <n v="82"/>
    <n v="247"/>
    <x v="0"/>
    <s v="PF03924.12 CHASE domain"/>
  </r>
  <r>
    <x v="133"/>
    <x v="133"/>
    <n v="882"/>
    <x v="1"/>
    <n v="636"/>
    <n v="875"/>
    <x v="1"/>
    <s v="PF00563.19 EAL domain"/>
  </r>
  <r>
    <x v="133"/>
    <x v="133"/>
    <n v="882"/>
    <x v="2"/>
    <n v="459"/>
    <n v="615"/>
    <x v="2"/>
    <s v="PF00990.20 Diguanylate cyclase, GGDEF domain"/>
  </r>
  <r>
    <x v="134"/>
    <x v="134"/>
    <n v="882"/>
    <x v="0"/>
    <n v="85"/>
    <n v="250"/>
    <x v="0"/>
    <s v="PF03924.12 CHASE domain"/>
  </r>
  <r>
    <x v="134"/>
    <x v="134"/>
    <n v="882"/>
    <x v="1"/>
    <n v="635"/>
    <n v="874"/>
    <x v="1"/>
    <s v="PF00563.19 EAL domain"/>
  </r>
  <r>
    <x v="134"/>
    <x v="134"/>
    <n v="882"/>
    <x v="2"/>
    <n v="457"/>
    <n v="614"/>
    <x v="2"/>
    <s v="PF00990.20 Diguanylate cyclase, GGDEF domain"/>
  </r>
  <r>
    <x v="135"/>
    <x v="135"/>
    <n v="486"/>
    <x v="0"/>
    <n v="60"/>
    <n v="236"/>
    <x v="0"/>
    <s v="PF03924.12 CHASE domain"/>
  </r>
  <r>
    <x v="135"/>
    <x v="135"/>
    <n v="486"/>
    <x v="2"/>
    <n v="308"/>
    <n v="467"/>
    <x v="2"/>
    <s v="PF00990.20 Diguanylate cyclase, GGDEF domain"/>
  </r>
  <r>
    <x v="136"/>
    <x v="136"/>
    <n v="453"/>
    <x v="0"/>
    <n v="34"/>
    <n v="222"/>
    <x v="0"/>
    <s v="PF03924.12 CHASE domain"/>
  </r>
  <r>
    <x v="136"/>
    <x v="136"/>
    <n v="453"/>
    <x v="2"/>
    <n v="294"/>
    <n v="450"/>
    <x v="2"/>
    <s v="PF00990.20 Diguanylate cyclase, GGDEF domain"/>
  </r>
  <r>
    <x v="137"/>
    <x v="137"/>
    <n v="715"/>
    <x v="0"/>
    <n v="88"/>
    <n v="273"/>
    <x v="0"/>
    <s v="PF03924.12 CHASE domain"/>
  </r>
  <r>
    <x v="137"/>
    <x v="137"/>
    <n v="715"/>
    <x v="7"/>
    <n v="599"/>
    <n v="709"/>
    <x v="7"/>
    <s v="PF02518.25 Histidine kinase-, DNA gyrase B-, and HSP90-like ATPase"/>
  </r>
  <r>
    <x v="137"/>
    <x v="137"/>
    <n v="715"/>
    <x v="8"/>
    <n v="492"/>
    <n v="559"/>
    <x v="8"/>
    <s v="PF00512.24 His Kinase A (phospho-acceptor) domain"/>
  </r>
  <r>
    <x v="137"/>
    <x v="137"/>
    <n v="715"/>
    <x v="5"/>
    <n v="356"/>
    <n v="469"/>
    <x v="5"/>
    <s v="PF00989.24 PAS fold"/>
  </r>
  <r>
    <x v="138"/>
    <x v="138"/>
    <n v="452"/>
    <x v="0"/>
    <n v="80"/>
    <n v="223"/>
    <x v="0"/>
    <s v="PF03924.12 CHASE domain"/>
  </r>
  <r>
    <x v="138"/>
    <x v="138"/>
    <n v="452"/>
    <x v="2"/>
    <n v="296"/>
    <n v="450"/>
    <x v="2"/>
    <s v="PF00990.20 Diguanylate cyclase, GGDEF domain"/>
  </r>
  <r>
    <x v="139"/>
    <x v="139"/>
    <n v="445"/>
    <x v="0"/>
    <n v="60"/>
    <n v="211"/>
    <x v="0"/>
    <s v="PF03924.12 CHASE domain"/>
  </r>
  <r>
    <x v="139"/>
    <x v="139"/>
    <n v="445"/>
    <x v="2"/>
    <n v="283"/>
    <n v="440"/>
    <x v="2"/>
    <s v="PF00990.20 Diguanylate cyclase, GGDEF domain"/>
  </r>
  <r>
    <x v="140"/>
    <x v="140"/>
    <n v="548"/>
    <x v="0"/>
    <n v="74"/>
    <n v="277"/>
    <x v="0"/>
    <s v="PF03924.12 CHASE domain"/>
  </r>
  <r>
    <x v="140"/>
    <x v="140"/>
    <n v="548"/>
    <x v="11"/>
    <n v="362"/>
    <n v="444"/>
    <x v="11"/>
    <s v="PF07536.13 HWE histidine kinase"/>
  </r>
  <r>
    <x v="141"/>
    <x v="141"/>
    <n v="701"/>
    <x v="0"/>
    <n v="87"/>
    <n v="250"/>
    <x v="0"/>
    <s v="PF03924.12 CHASE domain"/>
  </r>
  <r>
    <x v="141"/>
    <x v="141"/>
    <n v="701"/>
    <x v="7"/>
    <n v="588"/>
    <n v="699"/>
    <x v="7"/>
    <s v="PF02518.25 Histidine kinase-, DNA gyrase B-, and HSP90-like ATPase"/>
  </r>
  <r>
    <x v="141"/>
    <x v="141"/>
    <n v="701"/>
    <x v="8"/>
    <n v="451"/>
    <n v="544"/>
    <x v="8"/>
    <s v="PF00512.24 His Kinase A (phospho-acceptor) domain"/>
  </r>
  <r>
    <x v="141"/>
    <x v="141"/>
    <n v="701"/>
    <x v="14"/>
    <n v="328"/>
    <n v="443"/>
    <x v="14"/>
    <s v="PF12860.6 PAS fold"/>
  </r>
  <r>
    <x v="142"/>
    <x v="142"/>
    <n v="628"/>
    <x v="0"/>
    <n v="85"/>
    <n v="195"/>
    <x v="0"/>
    <s v="PF03924.12 CHASE domain"/>
  </r>
  <r>
    <x v="142"/>
    <x v="142"/>
    <n v="628"/>
    <x v="7"/>
    <n v="523"/>
    <n v="628"/>
    <x v="7"/>
    <s v="PF02518.25 Histidine kinase-, DNA gyrase B-, and HSP90-like ATPase"/>
  </r>
  <r>
    <x v="142"/>
    <x v="142"/>
    <n v="628"/>
    <x v="4"/>
    <n v="287"/>
    <n v="392"/>
    <x v="4"/>
    <s v="PF13426.6 PAS domain"/>
  </r>
  <r>
    <x v="143"/>
    <x v="143"/>
    <n v="505"/>
    <x v="0"/>
    <n v="88"/>
    <n v="269"/>
    <x v="0"/>
    <s v="PF03924.12 CHASE domain"/>
  </r>
  <r>
    <x v="143"/>
    <x v="143"/>
    <n v="505"/>
    <x v="8"/>
    <n v="359"/>
    <n v="424"/>
    <x v="8"/>
    <s v="PF00512.24 His Kinase A (phospho-acceptor) domain"/>
  </r>
  <r>
    <x v="144"/>
    <x v="144"/>
    <n v="997"/>
    <x v="0"/>
    <n v="115"/>
    <n v="295"/>
    <x v="0"/>
    <s v="PF03924.12 CHASE domain"/>
  </r>
  <r>
    <x v="144"/>
    <x v="144"/>
    <n v="997"/>
    <x v="7"/>
    <n v="497"/>
    <n v="678"/>
    <x v="7"/>
    <s v="PF02518.25 Histidine kinase-, DNA gyrase B-, and HSP90-like ATPase"/>
  </r>
  <r>
    <x v="144"/>
    <x v="144"/>
    <n v="997"/>
    <x v="8"/>
    <n v="385"/>
    <n v="450"/>
    <x v="8"/>
    <s v="PF00512.24 His Kinase A (phospho-acceptor) domain"/>
  </r>
  <r>
    <x v="144"/>
    <x v="144"/>
    <n v="997"/>
    <x v="9"/>
    <n v="854"/>
    <n v="988"/>
    <x v="9"/>
    <s v="PF00072.23 Response regulator receiver domain"/>
  </r>
  <r>
    <x v="145"/>
    <x v="145"/>
    <n v="1201"/>
    <x v="0"/>
    <n v="313"/>
    <n v="508"/>
    <x v="0"/>
    <s v="PF03924.12 CHASE domain"/>
  </r>
  <r>
    <x v="145"/>
    <x v="145"/>
    <n v="1201"/>
    <x v="7"/>
    <n v="708"/>
    <n v="878"/>
    <x v="7"/>
    <s v="PF02518.25 Histidine kinase-, DNA gyrase B-, and HSP90-like ATPase"/>
  </r>
  <r>
    <x v="145"/>
    <x v="145"/>
    <n v="1201"/>
    <x v="8"/>
    <n v="596"/>
    <n v="661"/>
    <x v="8"/>
    <s v="PF00512.24 His Kinase A (phospho-acceptor) domain"/>
  </r>
  <r>
    <x v="145"/>
    <x v="145"/>
    <n v="1201"/>
    <x v="9"/>
    <n v="1059"/>
    <n v="1192"/>
    <x v="9"/>
    <s v="PF00072.23 Response regulator receiver domain"/>
  </r>
  <r>
    <x v="146"/>
    <x v="146"/>
    <n v="1007"/>
    <x v="0"/>
    <n v="139"/>
    <n v="334"/>
    <x v="0"/>
    <s v="PF03924.12 CHASE domain"/>
  </r>
  <r>
    <x v="146"/>
    <x v="146"/>
    <n v="1007"/>
    <x v="7"/>
    <n v="534"/>
    <n v="699"/>
    <x v="7"/>
    <s v="PF02518.25 Histidine kinase-, DNA gyrase B-, and HSP90-like ATPase"/>
  </r>
  <r>
    <x v="146"/>
    <x v="146"/>
    <n v="1007"/>
    <x v="8"/>
    <n v="422"/>
    <n v="487"/>
    <x v="8"/>
    <s v="PF00512.24 His Kinase A (phospho-acceptor) domain"/>
  </r>
  <r>
    <x v="146"/>
    <x v="146"/>
    <n v="1007"/>
    <x v="9"/>
    <n v="865"/>
    <n v="942"/>
    <x v="9"/>
    <s v="PF00072.23 Response regulator receiver domain"/>
  </r>
  <r>
    <x v="147"/>
    <x v="147"/>
    <n v="966"/>
    <x v="0"/>
    <n v="52"/>
    <n v="153"/>
    <x v="0"/>
    <s v="PF03924.12 CHASE domain"/>
  </r>
  <r>
    <x v="147"/>
    <x v="147"/>
    <n v="966"/>
    <x v="0"/>
    <n v="164"/>
    <n v="263"/>
    <x v="0"/>
    <s v="PF03924.12 CHASE domain"/>
  </r>
  <r>
    <x v="147"/>
    <x v="147"/>
    <n v="966"/>
    <x v="7"/>
    <n v="465"/>
    <n v="646"/>
    <x v="7"/>
    <s v="PF02518.25 Histidine kinase-, DNA gyrase B-, and HSP90-like ATPase"/>
  </r>
  <r>
    <x v="147"/>
    <x v="147"/>
    <n v="966"/>
    <x v="8"/>
    <n v="353"/>
    <n v="418"/>
    <x v="8"/>
    <s v="PF00512.24 His Kinase A (phospho-acceptor) domain"/>
  </r>
  <r>
    <x v="147"/>
    <x v="147"/>
    <n v="966"/>
    <x v="9"/>
    <n v="823"/>
    <n v="957"/>
    <x v="9"/>
    <s v="PF00072.23 Response regulator receiver domain"/>
  </r>
  <r>
    <x v="148"/>
    <x v="148"/>
    <n v="806"/>
    <x v="0"/>
    <n v="1"/>
    <n v="103"/>
    <x v="0"/>
    <s v="PF03924.12 CHASE domain"/>
  </r>
  <r>
    <x v="148"/>
    <x v="148"/>
    <n v="806"/>
    <x v="7"/>
    <n v="305"/>
    <n v="486"/>
    <x v="7"/>
    <s v="PF02518.25 Histidine kinase-, DNA gyrase B-, and HSP90-like ATPase"/>
  </r>
  <r>
    <x v="148"/>
    <x v="148"/>
    <n v="806"/>
    <x v="8"/>
    <n v="193"/>
    <n v="258"/>
    <x v="8"/>
    <s v="PF00512.24 His Kinase A (phospho-acceptor) domain"/>
  </r>
  <r>
    <x v="148"/>
    <x v="148"/>
    <n v="806"/>
    <x v="9"/>
    <n v="663"/>
    <n v="797"/>
    <x v="9"/>
    <s v="PF00072.23 Response regulator receiver domain"/>
  </r>
  <r>
    <x v="149"/>
    <x v="149"/>
    <n v="485"/>
    <x v="0"/>
    <n v="79"/>
    <n v="244"/>
    <x v="0"/>
    <s v="PF03924.12 CHASE domain"/>
  </r>
  <r>
    <x v="149"/>
    <x v="149"/>
    <n v="485"/>
    <x v="2"/>
    <n v="329"/>
    <n v="480"/>
    <x v="2"/>
    <s v="PF00990.20 Diguanylate cyclase, GGDEF domain"/>
  </r>
  <r>
    <x v="150"/>
    <x v="150"/>
    <n v="457"/>
    <x v="0"/>
    <n v="89"/>
    <n v="221"/>
    <x v="0"/>
    <s v="PF03924.12 CHASE domain"/>
  </r>
  <r>
    <x v="150"/>
    <x v="150"/>
    <n v="457"/>
    <x v="2"/>
    <n v="294"/>
    <n v="454"/>
    <x v="2"/>
    <s v="PF00990.20 Diguanylate cyclase, GGDEF domain"/>
  </r>
  <r>
    <x v="151"/>
    <x v="151"/>
    <n v="1080"/>
    <x v="0"/>
    <n v="262"/>
    <n v="423"/>
    <x v="0"/>
    <s v="PF03924.12 CHASE domain"/>
  </r>
  <r>
    <x v="151"/>
    <x v="151"/>
    <n v="1080"/>
    <x v="1"/>
    <n v="817"/>
    <n v="1054"/>
    <x v="1"/>
    <s v="PF00563.19 EAL domain"/>
  </r>
  <r>
    <x v="151"/>
    <x v="151"/>
    <n v="1080"/>
    <x v="2"/>
    <n v="641"/>
    <n v="798"/>
    <x v="2"/>
    <s v="PF00990.20 Diguanylate cyclase, GGDEF domain"/>
  </r>
  <r>
    <x v="151"/>
    <x v="151"/>
    <n v="1080"/>
    <x v="13"/>
    <n v="13"/>
    <n v="227"/>
    <x v="13"/>
    <s v="PF05231.13 MASE1"/>
  </r>
  <r>
    <x v="151"/>
    <x v="151"/>
    <n v="1080"/>
    <x v="4"/>
    <n v="521"/>
    <n v="629"/>
    <x v="4"/>
    <s v="PF13426.6 PAS domain"/>
  </r>
  <r>
    <x v="152"/>
    <x v="152"/>
    <n v="983"/>
    <x v="0"/>
    <n v="256"/>
    <n v="419"/>
    <x v="0"/>
    <s v="PF03924.12 CHASE domain"/>
  </r>
  <r>
    <x v="152"/>
    <x v="152"/>
    <n v="983"/>
    <x v="2"/>
    <n v="809"/>
    <n v="967"/>
    <x v="2"/>
    <s v="PF00990.20 Diguanylate cyclase, GGDEF domain"/>
  </r>
  <r>
    <x v="153"/>
    <x v="153"/>
    <n v="828"/>
    <x v="0"/>
    <n v="80"/>
    <n v="271"/>
    <x v="0"/>
    <s v="PF03924.12 CHASE domain"/>
  </r>
  <r>
    <x v="153"/>
    <x v="153"/>
    <n v="828"/>
    <x v="7"/>
    <n v="714"/>
    <n v="823"/>
    <x v="7"/>
    <s v="PF02518.25 Histidine kinase-, DNA gyrase B-, and HSP90-like ATPase"/>
  </r>
  <r>
    <x v="153"/>
    <x v="153"/>
    <n v="828"/>
    <x v="8"/>
    <n v="604"/>
    <n v="670"/>
    <x v="8"/>
    <s v="PF00512.24 His Kinase A (phospho-acceptor) domain"/>
  </r>
  <r>
    <x v="153"/>
    <x v="153"/>
    <n v="828"/>
    <x v="6"/>
    <n v="499"/>
    <n v="585"/>
    <x v="6"/>
    <s v="PF08447.11 PAS fold"/>
  </r>
  <r>
    <x v="153"/>
    <x v="153"/>
    <n v="828"/>
    <x v="4"/>
    <n v="356"/>
    <n v="464"/>
    <x v="4"/>
    <s v="PF13426.6 PAS domain"/>
  </r>
  <r>
    <x v="154"/>
    <x v="154"/>
    <n v="862"/>
    <x v="0"/>
    <n v="49"/>
    <n v="209"/>
    <x v="0"/>
    <s v="PF03924.12 CHASE domain"/>
  </r>
  <r>
    <x v="154"/>
    <x v="154"/>
    <n v="862"/>
    <x v="18"/>
    <n v="660"/>
    <n v="735"/>
    <x v="18"/>
    <s v="PF07568.11 Histidine kinase"/>
  </r>
  <r>
    <x v="154"/>
    <x v="154"/>
    <n v="862"/>
    <x v="10"/>
    <n v="503"/>
    <n v="571"/>
    <x v="10"/>
    <s v="PF13188.6 PAS domain"/>
  </r>
  <r>
    <x v="155"/>
    <x v="155"/>
    <n v="873"/>
    <x v="0"/>
    <n v="71"/>
    <n v="215"/>
    <x v="0"/>
    <s v="PF03924.12 CHASE domain"/>
  </r>
  <r>
    <x v="155"/>
    <x v="155"/>
    <n v="873"/>
    <x v="1"/>
    <n v="621"/>
    <n v="854"/>
    <x v="1"/>
    <s v="PF00563.19 EAL domain"/>
  </r>
  <r>
    <x v="155"/>
    <x v="155"/>
    <n v="873"/>
    <x v="2"/>
    <n v="448"/>
    <n v="602"/>
    <x v="2"/>
    <s v="PF00990.20 Diguanylate cyclase, GGDEF domain"/>
  </r>
  <r>
    <x v="155"/>
    <x v="155"/>
    <n v="873"/>
    <x v="6"/>
    <n v="323"/>
    <n v="410"/>
    <x v="6"/>
    <s v="PF08447.11 PAS fold"/>
  </r>
  <r>
    <x v="156"/>
    <x v="156"/>
    <n v="353"/>
    <x v="0"/>
    <n v="59"/>
    <n v="251"/>
    <x v="0"/>
    <s v="PF03924.12 CHASE domain"/>
  </r>
  <r>
    <x v="157"/>
    <x v="157"/>
    <n v="353"/>
    <x v="0"/>
    <n v="59"/>
    <n v="260"/>
    <x v="0"/>
    <s v="PF03924.12 CHASE domain"/>
  </r>
  <r>
    <x v="158"/>
    <x v="158"/>
    <n v="943"/>
    <x v="0"/>
    <n v="77"/>
    <n v="260"/>
    <x v="0"/>
    <s v="PF03924.12 CHASE domain"/>
  </r>
  <r>
    <x v="158"/>
    <x v="158"/>
    <n v="943"/>
    <x v="1"/>
    <n v="679"/>
    <n v="915"/>
    <x v="1"/>
    <s v="PF00563.19 EAL domain"/>
  </r>
  <r>
    <x v="158"/>
    <x v="158"/>
    <n v="943"/>
    <x v="2"/>
    <n v="503"/>
    <n v="660"/>
    <x v="2"/>
    <s v="PF00990.20 Diguanylate cyclase, GGDEF domain"/>
  </r>
  <r>
    <x v="158"/>
    <x v="158"/>
    <n v="943"/>
    <x v="3"/>
    <n v="385"/>
    <n v="494"/>
    <x v="3"/>
    <s v="PF08448.9 PAS fold"/>
  </r>
  <r>
    <x v="159"/>
    <x v="159"/>
    <n v="1064"/>
    <x v="0"/>
    <n v="251"/>
    <n v="431"/>
    <x v="0"/>
    <s v="PF03924.12 CHASE domain"/>
  </r>
  <r>
    <x v="159"/>
    <x v="159"/>
    <n v="1064"/>
    <x v="1"/>
    <n v="808"/>
    <n v="1044"/>
    <x v="1"/>
    <s v="PF00563.19 EAL domain"/>
  </r>
  <r>
    <x v="159"/>
    <x v="159"/>
    <n v="1064"/>
    <x v="2"/>
    <n v="632"/>
    <n v="789"/>
    <x v="2"/>
    <s v="PF00990.20 Diguanylate cyclase, GGDEF domain"/>
  </r>
  <r>
    <x v="159"/>
    <x v="159"/>
    <n v="1064"/>
    <x v="13"/>
    <n v="2"/>
    <n v="208"/>
    <x v="13"/>
    <s v="PF05231.13 MASE1"/>
  </r>
  <r>
    <x v="159"/>
    <x v="159"/>
    <n v="1064"/>
    <x v="5"/>
    <n v="510"/>
    <n v="618"/>
    <x v="5"/>
    <s v="PF00989.24 PAS fold"/>
  </r>
  <r>
    <x v="160"/>
    <x v="160"/>
    <n v="943"/>
    <x v="0"/>
    <n v="84"/>
    <n v="279"/>
    <x v="0"/>
    <s v="PF03924.12 CHASE domain"/>
  </r>
  <r>
    <x v="160"/>
    <x v="160"/>
    <n v="943"/>
    <x v="1"/>
    <n v="680"/>
    <n v="916"/>
    <x v="1"/>
    <s v="PF00563.19 EAL domain"/>
  </r>
  <r>
    <x v="160"/>
    <x v="160"/>
    <n v="943"/>
    <x v="2"/>
    <n v="506"/>
    <n v="661"/>
    <x v="2"/>
    <s v="PF00990.20 Diguanylate cyclase, GGDEF domain"/>
  </r>
  <r>
    <x v="160"/>
    <x v="160"/>
    <n v="943"/>
    <x v="4"/>
    <n v="388"/>
    <n v="494"/>
    <x v="4"/>
    <s v="PF13426.6 PAS domain"/>
  </r>
  <r>
    <x v="161"/>
    <x v="161"/>
    <n v="559"/>
    <x v="0"/>
    <n v="76"/>
    <n v="269"/>
    <x v="0"/>
    <s v="PF03924.12 CHASE domain"/>
  </r>
  <r>
    <x v="161"/>
    <x v="161"/>
    <n v="559"/>
    <x v="11"/>
    <n v="352"/>
    <n v="434"/>
    <x v="11"/>
    <s v="PF07536.13 HWE histidine kinase"/>
  </r>
  <r>
    <x v="162"/>
    <x v="162"/>
    <n v="318"/>
    <x v="0"/>
    <n v="1"/>
    <n v="84"/>
    <x v="0"/>
    <s v="PF03924.12 CHASE domain"/>
  </r>
  <r>
    <x v="162"/>
    <x v="162"/>
    <n v="318"/>
    <x v="5"/>
    <n v="183"/>
    <n v="293"/>
    <x v="5"/>
    <s v="PF00989.24 PAS fold"/>
  </r>
  <r>
    <x v="163"/>
    <x v="163"/>
    <n v="344"/>
    <x v="0"/>
    <n v="268"/>
    <n v="344"/>
    <x v="0"/>
    <s v="PF03924.12 CHASE domain"/>
  </r>
  <r>
    <x v="163"/>
    <x v="163"/>
    <n v="344"/>
    <x v="13"/>
    <n v="22"/>
    <n v="229"/>
    <x v="13"/>
    <s v="PF05231.13 MASE1"/>
  </r>
  <r>
    <x v="164"/>
    <x v="164"/>
    <n v="809"/>
    <x v="0"/>
    <n v="45"/>
    <n v="205"/>
    <x v="0"/>
    <s v="PF03924.12 CHASE domain"/>
  </r>
  <r>
    <x v="164"/>
    <x v="164"/>
    <n v="809"/>
    <x v="7"/>
    <n v="541"/>
    <n v="655"/>
    <x v="7"/>
    <s v="PF02518.25 Histidine kinase-, DNA gyrase B-, and HSP90-like ATPase"/>
  </r>
  <r>
    <x v="164"/>
    <x v="164"/>
    <n v="809"/>
    <x v="8"/>
    <n v="429"/>
    <n v="494"/>
    <x v="8"/>
    <s v="PF00512.24 His Kinase A (phospho-acceptor) domain"/>
  </r>
  <r>
    <x v="164"/>
    <x v="164"/>
    <n v="809"/>
    <x v="4"/>
    <n v="304"/>
    <n v="408"/>
    <x v="4"/>
    <s v="PF13426.6 PAS domain"/>
  </r>
  <r>
    <x v="164"/>
    <x v="164"/>
    <n v="809"/>
    <x v="9"/>
    <n v="679"/>
    <n v="790"/>
    <x v="9"/>
    <s v="PF00072.23 Response regulator receiver domain"/>
  </r>
  <r>
    <x v="165"/>
    <x v="165"/>
    <n v="419"/>
    <x v="0"/>
    <n v="153"/>
    <n v="263"/>
    <x v="0"/>
    <s v="PF03924.12 CHASE domain"/>
  </r>
  <r>
    <x v="166"/>
    <x v="166"/>
    <n v="858"/>
    <x v="0"/>
    <n v="66"/>
    <n v="228"/>
    <x v="0"/>
    <s v="PF03924.12 CHASE domain"/>
  </r>
  <r>
    <x v="166"/>
    <x v="166"/>
    <n v="858"/>
    <x v="1"/>
    <n v="611"/>
    <n v="848"/>
    <x v="1"/>
    <s v="PF00563.19 EAL domain"/>
  </r>
  <r>
    <x v="166"/>
    <x v="166"/>
    <n v="858"/>
    <x v="2"/>
    <n v="431"/>
    <n v="590"/>
    <x v="2"/>
    <s v="PF00990.20 Diguanylate cyclase, GGDEF domain"/>
  </r>
  <r>
    <x v="167"/>
    <x v="167"/>
    <n v="1284"/>
    <x v="0"/>
    <n v="400"/>
    <n v="594"/>
    <x v="0"/>
    <s v="PF03924.12 CHASE domain"/>
  </r>
  <r>
    <x v="167"/>
    <x v="167"/>
    <n v="1284"/>
    <x v="7"/>
    <n v="794"/>
    <n v="966"/>
    <x v="7"/>
    <s v="PF02518.25 Histidine kinase-, DNA gyrase B-, and HSP90-like ATPase"/>
  </r>
  <r>
    <x v="167"/>
    <x v="167"/>
    <n v="1284"/>
    <x v="8"/>
    <n v="682"/>
    <n v="747"/>
    <x v="8"/>
    <s v="PF00512.24 His Kinase A (phospho-acceptor) domain"/>
  </r>
  <r>
    <x v="167"/>
    <x v="167"/>
    <n v="1284"/>
    <x v="9"/>
    <n v="1147"/>
    <n v="1278"/>
    <x v="9"/>
    <s v="PF00072.23 Response regulator receiver domain"/>
  </r>
  <r>
    <x v="168"/>
    <x v="168"/>
    <n v="982"/>
    <x v="0"/>
    <n v="103"/>
    <n v="298"/>
    <x v="0"/>
    <s v="PF03924.12 CHASE domain"/>
  </r>
  <r>
    <x v="168"/>
    <x v="168"/>
    <n v="982"/>
    <x v="7"/>
    <n v="498"/>
    <n v="662"/>
    <x v="7"/>
    <s v="PF02518.25 Histidine kinase-, DNA gyrase B-, and HSP90-like ATPase"/>
  </r>
  <r>
    <x v="168"/>
    <x v="168"/>
    <n v="982"/>
    <x v="8"/>
    <n v="386"/>
    <n v="451"/>
    <x v="8"/>
    <s v="PF00512.24 His Kinase A (phospho-acceptor) domain"/>
  </r>
  <r>
    <x v="168"/>
    <x v="168"/>
    <n v="982"/>
    <x v="9"/>
    <n v="838"/>
    <n v="971"/>
    <x v="9"/>
    <s v="PF00072.23 Response regulator receiver domain"/>
  </r>
  <r>
    <x v="169"/>
    <x v="169"/>
    <n v="954"/>
    <x v="0"/>
    <n v="59"/>
    <n v="240"/>
    <x v="0"/>
    <s v="PF03924.12 CHASE domain"/>
  </r>
  <r>
    <x v="169"/>
    <x v="169"/>
    <n v="954"/>
    <x v="7"/>
    <n v="442"/>
    <n v="625"/>
    <x v="7"/>
    <s v="PF02518.25 Histidine kinase-, DNA gyrase B-, and HSP90-like ATPase"/>
  </r>
  <r>
    <x v="169"/>
    <x v="169"/>
    <n v="954"/>
    <x v="8"/>
    <n v="330"/>
    <n v="395"/>
    <x v="8"/>
    <s v="PF00512.24 His Kinase A (phospho-acceptor) domain"/>
  </r>
  <r>
    <x v="169"/>
    <x v="169"/>
    <n v="954"/>
    <x v="9"/>
    <n v="811"/>
    <n v="943"/>
    <x v="9"/>
    <s v="PF00072.23 Response regulator receiver domain"/>
  </r>
  <r>
    <x v="170"/>
    <x v="170"/>
    <n v="1029"/>
    <x v="0"/>
    <n v="150"/>
    <n v="331"/>
    <x v="0"/>
    <s v="PF03924.12 CHASE domain"/>
  </r>
  <r>
    <x v="170"/>
    <x v="170"/>
    <n v="1029"/>
    <x v="7"/>
    <n v="533"/>
    <n v="716"/>
    <x v="7"/>
    <s v="PF02518.25 Histidine kinase-, DNA gyrase B-, and HSP90-like ATPase"/>
  </r>
  <r>
    <x v="170"/>
    <x v="170"/>
    <n v="1029"/>
    <x v="8"/>
    <n v="421"/>
    <n v="486"/>
    <x v="8"/>
    <s v="PF00512.24 His Kinase A (phospho-acceptor) domain"/>
  </r>
  <r>
    <x v="170"/>
    <x v="170"/>
    <n v="1029"/>
    <x v="9"/>
    <n v="898"/>
    <n v="1023"/>
    <x v="9"/>
    <s v="PF00072.23 Response regulator receiver domain"/>
  </r>
  <r>
    <x v="171"/>
    <x v="171"/>
    <n v="738"/>
    <x v="0"/>
    <n v="96"/>
    <n v="280"/>
    <x v="0"/>
    <s v="PF03924.12 CHASE domain"/>
  </r>
  <r>
    <x v="171"/>
    <x v="171"/>
    <n v="738"/>
    <x v="7"/>
    <n v="618"/>
    <n v="727"/>
    <x v="7"/>
    <s v="PF02518.25 Histidine kinase-, DNA gyrase B-, and HSP90-like ATPase"/>
  </r>
  <r>
    <x v="171"/>
    <x v="171"/>
    <n v="738"/>
    <x v="8"/>
    <n v="509"/>
    <n v="577"/>
    <x v="8"/>
    <s v="PF00512.24 His Kinase A (phospho-acceptor) domain"/>
  </r>
  <r>
    <x v="171"/>
    <x v="171"/>
    <n v="738"/>
    <x v="3"/>
    <n v="376"/>
    <n v="480"/>
    <x v="3"/>
    <s v="PF08448.9 PAS fold"/>
  </r>
  <r>
    <x v="172"/>
    <x v="172"/>
    <n v="946"/>
    <x v="0"/>
    <n v="77"/>
    <n v="272"/>
    <x v="0"/>
    <s v="PF03924.12 CHASE domain"/>
  </r>
  <r>
    <x v="172"/>
    <x v="172"/>
    <n v="946"/>
    <x v="1"/>
    <n v="693"/>
    <n v="929"/>
    <x v="1"/>
    <s v="PF00563.19 EAL domain"/>
  </r>
  <r>
    <x v="172"/>
    <x v="172"/>
    <n v="946"/>
    <x v="2"/>
    <n v="517"/>
    <n v="674"/>
    <x v="2"/>
    <s v="PF00990.20 Diguanylate cyclase, GGDEF domain"/>
  </r>
  <r>
    <x v="172"/>
    <x v="172"/>
    <n v="946"/>
    <x v="4"/>
    <n v="399"/>
    <n v="505"/>
    <x v="4"/>
    <s v="PF13426.6 PAS domain"/>
  </r>
  <r>
    <x v="173"/>
    <x v="173"/>
    <n v="858"/>
    <x v="0"/>
    <n v="50"/>
    <n v="214"/>
    <x v="0"/>
    <s v="PF03924.12 CHASE domain"/>
  </r>
  <r>
    <x v="173"/>
    <x v="173"/>
    <n v="858"/>
    <x v="1"/>
    <n v="597"/>
    <n v="833"/>
    <x v="1"/>
    <s v="PF00563.19 EAL domain"/>
  </r>
  <r>
    <x v="173"/>
    <x v="173"/>
    <n v="858"/>
    <x v="2"/>
    <n v="416"/>
    <n v="578"/>
    <x v="2"/>
    <s v="PF00990.20 Diguanylate cyclase, GGDEF domain"/>
  </r>
  <r>
    <x v="173"/>
    <x v="173"/>
    <n v="858"/>
    <x v="10"/>
    <n v="292"/>
    <n v="359"/>
    <x v="10"/>
    <s v="PF13188.6 PAS domain"/>
  </r>
  <r>
    <x v="174"/>
    <x v="174"/>
    <n v="794"/>
    <x v="0"/>
    <n v="87"/>
    <n v="269"/>
    <x v="0"/>
    <s v="PF03924.12 CHASE domain"/>
  </r>
  <r>
    <x v="174"/>
    <x v="174"/>
    <n v="794"/>
    <x v="2"/>
    <n v="635"/>
    <n v="788"/>
    <x v="2"/>
    <s v="PF00990.20 Diguanylate cyclase, GGDEF domain"/>
  </r>
  <r>
    <x v="174"/>
    <x v="174"/>
    <n v="794"/>
    <x v="5"/>
    <n v="362"/>
    <n v="490"/>
    <x v="5"/>
    <s v="PF00989.24 PAS fold"/>
  </r>
  <r>
    <x v="174"/>
    <x v="174"/>
    <n v="794"/>
    <x v="6"/>
    <n v="531"/>
    <n v="617"/>
    <x v="6"/>
    <s v="PF08447.11 PAS fold"/>
  </r>
  <r>
    <x v="175"/>
    <x v="175"/>
    <n v="891"/>
    <x v="0"/>
    <n v="67"/>
    <n v="250"/>
    <x v="0"/>
    <s v="PF03924.12 CHASE domain"/>
  </r>
  <r>
    <x v="175"/>
    <x v="175"/>
    <n v="891"/>
    <x v="1"/>
    <n v="645"/>
    <n v="879"/>
    <x v="1"/>
    <s v="PF00563.19 EAL domain"/>
  </r>
  <r>
    <x v="175"/>
    <x v="175"/>
    <n v="891"/>
    <x v="2"/>
    <n v="464"/>
    <n v="626"/>
    <x v="2"/>
    <s v="PF00990.20 Diguanylate cyclase, GGDEF domain"/>
  </r>
  <r>
    <x v="175"/>
    <x v="175"/>
    <n v="891"/>
    <x v="3"/>
    <n v="347"/>
    <n v="455"/>
    <x v="3"/>
    <s v="PF08448.9 PAS fold"/>
  </r>
  <r>
    <x v="176"/>
    <x v="176"/>
    <n v="1027"/>
    <x v="0"/>
    <n v="61"/>
    <n v="247"/>
    <x v="0"/>
    <s v="PF03924.12 CHASE domain"/>
  </r>
  <r>
    <x v="176"/>
    <x v="176"/>
    <n v="1027"/>
    <x v="1"/>
    <n v="775"/>
    <n v="1010"/>
    <x v="1"/>
    <s v="PF00563.19 EAL domain"/>
  </r>
  <r>
    <x v="176"/>
    <x v="176"/>
    <n v="1027"/>
    <x v="2"/>
    <n v="594"/>
    <n v="756"/>
    <x v="2"/>
    <s v="PF00990.20 Diguanylate cyclase, GGDEF domain"/>
  </r>
  <r>
    <x v="176"/>
    <x v="176"/>
    <n v="1027"/>
    <x v="6"/>
    <n v="362"/>
    <n v="449"/>
    <x v="6"/>
    <s v="PF08447.11 PAS fold"/>
  </r>
  <r>
    <x v="176"/>
    <x v="176"/>
    <n v="1027"/>
    <x v="10"/>
    <n v="467"/>
    <n v="534"/>
    <x v="10"/>
    <s v="PF13188.6 PAS domain"/>
  </r>
  <r>
    <x v="177"/>
    <x v="177"/>
    <n v="1256"/>
    <x v="0"/>
    <n v="82"/>
    <n v="269"/>
    <x v="0"/>
    <s v="PF03924.12 CHASE domain"/>
  </r>
  <r>
    <x v="177"/>
    <x v="177"/>
    <n v="1256"/>
    <x v="7"/>
    <n v="721"/>
    <n v="839"/>
    <x v="7"/>
    <s v="PF02518.25 Histidine kinase-, DNA gyrase B-, and HSP90-like ATPase"/>
  </r>
  <r>
    <x v="177"/>
    <x v="177"/>
    <n v="1256"/>
    <x v="8"/>
    <n v="606"/>
    <n v="674"/>
    <x v="8"/>
    <s v="PF00512.24 His Kinase A (phospho-acceptor) domain"/>
  </r>
  <r>
    <x v="177"/>
    <x v="177"/>
    <n v="1256"/>
    <x v="5"/>
    <n v="470"/>
    <n v="583"/>
    <x v="5"/>
    <s v="PF00989.24 PAS fold"/>
  </r>
  <r>
    <x v="177"/>
    <x v="177"/>
    <n v="1256"/>
    <x v="10"/>
    <n v="357"/>
    <n v="423"/>
    <x v="10"/>
    <s v="PF13188.6 PAS domain"/>
  </r>
  <r>
    <x v="177"/>
    <x v="177"/>
    <n v="1256"/>
    <x v="9"/>
    <n v="861"/>
    <n v="968"/>
    <x v="9"/>
    <s v="PF00072.23 Response regulator receiver domain"/>
  </r>
  <r>
    <x v="177"/>
    <x v="177"/>
    <n v="1256"/>
    <x v="9"/>
    <n v="982"/>
    <n v="1095"/>
    <x v="9"/>
    <s v="PF00072.23 Response regulator receiver domain"/>
  </r>
  <r>
    <x v="177"/>
    <x v="177"/>
    <n v="1256"/>
    <x v="9"/>
    <n v="1122"/>
    <n v="1233"/>
    <x v="9"/>
    <s v="PF00072.23 Response regulator receiver domain"/>
  </r>
  <r>
    <x v="178"/>
    <x v="178"/>
    <n v="879"/>
    <x v="0"/>
    <n v="262"/>
    <n v="454"/>
    <x v="0"/>
    <s v="PF03924.12 CHASE domain"/>
  </r>
  <r>
    <x v="178"/>
    <x v="178"/>
    <n v="879"/>
    <x v="7"/>
    <n v="766"/>
    <n v="878"/>
    <x v="7"/>
    <s v="PF02518.25 Histidine kinase-, DNA gyrase B-, and HSP90-like ATPase"/>
  </r>
  <r>
    <x v="178"/>
    <x v="178"/>
    <n v="879"/>
    <x v="8"/>
    <n v="650"/>
    <n v="718"/>
    <x v="8"/>
    <s v="PF00512.24 His Kinase A (phospho-acceptor) domain"/>
  </r>
  <r>
    <x v="178"/>
    <x v="178"/>
    <n v="879"/>
    <x v="13"/>
    <n v="13"/>
    <n v="222"/>
    <x v="13"/>
    <s v="PF05231.13 MASE1"/>
  </r>
  <r>
    <x v="178"/>
    <x v="178"/>
    <n v="879"/>
    <x v="5"/>
    <n v="537"/>
    <n v="641"/>
    <x v="5"/>
    <s v="PF00989.24 PAS fold"/>
  </r>
  <r>
    <x v="179"/>
    <x v="179"/>
    <n v="653"/>
    <x v="0"/>
    <n v="77"/>
    <n v="229"/>
    <x v="0"/>
    <s v="PF03924.12 CHASE domain"/>
  </r>
  <r>
    <x v="179"/>
    <x v="179"/>
    <n v="653"/>
    <x v="7"/>
    <n v="536"/>
    <n v="648"/>
    <x v="7"/>
    <s v="PF02518.25 Histidine kinase-, DNA gyrase B-, and HSP90-like ATPase"/>
  </r>
  <r>
    <x v="179"/>
    <x v="179"/>
    <n v="653"/>
    <x v="8"/>
    <n v="423"/>
    <n v="491"/>
    <x v="8"/>
    <s v="PF00512.24 His Kinase A (phospho-acceptor) domain"/>
  </r>
  <r>
    <x v="179"/>
    <x v="179"/>
    <n v="653"/>
    <x v="3"/>
    <n v="310"/>
    <n v="419"/>
    <x v="3"/>
    <s v="PF08448.9 PAS fold"/>
  </r>
  <r>
    <x v="180"/>
    <x v="180"/>
    <n v="613"/>
    <x v="0"/>
    <n v="84"/>
    <n v="246"/>
    <x v="0"/>
    <s v="PF03924.12 CHASE domain"/>
  </r>
  <r>
    <x v="180"/>
    <x v="180"/>
    <n v="613"/>
    <x v="2"/>
    <n v="446"/>
    <n v="606"/>
    <x v="2"/>
    <s v="PF00990.20 Diguanylate cyclase, GGDEF domain"/>
  </r>
  <r>
    <x v="180"/>
    <x v="180"/>
    <n v="613"/>
    <x v="10"/>
    <n v="318"/>
    <n v="392"/>
    <x v="10"/>
    <s v="PF13188.6 PAS domain"/>
  </r>
  <r>
    <x v="181"/>
    <x v="181"/>
    <n v="779"/>
    <x v="0"/>
    <n v="44"/>
    <n v="207"/>
    <x v="0"/>
    <s v="PF03924.12 CHASE domain"/>
  </r>
  <r>
    <x v="181"/>
    <x v="181"/>
    <n v="779"/>
    <x v="7"/>
    <n v="672"/>
    <n v="779"/>
    <x v="7"/>
    <s v="PF02518.25 Histidine kinase-, DNA gyrase B-, and HSP90-like ATPase"/>
  </r>
  <r>
    <x v="181"/>
    <x v="181"/>
    <n v="779"/>
    <x v="6"/>
    <n v="321"/>
    <n v="408"/>
    <x v="6"/>
    <s v="PF08447.11 PAS fold"/>
  </r>
  <r>
    <x v="181"/>
    <x v="181"/>
    <n v="779"/>
    <x v="6"/>
    <n v="449"/>
    <n v="536"/>
    <x v="6"/>
    <s v="PF08447.11 PAS fold"/>
  </r>
  <r>
    <x v="182"/>
    <x v="182"/>
    <n v="607"/>
    <x v="0"/>
    <n v="90"/>
    <n v="276"/>
    <x v="0"/>
    <s v="PF03924.12 CHASE domain"/>
  </r>
  <r>
    <x v="182"/>
    <x v="182"/>
    <n v="607"/>
    <x v="7"/>
    <n v="500"/>
    <n v="607"/>
    <x v="7"/>
    <s v="PF02518.25 Histidine kinase-, DNA gyrase B-, and HSP90-like ATPase"/>
  </r>
  <r>
    <x v="182"/>
    <x v="182"/>
    <n v="607"/>
    <x v="8"/>
    <n v="391"/>
    <n v="459"/>
    <x v="8"/>
    <s v="PF00512.24 His Kinase A (phospho-acceptor) domain"/>
  </r>
  <r>
    <x v="183"/>
    <x v="183"/>
    <n v="509"/>
    <x v="0"/>
    <n v="77"/>
    <n v="268"/>
    <x v="0"/>
    <s v="PF03924.12 CHASE domain"/>
  </r>
  <r>
    <x v="183"/>
    <x v="183"/>
    <n v="509"/>
    <x v="2"/>
    <n v="353"/>
    <n v="504"/>
    <x v="2"/>
    <s v="PF00990.20 Diguanylate cyclase, GGDEF domain"/>
  </r>
  <r>
    <x v="184"/>
    <x v="184"/>
    <n v="775"/>
    <x v="0"/>
    <n v="73"/>
    <n v="249"/>
    <x v="0"/>
    <s v="PF03924.12 CHASE domain"/>
  </r>
  <r>
    <x v="184"/>
    <x v="184"/>
    <n v="775"/>
    <x v="1"/>
    <n v="519"/>
    <n v="757"/>
    <x v="1"/>
    <s v="PF00563.19 EAL domain"/>
  </r>
  <r>
    <x v="184"/>
    <x v="184"/>
    <n v="775"/>
    <x v="2"/>
    <n v="342"/>
    <n v="500"/>
    <x v="2"/>
    <s v="PF00990.20 Diguanylate cyclase, GGDEF domain"/>
  </r>
  <r>
    <x v="185"/>
    <x v="185"/>
    <n v="597"/>
    <x v="0"/>
    <n v="82"/>
    <n v="271"/>
    <x v="0"/>
    <s v="PF03924.12 CHASE domain"/>
  </r>
  <r>
    <x v="185"/>
    <x v="185"/>
    <n v="597"/>
    <x v="7"/>
    <n v="481"/>
    <n v="592"/>
    <x v="7"/>
    <s v="PF02518.25 Histidine kinase-, DNA gyrase B-, and HSP90-like ATPase"/>
  </r>
  <r>
    <x v="185"/>
    <x v="185"/>
    <n v="597"/>
    <x v="8"/>
    <n v="374"/>
    <n v="442"/>
    <x v="8"/>
    <s v="PF00512.24 His Kinase A (phospho-acceptor) domain"/>
  </r>
  <r>
    <x v="186"/>
    <x v="186"/>
    <n v="461"/>
    <x v="0"/>
    <n v="95"/>
    <n v="221"/>
    <x v="0"/>
    <s v="PF03924.12 CHASE domain"/>
  </r>
  <r>
    <x v="186"/>
    <x v="186"/>
    <n v="461"/>
    <x v="2"/>
    <n v="294"/>
    <n v="454"/>
    <x v="2"/>
    <s v="PF00990.20 Diguanylate cyclase, GGDEF domain"/>
  </r>
  <r>
    <x v="187"/>
    <x v="187"/>
    <n v="750"/>
    <x v="0"/>
    <n v="61"/>
    <n v="244"/>
    <x v="0"/>
    <s v="PF03924.12 CHASE domain"/>
  </r>
  <r>
    <x v="187"/>
    <x v="187"/>
    <n v="750"/>
    <x v="7"/>
    <n v="576"/>
    <n v="690"/>
    <x v="7"/>
    <s v="PF02518.25 Histidine kinase-, DNA gyrase B-, and HSP90-like ATPase"/>
  </r>
  <r>
    <x v="187"/>
    <x v="187"/>
    <n v="750"/>
    <x v="8"/>
    <n v="464"/>
    <n v="533"/>
    <x v="8"/>
    <s v="PF00512.24 His Kinase A (phospho-acceptor) domain"/>
  </r>
  <r>
    <x v="187"/>
    <x v="187"/>
    <n v="750"/>
    <x v="10"/>
    <n v="338"/>
    <n v="409"/>
    <x v="10"/>
    <s v="PF13188.6 PAS domain"/>
  </r>
  <r>
    <x v="188"/>
    <x v="188"/>
    <n v="900"/>
    <x v="0"/>
    <n v="264"/>
    <n v="445"/>
    <x v="0"/>
    <s v="PF03924.12 CHASE domain"/>
  </r>
  <r>
    <x v="188"/>
    <x v="188"/>
    <n v="900"/>
    <x v="7"/>
    <n v="651"/>
    <n v="762"/>
    <x v="7"/>
    <s v="PF02518.25 Histidine kinase-, DNA gyrase B-, and HSP90-like ATPase"/>
  </r>
  <r>
    <x v="188"/>
    <x v="188"/>
    <n v="900"/>
    <x v="8"/>
    <n v="539"/>
    <n v="604"/>
    <x v="8"/>
    <s v="PF00512.24 His Kinase A (phospho-acceptor) domain"/>
  </r>
  <r>
    <x v="188"/>
    <x v="188"/>
    <n v="900"/>
    <x v="13"/>
    <n v="15"/>
    <n v="221"/>
    <x v="13"/>
    <s v="PF05231.13 MASE1"/>
  </r>
  <r>
    <x v="188"/>
    <x v="188"/>
    <n v="900"/>
    <x v="9"/>
    <n v="786"/>
    <n v="896"/>
    <x v="9"/>
    <s v="PF00072.23 Response regulator receiver domain"/>
  </r>
  <r>
    <x v="189"/>
    <x v="189"/>
    <n v="1006"/>
    <x v="0"/>
    <n v="112"/>
    <n v="293"/>
    <x v="0"/>
    <s v="PF03924.12 CHASE domain"/>
  </r>
  <r>
    <x v="189"/>
    <x v="189"/>
    <n v="1006"/>
    <x v="7"/>
    <n v="495"/>
    <n v="680"/>
    <x v="7"/>
    <s v="PF02518.25 Histidine kinase-, DNA gyrase B-, and HSP90-like ATPase"/>
  </r>
  <r>
    <x v="189"/>
    <x v="189"/>
    <n v="1006"/>
    <x v="8"/>
    <n v="383"/>
    <n v="448"/>
    <x v="8"/>
    <s v="PF00512.24 His Kinase A (phospho-acceptor) domain"/>
  </r>
  <r>
    <x v="189"/>
    <x v="189"/>
    <n v="1006"/>
    <x v="9"/>
    <n v="863"/>
    <n v="995"/>
    <x v="9"/>
    <s v="PF00072.23 Response regulator receiver domain"/>
  </r>
  <r>
    <x v="190"/>
    <x v="190"/>
    <n v="1003"/>
    <x v="0"/>
    <n v="110"/>
    <n v="291"/>
    <x v="0"/>
    <s v="PF03924.12 CHASE domain"/>
  </r>
  <r>
    <x v="190"/>
    <x v="190"/>
    <n v="1003"/>
    <x v="7"/>
    <n v="493"/>
    <n v="678"/>
    <x v="7"/>
    <s v="PF02518.25 Histidine kinase-, DNA gyrase B-, and HSP90-like ATPase"/>
  </r>
  <r>
    <x v="190"/>
    <x v="190"/>
    <n v="1003"/>
    <x v="8"/>
    <n v="381"/>
    <n v="446"/>
    <x v="8"/>
    <s v="PF00512.24 His Kinase A (phospho-acceptor) domain"/>
  </r>
  <r>
    <x v="190"/>
    <x v="190"/>
    <n v="1003"/>
    <x v="9"/>
    <n v="861"/>
    <n v="992"/>
    <x v="9"/>
    <s v="PF00072.23 Response regulator receiver domain"/>
  </r>
  <r>
    <x v="191"/>
    <x v="191"/>
    <n v="1010"/>
    <x v="0"/>
    <n v="141"/>
    <n v="338"/>
    <x v="0"/>
    <s v="PF03924.12 CHASE domain"/>
  </r>
  <r>
    <x v="191"/>
    <x v="191"/>
    <n v="1010"/>
    <x v="7"/>
    <n v="538"/>
    <n v="697"/>
    <x v="7"/>
    <s v="PF02518.25 Histidine kinase-, DNA gyrase B-, and HSP90-like ATPase"/>
  </r>
  <r>
    <x v="191"/>
    <x v="191"/>
    <n v="1010"/>
    <x v="8"/>
    <n v="426"/>
    <n v="491"/>
    <x v="8"/>
    <s v="PF00512.24 His Kinase A (phospho-acceptor) domain"/>
  </r>
  <r>
    <x v="191"/>
    <x v="191"/>
    <n v="1010"/>
    <x v="9"/>
    <n v="873"/>
    <n v="949"/>
    <x v="9"/>
    <s v="PF00072.23 Response regulator receiver domain"/>
  </r>
  <r>
    <x v="192"/>
    <x v="192"/>
    <n v="1031"/>
    <x v="0"/>
    <n v="141"/>
    <n v="338"/>
    <x v="0"/>
    <s v="PF03924.12 CHASE domain"/>
  </r>
  <r>
    <x v="192"/>
    <x v="192"/>
    <n v="1031"/>
    <x v="7"/>
    <n v="538"/>
    <n v="697"/>
    <x v="7"/>
    <s v="PF02518.25 Histidine kinase-, DNA gyrase B-, and HSP90-like ATPase"/>
  </r>
  <r>
    <x v="192"/>
    <x v="192"/>
    <n v="1031"/>
    <x v="8"/>
    <n v="426"/>
    <n v="491"/>
    <x v="8"/>
    <s v="PF00512.24 His Kinase A (phospho-acceptor) domain"/>
  </r>
  <r>
    <x v="192"/>
    <x v="192"/>
    <n v="1031"/>
    <x v="9"/>
    <n v="873"/>
    <n v="949"/>
    <x v="9"/>
    <s v="PF00072.23 Response regulator receiver domain"/>
  </r>
  <r>
    <x v="193"/>
    <x v="193"/>
    <n v="1130"/>
    <x v="0"/>
    <n v="243"/>
    <n v="438"/>
    <x v="0"/>
    <s v="PF03924.12 CHASE domain"/>
  </r>
  <r>
    <x v="193"/>
    <x v="193"/>
    <n v="1130"/>
    <x v="7"/>
    <n v="638"/>
    <n v="809"/>
    <x v="7"/>
    <s v="PF02518.25 Histidine kinase-, DNA gyrase B-, and HSP90-like ATPase"/>
  </r>
  <r>
    <x v="193"/>
    <x v="193"/>
    <n v="1130"/>
    <x v="8"/>
    <n v="526"/>
    <n v="591"/>
    <x v="8"/>
    <s v="PF00512.24 His Kinase A (phospho-acceptor) domain"/>
  </r>
  <r>
    <x v="193"/>
    <x v="193"/>
    <n v="1130"/>
    <x v="9"/>
    <n v="991"/>
    <n v="1124"/>
    <x v="9"/>
    <s v="PF00072.23 Response regulator receiver domain"/>
  </r>
  <r>
    <x v="194"/>
    <x v="194"/>
    <n v="1268"/>
    <x v="0"/>
    <n v="382"/>
    <n v="577"/>
    <x v="0"/>
    <s v="PF03924.12 CHASE domain"/>
  </r>
  <r>
    <x v="194"/>
    <x v="194"/>
    <n v="1268"/>
    <x v="7"/>
    <n v="777"/>
    <n v="949"/>
    <x v="7"/>
    <s v="PF02518.25 Histidine kinase-, DNA gyrase B-, and HSP90-like ATPase"/>
  </r>
  <r>
    <x v="194"/>
    <x v="194"/>
    <n v="1268"/>
    <x v="8"/>
    <n v="665"/>
    <n v="730"/>
    <x v="8"/>
    <s v="PF00512.24 His Kinase A (phospho-acceptor) domain"/>
  </r>
  <r>
    <x v="194"/>
    <x v="194"/>
    <n v="1268"/>
    <x v="9"/>
    <n v="1129"/>
    <n v="1262"/>
    <x v="9"/>
    <s v="PF00072.23 Response regulator receiver domain"/>
  </r>
  <r>
    <x v="195"/>
    <x v="195"/>
    <n v="708"/>
    <x v="0"/>
    <n v="111"/>
    <n v="292"/>
    <x v="0"/>
    <s v="PF03924.12 CHASE domain"/>
  </r>
  <r>
    <x v="195"/>
    <x v="195"/>
    <n v="708"/>
    <x v="7"/>
    <n v="494"/>
    <n v="675"/>
    <x v="7"/>
    <s v="PF02518.25 Histidine kinase-, DNA gyrase B-, and HSP90-like ATPase"/>
  </r>
  <r>
    <x v="195"/>
    <x v="195"/>
    <n v="708"/>
    <x v="8"/>
    <n v="382"/>
    <n v="447"/>
    <x v="8"/>
    <s v="PF00512.24 His Kinase A (phospho-acceptor) domain"/>
  </r>
  <r>
    <x v="196"/>
    <x v="196"/>
    <n v="931"/>
    <x v="0"/>
    <n v="111"/>
    <n v="292"/>
    <x v="0"/>
    <s v="PF03924.12 CHASE domain"/>
  </r>
  <r>
    <x v="196"/>
    <x v="196"/>
    <n v="931"/>
    <x v="7"/>
    <n v="494"/>
    <n v="675"/>
    <x v="7"/>
    <s v="PF02518.25 Histidine kinase-, DNA gyrase B-, and HSP90-like ATPase"/>
  </r>
  <r>
    <x v="196"/>
    <x v="196"/>
    <n v="931"/>
    <x v="8"/>
    <n v="382"/>
    <n v="447"/>
    <x v="8"/>
    <s v="PF00512.24 His Kinase A (phospho-acceptor) domain"/>
  </r>
  <r>
    <x v="196"/>
    <x v="196"/>
    <n v="931"/>
    <x v="9"/>
    <n v="790"/>
    <n v="919"/>
    <x v="9"/>
    <s v="PF00072.23 Response regulator receiver domain"/>
  </r>
  <r>
    <x v="197"/>
    <x v="197"/>
    <n v="1025"/>
    <x v="0"/>
    <n v="159"/>
    <n v="356"/>
    <x v="0"/>
    <s v="PF03924.12 CHASE domain"/>
  </r>
  <r>
    <x v="197"/>
    <x v="197"/>
    <n v="1025"/>
    <x v="7"/>
    <n v="556"/>
    <n v="715"/>
    <x v="7"/>
    <s v="PF02518.25 Histidine kinase-, DNA gyrase B-, and HSP90-like ATPase"/>
  </r>
  <r>
    <x v="197"/>
    <x v="197"/>
    <n v="1025"/>
    <x v="8"/>
    <n v="444"/>
    <n v="509"/>
    <x v="8"/>
    <s v="PF00512.24 His Kinase A (phospho-acceptor) domain"/>
  </r>
  <r>
    <x v="197"/>
    <x v="197"/>
    <n v="1025"/>
    <x v="9"/>
    <n v="888"/>
    <n v="1021"/>
    <x v="9"/>
    <s v="PF00072.23 Response regulator receiver domain"/>
  </r>
  <r>
    <x v="198"/>
    <x v="198"/>
    <n v="560"/>
    <x v="0"/>
    <n v="87"/>
    <n v="270"/>
    <x v="0"/>
    <s v="PF03924.12 CHASE domain"/>
  </r>
  <r>
    <x v="198"/>
    <x v="198"/>
    <n v="560"/>
    <x v="11"/>
    <n v="357"/>
    <n v="439"/>
    <x v="11"/>
    <s v="PF07536.13 HWE histidine kinase"/>
  </r>
  <r>
    <x v="199"/>
    <x v="199"/>
    <n v="542"/>
    <x v="0"/>
    <n v="66"/>
    <n v="249"/>
    <x v="0"/>
    <s v="PF03924.12 CHASE domain"/>
  </r>
  <r>
    <x v="199"/>
    <x v="199"/>
    <n v="542"/>
    <x v="11"/>
    <n v="336"/>
    <n v="418"/>
    <x v="11"/>
    <s v="PF07536.13 HWE histidine kinase"/>
  </r>
  <r>
    <x v="200"/>
    <x v="200"/>
    <n v="617"/>
    <x v="0"/>
    <n v="122"/>
    <n v="217"/>
    <x v="0"/>
    <s v="PF03924.12 CHASE domain"/>
  </r>
  <r>
    <x v="200"/>
    <x v="200"/>
    <n v="617"/>
    <x v="2"/>
    <n v="437"/>
    <n v="597"/>
    <x v="2"/>
    <s v="PF00990.20 Diguanylate cyclase, GGDEF domain"/>
  </r>
  <r>
    <x v="201"/>
    <x v="201"/>
    <n v="476"/>
    <x v="0"/>
    <n v="90"/>
    <n v="261"/>
    <x v="0"/>
    <s v="PF03924.12 CHASE domain"/>
  </r>
  <r>
    <x v="201"/>
    <x v="201"/>
    <n v="476"/>
    <x v="7"/>
    <n v="268"/>
    <n v="408"/>
    <x v="7"/>
    <s v="PF02518.25 Histidine kinase-, DNA gyrase B-, and HSP90-like ATPase"/>
  </r>
  <r>
    <x v="202"/>
    <x v="202"/>
    <n v="921"/>
    <x v="0"/>
    <n v="52"/>
    <n v="249"/>
    <x v="0"/>
    <s v="PF03924.12 CHASE domain"/>
  </r>
  <r>
    <x v="202"/>
    <x v="202"/>
    <n v="921"/>
    <x v="7"/>
    <n v="449"/>
    <n v="612"/>
    <x v="7"/>
    <s v="PF02518.25 Histidine kinase-, DNA gyrase B-, and HSP90-like ATPase"/>
  </r>
  <r>
    <x v="202"/>
    <x v="202"/>
    <n v="921"/>
    <x v="8"/>
    <n v="337"/>
    <n v="402"/>
    <x v="8"/>
    <s v="PF00512.24 His Kinase A (phospho-acceptor) domain"/>
  </r>
  <r>
    <x v="202"/>
    <x v="202"/>
    <n v="921"/>
    <x v="9"/>
    <n v="787"/>
    <n v="915"/>
    <x v="9"/>
    <s v="PF00072.23 Response regulator receiver domain"/>
  </r>
  <r>
    <x v="203"/>
    <x v="203"/>
    <n v="941"/>
    <x v="0"/>
    <n v="63"/>
    <n v="244"/>
    <x v="0"/>
    <s v="PF03924.12 CHASE domain"/>
  </r>
  <r>
    <x v="203"/>
    <x v="203"/>
    <n v="941"/>
    <x v="7"/>
    <n v="446"/>
    <n v="630"/>
    <x v="7"/>
    <s v="PF02518.25 Histidine kinase-, DNA gyrase B-, and HSP90-like ATPase"/>
  </r>
  <r>
    <x v="203"/>
    <x v="203"/>
    <n v="941"/>
    <x v="8"/>
    <n v="334"/>
    <n v="399"/>
    <x v="8"/>
    <s v="PF00512.24 His Kinase A (phospho-acceptor) domain"/>
  </r>
  <r>
    <x v="203"/>
    <x v="203"/>
    <n v="941"/>
    <x v="9"/>
    <n v="807"/>
    <n v="930"/>
    <x v="9"/>
    <s v="PF00072.23 Response regulator receiver domain"/>
  </r>
  <r>
    <x v="204"/>
    <x v="204"/>
    <n v="1002"/>
    <x v="0"/>
    <n v="98"/>
    <n v="279"/>
    <x v="0"/>
    <s v="PF03924.12 CHASE domain"/>
  </r>
  <r>
    <x v="204"/>
    <x v="204"/>
    <n v="1002"/>
    <x v="7"/>
    <n v="481"/>
    <n v="665"/>
    <x v="7"/>
    <s v="PF02518.25 Histidine kinase-, DNA gyrase B-, and HSP90-like ATPase"/>
  </r>
  <r>
    <x v="204"/>
    <x v="204"/>
    <n v="1002"/>
    <x v="8"/>
    <n v="369"/>
    <n v="434"/>
    <x v="8"/>
    <s v="PF00512.24 His Kinase A (phospho-acceptor) domain"/>
  </r>
  <r>
    <x v="204"/>
    <x v="204"/>
    <n v="1002"/>
    <x v="9"/>
    <n v="849"/>
    <n v="922"/>
    <x v="9"/>
    <s v="PF00072.23 Response regulator receiver domain"/>
  </r>
  <r>
    <x v="204"/>
    <x v="204"/>
    <n v="1002"/>
    <x v="9"/>
    <n v="934"/>
    <n v="982"/>
    <x v="9"/>
    <s v="PF00072.23 Response regulator receiver domain"/>
  </r>
  <r>
    <x v="205"/>
    <x v="205"/>
    <n v="968"/>
    <x v="0"/>
    <n v="69"/>
    <n v="250"/>
    <x v="0"/>
    <s v="PF03924.12 CHASE domain"/>
  </r>
  <r>
    <x v="205"/>
    <x v="205"/>
    <n v="968"/>
    <x v="7"/>
    <n v="452"/>
    <n v="636"/>
    <x v="7"/>
    <s v="PF02518.25 Histidine kinase-, DNA gyrase B-, and HSP90-like ATPase"/>
  </r>
  <r>
    <x v="205"/>
    <x v="205"/>
    <n v="968"/>
    <x v="8"/>
    <n v="340"/>
    <n v="405"/>
    <x v="8"/>
    <s v="PF00512.24 His Kinase A (phospho-acceptor) domain"/>
  </r>
  <r>
    <x v="205"/>
    <x v="205"/>
    <n v="968"/>
    <x v="9"/>
    <n v="820"/>
    <n v="949"/>
    <x v="9"/>
    <s v="PF00072.23 Response regulator receiver domain"/>
  </r>
  <r>
    <x v="206"/>
    <x v="206"/>
    <n v="977"/>
    <x v="0"/>
    <n v="108"/>
    <n v="305"/>
    <x v="0"/>
    <s v="PF03924.12 CHASE domain"/>
  </r>
  <r>
    <x v="206"/>
    <x v="206"/>
    <n v="977"/>
    <x v="7"/>
    <n v="505"/>
    <n v="668"/>
    <x v="7"/>
    <s v="PF02518.25 Histidine kinase-, DNA gyrase B-, and HSP90-like ATPase"/>
  </r>
  <r>
    <x v="206"/>
    <x v="206"/>
    <n v="977"/>
    <x v="8"/>
    <n v="393"/>
    <n v="458"/>
    <x v="8"/>
    <s v="PF00512.24 His Kinase A (phospho-acceptor) domain"/>
  </r>
  <r>
    <x v="206"/>
    <x v="206"/>
    <n v="977"/>
    <x v="9"/>
    <n v="843"/>
    <n v="971"/>
    <x v="9"/>
    <s v="PF00072.23 Response regulator receiver domain"/>
  </r>
  <r>
    <x v="207"/>
    <x v="207"/>
    <n v="967"/>
    <x v="0"/>
    <n v="90"/>
    <n v="271"/>
    <x v="0"/>
    <s v="PF03924.12 CHASE domain"/>
  </r>
  <r>
    <x v="207"/>
    <x v="207"/>
    <n v="967"/>
    <x v="7"/>
    <n v="473"/>
    <n v="658"/>
    <x v="7"/>
    <s v="PF02518.25 Histidine kinase-, DNA gyrase B-, and HSP90-like ATPase"/>
  </r>
  <r>
    <x v="207"/>
    <x v="207"/>
    <n v="967"/>
    <x v="8"/>
    <n v="361"/>
    <n v="426"/>
    <x v="8"/>
    <s v="PF00512.24 His Kinase A (phospho-acceptor) domain"/>
  </r>
  <r>
    <x v="207"/>
    <x v="207"/>
    <n v="967"/>
    <x v="9"/>
    <n v="834"/>
    <n v="956"/>
    <x v="9"/>
    <s v="PF00072.23 Response regulator receiver domain"/>
  </r>
  <r>
    <x v="208"/>
    <x v="208"/>
    <n v="1224"/>
    <x v="0"/>
    <n v="346"/>
    <n v="541"/>
    <x v="0"/>
    <s v="PF03924.12 CHASE domain"/>
  </r>
  <r>
    <x v="208"/>
    <x v="208"/>
    <n v="1224"/>
    <x v="7"/>
    <n v="741"/>
    <n v="910"/>
    <x v="7"/>
    <s v="PF02518.25 Histidine kinase-, DNA gyrase B-, and HSP90-like ATPase"/>
  </r>
  <r>
    <x v="208"/>
    <x v="208"/>
    <n v="1224"/>
    <x v="8"/>
    <n v="629"/>
    <n v="694"/>
    <x v="8"/>
    <s v="PF00512.24 His Kinase A (phospho-acceptor) domain"/>
  </r>
  <r>
    <x v="208"/>
    <x v="208"/>
    <n v="1224"/>
    <x v="9"/>
    <n v="1084"/>
    <n v="1217"/>
    <x v="9"/>
    <s v="PF00072.23 Response regulator receiver domain"/>
  </r>
  <r>
    <x v="209"/>
    <x v="209"/>
    <n v="1040"/>
    <x v="0"/>
    <n v="344"/>
    <n v="539"/>
    <x v="0"/>
    <s v="PF03924.12 CHASE domain"/>
  </r>
  <r>
    <x v="209"/>
    <x v="209"/>
    <n v="1040"/>
    <x v="8"/>
    <n v="627"/>
    <n v="692"/>
    <x v="8"/>
    <s v="PF00512.24 His Kinase A (phospho-acceptor) domain"/>
  </r>
  <r>
    <x v="209"/>
    <x v="209"/>
    <n v="1040"/>
    <x v="9"/>
    <n v="900"/>
    <n v="1033"/>
    <x v="9"/>
    <s v="PF00072.23 Response regulator receiver domain"/>
  </r>
  <r>
    <x v="210"/>
    <x v="210"/>
    <n v="913"/>
    <x v="0"/>
    <n v="94"/>
    <n v="262"/>
    <x v="0"/>
    <s v="PF03924.12 CHASE domain"/>
  </r>
  <r>
    <x v="210"/>
    <x v="210"/>
    <n v="913"/>
    <x v="2"/>
    <n v="755"/>
    <n v="908"/>
    <x v="2"/>
    <s v="PF00990.20 Diguanylate cyclase, GGDEF domain"/>
  </r>
  <r>
    <x v="210"/>
    <x v="210"/>
    <n v="913"/>
    <x v="6"/>
    <n v="385"/>
    <n v="475"/>
    <x v="6"/>
    <s v="PF08447.11 PAS fold"/>
  </r>
  <r>
    <x v="210"/>
    <x v="210"/>
    <n v="913"/>
    <x v="6"/>
    <n v="651"/>
    <n v="738"/>
    <x v="6"/>
    <s v="PF08447.11 PAS fold"/>
  </r>
  <r>
    <x v="210"/>
    <x v="210"/>
    <n v="913"/>
    <x v="4"/>
    <n v="503"/>
    <n v="612"/>
    <x v="4"/>
    <s v="PF13426.6 PAS domain"/>
  </r>
  <r>
    <x v="211"/>
    <x v="211"/>
    <n v="865"/>
    <x v="0"/>
    <n v="79"/>
    <n v="236"/>
    <x v="0"/>
    <s v="PF03924.12 CHASE domain"/>
  </r>
  <r>
    <x v="211"/>
    <x v="211"/>
    <n v="865"/>
    <x v="1"/>
    <n v="606"/>
    <n v="842"/>
    <x v="1"/>
    <s v="PF00563.19 EAL domain"/>
  </r>
  <r>
    <x v="211"/>
    <x v="211"/>
    <n v="865"/>
    <x v="2"/>
    <n v="429"/>
    <n v="587"/>
    <x v="2"/>
    <s v="PF00990.20 Diguanylate cyclase, GGDEF domain"/>
  </r>
  <r>
    <x v="212"/>
    <x v="212"/>
    <n v="1070"/>
    <x v="0"/>
    <n v="376"/>
    <n v="562"/>
    <x v="0"/>
    <s v="PF03924.12 CHASE domain"/>
  </r>
  <r>
    <x v="212"/>
    <x v="212"/>
    <n v="1070"/>
    <x v="7"/>
    <n v="790"/>
    <n v="907"/>
    <x v="7"/>
    <s v="PF02518.25 Histidine kinase-, DNA gyrase B-, and HSP90-like ATPase"/>
  </r>
  <r>
    <x v="212"/>
    <x v="212"/>
    <n v="1070"/>
    <x v="8"/>
    <n v="674"/>
    <n v="743"/>
    <x v="8"/>
    <s v="PF00512.24 His Kinase A (phospho-acceptor) domain"/>
  </r>
  <r>
    <x v="212"/>
    <x v="212"/>
    <n v="1070"/>
    <x v="13"/>
    <n v="10"/>
    <n v="288"/>
    <x v="13"/>
    <s v="PF05231.13 MASE1"/>
  </r>
  <r>
    <x v="212"/>
    <x v="212"/>
    <n v="1070"/>
    <x v="9"/>
    <n v="937"/>
    <n v="1051"/>
    <x v="9"/>
    <s v="PF00072.23 Response regulator receiver domain"/>
  </r>
  <r>
    <x v="213"/>
    <x v="213"/>
    <n v="955"/>
    <x v="0"/>
    <n v="76"/>
    <n v="224"/>
    <x v="0"/>
    <s v="PF03924.12 CHASE domain"/>
  </r>
  <r>
    <x v="213"/>
    <x v="213"/>
    <n v="955"/>
    <x v="7"/>
    <n v="834"/>
    <n v="945"/>
    <x v="7"/>
    <s v="PF02518.25 Histidine kinase-, DNA gyrase B-, and HSP90-like ATPase"/>
  </r>
  <r>
    <x v="213"/>
    <x v="213"/>
    <n v="955"/>
    <x v="8"/>
    <n v="699"/>
    <n v="790"/>
    <x v="8"/>
    <s v="PF00512.24 His Kinase A (phospho-acceptor) domain"/>
  </r>
  <r>
    <x v="213"/>
    <x v="213"/>
    <n v="955"/>
    <x v="14"/>
    <n v="305"/>
    <n v="423"/>
    <x v="14"/>
    <s v="PF12860.6 PAS fold"/>
  </r>
  <r>
    <x v="213"/>
    <x v="213"/>
    <n v="955"/>
    <x v="10"/>
    <n v="428"/>
    <n v="493"/>
    <x v="10"/>
    <s v="PF13188.6 PAS domain"/>
  </r>
  <r>
    <x v="213"/>
    <x v="213"/>
    <n v="955"/>
    <x v="4"/>
    <n v="580"/>
    <n v="685"/>
    <x v="4"/>
    <s v="PF13426.6 PAS domain"/>
  </r>
  <r>
    <x v="214"/>
    <x v="214"/>
    <n v="1001"/>
    <x v="0"/>
    <n v="355"/>
    <n v="549"/>
    <x v="0"/>
    <s v="PF03924.12 CHASE domain"/>
  </r>
  <r>
    <x v="214"/>
    <x v="214"/>
    <n v="1001"/>
    <x v="7"/>
    <n v="888"/>
    <n v="1001"/>
    <x v="7"/>
    <s v="PF02518.25 Histidine kinase-, DNA gyrase B-, and HSP90-like ATPase"/>
  </r>
  <r>
    <x v="214"/>
    <x v="214"/>
    <n v="1001"/>
    <x v="8"/>
    <n v="776"/>
    <n v="841"/>
    <x v="8"/>
    <s v="PF00512.24 His Kinase A (phospho-acceptor) domain"/>
  </r>
  <r>
    <x v="214"/>
    <x v="214"/>
    <n v="1001"/>
    <x v="6"/>
    <n v="661"/>
    <n v="750"/>
    <x v="6"/>
    <s v="PF08447.11 PAS fold"/>
  </r>
  <r>
    <x v="215"/>
    <x v="215"/>
    <n v="74"/>
    <x v="0"/>
    <n v="1"/>
    <n v="70"/>
    <x v="0"/>
    <s v="PF03924.12 CHASE domain"/>
  </r>
  <r>
    <x v="216"/>
    <x v="216"/>
    <n v="121"/>
    <x v="0"/>
    <n v="1"/>
    <n v="91"/>
    <x v="0"/>
    <s v="PF03924.12 CHASE domain"/>
  </r>
  <r>
    <x v="217"/>
    <x v="217"/>
    <n v="1057"/>
    <x v="0"/>
    <n v="50"/>
    <n v="213"/>
    <x v="0"/>
    <s v="PF03924.12 CHASE domain"/>
  </r>
  <r>
    <x v="217"/>
    <x v="217"/>
    <n v="1057"/>
    <x v="7"/>
    <n v="664"/>
    <n v="779"/>
    <x v="7"/>
    <s v="PF02518.25 Histidine kinase-, DNA gyrase B-, and HSP90-like ATPase"/>
  </r>
  <r>
    <x v="217"/>
    <x v="217"/>
    <n v="1057"/>
    <x v="8"/>
    <n v="552"/>
    <n v="620"/>
    <x v="8"/>
    <s v="PF00512.24 His Kinase A (phospho-acceptor) domain"/>
  </r>
  <r>
    <x v="217"/>
    <x v="217"/>
    <n v="1057"/>
    <x v="6"/>
    <n v="455"/>
    <n v="540"/>
    <x v="6"/>
    <s v="PF08447.11 PAS fold"/>
  </r>
  <r>
    <x v="217"/>
    <x v="217"/>
    <n v="1057"/>
    <x v="4"/>
    <n v="320"/>
    <n v="424"/>
    <x v="4"/>
    <s v="PF13426.6 PAS domain"/>
  </r>
  <r>
    <x v="217"/>
    <x v="217"/>
    <n v="1057"/>
    <x v="9"/>
    <n v="798"/>
    <n v="908"/>
    <x v="9"/>
    <s v="PF00072.23 Response regulator receiver domain"/>
  </r>
  <r>
    <x v="217"/>
    <x v="217"/>
    <n v="1057"/>
    <x v="9"/>
    <n v="921"/>
    <n v="1033"/>
    <x v="9"/>
    <s v="PF00072.23 Response regulator receiver domain"/>
  </r>
  <r>
    <x v="218"/>
    <x v="218"/>
    <n v="581"/>
    <x v="0"/>
    <n v="74"/>
    <n v="266"/>
    <x v="0"/>
    <s v="PF03924.12 CHASE domain"/>
  </r>
  <r>
    <x v="218"/>
    <x v="218"/>
    <n v="581"/>
    <x v="7"/>
    <n v="471"/>
    <n v="581"/>
    <x v="7"/>
    <s v="PF02518.25 Histidine kinase-, DNA gyrase B-, and HSP90-like ATPase"/>
  </r>
  <r>
    <x v="218"/>
    <x v="218"/>
    <n v="581"/>
    <x v="8"/>
    <n v="360"/>
    <n v="428"/>
    <x v="8"/>
    <s v="PF00512.24 His Kinase A (phospho-acceptor) domain"/>
  </r>
  <r>
    <x v="219"/>
    <x v="219"/>
    <n v="675"/>
    <x v="0"/>
    <n v="83"/>
    <n v="272"/>
    <x v="0"/>
    <s v="PF03924.12 CHASE domain"/>
  </r>
  <r>
    <x v="219"/>
    <x v="219"/>
    <n v="675"/>
    <x v="19"/>
    <n v="447"/>
    <n v="632"/>
    <x v="19"/>
    <s v="PF00015.20 Methyl-accepting chemotaxis protein (MCP) signalling domain"/>
  </r>
  <r>
    <x v="220"/>
    <x v="220"/>
    <n v="670"/>
    <x v="0"/>
    <n v="78"/>
    <n v="270"/>
    <x v="0"/>
    <s v="PF03924.12 CHASE domain"/>
  </r>
  <r>
    <x v="220"/>
    <x v="220"/>
    <n v="670"/>
    <x v="2"/>
    <n v="493"/>
    <n v="664"/>
    <x v="2"/>
    <s v="PF00990.20 Diguanylate cyclase, GGDEF domain"/>
  </r>
  <r>
    <x v="220"/>
    <x v="220"/>
    <n v="670"/>
    <x v="6"/>
    <n v="386"/>
    <n v="476"/>
    <x v="6"/>
    <s v="PF08447.11 PAS fold"/>
  </r>
  <r>
    <x v="221"/>
    <x v="221"/>
    <n v="453"/>
    <x v="0"/>
    <n v="20"/>
    <n v="231"/>
    <x v="0"/>
    <s v="PF03924.12 CHASE domain"/>
  </r>
  <r>
    <x v="221"/>
    <x v="221"/>
    <n v="453"/>
    <x v="2"/>
    <n v="294"/>
    <n v="453"/>
    <x v="2"/>
    <s v="PF00990.20 Diguanylate cyclase, GGDEF domain"/>
  </r>
  <r>
    <x v="222"/>
    <x v="222"/>
    <n v="1112"/>
    <x v="0"/>
    <n v="84"/>
    <n v="282"/>
    <x v="0"/>
    <s v="PF03924.12 CHASE domain"/>
  </r>
  <r>
    <x v="222"/>
    <x v="222"/>
    <n v="1112"/>
    <x v="1"/>
    <n v="847"/>
    <n v="1083"/>
    <x v="1"/>
    <s v="PF00563.19 EAL domain"/>
  </r>
  <r>
    <x v="222"/>
    <x v="222"/>
    <n v="1112"/>
    <x v="16"/>
    <n v="519"/>
    <n v="658"/>
    <x v="16"/>
    <s v="PF13185.5 GAF domain"/>
  </r>
  <r>
    <x v="222"/>
    <x v="222"/>
    <n v="1112"/>
    <x v="2"/>
    <n v="671"/>
    <n v="828"/>
    <x v="2"/>
    <s v="PF00990.20 Diguanylate cyclase, GGDEF domain"/>
  </r>
  <r>
    <x v="223"/>
    <x v="223"/>
    <n v="1040"/>
    <x v="0"/>
    <n v="70"/>
    <n v="258"/>
    <x v="0"/>
    <s v="PF03924.12 CHASE domain"/>
  </r>
  <r>
    <x v="223"/>
    <x v="223"/>
    <n v="1040"/>
    <x v="1"/>
    <n v="776"/>
    <n v="1012"/>
    <x v="1"/>
    <s v="PF00563.19 EAL domain"/>
  </r>
  <r>
    <x v="223"/>
    <x v="223"/>
    <n v="1040"/>
    <x v="2"/>
    <n v="595"/>
    <n v="757"/>
    <x v="2"/>
    <s v="PF00990.20 Diguanylate cyclase, GGDEF domain"/>
  </r>
  <r>
    <x v="223"/>
    <x v="223"/>
    <n v="1040"/>
    <x v="6"/>
    <n v="369"/>
    <n v="453"/>
    <x v="6"/>
    <s v="PF08447.11 PAS fold"/>
  </r>
  <r>
    <x v="223"/>
    <x v="223"/>
    <n v="1040"/>
    <x v="4"/>
    <n v="480"/>
    <n v="583"/>
    <x v="4"/>
    <s v="PF13426.6 PAS domain"/>
  </r>
  <r>
    <x v="224"/>
    <x v="224"/>
    <n v="1075"/>
    <x v="0"/>
    <n v="75"/>
    <n v="264"/>
    <x v="0"/>
    <s v="PF03924.12 CHASE domain"/>
  </r>
  <r>
    <x v="224"/>
    <x v="224"/>
    <n v="1075"/>
    <x v="1"/>
    <n v="810"/>
    <n v="1046"/>
    <x v="1"/>
    <s v="PF00563.19 EAL domain"/>
  </r>
  <r>
    <x v="224"/>
    <x v="224"/>
    <n v="1075"/>
    <x v="2"/>
    <n v="634"/>
    <n v="791"/>
    <x v="2"/>
    <s v="PF00990.20 Diguanylate cyclase, GGDEF domain"/>
  </r>
  <r>
    <x v="224"/>
    <x v="224"/>
    <n v="1075"/>
    <x v="4"/>
    <n v="367"/>
    <n v="459"/>
    <x v="4"/>
    <s v="PF13426.6 PAS domain"/>
  </r>
  <r>
    <x v="224"/>
    <x v="224"/>
    <n v="1075"/>
    <x v="4"/>
    <n v="482"/>
    <n v="590"/>
    <x v="4"/>
    <s v="PF13426.6 PAS domain"/>
  </r>
  <r>
    <x v="225"/>
    <x v="225"/>
    <n v="727"/>
    <x v="0"/>
    <n v="81"/>
    <n v="219"/>
    <x v="0"/>
    <s v="PF03924.12 CHASE domain"/>
  </r>
  <r>
    <x v="225"/>
    <x v="225"/>
    <n v="727"/>
    <x v="1"/>
    <n v="477"/>
    <n v="711"/>
    <x v="1"/>
    <s v="PF00563.19 EAL domain"/>
  </r>
  <r>
    <x v="225"/>
    <x v="225"/>
    <n v="727"/>
    <x v="2"/>
    <n v="300"/>
    <n v="457"/>
    <x v="2"/>
    <s v="PF00990.20 Diguanylate cyclase, GGDEF domain"/>
  </r>
  <r>
    <x v="226"/>
    <x v="226"/>
    <n v="1285"/>
    <x v="0"/>
    <n v="79"/>
    <n v="265"/>
    <x v="0"/>
    <s v="PF03924.12 CHASE domain"/>
  </r>
  <r>
    <x v="226"/>
    <x v="226"/>
    <n v="1285"/>
    <x v="7"/>
    <n v="878"/>
    <n v="994"/>
    <x v="7"/>
    <s v="PF02518.25 Histidine kinase-, DNA gyrase B-, and HSP90-like ATPase"/>
  </r>
  <r>
    <x v="226"/>
    <x v="226"/>
    <n v="1285"/>
    <x v="8"/>
    <n v="766"/>
    <n v="831"/>
    <x v="8"/>
    <s v="PF00512.24 His Kinase A (phospho-acceptor) domain"/>
  </r>
  <r>
    <x v="226"/>
    <x v="226"/>
    <n v="1285"/>
    <x v="5"/>
    <n v="344"/>
    <n v="453"/>
    <x v="5"/>
    <s v="PF00989.24 PAS fold"/>
  </r>
  <r>
    <x v="226"/>
    <x v="226"/>
    <n v="1285"/>
    <x v="5"/>
    <n v="486"/>
    <n v="613"/>
    <x v="5"/>
    <s v="PF00989.24 PAS fold"/>
  </r>
  <r>
    <x v="226"/>
    <x v="226"/>
    <n v="1285"/>
    <x v="6"/>
    <n v="650"/>
    <n v="740"/>
    <x v="6"/>
    <s v="PF08447.11 PAS fold"/>
  </r>
  <r>
    <x v="226"/>
    <x v="226"/>
    <n v="1285"/>
    <x v="9"/>
    <n v="1014"/>
    <n v="1131"/>
    <x v="9"/>
    <s v="PF00072.23 Response regulator receiver domain"/>
  </r>
  <r>
    <x v="226"/>
    <x v="226"/>
    <n v="1285"/>
    <x v="9"/>
    <n v="1161"/>
    <n v="1274"/>
    <x v="9"/>
    <s v="PF00072.23 Response regulator receiver domain"/>
  </r>
  <r>
    <x v="227"/>
    <x v="227"/>
    <n v="1323"/>
    <x v="0"/>
    <n v="58"/>
    <n v="226"/>
    <x v="0"/>
    <s v="PF03924.12 CHASE domain"/>
  </r>
  <r>
    <x v="227"/>
    <x v="227"/>
    <n v="1323"/>
    <x v="20"/>
    <n v="661"/>
    <n v="795"/>
    <x v="20"/>
    <s v="PF01590.25 GAF domain"/>
  </r>
  <r>
    <x v="227"/>
    <x v="227"/>
    <n v="1323"/>
    <x v="16"/>
    <n v="369"/>
    <n v="516"/>
    <x v="16"/>
    <s v="PF13185.5 GAF domain"/>
  </r>
  <r>
    <x v="227"/>
    <x v="227"/>
    <n v="1323"/>
    <x v="7"/>
    <n v="1055"/>
    <n v="1178"/>
    <x v="7"/>
    <s v="PF02518.25 Histidine kinase-, DNA gyrase B-, and HSP90-like ATPase"/>
  </r>
  <r>
    <x v="227"/>
    <x v="227"/>
    <n v="1323"/>
    <x v="8"/>
    <n v="948"/>
    <n v="1012"/>
    <x v="8"/>
    <s v="PF00512.24 His Kinase A (phospho-acceptor) domain"/>
  </r>
  <r>
    <x v="227"/>
    <x v="227"/>
    <n v="1323"/>
    <x v="6"/>
    <n v="831"/>
    <n v="920"/>
    <x v="6"/>
    <s v="PF08447.11 PAS fold"/>
  </r>
  <r>
    <x v="227"/>
    <x v="227"/>
    <n v="1323"/>
    <x v="3"/>
    <n v="535"/>
    <n v="644"/>
    <x v="3"/>
    <s v="PF08448.9 PAS fold"/>
  </r>
  <r>
    <x v="227"/>
    <x v="227"/>
    <n v="1323"/>
    <x v="9"/>
    <n v="1199"/>
    <n v="1312"/>
    <x v="9"/>
    <s v="PF00072.23 Response regulator receiver domain"/>
  </r>
  <r>
    <x v="228"/>
    <x v="228"/>
    <n v="685"/>
    <x v="0"/>
    <n v="67"/>
    <n v="227"/>
    <x v="0"/>
    <s v="PF03924.12 CHASE domain"/>
  </r>
  <r>
    <x v="228"/>
    <x v="228"/>
    <n v="685"/>
    <x v="7"/>
    <n v="565"/>
    <n v="676"/>
    <x v="7"/>
    <s v="PF02518.25 Histidine kinase-, DNA gyrase B-, and HSP90-like ATPase"/>
  </r>
  <r>
    <x v="228"/>
    <x v="228"/>
    <n v="685"/>
    <x v="8"/>
    <n v="428"/>
    <n v="521"/>
    <x v="8"/>
    <s v="PF00512.24 His Kinase A (phospho-acceptor) domain"/>
  </r>
  <r>
    <x v="228"/>
    <x v="228"/>
    <n v="685"/>
    <x v="14"/>
    <n v="305"/>
    <n v="420"/>
    <x v="14"/>
    <s v="PF12860.6 PAS fold"/>
  </r>
  <r>
    <x v="229"/>
    <x v="229"/>
    <n v="736"/>
    <x v="0"/>
    <n v="95"/>
    <n v="281"/>
    <x v="0"/>
    <s v="PF03924.12 CHASE domain"/>
  </r>
  <r>
    <x v="229"/>
    <x v="229"/>
    <n v="736"/>
    <x v="7"/>
    <n v="624"/>
    <n v="732"/>
    <x v="7"/>
    <s v="PF02518.25 Histidine kinase-, DNA gyrase B-, and HSP90-like ATPase"/>
  </r>
  <r>
    <x v="229"/>
    <x v="229"/>
    <n v="736"/>
    <x v="8"/>
    <n v="513"/>
    <n v="581"/>
    <x v="8"/>
    <s v="PF00512.24 His Kinase A (phospho-acceptor) domain"/>
  </r>
  <r>
    <x v="229"/>
    <x v="229"/>
    <n v="736"/>
    <x v="4"/>
    <n v="379"/>
    <n v="481"/>
    <x v="4"/>
    <s v="PF13426.6 PAS domain"/>
  </r>
  <r>
    <x v="230"/>
    <x v="230"/>
    <n v="1513"/>
    <x v="0"/>
    <n v="77"/>
    <n v="257"/>
    <x v="0"/>
    <s v="PF03924.12 CHASE domain"/>
  </r>
  <r>
    <x v="230"/>
    <x v="230"/>
    <n v="1513"/>
    <x v="7"/>
    <n v="867"/>
    <n v="983"/>
    <x v="7"/>
    <s v="PF02518.25 Histidine kinase-, DNA gyrase B-, and HSP90-like ATPase"/>
  </r>
  <r>
    <x v="230"/>
    <x v="230"/>
    <n v="1513"/>
    <x v="8"/>
    <n v="755"/>
    <n v="820"/>
    <x v="8"/>
    <s v="PF00512.24 His Kinase A (phospho-acceptor) domain"/>
  </r>
  <r>
    <x v="230"/>
    <x v="230"/>
    <n v="1513"/>
    <x v="12"/>
    <n v="1330"/>
    <n v="1421"/>
    <x v="12"/>
    <s v="PF01627.22 Hpt domain"/>
  </r>
  <r>
    <x v="230"/>
    <x v="230"/>
    <n v="1513"/>
    <x v="5"/>
    <n v="338"/>
    <n v="450"/>
    <x v="5"/>
    <s v="PF00989.24 PAS fold"/>
  </r>
  <r>
    <x v="230"/>
    <x v="230"/>
    <n v="1513"/>
    <x v="4"/>
    <n v="493"/>
    <n v="610"/>
    <x v="4"/>
    <s v="PF13426.6 PAS domain"/>
  </r>
  <r>
    <x v="230"/>
    <x v="230"/>
    <n v="1513"/>
    <x v="4"/>
    <n v="633"/>
    <n v="734"/>
    <x v="4"/>
    <s v="PF13426.6 PAS domain"/>
  </r>
  <r>
    <x v="230"/>
    <x v="230"/>
    <n v="1513"/>
    <x v="9"/>
    <n v="1008"/>
    <n v="1128"/>
    <x v="9"/>
    <s v="PF00072.23 Response regulator receiver domain"/>
  </r>
  <r>
    <x v="230"/>
    <x v="230"/>
    <n v="1513"/>
    <x v="9"/>
    <n v="1154"/>
    <n v="1268"/>
    <x v="9"/>
    <s v="PF00072.23 Response regulator receiver domain"/>
  </r>
  <r>
    <x v="231"/>
    <x v="231"/>
    <n v="554"/>
    <x v="0"/>
    <n v="87"/>
    <n v="271"/>
    <x v="0"/>
    <s v="PF03924.12 CHASE domain"/>
  </r>
  <r>
    <x v="231"/>
    <x v="231"/>
    <n v="554"/>
    <x v="11"/>
    <n v="358"/>
    <n v="440"/>
    <x v="11"/>
    <s v="PF07536.13 HWE histidine kinase"/>
  </r>
  <r>
    <x v="232"/>
    <x v="232"/>
    <n v="553"/>
    <x v="0"/>
    <n v="86"/>
    <n v="252"/>
    <x v="0"/>
    <s v="PF03924.12 CHASE domain"/>
  </r>
  <r>
    <x v="232"/>
    <x v="232"/>
    <n v="553"/>
    <x v="11"/>
    <n v="347"/>
    <n v="425"/>
    <x v="11"/>
    <s v="PF07536.13 HWE histidine kinase"/>
  </r>
  <r>
    <x v="233"/>
    <x v="233"/>
    <n v="1605"/>
    <x v="0"/>
    <n v="84"/>
    <n v="278"/>
    <x v="0"/>
    <s v="PF03924.12 CHASE domain"/>
  </r>
  <r>
    <x v="233"/>
    <x v="233"/>
    <n v="1605"/>
    <x v="7"/>
    <n v="1340"/>
    <n v="1463"/>
    <x v="7"/>
    <s v="PF02518.25 Histidine kinase-, DNA gyrase B-, and HSP90-like ATPase"/>
  </r>
  <r>
    <x v="233"/>
    <x v="233"/>
    <n v="1605"/>
    <x v="8"/>
    <n v="1233"/>
    <n v="1299"/>
    <x v="8"/>
    <s v="PF00512.24 His Kinase A (phospho-acceptor) domain"/>
  </r>
  <r>
    <x v="233"/>
    <x v="233"/>
    <n v="1605"/>
    <x v="6"/>
    <n v="604"/>
    <n v="694"/>
    <x v="6"/>
    <s v="PF08447.11 PAS fold"/>
  </r>
  <r>
    <x v="233"/>
    <x v="233"/>
    <n v="1605"/>
    <x v="6"/>
    <n v="864"/>
    <n v="951"/>
    <x v="6"/>
    <s v="PF08447.11 PAS fold"/>
  </r>
  <r>
    <x v="233"/>
    <x v="233"/>
    <n v="1605"/>
    <x v="6"/>
    <n v="991"/>
    <n v="1080"/>
    <x v="6"/>
    <s v="PF08447.11 PAS fold"/>
  </r>
  <r>
    <x v="233"/>
    <x v="233"/>
    <n v="1605"/>
    <x v="4"/>
    <n v="723"/>
    <n v="829"/>
    <x v="4"/>
    <s v="PF13426.6 PAS domain"/>
  </r>
  <r>
    <x v="233"/>
    <x v="233"/>
    <n v="1605"/>
    <x v="4"/>
    <n v="1108"/>
    <n v="1210"/>
    <x v="4"/>
    <s v="PF13426.6 PAS domain"/>
  </r>
  <r>
    <x v="233"/>
    <x v="233"/>
    <n v="1605"/>
    <x v="9"/>
    <n v="1487"/>
    <n v="1599"/>
    <x v="9"/>
    <s v="PF00072.23 Response regulator receiver domain"/>
  </r>
  <r>
    <x v="234"/>
    <x v="234"/>
    <n v="792"/>
    <x v="0"/>
    <n v="38"/>
    <n v="194"/>
    <x v="0"/>
    <s v="PF03924.12 CHASE domain"/>
  </r>
  <r>
    <x v="234"/>
    <x v="234"/>
    <n v="792"/>
    <x v="21"/>
    <n v="452"/>
    <n v="753"/>
    <x v="21"/>
    <s v="PF00069.24 Protein kinase domain"/>
  </r>
  <r>
    <x v="235"/>
    <x v="235"/>
    <n v="327"/>
    <x v="0"/>
    <n v="160"/>
    <n v="317"/>
    <x v="0"/>
    <s v="PF03924.12 CHASE domain"/>
  </r>
  <r>
    <x v="236"/>
    <x v="236"/>
    <n v="1028"/>
    <x v="0"/>
    <n v="159"/>
    <n v="356"/>
    <x v="0"/>
    <s v="PF03924.12 CHASE domain"/>
  </r>
  <r>
    <x v="236"/>
    <x v="236"/>
    <n v="1028"/>
    <x v="7"/>
    <n v="556"/>
    <n v="715"/>
    <x v="7"/>
    <s v="PF02518.25 Histidine kinase-, DNA gyrase B-, and HSP90-like ATPase"/>
  </r>
  <r>
    <x v="236"/>
    <x v="236"/>
    <n v="1028"/>
    <x v="8"/>
    <n v="444"/>
    <n v="509"/>
    <x v="8"/>
    <s v="PF00512.24 His Kinase A (phospho-acceptor) domain"/>
  </r>
  <r>
    <x v="236"/>
    <x v="236"/>
    <n v="1028"/>
    <x v="9"/>
    <n v="891"/>
    <n v="967"/>
    <x v="9"/>
    <s v="PF00072.23 Response regulator receiver domain"/>
  </r>
  <r>
    <x v="237"/>
    <x v="237"/>
    <n v="1099"/>
    <x v="0"/>
    <n v="213"/>
    <n v="408"/>
    <x v="0"/>
    <s v="PF03924.12 CHASE domain"/>
  </r>
  <r>
    <x v="237"/>
    <x v="237"/>
    <n v="1099"/>
    <x v="7"/>
    <n v="608"/>
    <n v="780"/>
    <x v="7"/>
    <s v="PF02518.25 Histidine kinase-, DNA gyrase B-, and HSP90-like ATPase"/>
  </r>
  <r>
    <x v="237"/>
    <x v="237"/>
    <n v="1099"/>
    <x v="8"/>
    <n v="496"/>
    <n v="561"/>
    <x v="8"/>
    <s v="PF00512.24 His Kinase A (phospho-acceptor) domain"/>
  </r>
  <r>
    <x v="237"/>
    <x v="237"/>
    <n v="1099"/>
    <x v="9"/>
    <n v="960"/>
    <n v="1049"/>
    <x v="9"/>
    <s v="PF00072.23 Response regulator receiver domain"/>
  </r>
  <r>
    <x v="237"/>
    <x v="237"/>
    <n v="1099"/>
    <x v="9"/>
    <n v="1047"/>
    <n v="1093"/>
    <x v="9"/>
    <s v="PF00072.23 Response regulator receiver domain"/>
  </r>
  <r>
    <x v="238"/>
    <x v="238"/>
    <n v="918"/>
    <x v="0"/>
    <n v="111"/>
    <n v="292"/>
    <x v="0"/>
    <s v="PF03924.12 CHASE domain"/>
  </r>
  <r>
    <x v="238"/>
    <x v="238"/>
    <n v="918"/>
    <x v="7"/>
    <n v="502"/>
    <n v="683"/>
    <x v="7"/>
    <s v="PF02518.25 Histidine kinase-, DNA gyrase B-, and HSP90-like ATPase"/>
  </r>
  <r>
    <x v="238"/>
    <x v="238"/>
    <n v="918"/>
    <x v="8"/>
    <n v="382"/>
    <n v="444"/>
    <x v="8"/>
    <s v="PF00512.24 His Kinase A (phospho-acceptor) domain"/>
  </r>
  <r>
    <x v="238"/>
    <x v="238"/>
    <n v="918"/>
    <x v="9"/>
    <n v="798"/>
    <n v="916"/>
    <x v="9"/>
    <s v="PF00072.23 Response regulator receiver domain"/>
  </r>
  <r>
    <x v="239"/>
    <x v="239"/>
    <n v="591"/>
    <x v="0"/>
    <n v="117"/>
    <n v="362"/>
    <x v="0"/>
    <s v="PF03924.12 CHASE domain"/>
  </r>
  <r>
    <x v="239"/>
    <x v="239"/>
    <n v="591"/>
    <x v="21"/>
    <n v="511"/>
    <n v="585"/>
    <x v="21"/>
    <s v="PF00069.24 Protein kinase domain"/>
  </r>
  <r>
    <x v="240"/>
    <x v="240"/>
    <n v="874"/>
    <x v="0"/>
    <n v="9"/>
    <n v="202"/>
    <x v="0"/>
    <s v="PF03924.12 CHASE domain"/>
  </r>
  <r>
    <x v="240"/>
    <x v="240"/>
    <n v="874"/>
    <x v="7"/>
    <n v="402"/>
    <n v="561"/>
    <x v="7"/>
    <s v="PF02518.25 Histidine kinase-, DNA gyrase B-, and HSP90-like ATPase"/>
  </r>
  <r>
    <x v="240"/>
    <x v="240"/>
    <n v="874"/>
    <x v="8"/>
    <n v="290"/>
    <n v="355"/>
    <x v="8"/>
    <s v="PF00512.24 His Kinase A (phospho-acceptor) domain"/>
  </r>
  <r>
    <x v="240"/>
    <x v="240"/>
    <n v="874"/>
    <x v="9"/>
    <n v="737"/>
    <n v="813"/>
    <x v="9"/>
    <s v="PF00072.23 Response regulator receiver domain"/>
  </r>
  <r>
    <x v="241"/>
    <x v="241"/>
    <n v="1025"/>
    <x v="0"/>
    <n v="159"/>
    <n v="356"/>
    <x v="0"/>
    <s v="PF03924.12 CHASE domain"/>
  </r>
  <r>
    <x v="241"/>
    <x v="241"/>
    <n v="1025"/>
    <x v="7"/>
    <n v="556"/>
    <n v="715"/>
    <x v="7"/>
    <s v="PF02518.25 Histidine kinase-, DNA gyrase B-, and HSP90-like ATPase"/>
  </r>
  <r>
    <x v="241"/>
    <x v="241"/>
    <n v="1025"/>
    <x v="8"/>
    <n v="444"/>
    <n v="509"/>
    <x v="8"/>
    <s v="PF00512.24 His Kinase A (phospho-acceptor) domain"/>
  </r>
  <r>
    <x v="241"/>
    <x v="241"/>
    <n v="1025"/>
    <x v="9"/>
    <n v="888"/>
    <n v="1021"/>
    <x v="9"/>
    <s v="PF00072.23 Response regulator receiver domain"/>
  </r>
  <r>
    <x v="242"/>
    <x v="242"/>
    <n v="1010"/>
    <x v="0"/>
    <n v="141"/>
    <n v="338"/>
    <x v="0"/>
    <s v="PF03924.12 CHASE domain"/>
  </r>
  <r>
    <x v="242"/>
    <x v="242"/>
    <n v="1010"/>
    <x v="7"/>
    <n v="538"/>
    <n v="697"/>
    <x v="7"/>
    <s v="PF02518.25 Histidine kinase-, DNA gyrase B-, and HSP90-like ATPase"/>
  </r>
  <r>
    <x v="242"/>
    <x v="242"/>
    <n v="1010"/>
    <x v="8"/>
    <n v="426"/>
    <n v="491"/>
    <x v="8"/>
    <s v="PF00512.24 His Kinase A (phospho-acceptor) domain"/>
  </r>
  <r>
    <x v="242"/>
    <x v="242"/>
    <n v="1010"/>
    <x v="9"/>
    <n v="873"/>
    <n v="949"/>
    <x v="9"/>
    <s v="PF00072.23 Response regulator receiver domain"/>
  </r>
  <r>
    <x v="243"/>
    <x v="243"/>
    <n v="849"/>
    <x v="0"/>
    <n v="213"/>
    <n v="408"/>
    <x v="0"/>
    <s v="PF03924.12 CHASE domain"/>
  </r>
  <r>
    <x v="243"/>
    <x v="243"/>
    <n v="849"/>
    <x v="7"/>
    <n v="608"/>
    <n v="780"/>
    <x v="7"/>
    <s v="PF02518.25 Histidine kinase-, DNA gyrase B-, and HSP90-like ATPase"/>
  </r>
  <r>
    <x v="243"/>
    <x v="243"/>
    <n v="849"/>
    <x v="8"/>
    <n v="496"/>
    <n v="561"/>
    <x v="8"/>
    <s v="PF00512.24 His Kinase A (phospho-acceptor) domain"/>
  </r>
  <r>
    <x v="244"/>
    <x v="244"/>
    <n v="821"/>
    <x v="0"/>
    <n v="2"/>
    <n v="149"/>
    <x v="0"/>
    <s v="PF03924.12 CHASE domain"/>
  </r>
  <r>
    <x v="244"/>
    <x v="244"/>
    <n v="821"/>
    <x v="7"/>
    <n v="349"/>
    <n v="508"/>
    <x v="7"/>
    <s v="PF02518.25 Histidine kinase-, DNA gyrase B-, and HSP90-like ATPase"/>
  </r>
  <r>
    <x v="244"/>
    <x v="244"/>
    <n v="821"/>
    <x v="8"/>
    <n v="237"/>
    <n v="302"/>
    <x v="8"/>
    <s v="PF00512.24 His Kinase A (phospho-acceptor) domain"/>
  </r>
  <r>
    <x v="244"/>
    <x v="244"/>
    <n v="821"/>
    <x v="9"/>
    <n v="684"/>
    <n v="760"/>
    <x v="9"/>
    <s v="PF00072.23 Response regulator receiver domain"/>
  </r>
  <r>
    <x v="245"/>
    <x v="245"/>
    <n v="1265"/>
    <x v="0"/>
    <n v="379"/>
    <n v="574"/>
    <x v="0"/>
    <s v="PF03924.12 CHASE domain"/>
  </r>
  <r>
    <x v="245"/>
    <x v="245"/>
    <n v="1265"/>
    <x v="7"/>
    <n v="774"/>
    <n v="946"/>
    <x v="7"/>
    <s v="PF02518.25 Histidine kinase-, DNA gyrase B-, and HSP90-like ATPase"/>
  </r>
  <r>
    <x v="245"/>
    <x v="245"/>
    <n v="1265"/>
    <x v="8"/>
    <n v="662"/>
    <n v="727"/>
    <x v="8"/>
    <s v="PF00512.24 His Kinase A (phospho-acceptor) domain"/>
  </r>
  <r>
    <x v="245"/>
    <x v="245"/>
    <n v="1265"/>
    <x v="9"/>
    <n v="1126"/>
    <n v="1216"/>
    <x v="9"/>
    <s v="PF00072.23 Response regulator receiver domain"/>
  </r>
  <r>
    <x v="245"/>
    <x v="245"/>
    <n v="1265"/>
    <x v="9"/>
    <n v="1213"/>
    <n v="1259"/>
    <x v="9"/>
    <s v="PF00072.23 Response regulator receiver domain"/>
  </r>
  <r>
    <x v="246"/>
    <x v="246"/>
    <n v="818"/>
    <x v="0"/>
    <n v="2"/>
    <n v="149"/>
    <x v="0"/>
    <s v="PF03924.12 CHASE domain"/>
  </r>
  <r>
    <x v="246"/>
    <x v="246"/>
    <n v="818"/>
    <x v="7"/>
    <n v="349"/>
    <n v="508"/>
    <x v="7"/>
    <s v="PF02518.25 Histidine kinase-, DNA gyrase B-, and HSP90-like ATPase"/>
  </r>
  <r>
    <x v="246"/>
    <x v="246"/>
    <n v="818"/>
    <x v="8"/>
    <n v="237"/>
    <n v="302"/>
    <x v="8"/>
    <s v="PF00512.24 His Kinase A (phospho-acceptor) domain"/>
  </r>
  <r>
    <x v="246"/>
    <x v="246"/>
    <n v="818"/>
    <x v="9"/>
    <n v="681"/>
    <n v="814"/>
    <x v="9"/>
    <s v="PF00072.23 Response regulator receiver domain"/>
  </r>
  <r>
    <x v="247"/>
    <x v="247"/>
    <n v="932"/>
    <x v="0"/>
    <n v="141"/>
    <n v="338"/>
    <x v="0"/>
    <s v="PF03924.12 CHASE domain"/>
  </r>
  <r>
    <x v="247"/>
    <x v="247"/>
    <n v="932"/>
    <x v="7"/>
    <n v="538"/>
    <n v="697"/>
    <x v="7"/>
    <s v="PF02518.25 Histidine kinase-, DNA gyrase B-, and HSP90-like ATPase"/>
  </r>
  <r>
    <x v="247"/>
    <x v="247"/>
    <n v="932"/>
    <x v="8"/>
    <n v="426"/>
    <n v="491"/>
    <x v="8"/>
    <s v="PF00512.24 His Kinase A (phospho-acceptor) domain"/>
  </r>
  <r>
    <x v="247"/>
    <x v="247"/>
    <n v="932"/>
    <x v="9"/>
    <n v="873"/>
    <n v="932"/>
    <x v="9"/>
    <s v="PF00072.23 Response regulator receiver domain"/>
  </r>
  <r>
    <x v="248"/>
    <x v="248"/>
    <n v="708"/>
    <x v="0"/>
    <n v="111"/>
    <n v="292"/>
    <x v="0"/>
    <s v="PF03924.12 CHASE domain"/>
  </r>
  <r>
    <x v="248"/>
    <x v="248"/>
    <n v="708"/>
    <x v="7"/>
    <n v="494"/>
    <n v="675"/>
    <x v="7"/>
    <s v="PF02518.25 Histidine kinase-, DNA gyrase B-, and HSP90-like ATPase"/>
  </r>
  <r>
    <x v="248"/>
    <x v="248"/>
    <n v="708"/>
    <x v="8"/>
    <n v="382"/>
    <n v="447"/>
    <x v="8"/>
    <s v="PF00512.24 His Kinase A (phospho-acceptor) domain"/>
  </r>
  <r>
    <x v="249"/>
    <x v="249"/>
    <n v="753"/>
    <x v="0"/>
    <n v="110"/>
    <n v="291"/>
    <x v="0"/>
    <s v="PF03924.12 CHASE domain"/>
  </r>
  <r>
    <x v="249"/>
    <x v="249"/>
    <n v="753"/>
    <x v="7"/>
    <n v="493"/>
    <n v="678"/>
    <x v="7"/>
    <s v="PF02518.25 Histidine kinase-, DNA gyrase B-, and HSP90-like ATPase"/>
  </r>
  <r>
    <x v="249"/>
    <x v="249"/>
    <n v="753"/>
    <x v="8"/>
    <n v="381"/>
    <n v="446"/>
    <x v="8"/>
    <s v="PF00512.24 His Kinase A (phospho-acceptor) domain"/>
  </r>
  <r>
    <x v="250"/>
    <x v="250"/>
    <n v="1244"/>
    <x v="0"/>
    <n v="357"/>
    <n v="552"/>
    <x v="0"/>
    <s v="PF03924.12 CHASE domain"/>
  </r>
  <r>
    <x v="250"/>
    <x v="250"/>
    <n v="1244"/>
    <x v="7"/>
    <n v="752"/>
    <n v="923"/>
    <x v="7"/>
    <s v="PF02518.25 Histidine kinase-, DNA gyrase B-, and HSP90-like ATPase"/>
  </r>
  <r>
    <x v="250"/>
    <x v="250"/>
    <n v="1244"/>
    <x v="8"/>
    <n v="640"/>
    <n v="705"/>
    <x v="8"/>
    <s v="PF00512.24 His Kinase A (phospho-acceptor) domain"/>
  </r>
  <r>
    <x v="250"/>
    <x v="250"/>
    <n v="1244"/>
    <x v="9"/>
    <n v="1104"/>
    <n v="1237"/>
    <x v="9"/>
    <s v="PF00072.23 Response regulator receiver domain"/>
  </r>
  <r>
    <x v="251"/>
    <x v="251"/>
    <n v="1006"/>
    <x v="0"/>
    <n v="112"/>
    <n v="293"/>
    <x v="0"/>
    <s v="PF03924.12 CHASE domain"/>
  </r>
  <r>
    <x v="251"/>
    <x v="251"/>
    <n v="1006"/>
    <x v="7"/>
    <n v="495"/>
    <n v="680"/>
    <x v="7"/>
    <s v="PF02518.25 Histidine kinase-, DNA gyrase B-, and HSP90-like ATPase"/>
  </r>
  <r>
    <x v="251"/>
    <x v="251"/>
    <n v="1006"/>
    <x v="8"/>
    <n v="383"/>
    <n v="448"/>
    <x v="8"/>
    <s v="PF00512.24 His Kinase A (phospho-acceptor) domain"/>
  </r>
  <r>
    <x v="251"/>
    <x v="251"/>
    <n v="1006"/>
    <x v="9"/>
    <n v="863"/>
    <n v="995"/>
    <x v="9"/>
    <s v="PF00072.23 Response regulator receiver domain"/>
  </r>
  <r>
    <x v="252"/>
    <x v="252"/>
    <n v="734"/>
    <x v="0"/>
    <n v="72"/>
    <n v="260"/>
    <x v="0"/>
    <s v="PF03924.12 CHASE domain"/>
  </r>
  <r>
    <x v="252"/>
    <x v="252"/>
    <n v="734"/>
    <x v="16"/>
    <n v="360"/>
    <n v="508"/>
    <x v="16"/>
    <s v="PF13185.5 GAF domain"/>
  </r>
  <r>
    <x v="252"/>
    <x v="252"/>
    <n v="734"/>
    <x v="11"/>
    <n v="529"/>
    <n v="608"/>
    <x v="11"/>
    <s v="PF07536.13 HWE histidine kinase"/>
  </r>
  <r>
    <x v="253"/>
    <x v="253"/>
    <n v="1104"/>
    <x v="0"/>
    <n v="217"/>
    <n v="412"/>
    <x v="0"/>
    <s v="PF03924.12 CHASE domain"/>
  </r>
  <r>
    <x v="253"/>
    <x v="253"/>
    <n v="1104"/>
    <x v="7"/>
    <n v="612"/>
    <n v="783"/>
    <x v="7"/>
    <s v="PF02518.25 Histidine kinase-, DNA gyrase B-, and HSP90-like ATPase"/>
  </r>
  <r>
    <x v="253"/>
    <x v="253"/>
    <n v="1104"/>
    <x v="8"/>
    <n v="500"/>
    <n v="565"/>
    <x v="8"/>
    <s v="PF00512.24 His Kinase A (phospho-acceptor) domain"/>
  </r>
  <r>
    <x v="253"/>
    <x v="253"/>
    <n v="1104"/>
    <x v="9"/>
    <n v="964"/>
    <n v="1097"/>
    <x v="9"/>
    <s v="PF00072.23 Response regulator receiver domain"/>
  </r>
  <r>
    <x v="254"/>
    <x v="254"/>
    <n v="1003"/>
    <x v="0"/>
    <n v="110"/>
    <n v="291"/>
    <x v="0"/>
    <s v="PF03924.12 CHASE domain"/>
  </r>
  <r>
    <x v="254"/>
    <x v="254"/>
    <n v="1003"/>
    <x v="7"/>
    <n v="493"/>
    <n v="678"/>
    <x v="7"/>
    <s v="PF02518.25 Histidine kinase-, DNA gyrase B-, and HSP90-like ATPase"/>
  </r>
  <r>
    <x v="254"/>
    <x v="254"/>
    <n v="1003"/>
    <x v="8"/>
    <n v="381"/>
    <n v="446"/>
    <x v="8"/>
    <s v="PF00512.24 His Kinase A (phospho-acceptor) domain"/>
  </r>
  <r>
    <x v="254"/>
    <x v="254"/>
    <n v="1003"/>
    <x v="9"/>
    <n v="861"/>
    <n v="992"/>
    <x v="9"/>
    <s v="PF00072.23 Response regulator receiver domain"/>
  </r>
  <r>
    <x v="255"/>
    <x v="255"/>
    <n v="931"/>
    <x v="0"/>
    <n v="110"/>
    <n v="291"/>
    <x v="0"/>
    <s v="PF03924.12 CHASE domain"/>
  </r>
  <r>
    <x v="255"/>
    <x v="255"/>
    <n v="931"/>
    <x v="7"/>
    <n v="493"/>
    <n v="678"/>
    <x v="7"/>
    <s v="PF02518.25 Histidine kinase-, DNA gyrase B-, and HSP90-like ATPase"/>
  </r>
  <r>
    <x v="255"/>
    <x v="255"/>
    <n v="931"/>
    <x v="8"/>
    <n v="381"/>
    <n v="446"/>
    <x v="8"/>
    <s v="PF00512.24 His Kinase A (phospho-acceptor) domain"/>
  </r>
  <r>
    <x v="255"/>
    <x v="255"/>
    <n v="931"/>
    <x v="9"/>
    <n v="861"/>
    <n v="922"/>
    <x v="9"/>
    <s v="PF00072.23 Response regulator receiver domain"/>
  </r>
  <r>
    <x v="256"/>
    <x v="256"/>
    <n v="810"/>
    <x v="0"/>
    <n v="30"/>
    <n v="225"/>
    <x v="0"/>
    <s v="PF03924.12 CHASE domain"/>
  </r>
  <r>
    <x v="256"/>
    <x v="256"/>
    <n v="810"/>
    <x v="7"/>
    <n v="681"/>
    <n v="793"/>
    <x v="7"/>
    <s v="PF02518.25 Histidine kinase-, DNA gyrase B-, and HSP90-like ATPase"/>
  </r>
  <r>
    <x v="256"/>
    <x v="256"/>
    <n v="810"/>
    <x v="8"/>
    <n v="571"/>
    <n v="639"/>
    <x v="8"/>
    <s v="PF00512.24 His Kinase A (phospho-acceptor) domain"/>
  </r>
  <r>
    <x v="256"/>
    <x v="256"/>
    <n v="810"/>
    <x v="6"/>
    <n v="458"/>
    <n v="545"/>
    <x v="6"/>
    <s v="PF08447.11 PAS fold"/>
  </r>
  <r>
    <x v="256"/>
    <x v="256"/>
    <n v="810"/>
    <x v="4"/>
    <n v="319"/>
    <n v="423"/>
    <x v="4"/>
    <s v="PF13426.6 PAS domain"/>
  </r>
  <r>
    <x v="257"/>
    <x v="257"/>
    <n v="1124"/>
    <x v="0"/>
    <n v="275"/>
    <n v="465"/>
    <x v="0"/>
    <s v="PF03924.12 CHASE domain"/>
  </r>
  <r>
    <x v="257"/>
    <x v="257"/>
    <n v="1124"/>
    <x v="7"/>
    <n v="665"/>
    <n v="828"/>
    <x v="7"/>
    <s v="PF02518.25 Histidine kinase-, DNA gyrase B-, and HSP90-like ATPase"/>
  </r>
  <r>
    <x v="257"/>
    <x v="257"/>
    <n v="1124"/>
    <x v="8"/>
    <n v="553"/>
    <n v="618"/>
    <x v="8"/>
    <s v="PF00512.24 His Kinase A (phospho-acceptor) domain"/>
  </r>
  <r>
    <x v="257"/>
    <x v="257"/>
    <n v="1124"/>
    <x v="9"/>
    <n v="997"/>
    <n v="1119"/>
    <x v="9"/>
    <s v="PF00072.23 Response regulator receiver domain"/>
  </r>
  <r>
    <x v="258"/>
    <x v="258"/>
    <n v="1151"/>
    <x v="0"/>
    <n v="290"/>
    <n v="485"/>
    <x v="0"/>
    <s v="PF03924.12 CHASE domain"/>
  </r>
  <r>
    <x v="258"/>
    <x v="258"/>
    <n v="1151"/>
    <x v="7"/>
    <n v="685"/>
    <n v="853"/>
    <x v="7"/>
    <s v="PF02518.25 Histidine kinase-, DNA gyrase B-, and HSP90-like ATPase"/>
  </r>
  <r>
    <x v="258"/>
    <x v="258"/>
    <n v="1151"/>
    <x v="8"/>
    <n v="573"/>
    <n v="638"/>
    <x v="8"/>
    <s v="PF00512.24 His Kinase A (phospho-acceptor) domain"/>
  </r>
  <r>
    <x v="258"/>
    <x v="258"/>
    <n v="1151"/>
    <x v="9"/>
    <n v="1021"/>
    <n v="1144"/>
    <x v="9"/>
    <s v="PF00072.23 Response regulator receiver domain"/>
  </r>
  <r>
    <x v="259"/>
    <x v="259"/>
    <n v="1019"/>
    <x v="0"/>
    <n v="159"/>
    <n v="356"/>
    <x v="0"/>
    <s v="PF03924.12 CHASE domain"/>
  </r>
  <r>
    <x v="259"/>
    <x v="259"/>
    <n v="1019"/>
    <x v="7"/>
    <n v="556"/>
    <n v="714"/>
    <x v="7"/>
    <s v="PF02518.25 Histidine kinase-, DNA gyrase B-, and HSP90-like ATPase"/>
  </r>
  <r>
    <x v="259"/>
    <x v="259"/>
    <n v="1019"/>
    <x v="8"/>
    <n v="444"/>
    <n v="509"/>
    <x v="8"/>
    <s v="PF00512.24 His Kinase A (phospho-acceptor) domain"/>
  </r>
  <r>
    <x v="259"/>
    <x v="259"/>
    <n v="1019"/>
    <x v="9"/>
    <n v="879"/>
    <n v="1008"/>
    <x v="9"/>
    <s v="PF00072.23 Response regulator receiver domain"/>
  </r>
  <r>
    <x v="260"/>
    <x v="260"/>
    <n v="1052"/>
    <x v="0"/>
    <n v="170"/>
    <n v="352"/>
    <x v="0"/>
    <s v="PF03924.12 CHASE domain"/>
  </r>
  <r>
    <x v="260"/>
    <x v="260"/>
    <n v="1052"/>
    <x v="7"/>
    <n v="554"/>
    <n v="733"/>
    <x v="7"/>
    <s v="PF02518.25 Histidine kinase-, DNA gyrase B-, and HSP90-like ATPase"/>
  </r>
  <r>
    <x v="260"/>
    <x v="260"/>
    <n v="1052"/>
    <x v="8"/>
    <n v="442"/>
    <n v="507"/>
    <x v="8"/>
    <s v="PF00512.24 His Kinase A (phospho-acceptor) domain"/>
  </r>
  <r>
    <x v="260"/>
    <x v="260"/>
    <n v="1052"/>
    <x v="9"/>
    <n v="915"/>
    <n v="1036"/>
    <x v="9"/>
    <s v="PF00072.23 Response regulator receiver domain"/>
  </r>
  <r>
    <x v="261"/>
    <x v="261"/>
    <n v="1023"/>
    <x v="0"/>
    <n v="153"/>
    <n v="351"/>
    <x v="0"/>
    <s v="PF03924.12 CHASE domain"/>
  </r>
  <r>
    <x v="261"/>
    <x v="261"/>
    <n v="1023"/>
    <x v="7"/>
    <n v="550"/>
    <n v="715"/>
    <x v="7"/>
    <s v="PF02518.25 Histidine kinase-, DNA gyrase B-, and HSP90-like ATPase"/>
  </r>
  <r>
    <x v="261"/>
    <x v="261"/>
    <n v="1023"/>
    <x v="8"/>
    <n v="438"/>
    <n v="503"/>
    <x v="8"/>
    <s v="PF00512.24 His Kinase A (phospho-acceptor) domain"/>
  </r>
  <r>
    <x v="261"/>
    <x v="261"/>
    <n v="1023"/>
    <x v="9"/>
    <n v="881"/>
    <n v="956"/>
    <x v="9"/>
    <s v="PF00072.23 Response regulator receiver domain"/>
  </r>
  <r>
    <x v="262"/>
    <x v="262"/>
    <n v="920"/>
    <x v="0"/>
    <n v="84"/>
    <n v="265"/>
    <x v="0"/>
    <s v="PF03924.12 CHASE domain"/>
  </r>
  <r>
    <x v="262"/>
    <x v="262"/>
    <n v="920"/>
    <x v="7"/>
    <n v="467"/>
    <n v="601"/>
    <x v="7"/>
    <s v="PF02518.25 Histidine kinase-, DNA gyrase B-, and HSP90-like ATPase"/>
  </r>
  <r>
    <x v="262"/>
    <x v="262"/>
    <n v="920"/>
    <x v="8"/>
    <n v="355"/>
    <n v="420"/>
    <x v="8"/>
    <s v="PF00512.24 His Kinase A (phospho-acceptor) domain"/>
  </r>
  <r>
    <x v="262"/>
    <x v="262"/>
    <n v="920"/>
    <x v="9"/>
    <n v="778"/>
    <n v="909"/>
    <x v="9"/>
    <s v="PF00072.23 Response regulator receiver domain"/>
  </r>
  <r>
    <x v="263"/>
    <x v="263"/>
    <n v="982"/>
    <x v="0"/>
    <n v="84"/>
    <n v="265"/>
    <x v="0"/>
    <s v="PF03924.12 CHASE domain"/>
  </r>
  <r>
    <x v="263"/>
    <x v="263"/>
    <n v="982"/>
    <x v="7"/>
    <n v="479"/>
    <n v="663"/>
    <x v="7"/>
    <s v="PF02518.25 Histidine kinase-, DNA gyrase B-, and HSP90-like ATPase"/>
  </r>
  <r>
    <x v="263"/>
    <x v="263"/>
    <n v="982"/>
    <x v="8"/>
    <n v="355"/>
    <n v="432"/>
    <x v="8"/>
    <s v="PF00512.24 His Kinase A (phospho-acceptor) domain"/>
  </r>
  <r>
    <x v="263"/>
    <x v="263"/>
    <n v="982"/>
    <x v="9"/>
    <n v="840"/>
    <n v="971"/>
    <x v="9"/>
    <s v="PF00072.23 Response regulator receiver domain"/>
  </r>
  <r>
    <x v="264"/>
    <x v="264"/>
    <n v="974"/>
    <x v="0"/>
    <n v="84"/>
    <n v="280"/>
    <x v="0"/>
    <s v="PF03924.12 CHASE domain"/>
  </r>
  <r>
    <x v="264"/>
    <x v="264"/>
    <n v="974"/>
    <x v="7"/>
    <n v="521"/>
    <n v="655"/>
    <x v="7"/>
    <s v="PF02518.25 Histidine kinase-, DNA gyrase B-, and HSP90-like ATPase"/>
  </r>
  <r>
    <x v="264"/>
    <x v="264"/>
    <n v="974"/>
    <x v="8"/>
    <n v="397"/>
    <n v="474"/>
    <x v="8"/>
    <s v="PF00512.24 His Kinase A (phospho-acceptor) domain"/>
  </r>
  <r>
    <x v="264"/>
    <x v="264"/>
    <n v="974"/>
    <x v="9"/>
    <n v="832"/>
    <n v="963"/>
    <x v="9"/>
    <s v="PF00072.23 Response regulator receiver domain"/>
  </r>
  <r>
    <x v="265"/>
    <x v="265"/>
    <n v="970"/>
    <x v="0"/>
    <n v="84"/>
    <n v="265"/>
    <x v="0"/>
    <s v="PF03924.12 CHASE domain"/>
  </r>
  <r>
    <x v="265"/>
    <x v="265"/>
    <n v="970"/>
    <x v="7"/>
    <n v="467"/>
    <n v="651"/>
    <x v="7"/>
    <s v="PF02518.25 Histidine kinase-, DNA gyrase B-, and HSP90-like ATPase"/>
  </r>
  <r>
    <x v="265"/>
    <x v="265"/>
    <n v="970"/>
    <x v="8"/>
    <n v="355"/>
    <n v="420"/>
    <x v="8"/>
    <s v="PF00512.24 His Kinase A (phospho-acceptor) domain"/>
  </r>
  <r>
    <x v="265"/>
    <x v="265"/>
    <n v="970"/>
    <x v="9"/>
    <n v="828"/>
    <n v="959"/>
    <x v="9"/>
    <s v="PF00072.23 Response regulator receiver domain"/>
  </r>
  <r>
    <x v="266"/>
    <x v="266"/>
    <n v="1024"/>
    <x v="0"/>
    <n v="84"/>
    <n v="280"/>
    <x v="0"/>
    <s v="PF03924.12 CHASE domain"/>
  </r>
  <r>
    <x v="266"/>
    <x v="266"/>
    <n v="1024"/>
    <x v="7"/>
    <n v="521"/>
    <n v="705"/>
    <x v="7"/>
    <s v="PF02518.25 Histidine kinase-, DNA gyrase B-, and HSP90-like ATPase"/>
  </r>
  <r>
    <x v="266"/>
    <x v="266"/>
    <n v="1024"/>
    <x v="8"/>
    <n v="397"/>
    <n v="474"/>
    <x v="8"/>
    <s v="PF00512.24 His Kinase A (phospho-acceptor) domain"/>
  </r>
  <r>
    <x v="266"/>
    <x v="266"/>
    <n v="1024"/>
    <x v="9"/>
    <n v="882"/>
    <n v="1013"/>
    <x v="9"/>
    <s v="PF00072.23 Response regulator receiver domain"/>
  </r>
  <r>
    <x v="267"/>
    <x v="267"/>
    <n v="1012"/>
    <x v="0"/>
    <n v="84"/>
    <n v="280"/>
    <x v="0"/>
    <s v="PF03924.12 CHASE domain"/>
  </r>
  <r>
    <x v="267"/>
    <x v="267"/>
    <n v="1012"/>
    <x v="7"/>
    <n v="509"/>
    <n v="693"/>
    <x v="7"/>
    <s v="PF02518.25 Histidine kinase-, DNA gyrase B-, and HSP90-like ATPase"/>
  </r>
  <r>
    <x v="267"/>
    <x v="267"/>
    <n v="1012"/>
    <x v="8"/>
    <n v="397"/>
    <n v="462"/>
    <x v="8"/>
    <s v="PF00512.24 His Kinase A (phospho-acceptor) domain"/>
  </r>
  <r>
    <x v="267"/>
    <x v="267"/>
    <n v="1012"/>
    <x v="9"/>
    <n v="870"/>
    <n v="1001"/>
    <x v="9"/>
    <s v="PF00072.23 Response regulator receiver domain"/>
  </r>
  <r>
    <x v="268"/>
    <x v="268"/>
    <n v="1013"/>
    <x v="0"/>
    <n v="112"/>
    <n v="292"/>
    <x v="0"/>
    <s v="PF03924.12 CHASE domain"/>
  </r>
  <r>
    <x v="268"/>
    <x v="268"/>
    <n v="1013"/>
    <x v="7"/>
    <n v="494"/>
    <n v="683"/>
    <x v="7"/>
    <s v="PF02518.25 Histidine kinase-, DNA gyrase B-, and HSP90-like ATPase"/>
  </r>
  <r>
    <x v="268"/>
    <x v="268"/>
    <n v="1013"/>
    <x v="8"/>
    <n v="382"/>
    <n v="447"/>
    <x v="8"/>
    <s v="PF00512.24 His Kinase A (phospho-acceptor) domain"/>
  </r>
  <r>
    <x v="268"/>
    <x v="268"/>
    <n v="1013"/>
    <x v="9"/>
    <n v="871"/>
    <n v="944"/>
    <x v="9"/>
    <s v="PF00072.23 Response regulator receiver domain"/>
  </r>
  <r>
    <x v="268"/>
    <x v="268"/>
    <n v="1013"/>
    <x v="9"/>
    <n v="948"/>
    <n v="1004"/>
    <x v="9"/>
    <s v="PF00072.23 Response regulator receiver domain"/>
  </r>
  <r>
    <x v="269"/>
    <x v="269"/>
    <n v="161"/>
    <x v="0"/>
    <n v="78"/>
    <n v="152"/>
    <x v="0"/>
    <s v="PF03924.12 CHASE domain"/>
  </r>
  <r>
    <x v="270"/>
    <x v="270"/>
    <n v="1187"/>
    <x v="0"/>
    <n v="297"/>
    <n v="492"/>
    <x v="0"/>
    <s v="PF03924.12 CHASE domain"/>
  </r>
  <r>
    <x v="270"/>
    <x v="270"/>
    <n v="1187"/>
    <x v="7"/>
    <n v="692"/>
    <n v="862"/>
    <x v="7"/>
    <s v="PF02518.25 Histidine kinase-, DNA gyrase B-, and HSP90-like ATPase"/>
  </r>
  <r>
    <x v="270"/>
    <x v="270"/>
    <n v="1187"/>
    <x v="8"/>
    <n v="580"/>
    <n v="645"/>
    <x v="8"/>
    <s v="PF00512.24 His Kinase A (phospho-acceptor) domain"/>
  </r>
  <r>
    <x v="270"/>
    <x v="270"/>
    <n v="1187"/>
    <x v="9"/>
    <n v="1042"/>
    <n v="1175"/>
    <x v="9"/>
    <s v="PF00072.23 Response regulator receiver domain"/>
  </r>
  <r>
    <x v="271"/>
    <x v="271"/>
    <n v="1204"/>
    <x v="0"/>
    <n v="314"/>
    <n v="509"/>
    <x v="0"/>
    <s v="PF03924.12 CHASE domain"/>
  </r>
  <r>
    <x v="271"/>
    <x v="271"/>
    <n v="1204"/>
    <x v="7"/>
    <n v="709"/>
    <n v="879"/>
    <x v="7"/>
    <s v="PF02518.25 Histidine kinase-, DNA gyrase B-, and HSP90-like ATPase"/>
  </r>
  <r>
    <x v="271"/>
    <x v="271"/>
    <n v="1204"/>
    <x v="8"/>
    <n v="597"/>
    <n v="662"/>
    <x v="8"/>
    <s v="PF00512.24 His Kinase A (phospho-acceptor) domain"/>
  </r>
  <r>
    <x v="271"/>
    <x v="271"/>
    <n v="1204"/>
    <x v="9"/>
    <n v="1059"/>
    <n v="1192"/>
    <x v="9"/>
    <s v="PF00072.23 Response regulator receiver domain"/>
  </r>
  <r>
    <x v="272"/>
    <x v="272"/>
    <n v="444"/>
    <x v="0"/>
    <n v="129"/>
    <n v="246"/>
    <x v="0"/>
    <s v="PF03924.12 CHASE domain"/>
  </r>
  <r>
    <x v="273"/>
    <x v="273"/>
    <n v="874"/>
    <x v="0"/>
    <n v="80"/>
    <n v="268"/>
    <x v="0"/>
    <s v="PF03924.12 CHASE domain"/>
  </r>
  <r>
    <x v="273"/>
    <x v="273"/>
    <n v="874"/>
    <x v="16"/>
    <n v="485"/>
    <n v="633"/>
    <x v="16"/>
    <s v="PF13185.5 GAF domain"/>
  </r>
  <r>
    <x v="273"/>
    <x v="273"/>
    <n v="874"/>
    <x v="7"/>
    <n v="766"/>
    <n v="874"/>
    <x v="7"/>
    <s v="PF02518.25 Histidine kinase-, DNA gyrase B-, and HSP90-like ATPase"/>
  </r>
  <r>
    <x v="273"/>
    <x v="273"/>
    <n v="874"/>
    <x v="4"/>
    <n v="349"/>
    <n v="457"/>
    <x v="4"/>
    <s v="PF13426.6 PAS domain"/>
  </r>
  <r>
    <x v="274"/>
    <x v="274"/>
    <n v="932"/>
    <x v="0"/>
    <n v="73"/>
    <n v="261"/>
    <x v="0"/>
    <s v="PF03924.12 CHASE domain"/>
  </r>
  <r>
    <x v="274"/>
    <x v="274"/>
    <n v="932"/>
    <x v="1"/>
    <n v="659"/>
    <n v="895"/>
    <x v="1"/>
    <s v="PF00563.19 EAL domain"/>
  </r>
  <r>
    <x v="274"/>
    <x v="274"/>
    <n v="932"/>
    <x v="2"/>
    <n v="478"/>
    <n v="640"/>
    <x v="2"/>
    <s v="PF00990.20 Diguanylate cyclase, GGDEF domain"/>
  </r>
  <r>
    <x v="274"/>
    <x v="274"/>
    <n v="932"/>
    <x v="6"/>
    <n v="373"/>
    <n v="459"/>
    <x v="6"/>
    <s v="PF08447.11 PAS fold"/>
  </r>
  <r>
    <x v="275"/>
    <x v="275"/>
    <n v="663"/>
    <x v="0"/>
    <n v="35"/>
    <n v="198"/>
    <x v="0"/>
    <s v="PF03924.12 CHASE domain"/>
  </r>
  <r>
    <x v="275"/>
    <x v="275"/>
    <n v="663"/>
    <x v="7"/>
    <n v="395"/>
    <n v="516"/>
    <x v="7"/>
    <s v="PF02518.25 Histidine kinase-, DNA gyrase B-, and HSP90-like ATPase"/>
  </r>
  <r>
    <x v="275"/>
    <x v="275"/>
    <n v="663"/>
    <x v="8"/>
    <n v="283"/>
    <n v="348"/>
    <x v="8"/>
    <s v="PF00512.24 His Kinase A (phospho-acceptor) domain"/>
  </r>
  <r>
    <x v="275"/>
    <x v="275"/>
    <n v="663"/>
    <x v="9"/>
    <n v="541"/>
    <n v="654"/>
    <x v="9"/>
    <s v="PF00072.23 Response regulator receiver domain"/>
  </r>
  <r>
    <x v="276"/>
    <x v="276"/>
    <n v="1218"/>
    <x v="0"/>
    <n v="49"/>
    <n v="220"/>
    <x v="0"/>
    <s v="PF03924.12 CHASE domain"/>
  </r>
  <r>
    <x v="276"/>
    <x v="276"/>
    <n v="1218"/>
    <x v="7"/>
    <n v="806"/>
    <n v="923"/>
    <x v="7"/>
    <s v="PF02518.25 Histidine kinase-, DNA gyrase B-, and HSP90-like ATPase"/>
  </r>
  <r>
    <x v="276"/>
    <x v="276"/>
    <n v="1218"/>
    <x v="8"/>
    <n v="694"/>
    <n v="759"/>
    <x v="8"/>
    <s v="PF00512.24 His Kinase A (phospho-acceptor) domain"/>
  </r>
  <r>
    <x v="276"/>
    <x v="276"/>
    <n v="1218"/>
    <x v="12"/>
    <n v="1122"/>
    <n v="1211"/>
    <x v="12"/>
    <s v="PF01627.22 Hpt domain"/>
  </r>
  <r>
    <x v="276"/>
    <x v="276"/>
    <n v="1218"/>
    <x v="5"/>
    <n v="293"/>
    <n v="389"/>
    <x v="5"/>
    <s v="PF00989.24 PAS fold"/>
  </r>
  <r>
    <x v="276"/>
    <x v="276"/>
    <n v="1218"/>
    <x v="6"/>
    <n v="432"/>
    <n v="519"/>
    <x v="6"/>
    <s v="PF08447.11 PAS fold"/>
  </r>
  <r>
    <x v="276"/>
    <x v="276"/>
    <n v="1218"/>
    <x v="4"/>
    <n v="547"/>
    <n v="652"/>
    <x v="4"/>
    <s v="PF13426.6 PAS domain"/>
  </r>
  <r>
    <x v="276"/>
    <x v="276"/>
    <n v="1218"/>
    <x v="9"/>
    <n v="949"/>
    <n v="1059"/>
    <x v="9"/>
    <s v="PF00072.23 Response regulator receiver domain"/>
  </r>
  <r>
    <x v="277"/>
    <x v="277"/>
    <n v="552"/>
    <x v="0"/>
    <n v="71"/>
    <n v="264"/>
    <x v="0"/>
    <s v="PF03924.12 CHASE domain"/>
  </r>
  <r>
    <x v="277"/>
    <x v="277"/>
    <n v="552"/>
    <x v="11"/>
    <n v="355"/>
    <n v="436"/>
    <x v="11"/>
    <s v="PF07536.13 HWE histidine kinase"/>
  </r>
  <r>
    <x v="278"/>
    <x v="278"/>
    <n v="1436"/>
    <x v="0"/>
    <n v="47"/>
    <n v="218"/>
    <x v="0"/>
    <s v="PF03924.12 CHASE domain"/>
  </r>
  <r>
    <x v="278"/>
    <x v="278"/>
    <n v="1436"/>
    <x v="20"/>
    <n v="597"/>
    <n v="739"/>
    <x v="20"/>
    <s v="PF01590.25 GAF domain"/>
  </r>
  <r>
    <x v="278"/>
    <x v="278"/>
    <n v="1436"/>
    <x v="7"/>
    <n v="887"/>
    <n v="1004"/>
    <x v="7"/>
    <s v="PF02518.25 Histidine kinase-, DNA gyrase B-, and HSP90-like ATPase"/>
  </r>
  <r>
    <x v="278"/>
    <x v="278"/>
    <n v="1436"/>
    <x v="8"/>
    <n v="775"/>
    <n v="840"/>
    <x v="8"/>
    <s v="PF00512.24 His Kinase A (phospho-acceptor) domain"/>
  </r>
  <r>
    <x v="278"/>
    <x v="278"/>
    <n v="1436"/>
    <x v="12"/>
    <n v="1342"/>
    <n v="1425"/>
    <x v="12"/>
    <s v="PF01627.22 Hpt domain"/>
  </r>
  <r>
    <x v="278"/>
    <x v="278"/>
    <n v="1436"/>
    <x v="6"/>
    <n v="340"/>
    <n v="429"/>
    <x v="6"/>
    <s v="PF08447.11 PAS fold"/>
  </r>
  <r>
    <x v="278"/>
    <x v="278"/>
    <n v="1436"/>
    <x v="6"/>
    <n v="470"/>
    <n v="555"/>
    <x v="6"/>
    <s v="PF08447.11 PAS fold"/>
  </r>
  <r>
    <x v="278"/>
    <x v="278"/>
    <n v="1436"/>
    <x v="9"/>
    <n v="1025"/>
    <n v="1137"/>
    <x v="9"/>
    <s v="PF00072.23 Response regulator receiver domain"/>
  </r>
  <r>
    <x v="278"/>
    <x v="278"/>
    <n v="1436"/>
    <x v="9"/>
    <n v="1171"/>
    <n v="1284"/>
    <x v="9"/>
    <s v="PF00072.23 Response regulator receiver domain"/>
  </r>
  <r>
    <x v="279"/>
    <x v="279"/>
    <n v="1130"/>
    <x v="0"/>
    <n v="81"/>
    <n v="269"/>
    <x v="0"/>
    <s v="PF03924.12 CHASE domain"/>
  </r>
  <r>
    <x v="279"/>
    <x v="279"/>
    <n v="1130"/>
    <x v="7"/>
    <n v="865"/>
    <n v="978"/>
    <x v="7"/>
    <s v="PF02518.25 Histidine kinase-, DNA gyrase B-, and HSP90-like ATPase"/>
  </r>
  <r>
    <x v="279"/>
    <x v="279"/>
    <n v="1130"/>
    <x v="8"/>
    <n v="753"/>
    <n v="819"/>
    <x v="8"/>
    <s v="PF00512.24 His Kinase A (phospho-acceptor) domain"/>
  </r>
  <r>
    <x v="279"/>
    <x v="279"/>
    <n v="1130"/>
    <x v="6"/>
    <n v="641"/>
    <n v="727"/>
    <x v="6"/>
    <s v="PF08447.11 PAS fold"/>
  </r>
  <r>
    <x v="279"/>
    <x v="279"/>
    <n v="1130"/>
    <x v="3"/>
    <n v="499"/>
    <n v="608"/>
    <x v="3"/>
    <s v="PF08448.9 PAS fold"/>
  </r>
  <r>
    <x v="279"/>
    <x v="279"/>
    <n v="1130"/>
    <x v="4"/>
    <n v="375"/>
    <n v="479"/>
    <x v="4"/>
    <s v="PF13426.6 PAS domain"/>
  </r>
  <r>
    <x v="279"/>
    <x v="279"/>
    <n v="1130"/>
    <x v="9"/>
    <n v="1010"/>
    <n v="1124"/>
    <x v="9"/>
    <s v="PF00072.23 Response regulator receiver domain"/>
  </r>
  <r>
    <x v="280"/>
    <x v="280"/>
    <n v="1236"/>
    <x v="0"/>
    <n v="82"/>
    <n v="267"/>
    <x v="0"/>
    <s v="PF03924.12 CHASE domain"/>
  </r>
  <r>
    <x v="280"/>
    <x v="280"/>
    <n v="1236"/>
    <x v="7"/>
    <n v="715"/>
    <n v="833"/>
    <x v="7"/>
    <s v="PF02518.25 Histidine kinase-, DNA gyrase B-, and HSP90-like ATPase"/>
  </r>
  <r>
    <x v="280"/>
    <x v="280"/>
    <n v="1236"/>
    <x v="8"/>
    <n v="600"/>
    <n v="668"/>
    <x v="8"/>
    <s v="PF00512.24 His Kinase A (phospho-acceptor) domain"/>
  </r>
  <r>
    <x v="280"/>
    <x v="280"/>
    <n v="1236"/>
    <x v="10"/>
    <n v="464"/>
    <n v="532"/>
    <x v="10"/>
    <s v="PF13188.6 PAS domain"/>
  </r>
  <r>
    <x v="280"/>
    <x v="280"/>
    <n v="1236"/>
    <x v="4"/>
    <n v="362"/>
    <n v="458"/>
    <x v="4"/>
    <s v="PF13426.6 PAS domain"/>
  </r>
  <r>
    <x v="280"/>
    <x v="280"/>
    <n v="1236"/>
    <x v="9"/>
    <n v="854"/>
    <n v="961"/>
    <x v="9"/>
    <s v="PF00072.23 Response regulator receiver domain"/>
  </r>
  <r>
    <x v="280"/>
    <x v="280"/>
    <n v="1236"/>
    <x v="9"/>
    <n v="974"/>
    <n v="1087"/>
    <x v="9"/>
    <s v="PF00072.23 Response regulator receiver domain"/>
  </r>
  <r>
    <x v="280"/>
    <x v="280"/>
    <n v="1236"/>
    <x v="9"/>
    <n v="1110"/>
    <n v="1221"/>
    <x v="9"/>
    <s v="PF00072.23 Response regulator receiver domain"/>
  </r>
  <r>
    <x v="281"/>
    <x v="281"/>
    <n v="1622"/>
    <x v="0"/>
    <n v="67"/>
    <n v="252"/>
    <x v="0"/>
    <s v="PF03924.12 CHASE domain"/>
  </r>
  <r>
    <x v="281"/>
    <x v="281"/>
    <n v="1622"/>
    <x v="7"/>
    <n v="997"/>
    <n v="1113"/>
    <x v="7"/>
    <s v="PF02518.25 Histidine kinase-, DNA gyrase B-, and HSP90-like ATPase"/>
  </r>
  <r>
    <x v="281"/>
    <x v="281"/>
    <n v="1622"/>
    <x v="8"/>
    <n v="885"/>
    <n v="950"/>
    <x v="8"/>
    <s v="PF00512.24 His Kinase A (phospho-acceptor) domain"/>
  </r>
  <r>
    <x v="281"/>
    <x v="281"/>
    <n v="1622"/>
    <x v="12"/>
    <n v="1438"/>
    <n v="1534"/>
    <x v="12"/>
    <s v="PF01627.22 Hpt domain"/>
  </r>
  <r>
    <x v="281"/>
    <x v="281"/>
    <n v="1622"/>
    <x v="5"/>
    <n v="333"/>
    <n v="445"/>
    <x v="5"/>
    <s v="PF00989.24 PAS fold"/>
  </r>
  <r>
    <x v="281"/>
    <x v="281"/>
    <n v="1622"/>
    <x v="6"/>
    <n v="769"/>
    <n v="859"/>
    <x v="6"/>
    <s v="PF08447.11 PAS fold"/>
  </r>
  <r>
    <x v="281"/>
    <x v="281"/>
    <n v="1622"/>
    <x v="4"/>
    <n v="489"/>
    <n v="607"/>
    <x v="4"/>
    <s v="PF13426.6 PAS domain"/>
  </r>
  <r>
    <x v="281"/>
    <x v="281"/>
    <n v="1622"/>
    <x v="4"/>
    <n v="630"/>
    <n v="734"/>
    <x v="4"/>
    <s v="PF13426.6 PAS domain"/>
  </r>
  <r>
    <x v="281"/>
    <x v="281"/>
    <n v="1622"/>
    <x v="9"/>
    <n v="1133"/>
    <n v="1251"/>
    <x v="9"/>
    <s v="PF00072.23 Response regulator receiver domain"/>
  </r>
  <r>
    <x v="281"/>
    <x v="281"/>
    <n v="1622"/>
    <x v="9"/>
    <n v="1279"/>
    <n v="1393"/>
    <x v="9"/>
    <s v="PF00072.23 Response regulator receiver domain"/>
  </r>
  <r>
    <x v="282"/>
    <x v="282"/>
    <n v="919"/>
    <x v="0"/>
    <n v="88"/>
    <n v="265"/>
    <x v="0"/>
    <s v="PF03924.12 CHASE domain"/>
  </r>
  <r>
    <x v="282"/>
    <x v="282"/>
    <n v="919"/>
    <x v="2"/>
    <n v="761"/>
    <n v="914"/>
    <x v="2"/>
    <s v="PF00990.20 Diguanylate cyclase, GGDEF domain"/>
  </r>
  <r>
    <x v="282"/>
    <x v="282"/>
    <n v="919"/>
    <x v="6"/>
    <n v="381"/>
    <n v="471"/>
    <x v="6"/>
    <s v="PF08447.11 PAS fold"/>
  </r>
  <r>
    <x v="282"/>
    <x v="282"/>
    <n v="919"/>
    <x v="6"/>
    <n v="657"/>
    <n v="744"/>
    <x v="6"/>
    <s v="PF08447.11 PAS fold"/>
  </r>
  <r>
    <x v="282"/>
    <x v="282"/>
    <n v="919"/>
    <x v="4"/>
    <n v="500"/>
    <n v="618"/>
    <x v="4"/>
    <s v="PF13426.6 PAS domain"/>
  </r>
  <r>
    <x v="283"/>
    <x v="283"/>
    <n v="1373"/>
    <x v="0"/>
    <n v="72"/>
    <n v="258"/>
    <x v="0"/>
    <s v="PF03924.12 CHASE domain"/>
  </r>
  <r>
    <x v="283"/>
    <x v="283"/>
    <n v="1373"/>
    <x v="7"/>
    <n v="745"/>
    <n v="861"/>
    <x v="7"/>
    <s v="PF02518.25 Histidine kinase-, DNA gyrase B-, and HSP90-like ATPase"/>
  </r>
  <r>
    <x v="283"/>
    <x v="283"/>
    <n v="1373"/>
    <x v="8"/>
    <n v="633"/>
    <n v="698"/>
    <x v="8"/>
    <s v="PF00512.24 His Kinase A (phospho-acceptor) domain"/>
  </r>
  <r>
    <x v="283"/>
    <x v="283"/>
    <n v="1373"/>
    <x v="5"/>
    <n v="338"/>
    <n v="450"/>
    <x v="5"/>
    <s v="PF00989.24 PAS fold"/>
  </r>
  <r>
    <x v="283"/>
    <x v="283"/>
    <n v="1373"/>
    <x v="4"/>
    <n v="493"/>
    <n v="612"/>
    <x v="4"/>
    <s v="PF13426.6 PAS domain"/>
  </r>
  <r>
    <x v="283"/>
    <x v="283"/>
    <n v="1373"/>
    <x v="9"/>
    <n v="879"/>
    <n v="997"/>
    <x v="9"/>
    <s v="PF00072.23 Response regulator receiver domain"/>
  </r>
  <r>
    <x v="283"/>
    <x v="283"/>
    <n v="1373"/>
    <x v="9"/>
    <n v="1029"/>
    <n v="1143"/>
    <x v="9"/>
    <s v="PF00072.23 Response regulator receiver domain"/>
  </r>
  <r>
    <x v="284"/>
    <x v="284"/>
    <n v="551"/>
    <x v="0"/>
    <n v="89"/>
    <n v="249"/>
    <x v="0"/>
    <s v="PF03924.12 CHASE domain"/>
  </r>
  <r>
    <x v="284"/>
    <x v="284"/>
    <n v="551"/>
    <x v="11"/>
    <n v="347"/>
    <n v="425"/>
    <x v="11"/>
    <s v="PF07536.13 HWE histidine kinase"/>
  </r>
  <r>
    <x v="285"/>
    <x v="285"/>
    <n v="1048"/>
    <x v="0"/>
    <n v="79"/>
    <n v="273"/>
    <x v="0"/>
    <s v="PF03924.12 CHASE domain"/>
  </r>
  <r>
    <x v="285"/>
    <x v="285"/>
    <n v="1048"/>
    <x v="1"/>
    <n v="797"/>
    <n v="1032"/>
    <x v="1"/>
    <s v="PF00563.19 EAL domain"/>
  </r>
  <r>
    <x v="285"/>
    <x v="285"/>
    <n v="1048"/>
    <x v="2"/>
    <n v="616"/>
    <n v="778"/>
    <x v="2"/>
    <s v="PF00990.20 Diguanylate cyclase, GGDEF domain"/>
  </r>
  <r>
    <x v="285"/>
    <x v="285"/>
    <n v="1048"/>
    <x v="6"/>
    <n v="384"/>
    <n v="471"/>
    <x v="6"/>
    <s v="PF08447.11 PAS fold"/>
  </r>
  <r>
    <x v="285"/>
    <x v="285"/>
    <n v="1048"/>
    <x v="6"/>
    <n v="511"/>
    <n v="599"/>
    <x v="6"/>
    <s v="PF08447.11 PAS fold"/>
  </r>
  <r>
    <x v="286"/>
    <x v="286"/>
    <n v="660"/>
    <x v="0"/>
    <n v="85"/>
    <n v="274"/>
    <x v="0"/>
    <s v="PF03924.12 CHASE domain"/>
  </r>
  <r>
    <x v="286"/>
    <x v="286"/>
    <n v="660"/>
    <x v="2"/>
    <n v="492"/>
    <n v="650"/>
    <x v="2"/>
    <s v="PF00990.20 Diguanylate cyclase, GGDEF domain"/>
  </r>
  <r>
    <x v="286"/>
    <x v="286"/>
    <n v="660"/>
    <x v="6"/>
    <n v="384"/>
    <n v="475"/>
    <x v="6"/>
    <s v="PF08447.11 PAS fold"/>
  </r>
  <r>
    <x v="287"/>
    <x v="287"/>
    <n v="888"/>
    <x v="0"/>
    <n v="57"/>
    <n v="244"/>
    <x v="0"/>
    <s v="PF03924.12 CHASE domain"/>
  </r>
  <r>
    <x v="287"/>
    <x v="287"/>
    <n v="888"/>
    <x v="1"/>
    <n v="637"/>
    <n v="871"/>
    <x v="1"/>
    <s v="PF00563.19 EAL domain"/>
  </r>
  <r>
    <x v="287"/>
    <x v="287"/>
    <n v="888"/>
    <x v="2"/>
    <n v="456"/>
    <n v="618"/>
    <x v="2"/>
    <s v="PF00990.20 Diguanylate cyclase, GGDEF domain"/>
  </r>
  <r>
    <x v="287"/>
    <x v="287"/>
    <n v="888"/>
    <x v="3"/>
    <n v="338"/>
    <n v="447"/>
    <x v="3"/>
    <s v="PF08448.9 PAS fold"/>
  </r>
  <r>
    <x v="288"/>
    <x v="288"/>
    <n v="683"/>
    <x v="0"/>
    <n v="79"/>
    <n v="209"/>
    <x v="0"/>
    <s v="PF03924.12 CHASE domain"/>
  </r>
  <r>
    <x v="288"/>
    <x v="288"/>
    <n v="683"/>
    <x v="7"/>
    <n v="427"/>
    <n v="543"/>
    <x v="7"/>
    <s v="PF02518.25 Histidine kinase-, DNA gyrase B-, and HSP90-like ATPase"/>
  </r>
  <r>
    <x v="288"/>
    <x v="288"/>
    <n v="683"/>
    <x v="8"/>
    <n v="315"/>
    <n v="380"/>
    <x v="8"/>
    <s v="PF00512.24 His Kinase A (phospho-acceptor) domain"/>
  </r>
  <r>
    <x v="288"/>
    <x v="288"/>
    <n v="683"/>
    <x v="9"/>
    <n v="567"/>
    <n v="678"/>
    <x v="9"/>
    <s v="PF00072.23 Response regulator receiver domain"/>
  </r>
  <r>
    <x v="289"/>
    <x v="289"/>
    <n v="796"/>
    <x v="0"/>
    <n v="270"/>
    <n v="460"/>
    <x v="0"/>
    <s v="PF03924.12 CHASE domain"/>
  </r>
  <r>
    <x v="289"/>
    <x v="289"/>
    <n v="796"/>
    <x v="7"/>
    <n v="680"/>
    <n v="789"/>
    <x v="7"/>
    <s v="PF02518.25 Histidine kinase-, DNA gyrase B-, and HSP90-like ATPase"/>
  </r>
  <r>
    <x v="289"/>
    <x v="289"/>
    <n v="796"/>
    <x v="13"/>
    <n v="21"/>
    <n v="231"/>
    <x v="13"/>
    <s v="PF05231.13 MASE1"/>
  </r>
  <r>
    <x v="290"/>
    <x v="290"/>
    <n v="729"/>
    <x v="0"/>
    <n v="76"/>
    <n v="270"/>
    <x v="0"/>
    <s v="PF03924.12 CHASE domain"/>
  </r>
  <r>
    <x v="290"/>
    <x v="290"/>
    <n v="729"/>
    <x v="7"/>
    <n v="608"/>
    <n v="717"/>
    <x v="7"/>
    <s v="PF02518.25 Histidine kinase-, DNA gyrase B-, and HSP90-like ATPase"/>
  </r>
  <r>
    <x v="290"/>
    <x v="290"/>
    <n v="729"/>
    <x v="8"/>
    <n v="496"/>
    <n v="564"/>
    <x v="8"/>
    <s v="PF00512.24 His Kinase A (phospho-acceptor) domain"/>
  </r>
  <r>
    <x v="290"/>
    <x v="290"/>
    <n v="729"/>
    <x v="5"/>
    <n v="360"/>
    <n v="471"/>
    <x v="5"/>
    <s v="PF00989.24 PAS fold"/>
  </r>
  <r>
    <x v="291"/>
    <x v="291"/>
    <n v="583"/>
    <x v="0"/>
    <n v="90"/>
    <n v="280"/>
    <x v="0"/>
    <s v="PF03924.12 CHASE domain"/>
  </r>
  <r>
    <x v="291"/>
    <x v="291"/>
    <n v="583"/>
    <x v="7"/>
    <n v="471"/>
    <n v="580"/>
    <x v="7"/>
    <s v="PF02518.25 Histidine kinase-, DNA gyrase B-, and HSP90-like ATPase"/>
  </r>
  <r>
    <x v="291"/>
    <x v="291"/>
    <n v="583"/>
    <x v="8"/>
    <n v="364"/>
    <n v="432"/>
    <x v="8"/>
    <s v="PF00512.24 His Kinase A (phospho-acceptor) domain"/>
  </r>
  <r>
    <x v="292"/>
    <x v="292"/>
    <n v="421"/>
    <x v="0"/>
    <n v="48"/>
    <n v="194"/>
    <x v="0"/>
    <s v="PF03924.12 CHASE domain"/>
  </r>
  <r>
    <x v="292"/>
    <x v="292"/>
    <n v="421"/>
    <x v="2"/>
    <n v="262"/>
    <n v="417"/>
    <x v="2"/>
    <s v="PF00990.20 Diguanylate cyclase, GGDEF domain"/>
  </r>
  <r>
    <x v="293"/>
    <x v="293"/>
    <n v="1028"/>
    <x v="0"/>
    <n v="160"/>
    <n v="322"/>
    <x v="0"/>
    <s v="PF03924.12 CHASE domain"/>
  </r>
  <r>
    <x v="293"/>
    <x v="293"/>
    <n v="1028"/>
    <x v="7"/>
    <n v="534"/>
    <n v="699"/>
    <x v="7"/>
    <s v="PF02518.25 Histidine kinase-, DNA gyrase B-, and HSP90-like ATPase"/>
  </r>
  <r>
    <x v="293"/>
    <x v="293"/>
    <n v="1028"/>
    <x v="8"/>
    <n v="422"/>
    <n v="487"/>
    <x v="8"/>
    <s v="PF00512.24 His Kinase A (phospho-acceptor) domain"/>
  </r>
  <r>
    <x v="293"/>
    <x v="293"/>
    <n v="1028"/>
    <x v="9"/>
    <n v="865"/>
    <n v="940"/>
    <x v="9"/>
    <s v="PF00072.23 Response regulator receiver domain"/>
  </r>
  <r>
    <x v="294"/>
    <x v="294"/>
    <n v="1013"/>
    <x v="0"/>
    <n v="160"/>
    <n v="322"/>
    <x v="0"/>
    <s v="PF03924.12 CHASE domain"/>
  </r>
  <r>
    <x v="294"/>
    <x v="294"/>
    <n v="1013"/>
    <x v="7"/>
    <n v="534"/>
    <n v="699"/>
    <x v="7"/>
    <s v="PF02518.25 Histidine kinase-, DNA gyrase B-, and HSP90-like ATPase"/>
  </r>
  <r>
    <x v="294"/>
    <x v="294"/>
    <n v="1013"/>
    <x v="8"/>
    <n v="422"/>
    <n v="487"/>
    <x v="8"/>
    <s v="PF00512.24 His Kinase A (phospho-acceptor) domain"/>
  </r>
  <r>
    <x v="294"/>
    <x v="294"/>
    <n v="1013"/>
    <x v="9"/>
    <n v="865"/>
    <n v="940"/>
    <x v="9"/>
    <s v="PF00072.23 Response regulator receiver domain"/>
  </r>
  <r>
    <x v="295"/>
    <x v="295"/>
    <n v="978"/>
    <x v="0"/>
    <n v="91"/>
    <n v="272"/>
    <x v="0"/>
    <s v="PF03924.12 CHASE domain"/>
  </r>
  <r>
    <x v="295"/>
    <x v="295"/>
    <n v="978"/>
    <x v="7"/>
    <n v="474"/>
    <n v="658"/>
    <x v="7"/>
    <s v="PF02518.25 Histidine kinase-, DNA gyrase B-, and HSP90-like ATPase"/>
  </r>
  <r>
    <x v="295"/>
    <x v="295"/>
    <n v="978"/>
    <x v="8"/>
    <n v="362"/>
    <n v="427"/>
    <x v="8"/>
    <s v="PF00512.24 His Kinase A (phospho-acceptor) domain"/>
  </r>
  <r>
    <x v="295"/>
    <x v="295"/>
    <n v="978"/>
    <x v="9"/>
    <n v="835"/>
    <n v="967"/>
    <x v="9"/>
    <s v="PF00072.23 Response regulator receiver domain"/>
  </r>
  <r>
    <x v="296"/>
    <x v="296"/>
    <n v="991"/>
    <x v="0"/>
    <n v="97"/>
    <n v="277"/>
    <x v="0"/>
    <s v="PF03924.12 CHASE domain"/>
  </r>
  <r>
    <x v="296"/>
    <x v="296"/>
    <n v="991"/>
    <x v="7"/>
    <n v="479"/>
    <n v="660"/>
    <x v="7"/>
    <s v="PF02518.25 Histidine kinase-, DNA gyrase B-, and HSP90-like ATPase"/>
  </r>
  <r>
    <x v="296"/>
    <x v="296"/>
    <n v="991"/>
    <x v="8"/>
    <n v="367"/>
    <n v="432"/>
    <x v="8"/>
    <s v="PF00512.24 His Kinase A (phospho-acceptor) domain"/>
  </r>
  <r>
    <x v="296"/>
    <x v="296"/>
    <n v="991"/>
    <x v="9"/>
    <n v="848"/>
    <n v="923"/>
    <x v="9"/>
    <s v="PF00072.23 Response regulator receiver domain"/>
  </r>
  <r>
    <x v="296"/>
    <x v="296"/>
    <n v="991"/>
    <x v="9"/>
    <n v="929"/>
    <n v="982"/>
    <x v="9"/>
    <s v="PF00072.23 Response regulator receiver domain"/>
  </r>
  <r>
    <x v="297"/>
    <x v="297"/>
    <n v="1262"/>
    <x v="0"/>
    <n v="319"/>
    <n v="514"/>
    <x v="0"/>
    <s v="PF03924.12 CHASE domain"/>
  </r>
  <r>
    <x v="297"/>
    <x v="297"/>
    <n v="1262"/>
    <x v="7"/>
    <n v="714"/>
    <n v="883"/>
    <x v="7"/>
    <s v="PF02518.25 Histidine kinase-, DNA gyrase B-, and HSP90-like ATPase"/>
  </r>
  <r>
    <x v="297"/>
    <x v="297"/>
    <n v="1262"/>
    <x v="8"/>
    <n v="602"/>
    <n v="667"/>
    <x v="8"/>
    <s v="PF00512.24 His Kinase A (phospho-acceptor) domain"/>
  </r>
  <r>
    <x v="297"/>
    <x v="297"/>
    <n v="1262"/>
    <x v="9"/>
    <n v="1063"/>
    <n v="1183"/>
    <x v="9"/>
    <s v="PF00072.23 Response regulator receiver domain"/>
  </r>
  <r>
    <x v="298"/>
    <x v="298"/>
    <n v="1030"/>
    <x v="0"/>
    <n v="153"/>
    <n v="351"/>
    <x v="0"/>
    <s v="PF03924.12 CHASE domain"/>
  </r>
  <r>
    <x v="298"/>
    <x v="298"/>
    <n v="1030"/>
    <x v="7"/>
    <n v="550"/>
    <n v="715"/>
    <x v="7"/>
    <s v="PF02518.25 Histidine kinase-, DNA gyrase B-, and HSP90-like ATPase"/>
  </r>
  <r>
    <x v="298"/>
    <x v="298"/>
    <n v="1030"/>
    <x v="8"/>
    <n v="438"/>
    <n v="503"/>
    <x v="8"/>
    <s v="PF00512.24 His Kinase A (phospho-acceptor) domain"/>
  </r>
  <r>
    <x v="298"/>
    <x v="298"/>
    <n v="1030"/>
    <x v="9"/>
    <n v="881"/>
    <n v="956"/>
    <x v="9"/>
    <s v="PF00072.23 Response regulator receiver domain"/>
  </r>
  <r>
    <x v="299"/>
    <x v="299"/>
    <n v="985"/>
    <x v="0"/>
    <n v="84"/>
    <n v="280"/>
    <x v="0"/>
    <s v="PF03924.12 CHASE domain"/>
  </r>
  <r>
    <x v="299"/>
    <x v="299"/>
    <n v="985"/>
    <x v="7"/>
    <n v="482"/>
    <n v="666"/>
    <x v="7"/>
    <s v="PF02518.25 Histidine kinase-, DNA gyrase B-, and HSP90-like ATPase"/>
  </r>
  <r>
    <x v="299"/>
    <x v="299"/>
    <n v="985"/>
    <x v="8"/>
    <n v="370"/>
    <n v="435"/>
    <x v="8"/>
    <s v="PF00512.24 His Kinase A (phospho-acceptor) domain"/>
  </r>
  <r>
    <x v="299"/>
    <x v="299"/>
    <n v="985"/>
    <x v="9"/>
    <n v="843"/>
    <n v="974"/>
    <x v="9"/>
    <s v="PF00072.23 Response regulator receiver domain"/>
  </r>
  <r>
    <x v="300"/>
    <x v="300"/>
    <n v="970"/>
    <x v="0"/>
    <n v="84"/>
    <n v="265"/>
    <x v="0"/>
    <s v="PF03924.12 CHASE domain"/>
  </r>
  <r>
    <x v="300"/>
    <x v="300"/>
    <n v="970"/>
    <x v="7"/>
    <n v="467"/>
    <n v="651"/>
    <x v="7"/>
    <s v="PF02518.25 Histidine kinase-, DNA gyrase B-, and HSP90-like ATPase"/>
  </r>
  <r>
    <x v="300"/>
    <x v="300"/>
    <n v="970"/>
    <x v="8"/>
    <n v="355"/>
    <n v="420"/>
    <x v="8"/>
    <s v="PF00512.24 His Kinase A (phospho-acceptor) domain"/>
  </r>
  <r>
    <x v="300"/>
    <x v="300"/>
    <n v="970"/>
    <x v="9"/>
    <n v="828"/>
    <n v="959"/>
    <x v="9"/>
    <s v="PF00072.23 Response regulator receiver domain"/>
  </r>
  <r>
    <x v="301"/>
    <x v="301"/>
    <n v="1024"/>
    <x v="0"/>
    <n v="84"/>
    <n v="280"/>
    <x v="0"/>
    <s v="PF03924.12 CHASE domain"/>
  </r>
  <r>
    <x v="301"/>
    <x v="301"/>
    <n v="1024"/>
    <x v="7"/>
    <n v="521"/>
    <n v="705"/>
    <x v="7"/>
    <s v="PF02518.25 Histidine kinase-, DNA gyrase B-, and HSP90-like ATPase"/>
  </r>
  <r>
    <x v="301"/>
    <x v="301"/>
    <n v="1024"/>
    <x v="8"/>
    <n v="397"/>
    <n v="474"/>
    <x v="8"/>
    <s v="PF00512.24 His Kinase A (phospho-acceptor) domain"/>
  </r>
  <r>
    <x v="301"/>
    <x v="301"/>
    <n v="1024"/>
    <x v="9"/>
    <n v="882"/>
    <n v="1013"/>
    <x v="9"/>
    <s v="PF00072.23 Response regulator receiver domain"/>
  </r>
  <r>
    <x v="302"/>
    <x v="302"/>
    <n v="1009"/>
    <x v="0"/>
    <n v="84"/>
    <n v="265"/>
    <x v="0"/>
    <s v="PF03924.12 CHASE domain"/>
  </r>
  <r>
    <x v="302"/>
    <x v="302"/>
    <n v="1009"/>
    <x v="7"/>
    <n v="506"/>
    <n v="690"/>
    <x v="7"/>
    <s v="PF02518.25 Histidine kinase-, DNA gyrase B-, and HSP90-like ATPase"/>
  </r>
  <r>
    <x v="302"/>
    <x v="302"/>
    <n v="1009"/>
    <x v="8"/>
    <n v="382"/>
    <n v="459"/>
    <x v="8"/>
    <s v="PF00512.24 His Kinase A (phospho-acceptor) domain"/>
  </r>
  <r>
    <x v="302"/>
    <x v="302"/>
    <n v="1009"/>
    <x v="9"/>
    <n v="867"/>
    <n v="998"/>
    <x v="9"/>
    <s v="PF00072.23 Response regulator receiver domain"/>
  </r>
  <r>
    <x v="303"/>
    <x v="303"/>
    <n v="1012"/>
    <x v="0"/>
    <n v="111"/>
    <n v="291"/>
    <x v="0"/>
    <s v="PF03924.12 CHASE domain"/>
  </r>
  <r>
    <x v="303"/>
    <x v="303"/>
    <n v="1012"/>
    <x v="7"/>
    <n v="493"/>
    <n v="682"/>
    <x v="7"/>
    <s v="PF02518.25 Histidine kinase-, DNA gyrase B-, and HSP90-like ATPase"/>
  </r>
  <r>
    <x v="303"/>
    <x v="303"/>
    <n v="1012"/>
    <x v="8"/>
    <n v="381"/>
    <n v="446"/>
    <x v="8"/>
    <s v="PF00512.24 His Kinase A (phospho-acceptor) domain"/>
  </r>
  <r>
    <x v="303"/>
    <x v="303"/>
    <n v="1012"/>
    <x v="9"/>
    <n v="870"/>
    <n v="943"/>
    <x v="9"/>
    <s v="PF00072.23 Response regulator receiver domain"/>
  </r>
  <r>
    <x v="303"/>
    <x v="303"/>
    <n v="1012"/>
    <x v="9"/>
    <n v="947"/>
    <n v="1003"/>
    <x v="9"/>
    <s v="PF00072.23 Response regulator receiver domain"/>
  </r>
  <r>
    <x v="304"/>
    <x v="304"/>
    <n v="991"/>
    <x v="0"/>
    <n v="54"/>
    <n v="240"/>
    <x v="0"/>
    <s v="PF03924.12 CHASE domain"/>
  </r>
  <r>
    <x v="304"/>
    <x v="304"/>
    <n v="991"/>
    <x v="21"/>
    <n v="630"/>
    <n v="907"/>
    <x v="21"/>
    <s v="PF00069.24 Protein kinase domain"/>
  </r>
  <r>
    <x v="305"/>
    <x v="305"/>
    <n v="113"/>
    <x v="0"/>
    <n v="30"/>
    <n v="104"/>
    <x v="0"/>
    <s v="PF03924.12 CHASE domain"/>
  </r>
  <r>
    <x v="306"/>
    <x v="306"/>
    <n v="1185"/>
    <x v="0"/>
    <n v="313"/>
    <n v="508"/>
    <x v="0"/>
    <s v="PF03924.12 CHASE domain"/>
  </r>
  <r>
    <x v="306"/>
    <x v="306"/>
    <n v="1185"/>
    <x v="7"/>
    <n v="708"/>
    <n v="878"/>
    <x v="7"/>
    <s v="PF02518.25 Histidine kinase-, DNA gyrase B-, and HSP90-like ATPase"/>
  </r>
  <r>
    <x v="306"/>
    <x v="306"/>
    <n v="1185"/>
    <x v="8"/>
    <n v="596"/>
    <n v="661"/>
    <x v="8"/>
    <s v="PF00512.24 His Kinase A (phospho-acceptor) domain"/>
  </r>
  <r>
    <x v="306"/>
    <x v="306"/>
    <n v="1185"/>
    <x v="9"/>
    <n v="1058"/>
    <n v="1148"/>
    <x v="9"/>
    <s v="PF00072.23 Response regulator receiver domain"/>
  </r>
  <r>
    <x v="307"/>
    <x v="307"/>
    <n v="1186"/>
    <x v="0"/>
    <n v="296"/>
    <n v="491"/>
    <x v="0"/>
    <s v="PF03924.12 CHASE domain"/>
  </r>
  <r>
    <x v="307"/>
    <x v="307"/>
    <n v="1186"/>
    <x v="7"/>
    <n v="691"/>
    <n v="861"/>
    <x v="7"/>
    <s v="PF02518.25 Histidine kinase-, DNA gyrase B-, and HSP90-like ATPase"/>
  </r>
  <r>
    <x v="307"/>
    <x v="307"/>
    <n v="1186"/>
    <x v="8"/>
    <n v="579"/>
    <n v="644"/>
    <x v="8"/>
    <s v="PF00512.24 His Kinase A (phospho-acceptor) domain"/>
  </r>
  <r>
    <x v="307"/>
    <x v="307"/>
    <n v="1186"/>
    <x v="9"/>
    <n v="1041"/>
    <n v="1174"/>
    <x v="9"/>
    <s v="PF00072.23 Response regulator receiver domain"/>
  </r>
  <r>
    <x v="308"/>
    <x v="308"/>
    <n v="1203"/>
    <x v="0"/>
    <n v="313"/>
    <n v="508"/>
    <x v="0"/>
    <s v="PF03924.12 CHASE domain"/>
  </r>
  <r>
    <x v="308"/>
    <x v="308"/>
    <n v="1203"/>
    <x v="7"/>
    <n v="708"/>
    <n v="878"/>
    <x v="7"/>
    <s v="PF02518.25 Histidine kinase-, DNA gyrase B-, and HSP90-like ATPase"/>
  </r>
  <r>
    <x v="308"/>
    <x v="308"/>
    <n v="1203"/>
    <x v="8"/>
    <n v="596"/>
    <n v="661"/>
    <x v="8"/>
    <s v="PF00512.24 His Kinase A (phospho-acceptor) domain"/>
  </r>
  <r>
    <x v="308"/>
    <x v="308"/>
    <n v="1203"/>
    <x v="9"/>
    <n v="1058"/>
    <n v="1191"/>
    <x v="9"/>
    <s v="PF00072.23 Response regulator receiver domain"/>
  </r>
  <r>
    <x v="309"/>
    <x v="309"/>
    <n v="585"/>
    <x v="0"/>
    <n v="141"/>
    <n v="321"/>
    <x v="0"/>
    <s v="PF03924.12 CHASE domain"/>
  </r>
  <r>
    <x v="310"/>
    <x v="310"/>
    <n v="1033"/>
    <x v="0"/>
    <n v="158"/>
    <n v="353"/>
    <x v="0"/>
    <s v="PF03924.12 CHASE domain"/>
  </r>
  <r>
    <x v="310"/>
    <x v="310"/>
    <n v="1033"/>
    <x v="7"/>
    <n v="553"/>
    <n v="725"/>
    <x v="7"/>
    <s v="PF02518.25 Histidine kinase-, DNA gyrase B-, and HSP90-like ATPase"/>
  </r>
  <r>
    <x v="310"/>
    <x v="310"/>
    <n v="1033"/>
    <x v="8"/>
    <n v="440"/>
    <n v="505"/>
    <x v="8"/>
    <s v="PF00512.24 His Kinase A (phospho-acceptor) domain"/>
  </r>
  <r>
    <x v="310"/>
    <x v="310"/>
    <n v="1033"/>
    <x v="9"/>
    <n v="891"/>
    <n v="966"/>
    <x v="9"/>
    <s v="PF00072.23 Response regulator receiver domain"/>
  </r>
  <r>
    <x v="311"/>
    <x v="311"/>
    <n v="1012"/>
    <x v="0"/>
    <n v="84"/>
    <n v="280"/>
    <x v="0"/>
    <s v="PF03924.12 CHASE domain"/>
  </r>
  <r>
    <x v="311"/>
    <x v="311"/>
    <n v="1012"/>
    <x v="7"/>
    <n v="509"/>
    <n v="693"/>
    <x v="7"/>
    <s v="PF02518.25 Histidine kinase-, DNA gyrase B-, and HSP90-like ATPase"/>
  </r>
  <r>
    <x v="311"/>
    <x v="311"/>
    <n v="1012"/>
    <x v="8"/>
    <n v="370"/>
    <n v="462"/>
    <x v="8"/>
    <s v="PF00512.24 His Kinase A (phospho-acceptor) domain"/>
  </r>
  <r>
    <x v="311"/>
    <x v="311"/>
    <n v="1012"/>
    <x v="9"/>
    <n v="870"/>
    <n v="1001"/>
    <x v="9"/>
    <s v="PF00072.23 Response regulator receiver domain"/>
  </r>
  <r>
    <x v="312"/>
    <x v="312"/>
    <n v="999"/>
    <x v="0"/>
    <n v="106"/>
    <n v="286"/>
    <x v="0"/>
    <s v="PF03924.12 CHASE domain"/>
  </r>
  <r>
    <x v="312"/>
    <x v="312"/>
    <n v="999"/>
    <x v="7"/>
    <n v="488"/>
    <n v="669"/>
    <x v="7"/>
    <s v="PF02518.25 Histidine kinase-, DNA gyrase B-, and HSP90-like ATPase"/>
  </r>
  <r>
    <x v="312"/>
    <x v="312"/>
    <n v="999"/>
    <x v="8"/>
    <n v="376"/>
    <n v="441"/>
    <x v="8"/>
    <s v="PF00512.24 His Kinase A (phospho-acceptor) domain"/>
  </r>
  <r>
    <x v="312"/>
    <x v="312"/>
    <n v="999"/>
    <x v="9"/>
    <n v="857"/>
    <n v="930"/>
    <x v="9"/>
    <s v="PF00072.23 Response regulator receiver domain"/>
  </r>
  <r>
    <x v="312"/>
    <x v="312"/>
    <n v="999"/>
    <x v="9"/>
    <n v="934"/>
    <n v="990"/>
    <x v="9"/>
    <s v="PF00072.23 Response regulator receiver domain"/>
  </r>
  <r>
    <x v="313"/>
    <x v="313"/>
    <n v="1188"/>
    <x v="0"/>
    <n v="298"/>
    <n v="493"/>
    <x v="0"/>
    <s v="PF03924.12 CHASE domain"/>
  </r>
  <r>
    <x v="313"/>
    <x v="313"/>
    <n v="1188"/>
    <x v="7"/>
    <n v="693"/>
    <n v="863"/>
    <x v="7"/>
    <s v="PF02518.25 Histidine kinase-, DNA gyrase B-, and HSP90-like ATPase"/>
  </r>
  <r>
    <x v="313"/>
    <x v="313"/>
    <n v="1188"/>
    <x v="8"/>
    <n v="581"/>
    <n v="646"/>
    <x v="8"/>
    <s v="PF00512.24 His Kinase A (phospho-acceptor) domain"/>
  </r>
  <r>
    <x v="313"/>
    <x v="313"/>
    <n v="1188"/>
    <x v="9"/>
    <n v="1043"/>
    <n v="1176"/>
    <x v="9"/>
    <s v="PF00072.23 Response regulator receiver domain"/>
  </r>
  <r>
    <x v="314"/>
    <x v="314"/>
    <n v="1026"/>
    <x v="0"/>
    <n v="153"/>
    <n v="351"/>
    <x v="0"/>
    <s v="PF03924.12 CHASE domain"/>
  </r>
  <r>
    <x v="314"/>
    <x v="314"/>
    <n v="1026"/>
    <x v="7"/>
    <n v="550"/>
    <n v="715"/>
    <x v="7"/>
    <s v="PF02518.25 Histidine kinase-, DNA gyrase B-, and HSP90-like ATPase"/>
  </r>
  <r>
    <x v="314"/>
    <x v="314"/>
    <n v="1026"/>
    <x v="8"/>
    <n v="438"/>
    <n v="503"/>
    <x v="8"/>
    <s v="PF00512.24 His Kinase A (phospho-acceptor) domain"/>
  </r>
  <r>
    <x v="314"/>
    <x v="314"/>
    <n v="1026"/>
    <x v="9"/>
    <n v="881"/>
    <n v="956"/>
    <x v="9"/>
    <s v="PF00072.23 Response regulator receiver domain"/>
  </r>
  <r>
    <x v="315"/>
    <x v="315"/>
    <n v="970"/>
    <x v="0"/>
    <n v="84"/>
    <n v="265"/>
    <x v="0"/>
    <s v="PF03924.12 CHASE domain"/>
  </r>
  <r>
    <x v="315"/>
    <x v="315"/>
    <n v="970"/>
    <x v="7"/>
    <n v="467"/>
    <n v="651"/>
    <x v="7"/>
    <s v="PF02518.25 Histidine kinase-, DNA gyrase B-, and HSP90-like ATPase"/>
  </r>
  <r>
    <x v="315"/>
    <x v="315"/>
    <n v="970"/>
    <x v="8"/>
    <n v="355"/>
    <n v="420"/>
    <x v="8"/>
    <s v="PF00512.24 His Kinase A (phospho-acceptor) domain"/>
  </r>
  <r>
    <x v="315"/>
    <x v="315"/>
    <n v="970"/>
    <x v="9"/>
    <n v="828"/>
    <n v="959"/>
    <x v="9"/>
    <s v="PF00072.23 Response regulator receiver domain"/>
  </r>
  <r>
    <x v="316"/>
    <x v="316"/>
    <n v="1024"/>
    <x v="0"/>
    <n v="84"/>
    <n v="280"/>
    <x v="0"/>
    <s v="PF03924.12 CHASE domain"/>
  </r>
  <r>
    <x v="316"/>
    <x v="316"/>
    <n v="1024"/>
    <x v="7"/>
    <n v="521"/>
    <n v="705"/>
    <x v="7"/>
    <s v="PF02518.25 Histidine kinase-, DNA gyrase B-, and HSP90-like ATPase"/>
  </r>
  <r>
    <x v="316"/>
    <x v="316"/>
    <n v="1024"/>
    <x v="8"/>
    <n v="397"/>
    <n v="474"/>
    <x v="8"/>
    <s v="PF00512.24 His Kinase A (phospho-acceptor) domain"/>
  </r>
  <r>
    <x v="316"/>
    <x v="316"/>
    <n v="1024"/>
    <x v="9"/>
    <n v="882"/>
    <n v="1013"/>
    <x v="9"/>
    <s v="PF00072.23 Response regulator receiver domain"/>
  </r>
  <r>
    <x v="317"/>
    <x v="317"/>
    <n v="1013"/>
    <x v="0"/>
    <n v="112"/>
    <n v="292"/>
    <x v="0"/>
    <s v="PF03924.12 CHASE domain"/>
  </r>
  <r>
    <x v="317"/>
    <x v="317"/>
    <n v="1013"/>
    <x v="7"/>
    <n v="494"/>
    <n v="683"/>
    <x v="7"/>
    <s v="PF02518.25 Histidine kinase-, DNA gyrase B-, and HSP90-like ATPase"/>
  </r>
  <r>
    <x v="317"/>
    <x v="317"/>
    <n v="1013"/>
    <x v="8"/>
    <n v="382"/>
    <n v="447"/>
    <x v="8"/>
    <s v="PF00512.24 His Kinase A (phospho-acceptor) domain"/>
  </r>
  <r>
    <x v="317"/>
    <x v="317"/>
    <n v="1013"/>
    <x v="9"/>
    <n v="871"/>
    <n v="944"/>
    <x v="9"/>
    <s v="PF00072.23 Response regulator receiver domain"/>
  </r>
  <r>
    <x v="317"/>
    <x v="317"/>
    <n v="1013"/>
    <x v="9"/>
    <n v="948"/>
    <n v="1004"/>
    <x v="9"/>
    <s v="PF00072.23 Response regulator receiver domain"/>
  </r>
  <r>
    <x v="318"/>
    <x v="318"/>
    <n v="1185"/>
    <x v="0"/>
    <n v="313"/>
    <n v="508"/>
    <x v="0"/>
    <s v="PF03924.12 CHASE domain"/>
  </r>
  <r>
    <x v="318"/>
    <x v="318"/>
    <n v="1185"/>
    <x v="7"/>
    <n v="708"/>
    <n v="878"/>
    <x v="7"/>
    <s v="PF02518.25 Histidine kinase-, DNA gyrase B-, and HSP90-like ATPase"/>
  </r>
  <r>
    <x v="318"/>
    <x v="318"/>
    <n v="1185"/>
    <x v="8"/>
    <n v="596"/>
    <n v="661"/>
    <x v="8"/>
    <s v="PF00512.24 His Kinase A (phospho-acceptor) domain"/>
  </r>
  <r>
    <x v="318"/>
    <x v="318"/>
    <n v="1185"/>
    <x v="9"/>
    <n v="1058"/>
    <n v="1146"/>
    <x v="9"/>
    <s v="PF00072.23 Response regulator receiver domain"/>
  </r>
  <r>
    <x v="319"/>
    <x v="319"/>
    <n v="1186"/>
    <x v="0"/>
    <n v="296"/>
    <n v="491"/>
    <x v="0"/>
    <s v="PF03924.12 CHASE domain"/>
  </r>
  <r>
    <x v="319"/>
    <x v="319"/>
    <n v="1186"/>
    <x v="7"/>
    <n v="691"/>
    <n v="861"/>
    <x v="7"/>
    <s v="PF02518.25 Histidine kinase-, DNA gyrase B-, and HSP90-like ATPase"/>
  </r>
  <r>
    <x v="319"/>
    <x v="319"/>
    <n v="1186"/>
    <x v="8"/>
    <n v="579"/>
    <n v="644"/>
    <x v="8"/>
    <s v="PF00512.24 His Kinase A (phospho-acceptor) domain"/>
  </r>
  <r>
    <x v="319"/>
    <x v="319"/>
    <n v="1186"/>
    <x v="9"/>
    <n v="1041"/>
    <n v="1174"/>
    <x v="9"/>
    <s v="PF00072.23 Response regulator receiver domain"/>
  </r>
  <r>
    <x v="320"/>
    <x v="320"/>
    <n v="1203"/>
    <x v="0"/>
    <n v="313"/>
    <n v="508"/>
    <x v="0"/>
    <s v="PF03924.12 CHASE domain"/>
  </r>
  <r>
    <x v="320"/>
    <x v="320"/>
    <n v="1203"/>
    <x v="7"/>
    <n v="708"/>
    <n v="878"/>
    <x v="7"/>
    <s v="PF02518.25 Histidine kinase-, DNA gyrase B-, and HSP90-like ATPase"/>
  </r>
  <r>
    <x v="320"/>
    <x v="320"/>
    <n v="1203"/>
    <x v="8"/>
    <n v="596"/>
    <n v="661"/>
    <x v="8"/>
    <s v="PF00512.24 His Kinase A (phospho-acceptor) domain"/>
  </r>
  <r>
    <x v="320"/>
    <x v="320"/>
    <n v="1203"/>
    <x v="9"/>
    <n v="1058"/>
    <n v="1191"/>
    <x v="9"/>
    <s v="PF00072.23 Response regulator receiver domain"/>
  </r>
  <r>
    <x v="321"/>
    <x v="321"/>
    <n v="948"/>
    <x v="0"/>
    <n v="72"/>
    <n v="252"/>
    <x v="0"/>
    <s v="PF03924.12 CHASE domain"/>
  </r>
  <r>
    <x v="321"/>
    <x v="321"/>
    <n v="948"/>
    <x v="21"/>
    <n v="660"/>
    <n v="947"/>
    <x v="21"/>
    <s v="PF00069.24 Protein kinase domain"/>
  </r>
  <r>
    <x v="322"/>
    <x v="322"/>
    <n v="972"/>
    <x v="0"/>
    <n v="79"/>
    <n v="267"/>
    <x v="0"/>
    <s v="PF03924.12 CHASE domain"/>
  </r>
  <r>
    <x v="322"/>
    <x v="322"/>
    <n v="972"/>
    <x v="7"/>
    <n v="858"/>
    <n v="967"/>
    <x v="7"/>
    <s v="PF02518.25 Histidine kinase-, DNA gyrase B-, and HSP90-like ATPase"/>
  </r>
  <r>
    <x v="322"/>
    <x v="322"/>
    <n v="972"/>
    <x v="8"/>
    <n v="746"/>
    <n v="814"/>
    <x v="8"/>
    <s v="PF00512.24 His Kinase A (phospho-acceptor) domain"/>
  </r>
  <r>
    <x v="322"/>
    <x v="322"/>
    <n v="972"/>
    <x v="5"/>
    <n v="344"/>
    <n v="459"/>
    <x v="5"/>
    <s v="PF00989.24 PAS fold"/>
  </r>
  <r>
    <x v="322"/>
    <x v="322"/>
    <n v="972"/>
    <x v="6"/>
    <n v="496"/>
    <n v="582"/>
    <x v="6"/>
    <s v="PF08447.11 PAS fold"/>
  </r>
  <r>
    <x v="322"/>
    <x v="322"/>
    <n v="972"/>
    <x v="3"/>
    <n v="606"/>
    <n v="721"/>
    <x v="3"/>
    <s v="PF08448.9 PAS fold"/>
  </r>
  <r>
    <x v="323"/>
    <x v="323"/>
    <n v="714"/>
    <x v="0"/>
    <n v="65"/>
    <n v="215"/>
    <x v="0"/>
    <s v="PF03924.12 CHASE domain"/>
  </r>
  <r>
    <x v="323"/>
    <x v="323"/>
    <n v="714"/>
    <x v="1"/>
    <n v="469"/>
    <n v="703"/>
    <x v="1"/>
    <s v="PF00563.19 EAL domain"/>
  </r>
  <r>
    <x v="323"/>
    <x v="323"/>
    <n v="714"/>
    <x v="2"/>
    <n v="295"/>
    <n v="450"/>
    <x v="2"/>
    <s v="PF00990.20 Diguanylate cyclase, GGDEF domain"/>
  </r>
  <r>
    <x v="324"/>
    <x v="324"/>
    <n v="738"/>
    <x v="0"/>
    <n v="73"/>
    <n v="258"/>
    <x v="0"/>
    <s v="PF03924.12 CHASE domain"/>
  </r>
  <r>
    <x v="324"/>
    <x v="324"/>
    <n v="738"/>
    <x v="7"/>
    <n v="476"/>
    <n v="597"/>
    <x v="7"/>
    <s v="PF02518.25 Histidine kinase-, DNA gyrase B-, and HSP90-like ATPase"/>
  </r>
  <r>
    <x v="324"/>
    <x v="324"/>
    <n v="738"/>
    <x v="8"/>
    <n v="369"/>
    <n v="434"/>
    <x v="8"/>
    <s v="PF00512.24 His Kinase A (phospho-acceptor) domain"/>
  </r>
  <r>
    <x v="324"/>
    <x v="324"/>
    <n v="738"/>
    <x v="9"/>
    <n v="622"/>
    <n v="733"/>
    <x v="9"/>
    <s v="PF00072.23 Response regulator receiver domain"/>
  </r>
  <r>
    <x v="325"/>
    <x v="325"/>
    <n v="362"/>
    <x v="0"/>
    <n v="99"/>
    <n v="212"/>
    <x v="0"/>
    <s v="PF03924.12 CHASE domain"/>
  </r>
  <r>
    <x v="326"/>
    <x v="326"/>
    <n v="890"/>
    <x v="0"/>
    <n v="24"/>
    <n v="228"/>
    <x v="0"/>
    <s v="PF03924.12 CHASE domain"/>
  </r>
  <r>
    <x v="326"/>
    <x v="326"/>
    <n v="890"/>
    <x v="1"/>
    <n v="638"/>
    <n v="871"/>
    <x v="1"/>
    <s v="PF00563.19 EAL domain"/>
  </r>
  <r>
    <x v="326"/>
    <x v="326"/>
    <n v="890"/>
    <x v="2"/>
    <n v="465"/>
    <n v="619"/>
    <x v="2"/>
    <s v="PF00990.20 Diguanylate cyclase, GGDEF domain"/>
  </r>
  <r>
    <x v="326"/>
    <x v="326"/>
    <n v="890"/>
    <x v="6"/>
    <n v="336"/>
    <n v="427"/>
    <x v="6"/>
    <s v="PF08447.11 PAS fold"/>
  </r>
  <r>
    <x v="327"/>
    <x v="327"/>
    <n v="551"/>
    <x v="0"/>
    <n v="71"/>
    <n v="251"/>
    <x v="0"/>
    <s v="PF03924.12 CHASE domain"/>
  </r>
  <r>
    <x v="327"/>
    <x v="327"/>
    <n v="551"/>
    <x v="11"/>
    <n v="345"/>
    <n v="427"/>
    <x v="11"/>
    <s v="PF07536.13 HWE histidine kinase"/>
  </r>
  <r>
    <x v="328"/>
    <x v="328"/>
    <n v="469"/>
    <x v="0"/>
    <n v="88"/>
    <n v="229"/>
    <x v="0"/>
    <s v="PF03924.12 CHASE domain"/>
  </r>
  <r>
    <x v="328"/>
    <x v="328"/>
    <n v="469"/>
    <x v="2"/>
    <n v="308"/>
    <n v="466"/>
    <x v="2"/>
    <s v="PF00990.20 Diguanylate cyclase, GGDEF domain"/>
  </r>
  <r>
    <x v="329"/>
    <x v="329"/>
    <n v="981"/>
    <x v="0"/>
    <n v="282"/>
    <n v="475"/>
    <x v="0"/>
    <s v="PF03924.12 CHASE domain"/>
  </r>
  <r>
    <x v="329"/>
    <x v="329"/>
    <n v="981"/>
    <x v="7"/>
    <n v="710"/>
    <n v="826"/>
    <x v="7"/>
    <s v="PF02518.25 Histidine kinase-, DNA gyrase B-, and HSP90-like ATPase"/>
  </r>
  <r>
    <x v="329"/>
    <x v="329"/>
    <n v="981"/>
    <x v="8"/>
    <n v="598"/>
    <n v="663"/>
    <x v="8"/>
    <s v="PF00512.24 His Kinase A (phospho-acceptor) domain"/>
  </r>
  <r>
    <x v="329"/>
    <x v="329"/>
    <n v="981"/>
    <x v="13"/>
    <n v="31"/>
    <n v="247"/>
    <x v="13"/>
    <s v="PF05231.13 MASE1"/>
  </r>
  <r>
    <x v="329"/>
    <x v="329"/>
    <n v="981"/>
    <x v="9"/>
    <n v="858"/>
    <n v="973"/>
    <x v="9"/>
    <s v="PF00072.23 Response regulator receiver domain"/>
  </r>
  <r>
    <x v="330"/>
    <x v="330"/>
    <n v="1219"/>
    <x v="0"/>
    <n v="254"/>
    <n v="441"/>
    <x v="0"/>
    <s v="PF03924.12 CHASE domain"/>
  </r>
  <r>
    <x v="330"/>
    <x v="330"/>
    <n v="1219"/>
    <x v="2"/>
    <n v="1050"/>
    <n v="1207"/>
    <x v="2"/>
    <s v="PF00990.20 Diguanylate cyclase, GGDEF domain"/>
  </r>
  <r>
    <x v="330"/>
    <x v="330"/>
    <n v="1219"/>
    <x v="13"/>
    <n v="7"/>
    <n v="214"/>
    <x v="13"/>
    <s v="PF05231.13 MASE1"/>
  </r>
  <r>
    <x v="330"/>
    <x v="330"/>
    <n v="1219"/>
    <x v="6"/>
    <n v="663"/>
    <n v="754"/>
    <x v="6"/>
    <s v="PF08447.11 PAS fold"/>
  </r>
  <r>
    <x v="330"/>
    <x v="330"/>
    <n v="1219"/>
    <x v="4"/>
    <n v="526"/>
    <n v="628"/>
    <x v="4"/>
    <s v="PF13426.6 PAS domain"/>
  </r>
  <r>
    <x v="330"/>
    <x v="330"/>
    <n v="1219"/>
    <x v="4"/>
    <n v="935"/>
    <n v="1038"/>
    <x v="4"/>
    <s v="PF13426.6 PAS domain"/>
  </r>
  <r>
    <x v="331"/>
    <x v="331"/>
    <n v="868"/>
    <x v="0"/>
    <n v="82"/>
    <n v="180"/>
    <x v="0"/>
    <s v="PF03924.12 CHASE domain"/>
  </r>
  <r>
    <x v="331"/>
    <x v="331"/>
    <n v="868"/>
    <x v="7"/>
    <n v="735"/>
    <n v="851"/>
    <x v="7"/>
    <s v="PF02518.25 Histidine kinase-, DNA gyrase B-, and HSP90-like ATPase"/>
  </r>
  <r>
    <x v="331"/>
    <x v="331"/>
    <n v="868"/>
    <x v="8"/>
    <n v="621"/>
    <n v="689"/>
    <x v="8"/>
    <s v="PF00512.24 His Kinase A (phospho-acceptor) domain"/>
  </r>
  <r>
    <x v="331"/>
    <x v="331"/>
    <n v="868"/>
    <x v="4"/>
    <n v="365"/>
    <n v="463"/>
    <x v="4"/>
    <s v="PF13426.6 PAS domain"/>
  </r>
  <r>
    <x v="331"/>
    <x v="331"/>
    <n v="868"/>
    <x v="4"/>
    <n v="498"/>
    <n v="618"/>
    <x v="4"/>
    <s v="PF13426.6 PAS domain"/>
  </r>
  <r>
    <x v="332"/>
    <x v="332"/>
    <n v="707"/>
    <x v="0"/>
    <n v="44"/>
    <n v="234"/>
    <x v="0"/>
    <s v="PF03924.12 CHASE domain"/>
  </r>
  <r>
    <x v="332"/>
    <x v="332"/>
    <n v="707"/>
    <x v="7"/>
    <n v="585"/>
    <n v="695"/>
    <x v="7"/>
    <s v="PF02518.25 Histidine kinase-, DNA gyrase B-, and HSP90-like ATPase"/>
  </r>
  <r>
    <x v="332"/>
    <x v="332"/>
    <n v="707"/>
    <x v="8"/>
    <n v="473"/>
    <n v="542"/>
    <x v="8"/>
    <s v="PF00512.24 His Kinase A (phospho-acceptor) domain"/>
  </r>
  <r>
    <x v="332"/>
    <x v="332"/>
    <n v="707"/>
    <x v="4"/>
    <n v="334"/>
    <n v="441"/>
    <x v="4"/>
    <s v="PF13426.6 PAS domain"/>
  </r>
  <r>
    <x v="333"/>
    <x v="333"/>
    <n v="991"/>
    <x v="0"/>
    <n v="52"/>
    <n v="211"/>
    <x v="0"/>
    <s v="PF03924.12 CHASE domain"/>
  </r>
  <r>
    <x v="333"/>
    <x v="333"/>
    <n v="991"/>
    <x v="1"/>
    <n v="740"/>
    <n v="976"/>
    <x v="1"/>
    <s v="PF00563.19 EAL domain"/>
  </r>
  <r>
    <x v="333"/>
    <x v="333"/>
    <n v="991"/>
    <x v="2"/>
    <n v="559"/>
    <n v="721"/>
    <x v="2"/>
    <s v="PF00990.20 Diguanylate cyclase, GGDEF domain"/>
  </r>
  <r>
    <x v="333"/>
    <x v="333"/>
    <n v="991"/>
    <x v="4"/>
    <n v="327"/>
    <n v="426"/>
    <x v="4"/>
    <s v="PF13426.6 PAS domain"/>
  </r>
  <r>
    <x v="333"/>
    <x v="333"/>
    <n v="991"/>
    <x v="4"/>
    <n v="444"/>
    <n v="547"/>
    <x v="4"/>
    <s v="PF13426.6 PAS domain"/>
  </r>
  <r>
    <x v="334"/>
    <x v="334"/>
    <n v="979"/>
    <x v="0"/>
    <n v="254"/>
    <n v="435"/>
    <x v="0"/>
    <s v="PF03924.12 CHASE domain"/>
  </r>
  <r>
    <x v="334"/>
    <x v="334"/>
    <n v="979"/>
    <x v="1"/>
    <n v="722"/>
    <n v="959"/>
    <x v="1"/>
    <s v="PF00563.19 EAL domain"/>
  </r>
  <r>
    <x v="334"/>
    <x v="334"/>
    <n v="979"/>
    <x v="2"/>
    <n v="548"/>
    <n v="703"/>
    <x v="2"/>
    <s v="PF00990.20 Diguanylate cyclase, GGDEF domain"/>
  </r>
  <r>
    <x v="334"/>
    <x v="334"/>
    <n v="979"/>
    <x v="13"/>
    <n v="7"/>
    <n v="219"/>
    <x v="13"/>
    <s v="PF05231.13 MASE1"/>
  </r>
  <r>
    <x v="335"/>
    <x v="335"/>
    <n v="503"/>
    <x v="0"/>
    <n v="75"/>
    <n v="251"/>
    <x v="0"/>
    <s v="PF03924.12 CHASE domain"/>
  </r>
  <r>
    <x v="335"/>
    <x v="335"/>
    <n v="503"/>
    <x v="2"/>
    <n v="345"/>
    <n v="500"/>
    <x v="2"/>
    <s v="PF00990.20 Diguanylate cyclase, GGDEF domain"/>
  </r>
  <r>
    <x v="336"/>
    <x v="336"/>
    <n v="1118"/>
    <x v="0"/>
    <n v="69"/>
    <n v="222"/>
    <x v="0"/>
    <s v="PF03924.12 CHASE domain"/>
  </r>
  <r>
    <x v="336"/>
    <x v="336"/>
    <n v="1118"/>
    <x v="20"/>
    <n v="439"/>
    <n v="580"/>
    <x v="20"/>
    <s v="PF01590.25 GAF domain"/>
  </r>
  <r>
    <x v="336"/>
    <x v="336"/>
    <n v="1118"/>
    <x v="7"/>
    <n v="718"/>
    <n v="833"/>
    <x v="7"/>
    <s v="PF02518.25 Histidine kinase-, DNA gyrase B-, and HSP90-like ATPase"/>
  </r>
  <r>
    <x v="336"/>
    <x v="336"/>
    <n v="1118"/>
    <x v="8"/>
    <n v="606"/>
    <n v="671"/>
    <x v="8"/>
    <s v="PF00512.24 His Kinase A (phospho-acceptor) domain"/>
  </r>
  <r>
    <x v="336"/>
    <x v="336"/>
    <n v="1118"/>
    <x v="9"/>
    <n v="983"/>
    <n v="1100"/>
    <x v="9"/>
    <s v="PF00072.23 Response regulator receiver domain"/>
  </r>
  <r>
    <x v="337"/>
    <x v="337"/>
    <n v="463"/>
    <x v="0"/>
    <n v="57"/>
    <n v="222"/>
    <x v="0"/>
    <s v="PF03924.12 CHASE domain"/>
  </r>
  <r>
    <x v="337"/>
    <x v="337"/>
    <n v="463"/>
    <x v="2"/>
    <n v="293"/>
    <n v="449"/>
    <x v="2"/>
    <s v="PF00990.20 Diguanylate cyclase, GGDEF domain"/>
  </r>
  <r>
    <x v="338"/>
    <x v="338"/>
    <n v="902"/>
    <x v="0"/>
    <n v="85"/>
    <n v="272"/>
    <x v="0"/>
    <s v="PF03924.12 CHASE domain"/>
  </r>
  <r>
    <x v="338"/>
    <x v="338"/>
    <n v="902"/>
    <x v="7"/>
    <n v="646"/>
    <n v="759"/>
    <x v="7"/>
    <s v="PF02518.25 Histidine kinase-, DNA gyrase B-, and HSP90-like ATPase"/>
  </r>
  <r>
    <x v="338"/>
    <x v="338"/>
    <n v="902"/>
    <x v="8"/>
    <n v="535"/>
    <n v="600"/>
    <x v="8"/>
    <s v="PF00512.24 His Kinase A (phospho-acceptor) domain"/>
  </r>
  <r>
    <x v="338"/>
    <x v="338"/>
    <n v="902"/>
    <x v="5"/>
    <n v="387"/>
    <n v="512"/>
    <x v="5"/>
    <s v="PF00989.24 PAS fold"/>
  </r>
  <r>
    <x v="338"/>
    <x v="338"/>
    <n v="902"/>
    <x v="9"/>
    <n v="782"/>
    <n v="892"/>
    <x v="9"/>
    <s v="PF00072.23 Response regulator receiver domain"/>
  </r>
  <r>
    <x v="339"/>
    <x v="339"/>
    <n v="438"/>
    <x v="0"/>
    <n v="70"/>
    <n v="214"/>
    <x v="0"/>
    <s v="PF03924.12 CHASE domain"/>
  </r>
  <r>
    <x v="339"/>
    <x v="339"/>
    <n v="438"/>
    <x v="2"/>
    <n v="287"/>
    <n v="438"/>
    <x v="2"/>
    <s v="PF00990.20 Diguanylate cyclase, GGDEF domain"/>
  </r>
  <r>
    <x v="340"/>
    <x v="340"/>
    <n v="888"/>
    <x v="0"/>
    <n v="252"/>
    <n v="426"/>
    <x v="0"/>
    <s v="PF03924.12 CHASE domain"/>
  </r>
  <r>
    <x v="340"/>
    <x v="340"/>
    <n v="888"/>
    <x v="7"/>
    <n v="627"/>
    <n v="738"/>
    <x v="7"/>
    <s v="PF02518.25 Histidine kinase-, DNA gyrase B-, and HSP90-like ATPase"/>
  </r>
  <r>
    <x v="340"/>
    <x v="340"/>
    <n v="888"/>
    <x v="8"/>
    <n v="515"/>
    <n v="580"/>
    <x v="8"/>
    <s v="PF00512.24 His Kinase A (phospho-acceptor) domain"/>
  </r>
  <r>
    <x v="340"/>
    <x v="340"/>
    <n v="888"/>
    <x v="13"/>
    <n v="5"/>
    <n v="209"/>
    <x v="13"/>
    <s v="PF05231.13 MASE1"/>
  </r>
  <r>
    <x v="340"/>
    <x v="340"/>
    <n v="888"/>
    <x v="9"/>
    <n v="764"/>
    <n v="876"/>
    <x v="9"/>
    <s v="PF00072.23 Response regulator receiver domain"/>
  </r>
  <r>
    <x v="341"/>
    <x v="341"/>
    <n v="443"/>
    <x v="0"/>
    <n v="103"/>
    <n v="218"/>
    <x v="0"/>
    <s v="PF03924.12 CHASE domain"/>
  </r>
  <r>
    <x v="341"/>
    <x v="341"/>
    <n v="443"/>
    <x v="2"/>
    <n v="288"/>
    <n v="443"/>
    <x v="2"/>
    <s v="PF00990.20 Diguanylate cyclase, GGDEF domain"/>
  </r>
  <r>
    <x v="342"/>
    <x v="342"/>
    <n v="906"/>
    <x v="0"/>
    <n v="265"/>
    <n v="443"/>
    <x v="0"/>
    <s v="PF03924.12 CHASE domain"/>
  </r>
  <r>
    <x v="342"/>
    <x v="342"/>
    <n v="906"/>
    <x v="7"/>
    <n v="653"/>
    <n v="767"/>
    <x v="7"/>
    <s v="PF02518.25 Histidine kinase-, DNA gyrase B-, and HSP90-like ATPase"/>
  </r>
  <r>
    <x v="342"/>
    <x v="342"/>
    <n v="906"/>
    <x v="8"/>
    <n v="541"/>
    <n v="606"/>
    <x v="8"/>
    <s v="PF00512.24 His Kinase A (phospho-acceptor) domain"/>
  </r>
  <r>
    <x v="342"/>
    <x v="342"/>
    <n v="906"/>
    <x v="13"/>
    <n v="13"/>
    <n v="226"/>
    <x v="13"/>
    <s v="PF05231.13 MASE1"/>
  </r>
  <r>
    <x v="342"/>
    <x v="342"/>
    <n v="906"/>
    <x v="9"/>
    <n v="789"/>
    <n v="901"/>
    <x v="9"/>
    <s v="PF00072.23 Response regulator receiver domain"/>
  </r>
  <r>
    <x v="343"/>
    <x v="343"/>
    <n v="1104"/>
    <x v="0"/>
    <n v="65"/>
    <n v="220"/>
    <x v="0"/>
    <s v="PF03924.12 CHASE domain"/>
  </r>
  <r>
    <x v="343"/>
    <x v="343"/>
    <n v="1104"/>
    <x v="20"/>
    <n v="439"/>
    <n v="580"/>
    <x v="20"/>
    <s v="PF01590.25 GAF domain"/>
  </r>
  <r>
    <x v="343"/>
    <x v="343"/>
    <n v="1104"/>
    <x v="7"/>
    <n v="718"/>
    <n v="833"/>
    <x v="7"/>
    <s v="PF02518.25 Histidine kinase-, DNA gyrase B-, and HSP90-like ATPase"/>
  </r>
  <r>
    <x v="343"/>
    <x v="343"/>
    <n v="1104"/>
    <x v="8"/>
    <n v="606"/>
    <n v="671"/>
    <x v="8"/>
    <s v="PF00512.24 His Kinase A (phospho-acceptor) domain"/>
  </r>
  <r>
    <x v="343"/>
    <x v="343"/>
    <n v="1104"/>
    <x v="9"/>
    <n v="978"/>
    <n v="1095"/>
    <x v="9"/>
    <s v="PF00072.23 Response regulator receiver domain"/>
  </r>
  <r>
    <x v="344"/>
    <x v="344"/>
    <n v="1318"/>
    <x v="0"/>
    <n v="93"/>
    <n v="277"/>
    <x v="0"/>
    <s v="PF03924.12 CHASE domain"/>
  </r>
  <r>
    <x v="344"/>
    <x v="344"/>
    <n v="1318"/>
    <x v="7"/>
    <n v="885"/>
    <n v="997"/>
    <x v="7"/>
    <s v="PF02518.25 Histidine kinase-, DNA gyrase B-, and HSP90-like ATPase"/>
  </r>
  <r>
    <x v="344"/>
    <x v="344"/>
    <n v="1318"/>
    <x v="8"/>
    <n v="773"/>
    <n v="838"/>
    <x v="8"/>
    <s v="PF00512.24 His Kinase A (phospho-acceptor) domain"/>
  </r>
  <r>
    <x v="344"/>
    <x v="344"/>
    <n v="1318"/>
    <x v="5"/>
    <n v="355"/>
    <n v="467"/>
    <x v="5"/>
    <s v="PF00989.24 PAS fold"/>
  </r>
  <r>
    <x v="344"/>
    <x v="344"/>
    <n v="1318"/>
    <x v="5"/>
    <n v="646"/>
    <n v="750"/>
    <x v="5"/>
    <s v="PF00989.24 PAS fold"/>
  </r>
  <r>
    <x v="344"/>
    <x v="344"/>
    <n v="1318"/>
    <x v="4"/>
    <n v="508"/>
    <n v="633"/>
    <x v="4"/>
    <s v="PF13426.6 PAS domain"/>
  </r>
  <r>
    <x v="344"/>
    <x v="344"/>
    <n v="1318"/>
    <x v="9"/>
    <n v="1017"/>
    <n v="1133"/>
    <x v="9"/>
    <s v="PF00072.23 Response regulator receiver domain"/>
  </r>
  <r>
    <x v="344"/>
    <x v="344"/>
    <n v="1318"/>
    <x v="9"/>
    <n v="1197"/>
    <n v="1309"/>
    <x v="9"/>
    <s v="PF00072.23 Response regulator receiver domain"/>
  </r>
  <r>
    <x v="345"/>
    <x v="345"/>
    <n v="768"/>
    <x v="0"/>
    <n v="71"/>
    <n v="232"/>
    <x v="0"/>
    <s v="PF03924.12 CHASE domain"/>
  </r>
  <r>
    <x v="345"/>
    <x v="345"/>
    <n v="768"/>
    <x v="1"/>
    <n v="506"/>
    <n v="745"/>
    <x v="1"/>
    <s v="PF00563.19 EAL domain"/>
  </r>
  <r>
    <x v="345"/>
    <x v="345"/>
    <n v="768"/>
    <x v="2"/>
    <n v="331"/>
    <n v="487"/>
    <x v="2"/>
    <s v="PF00990.20 Diguanylate cyclase, GGDEF domain"/>
  </r>
  <r>
    <x v="346"/>
    <x v="346"/>
    <n v="451"/>
    <x v="0"/>
    <n v="99"/>
    <n v="214"/>
    <x v="0"/>
    <s v="PF03924.12 CHASE domain"/>
  </r>
  <r>
    <x v="346"/>
    <x v="346"/>
    <n v="451"/>
    <x v="2"/>
    <n v="288"/>
    <n v="443"/>
    <x v="2"/>
    <s v="PF00990.20 Diguanylate cyclase, GGDEF domain"/>
  </r>
  <r>
    <x v="347"/>
    <x v="347"/>
    <n v="538"/>
    <x v="0"/>
    <n v="72"/>
    <n v="265"/>
    <x v="0"/>
    <s v="PF03924.12 CHASE domain"/>
  </r>
  <r>
    <x v="347"/>
    <x v="347"/>
    <n v="538"/>
    <x v="2"/>
    <n v="362"/>
    <n v="519"/>
    <x v="2"/>
    <s v="PF00990.20 Diguanylate cyclase, GGDEF domain"/>
  </r>
  <r>
    <x v="348"/>
    <x v="348"/>
    <n v="864"/>
    <x v="0"/>
    <n v="47"/>
    <n v="205"/>
    <x v="0"/>
    <s v="PF03924.12 CHASE domain"/>
  </r>
  <r>
    <x v="348"/>
    <x v="348"/>
    <n v="864"/>
    <x v="1"/>
    <n v="612"/>
    <n v="845"/>
    <x v="1"/>
    <s v="PF00563.19 EAL domain"/>
  </r>
  <r>
    <x v="348"/>
    <x v="348"/>
    <n v="864"/>
    <x v="2"/>
    <n v="436"/>
    <n v="593"/>
    <x v="2"/>
    <s v="PF00990.20 Diguanylate cyclase, GGDEF domain"/>
  </r>
  <r>
    <x v="348"/>
    <x v="348"/>
    <n v="864"/>
    <x v="6"/>
    <n v="312"/>
    <n v="398"/>
    <x v="6"/>
    <s v="PF08447.11 PAS fold"/>
  </r>
  <r>
    <x v="349"/>
    <x v="349"/>
    <n v="865"/>
    <x v="0"/>
    <n v="62"/>
    <n v="206"/>
    <x v="0"/>
    <s v="PF03924.12 CHASE domain"/>
  </r>
  <r>
    <x v="349"/>
    <x v="349"/>
    <n v="865"/>
    <x v="1"/>
    <n v="613"/>
    <n v="846"/>
    <x v="1"/>
    <s v="PF00563.19 EAL domain"/>
  </r>
  <r>
    <x v="349"/>
    <x v="349"/>
    <n v="865"/>
    <x v="2"/>
    <n v="437"/>
    <n v="594"/>
    <x v="2"/>
    <s v="PF00990.20 Diguanylate cyclase, GGDEF domain"/>
  </r>
  <r>
    <x v="349"/>
    <x v="349"/>
    <n v="865"/>
    <x v="6"/>
    <n v="313"/>
    <n v="399"/>
    <x v="6"/>
    <s v="PF08447.11 PAS fold"/>
  </r>
  <r>
    <x v="350"/>
    <x v="350"/>
    <n v="869"/>
    <x v="0"/>
    <n v="66"/>
    <n v="208"/>
    <x v="0"/>
    <s v="PF03924.12 CHASE domain"/>
  </r>
  <r>
    <x v="350"/>
    <x v="350"/>
    <n v="869"/>
    <x v="1"/>
    <n v="615"/>
    <n v="848"/>
    <x v="1"/>
    <s v="PF00563.19 EAL domain"/>
  </r>
  <r>
    <x v="350"/>
    <x v="350"/>
    <n v="869"/>
    <x v="2"/>
    <n v="439"/>
    <n v="596"/>
    <x v="2"/>
    <s v="PF00990.20 Diguanylate cyclase, GGDEF domain"/>
  </r>
  <r>
    <x v="350"/>
    <x v="350"/>
    <n v="869"/>
    <x v="6"/>
    <n v="315"/>
    <n v="401"/>
    <x v="6"/>
    <s v="PF08447.11 PAS fold"/>
  </r>
  <r>
    <x v="351"/>
    <x v="351"/>
    <n v="864"/>
    <x v="0"/>
    <n v="55"/>
    <n v="205"/>
    <x v="0"/>
    <s v="PF03924.12 CHASE domain"/>
  </r>
  <r>
    <x v="351"/>
    <x v="351"/>
    <n v="864"/>
    <x v="1"/>
    <n v="612"/>
    <n v="845"/>
    <x v="1"/>
    <s v="PF00563.19 EAL domain"/>
  </r>
  <r>
    <x v="351"/>
    <x v="351"/>
    <n v="864"/>
    <x v="2"/>
    <n v="436"/>
    <n v="593"/>
    <x v="2"/>
    <s v="PF00990.20 Diguanylate cyclase, GGDEF domain"/>
  </r>
  <r>
    <x v="351"/>
    <x v="351"/>
    <n v="864"/>
    <x v="6"/>
    <n v="312"/>
    <n v="398"/>
    <x v="6"/>
    <s v="PF08447.11 PAS fold"/>
  </r>
  <r>
    <x v="352"/>
    <x v="352"/>
    <n v="559"/>
    <x v="0"/>
    <n v="74"/>
    <n v="263"/>
    <x v="0"/>
    <s v="PF03924.12 CHASE domain"/>
  </r>
  <r>
    <x v="352"/>
    <x v="352"/>
    <n v="559"/>
    <x v="2"/>
    <n v="383"/>
    <n v="542"/>
    <x v="2"/>
    <s v="PF00990.20 Diguanylate cyclase, GGDEF domain"/>
  </r>
  <r>
    <x v="353"/>
    <x v="353"/>
    <n v="1005"/>
    <x v="0"/>
    <n v="9"/>
    <n v="164"/>
    <x v="0"/>
    <s v="PF03924.12 CHASE domain"/>
  </r>
  <r>
    <x v="353"/>
    <x v="353"/>
    <n v="1005"/>
    <x v="7"/>
    <n v="470"/>
    <n v="587"/>
    <x v="7"/>
    <s v="PF02518.25 Histidine kinase-, DNA gyrase B-, and HSP90-like ATPase"/>
  </r>
  <r>
    <x v="353"/>
    <x v="353"/>
    <n v="1005"/>
    <x v="8"/>
    <n v="356"/>
    <n v="424"/>
    <x v="8"/>
    <s v="PF00512.24 His Kinase A (phospho-acceptor) domain"/>
  </r>
  <r>
    <x v="353"/>
    <x v="353"/>
    <n v="1005"/>
    <x v="9"/>
    <n v="632"/>
    <n v="745"/>
    <x v="9"/>
    <s v="PF00072.23 Response regulator receiver domain"/>
  </r>
  <r>
    <x v="353"/>
    <x v="353"/>
    <n v="1005"/>
    <x v="22"/>
    <n v="809"/>
    <n v="1005"/>
    <x v="22"/>
    <s v="PF07228.11 Stage II sporulation protein E (SpoIIE)"/>
  </r>
  <r>
    <x v="354"/>
    <x v="354"/>
    <n v="529"/>
    <x v="0"/>
    <n v="72"/>
    <n v="261"/>
    <x v="0"/>
    <s v="PF03924.12 CHASE domain"/>
  </r>
  <r>
    <x v="354"/>
    <x v="354"/>
    <n v="529"/>
    <x v="2"/>
    <n v="347"/>
    <n v="505"/>
    <x v="2"/>
    <s v="PF00990.20 Diguanylate cyclase, GGDEF domain"/>
  </r>
  <r>
    <x v="355"/>
    <x v="355"/>
    <n v="792"/>
    <x v="0"/>
    <n v="70"/>
    <n v="251"/>
    <x v="0"/>
    <s v="PF03924.12 CHASE domain"/>
  </r>
  <r>
    <x v="355"/>
    <x v="355"/>
    <n v="792"/>
    <x v="1"/>
    <n v="514"/>
    <n v="751"/>
    <x v="1"/>
    <s v="PF00563.19 EAL domain"/>
  </r>
  <r>
    <x v="355"/>
    <x v="355"/>
    <n v="792"/>
    <x v="2"/>
    <n v="338"/>
    <n v="495"/>
    <x v="2"/>
    <s v="PF00990.20 Diguanylate cyclase, GGDEF domain"/>
  </r>
  <r>
    <x v="356"/>
    <x v="356"/>
    <n v="535"/>
    <x v="0"/>
    <n v="72"/>
    <n v="262"/>
    <x v="0"/>
    <s v="PF03924.12 CHASE domain"/>
  </r>
  <r>
    <x v="356"/>
    <x v="356"/>
    <n v="535"/>
    <x v="2"/>
    <n v="359"/>
    <n v="518"/>
    <x v="2"/>
    <s v="PF00990.20 Diguanylate cyclase, GGDEF domain"/>
  </r>
  <r>
    <x v="357"/>
    <x v="357"/>
    <n v="642"/>
    <x v="0"/>
    <n v="32"/>
    <n v="200"/>
    <x v="0"/>
    <s v="PF03924.12 CHASE domain"/>
  </r>
  <r>
    <x v="357"/>
    <x v="357"/>
    <n v="642"/>
    <x v="7"/>
    <n v="528"/>
    <n v="637"/>
    <x v="7"/>
    <s v="PF02518.25 Histidine kinase-, DNA gyrase B-, and HSP90-like ATPase"/>
  </r>
  <r>
    <x v="357"/>
    <x v="357"/>
    <n v="642"/>
    <x v="5"/>
    <n v="279"/>
    <n v="395"/>
    <x v="5"/>
    <s v="PF00989.24 PAS fold"/>
  </r>
  <r>
    <x v="358"/>
    <x v="358"/>
    <n v="916"/>
    <x v="0"/>
    <n v="265"/>
    <n v="446"/>
    <x v="0"/>
    <s v="PF03924.12 CHASE domain"/>
  </r>
  <r>
    <x v="358"/>
    <x v="358"/>
    <n v="916"/>
    <x v="7"/>
    <n v="656"/>
    <n v="770"/>
    <x v="7"/>
    <s v="PF02518.25 Histidine kinase-, DNA gyrase B-, and HSP90-like ATPase"/>
  </r>
  <r>
    <x v="358"/>
    <x v="358"/>
    <n v="916"/>
    <x v="8"/>
    <n v="544"/>
    <n v="609"/>
    <x v="8"/>
    <s v="PF00512.24 His Kinase A (phospho-acceptor) domain"/>
  </r>
  <r>
    <x v="358"/>
    <x v="358"/>
    <n v="916"/>
    <x v="13"/>
    <n v="13"/>
    <n v="227"/>
    <x v="13"/>
    <s v="PF05231.13 MASE1"/>
  </r>
  <r>
    <x v="358"/>
    <x v="358"/>
    <n v="916"/>
    <x v="9"/>
    <n v="792"/>
    <n v="904"/>
    <x v="9"/>
    <s v="PF00072.23 Response regulator receiver domain"/>
  </r>
  <r>
    <x v="359"/>
    <x v="359"/>
    <n v="1109"/>
    <x v="0"/>
    <n v="107"/>
    <n v="222"/>
    <x v="0"/>
    <s v="PF03924.12 CHASE domain"/>
  </r>
  <r>
    <x v="359"/>
    <x v="359"/>
    <n v="1109"/>
    <x v="20"/>
    <n v="439"/>
    <n v="580"/>
    <x v="20"/>
    <s v="PF01590.25 GAF domain"/>
  </r>
  <r>
    <x v="359"/>
    <x v="359"/>
    <n v="1109"/>
    <x v="7"/>
    <n v="718"/>
    <n v="833"/>
    <x v="7"/>
    <s v="PF02518.25 Histidine kinase-, DNA gyrase B-, and HSP90-like ATPase"/>
  </r>
  <r>
    <x v="359"/>
    <x v="359"/>
    <n v="1109"/>
    <x v="8"/>
    <n v="606"/>
    <n v="671"/>
    <x v="8"/>
    <s v="PF00512.24 His Kinase A (phospho-acceptor) domain"/>
  </r>
  <r>
    <x v="359"/>
    <x v="359"/>
    <n v="1109"/>
    <x v="9"/>
    <n v="977"/>
    <n v="1094"/>
    <x v="9"/>
    <s v="PF00072.23 Response regulator receiver domain"/>
  </r>
  <r>
    <x v="360"/>
    <x v="360"/>
    <n v="542"/>
    <x v="0"/>
    <n v="81"/>
    <n v="271"/>
    <x v="0"/>
    <s v="PF03924.12 CHASE domain"/>
  </r>
  <r>
    <x v="360"/>
    <x v="360"/>
    <n v="542"/>
    <x v="2"/>
    <n v="363"/>
    <n v="522"/>
    <x v="2"/>
    <s v="PF00990.20 Diguanylate cyclase, GGDEF domain"/>
  </r>
  <r>
    <x v="361"/>
    <x v="361"/>
    <n v="647"/>
    <x v="0"/>
    <n v="70"/>
    <n v="250"/>
    <x v="0"/>
    <s v="PF03924.12 CHASE domain"/>
  </r>
  <r>
    <x v="361"/>
    <x v="361"/>
    <n v="647"/>
    <x v="21"/>
    <n v="333"/>
    <n v="597"/>
    <x v="21"/>
    <s v="PF00069.24 Protein kinase domain"/>
  </r>
  <r>
    <x v="362"/>
    <x v="362"/>
    <n v="545"/>
    <x v="0"/>
    <n v="61"/>
    <n v="245"/>
    <x v="0"/>
    <s v="PF03924.12 CHASE domain"/>
  </r>
  <r>
    <x v="362"/>
    <x v="362"/>
    <n v="545"/>
    <x v="7"/>
    <n v="436"/>
    <n v="545"/>
    <x v="7"/>
    <s v="PF02518.25 Histidine kinase-, DNA gyrase B-, and HSP90-like ATPase"/>
  </r>
  <r>
    <x v="362"/>
    <x v="362"/>
    <n v="545"/>
    <x v="8"/>
    <n v="327"/>
    <n v="393"/>
    <x v="8"/>
    <s v="PF00512.24 His Kinase A (phospho-acceptor) domain"/>
  </r>
  <r>
    <x v="363"/>
    <x v="363"/>
    <n v="1103"/>
    <x v="0"/>
    <n v="79"/>
    <n v="258"/>
    <x v="0"/>
    <s v="PF03924.12 CHASE domain"/>
  </r>
  <r>
    <x v="363"/>
    <x v="363"/>
    <n v="1103"/>
    <x v="7"/>
    <n v="989"/>
    <n v="1101"/>
    <x v="7"/>
    <s v="PF02518.25 Histidine kinase-, DNA gyrase B-, and HSP90-like ATPase"/>
  </r>
  <r>
    <x v="363"/>
    <x v="363"/>
    <n v="1103"/>
    <x v="8"/>
    <n v="879"/>
    <n v="947"/>
    <x v="8"/>
    <s v="PF00512.24 His Kinase A (phospho-acceptor) domain"/>
  </r>
  <r>
    <x v="363"/>
    <x v="363"/>
    <n v="1103"/>
    <x v="6"/>
    <n v="601"/>
    <n v="684"/>
    <x v="6"/>
    <s v="PF08447.11 PAS fold"/>
  </r>
  <r>
    <x v="363"/>
    <x v="363"/>
    <n v="1103"/>
    <x v="3"/>
    <n v="464"/>
    <n v="568"/>
    <x v="3"/>
    <s v="PF08448.9 PAS fold"/>
  </r>
  <r>
    <x v="363"/>
    <x v="363"/>
    <n v="1103"/>
    <x v="10"/>
    <n v="344"/>
    <n v="407"/>
    <x v="10"/>
    <s v="PF13188.6 PAS domain"/>
  </r>
  <r>
    <x v="364"/>
    <x v="364"/>
    <n v="468"/>
    <x v="0"/>
    <n v="74"/>
    <n v="221"/>
    <x v="0"/>
    <s v="PF03924.12 CHASE domain"/>
  </r>
  <r>
    <x v="364"/>
    <x v="364"/>
    <n v="468"/>
    <x v="2"/>
    <n v="292"/>
    <n v="449"/>
    <x v="2"/>
    <s v="PF00990.20 Diguanylate cyclase, GGDEF domain"/>
  </r>
  <r>
    <x v="365"/>
    <x v="365"/>
    <n v="564"/>
    <x v="0"/>
    <n v="86"/>
    <n v="268"/>
    <x v="0"/>
    <s v="PF03924.12 CHASE domain"/>
  </r>
  <r>
    <x v="365"/>
    <x v="365"/>
    <n v="564"/>
    <x v="11"/>
    <n v="355"/>
    <n v="437"/>
    <x v="11"/>
    <s v="PF07536.13 HWE histidine kinase"/>
  </r>
  <r>
    <x v="366"/>
    <x v="366"/>
    <n v="1242"/>
    <x v="0"/>
    <n v="99"/>
    <n v="247"/>
    <x v="0"/>
    <s v="PF03924.12 CHASE domain"/>
  </r>
  <r>
    <x v="366"/>
    <x v="366"/>
    <n v="1242"/>
    <x v="7"/>
    <n v="694"/>
    <n v="809"/>
    <x v="7"/>
    <s v="PF02518.25 Histidine kinase-, DNA gyrase B-, and HSP90-like ATPase"/>
  </r>
  <r>
    <x v="366"/>
    <x v="366"/>
    <n v="1242"/>
    <x v="8"/>
    <n v="582"/>
    <n v="647"/>
    <x v="8"/>
    <s v="PF00512.24 His Kinase A (phospho-acceptor) domain"/>
  </r>
  <r>
    <x v="366"/>
    <x v="366"/>
    <n v="1242"/>
    <x v="12"/>
    <n v="1144"/>
    <n v="1227"/>
    <x v="12"/>
    <s v="PF01627.22 Hpt domain"/>
  </r>
  <r>
    <x v="366"/>
    <x v="366"/>
    <n v="1242"/>
    <x v="6"/>
    <n v="469"/>
    <n v="556"/>
    <x v="6"/>
    <s v="PF08447.11 PAS fold"/>
  </r>
  <r>
    <x v="366"/>
    <x v="366"/>
    <n v="1242"/>
    <x v="4"/>
    <n v="331"/>
    <n v="434"/>
    <x v="4"/>
    <s v="PF13426.6 PAS domain"/>
  </r>
  <r>
    <x v="366"/>
    <x v="366"/>
    <n v="1242"/>
    <x v="9"/>
    <n v="980"/>
    <n v="1099"/>
    <x v="9"/>
    <s v="PF00072.23 Response regulator receiver domain"/>
  </r>
  <r>
    <x v="367"/>
    <x v="367"/>
    <n v="597"/>
    <x v="0"/>
    <n v="109"/>
    <n v="289"/>
    <x v="0"/>
    <s v="PF03924.12 CHASE domain"/>
  </r>
  <r>
    <x v="367"/>
    <x v="367"/>
    <n v="597"/>
    <x v="11"/>
    <n v="383"/>
    <n v="465"/>
    <x v="11"/>
    <s v="PF07536.13 HWE histidine kinase"/>
  </r>
  <r>
    <x v="368"/>
    <x v="368"/>
    <n v="1443"/>
    <x v="0"/>
    <n v="261"/>
    <n v="446"/>
    <x v="0"/>
    <s v="PF03924.12 CHASE domain"/>
  </r>
  <r>
    <x v="368"/>
    <x v="368"/>
    <n v="1443"/>
    <x v="7"/>
    <n v="1191"/>
    <n v="1303"/>
    <x v="7"/>
    <s v="PF02518.25 Histidine kinase-, DNA gyrase B-, and HSP90-like ATPase"/>
  </r>
  <r>
    <x v="368"/>
    <x v="368"/>
    <n v="1443"/>
    <x v="8"/>
    <n v="1077"/>
    <n v="1145"/>
    <x v="8"/>
    <s v="PF00512.24 His Kinase A (phospho-acceptor) domain"/>
  </r>
  <r>
    <x v="368"/>
    <x v="368"/>
    <n v="1443"/>
    <x v="13"/>
    <n v="2"/>
    <n v="218"/>
    <x v="13"/>
    <s v="PF05231.13 MASE1"/>
  </r>
  <r>
    <x v="368"/>
    <x v="368"/>
    <n v="1443"/>
    <x v="5"/>
    <n v="941"/>
    <n v="1068"/>
    <x v="5"/>
    <s v="PF00989.24 PAS fold"/>
  </r>
  <r>
    <x v="368"/>
    <x v="368"/>
    <n v="1443"/>
    <x v="4"/>
    <n v="828"/>
    <n v="928"/>
    <x v="4"/>
    <s v="PF13426.6 PAS domain"/>
  </r>
  <r>
    <x v="368"/>
    <x v="368"/>
    <n v="1443"/>
    <x v="9"/>
    <n v="1331"/>
    <n v="1437"/>
    <x v="9"/>
    <s v="PF00072.23 Response regulator receiver domain"/>
  </r>
  <r>
    <x v="369"/>
    <x v="369"/>
    <n v="892"/>
    <x v="0"/>
    <n v="77"/>
    <n v="230"/>
    <x v="0"/>
    <s v="PF03924.12 CHASE domain"/>
  </r>
  <r>
    <x v="369"/>
    <x v="369"/>
    <n v="892"/>
    <x v="1"/>
    <n v="640"/>
    <n v="873"/>
    <x v="1"/>
    <s v="PF00563.19 EAL domain"/>
  </r>
  <r>
    <x v="369"/>
    <x v="369"/>
    <n v="892"/>
    <x v="2"/>
    <n v="467"/>
    <n v="621"/>
    <x v="2"/>
    <s v="PF00990.20 Diguanylate cyclase, GGDEF domain"/>
  </r>
  <r>
    <x v="369"/>
    <x v="369"/>
    <n v="892"/>
    <x v="6"/>
    <n v="338"/>
    <n v="429"/>
    <x v="6"/>
    <s v="PF08447.11 PAS fold"/>
  </r>
  <r>
    <x v="370"/>
    <x v="370"/>
    <n v="987"/>
    <x v="0"/>
    <n v="80"/>
    <n v="272"/>
    <x v="0"/>
    <s v="PF03924.12 CHASE domain"/>
  </r>
  <r>
    <x v="370"/>
    <x v="370"/>
    <n v="987"/>
    <x v="7"/>
    <n v="872"/>
    <n v="986"/>
    <x v="7"/>
    <s v="PF02518.25 Histidine kinase-, DNA gyrase B-, and HSP90-like ATPase"/>
  </r>
  <r>
    <x v="370"/>
    <x v="370"/>
    <n v="987"/>
    <x v="8"/>
    <n v="756"/>
    <n v="825"/>
    <x v="8"/>
    <s v="PF00512.24 His Kinase A (phospho-acceptor) domain"/>
  </r>
  <r>
    <x v="370"/>
    <x v="370"/>
    <n v="987"/>
    <x v="5"/>
    <n v="360"/>
    <n v="478"/>
    <x v="5"/>
    <s v="PF00989.24 PAS fold"/>
  </r>
  <r>
    <x v="370"/>
    <x v="370"/>
    <n v="987"/>
    <x v="4"/>
    <n v="503"/>
    <n v="615"/>
    <x v="4"/>
    <s v="PF13426.6 PAS domain"/>
  </r>
  <r>
    <x v="371"/>
    <x v="371"/>
    <n v="400"/>
    <x v="0"/>
    <n v="87"/>
    <n v="282"/>
    <x v="0"/>
    <s v="PF03924.12 CHASE domain"/>
  </r>
  <r>
    <x v="372"/>
    <x v="372"/>
    <n v="701"/>
    <x v="0"/>
    <n v="80"/>
    <n v="273"/>
    <x v="0"/>
    <s v="PF03924.12 CHASE domain"/>
  </r>
  <r>
    <x v="372"/>
    <x v="372"/>
    <n v="701"/>
    <x v="7"/>
    <n v="587"/>
    <n v="699"/>
    <x v="7"/>
    <s v="PF02518.25 Histidine kinase-, DNA gyrase B-, and HSP90-like ATPase"/>
  </r>
  <r>
    <x v="372"/>
    <x v="372"/>
    <n v="701"/>
    <x v="8"/>
    <n v="473"/>
    <n v="541"/>
    <x v="8"/>
    <s v="PF00512.24 His Kinase A (phospho-acceptor) domain"/>
  </r>
  <r>
    <x v="372"/>
    <x v="372"/>
    <n v="701"/>
    <x v="5"/>
    <n v="353"/>
    <n v="464"/>
    <x v="5"/>
    <s v="PF00989.24 PAS fold"/>
  </r>
  <r>
    <x v="373"/>
    <x v="373"/>
    <n v="687"/>
    <x v="0"/>
    <n v="55"/>
    <n v="258"/>
    <x v="0"/>
    <s v="PF03924.12 CHASE domain"/>
  </r>
  <r>
    <x v="373"/>
    <x v="373"/>
    <n v="687"/>
    <x v="7"/>
    <n v="563"/>
    <n v="675"/>
    <x v="7"/>
    <s v="PF02518.25 Histidine kinase-, DNA gyrase B-, and HSP90-like ATPase"/>
  </r>
  <r>
    <x v="373"/>
    <x v="373"/>
    <n v="687"/>
    <x v="8"/>
    <n v="449"/>
    <n v="517"/>
    <x v="8"/>
    <s v="PF00512.24 His Kinase A (phospho-acceptor) domain"/>
  </r>
  <r>
    <x v="373"/>
    <x v="373"/>
    <n v="687"/>
    <x v="4"/>
    <n v="339"/>
    <n v="442"/>
    <x v="4"/>
    <s v="PF13426.6 PAS domain"/>
  </r>
  <r>
    <x v="374"/>
    <x v="374"/>
    <n v="698"/>
    <x v="0"/>
    <n v="75"/>
    <n v="266"/>
    <x v="0"/>
    <s v="PF03924.12 CHASE domain"/>
  </r>
  <r>
    <x v="374"/>
    <x v="374"/>
    <n v="698"/>
    <x v="7"/>
    <n v="577"/>
    <n v="689"/>
    <x v="7"/>
    <s v="PF02518.25 Histidine kinase-, DNA gyrase B-, and HSP90-like ATPase"/>
  </r>
  <r>
    <x v="374"/>
    <x v="374"/>
    <n v="698"/>
    <x v="8"/>
    <n v="463"/>
    <n v="531"/>
    <x v="8"/>
    <s v="PF00512.24 His Kinase A (phospho-acceptor) domain"/>
  </r>
  <r>
    <x v="374"/>
    <x v="374"/>
    <n v="698"/>
    <x v="4"/>
    <n v="353"/>
    <n v="456"/>
    <x v="4"/>
    <s v="PF13426.6 PAS domain"/>
  </r>
  <r>
    <x v="375"/>
    <x v="375"/>
    <n v="707"/>
    <x v="0"/>
    <n v="75"/>
    <n v="264"/>
    <x v="0"/>
    <s v="PF03924.12 CHASE domain"/>
  </r>
  <r>
    <x v="375"/>
    <x v="375"/>
    <n v="707"/>
    <x v="7"/>
    <n v="577"/>
    <n v="689"/>
    <x v="7"/>
    <s v="PF02518.25 Histidine kinase-, DNA gyrase B-, and HSP90-like ATPase"/>
  </r>
  <r>
    <x v="375"/>
    <x v="375"/>
    <n v="707"/>
    <x v="8"/>
    <n v="463"/>
    <n v="531"/>
    <x v="8"/>
    <s v="PF00512.24 His Kinase A (phospho-acceptor) domain"/>
  </r>
  <r>
    <x v="375"/>
    <x v="375"/>
    <n v="707"/>
    <x v="4"/>
    <n v="353"/>
    <n v="456"/>
    <x v="4"/>
    <s v="PF13426.6 PAS domain"/>
  </r>
  <r>
    <x v="376"/>
    <x v="376"/>
    <n v="853"/>
    <x v="0"/>
    <n v="66"/>
    <n v="212"/>
    <x v="0"/>
    <s v="PF03924.12 CHASE domain"/>
  </r>
  <r>
    <x v="376"/>
    <x v="376"/>
    <n v="853"/>
    <x v="7"/>
    <n v="738"/>
    <n v="849"/>
    <x v="7"/>
    <s v="PF02518.25 Histidine kinase-, DNA gyrase B-, and HSP90-like ATPase"/>
  </r>
  <r>
    <x v="376"/>
    <x v="376"/>
    <n v="853"/>
    <x v="8"/>
    <n v="622"/>
    <n v="690"/>
    <x v="8"/>
    <s v="PF00512.24 His Kinase A (phospho-acceptor) domain"/>
  </r>
  <r>
    <x v="376"/>
    <x v="376"/>
    <n v="853"/>
    <x v="5"/>
    <n v="497"/>
    <n v="613"/>
    <x v="5"/>
    <s v="PF00989.24 PAS fold"/>
  </r>
  <r>
    <x v="376"/>
    <x v="376"/>
    <n v="853"/>
    <x v="6"/>
    <n v="383"/>
    <n v="472"/>
    <x v="6"/>
    <s v="PF08447.11 PAS fold"/>
  </r>
  <r>
    <x v="377"/>
    <x v="377"/>
    <n v="356"/>
    <x v="0"/>
    <n v="79"/>
    <n v="267"/>
    <x v="0"/>
    <s v="PF03924.12 CHASE domain"/>
  </r>
  <r>
    <x v="378"/>
    <x v="378"/>
    <n v="1252"/>
    <x v="0"/>
    <n v="35"/>
    <n v="225"/>
    <x v="0"/>
    <s v="PF03924.12 CHASE domain"/>
  </r>
  <r>
    <x v="378"/>
    <x v="378"/>
    <n v="1252"/>
    <x v="16"/>
    <n v="723"/>
    <n v="870"/>
    <x v="16"/>
    <s v="PF13185.5 GAF domain"/>
  </r>
  <r>
    <x v="378"/>
    <x v="378"/>
    <n v="1252"/>
    <x v="7"/>
    <n v="1128"/>
    <n v="1239"/>
    <x v="7"/>
    <s v="PF02518.25 Histidine kinase-, DNA gyrase B-, and HSP90-like ATPase"/>
  </r>
  <r>
    <x v="378"/>
    <x v="378"/>
    <n v="1252"/>
    <x v="8"/>
    <n v="1013"/>
    <n v="1081"/>
    <x v="8"/>
    <s v="PF00512.24 His Kinase A (phospho-acceptor) domain"/>
  </r>
  <r>
    <x v="378"/>
    <x v="378"/>
    <n v="1252"/>
    <x v="10"/>
    <n v="583"/>
    <n v="653"/>
    <x v="10"/>
    <s v="PF13188.6 PAS domain"/>
  </r>
  <r>
    <x v="378"/>
    <x v="378"/>
    <n v="1252"/>
    <x v="4"/>
    <n v="337"/>
    <n v="444"/>
    <x v="4"/>
    <s v="PF13426.6 PAS domain"/>
  </r>
  <r>
    <x v="378"/>
    <x v="378"/>
    <n v="1252"/>
    <x v="4"/>
    <n v="468"/>
    <n v="570"/>
    <x v="4"/>
    <s v="PF13426.6 PAS domain"/>
  </r>
  <r>
    <x v="378"/>
    <x v="378"/>
    <n v="1252"/>
    <x v="4"/>
    <n v="903"/>
    <n v="1006"/>
    <x v="4"/>
    <s v="PF13426.6 PAS domain"/>
  </r>
  <r>
    <x v="379"/>
    <x v="379"/>
    <n v="666"/>
    <x v="0"/>
    <n v="49"/>
    <n v="225"/>
    <x v="0"/>
    <s v="PF03924.12 CHASE domain"/>
  </r>
  <r>
    <x v="379"/>
    <x v="379"/>
    <n v="666"/>
    <x v="7"/>
    <n v="540"/>
    <n v="652"/>
    <x v="7"/>
    <s v="PF02518.25 Histidine kinase-, DNA gyrase B-, and HSP90-like ATPase"/>
  </r>
  <r>
    <x v="379"/>
    <x v="379"/>
    <n v="666"/>
    <x v="8"/>
    <n v="427"/>
    <n v="495"/>
    <x v="8"/>
    <s v="PF00512.24 His Kinase A (phospho-acceptor) domain"/>
  </r>
  <r>
    <x v="379"/>
    <x v="379"/>
    <n v="666"/>
    <x v="5"/>
    <n v="307"/>
    <n v="418"/>
    <x v="5"/>
    <s v="PF00989.24 PAS fold"/>
  </r>
  <r>
    <x v="380"/>
    <x v="380"/>
    <n v="652"/>
    <x v="0"/>
    <n v="33"/>
    <n v="223"/>
    <x v="0"/>
    <s v="PF03924.12 CHASE domain"/>
  </r>
  <r>
    <x v="380"/>
    <x v="380"/>
    <n v="652"/>
    <x v="7"/>
    <n v="534"/>
    <n v="646"/>
    <x v="7"/>
    <s v="PF02518.25 Histidine kinase-, DNA gyrase B-, and HSP90-like ATPase"/>
  </r>
  <r>
    <x v="380"/>
    <x v="380"/>
    <n v="652"/>
    <x v="8"/>
    <n v="420"/>
    <n v="488"/>
    <x v="8"/>
    <s v="PF00512.24 His Kinase A (phospho-acceptor) domain"/>
  </r>
  <r>
    <x v="380"/>
    <x v="380"/>
    <n v="652"/>
    <x v="4"/>
    <n v="310"/>
    <n v="413"/>
    <x v="4"/>
    <s v="PF13426.6 PAS domain"/>
  </r>
  <r>
    <x v="381"/>
    <x v="381"/>
    <n v="850"/>
    <x v="0"/>
    <n v="86"/>
    <n v="280"/>
    <x v="0"/>
    <s v="PF03924.12 CHASE domain"/>
  </r>
  <r>
    <x v="381"/>
    <x v="381"/>
    <n v="850"/>
    <x v="7"/>
    <n v="737"/>
    <n v="850"/>
    <x v="7"/>
    <s v="PF02518.25 Histidine kinase-, DNA gyrase B-, and HSP90-like ATPase"/>
  </r>
  <r>
    <x v="381"/>
    <x v="381"/>
    <n v="850"/>
    <x v="8"/>
    <n v="621"/>
    <n v="690"/>
    <x v="8"/>
    <s v="PF00512.24 His Kinase A (phospho-acceptor) domain"/>
  </r>
  <r>
    <x v="381"/>
    <x v="381"/>
    <n v="850"/>
    <x v="5"/>
    <n v="360"/>
    <n v="479"/>
    <x v="5"/>
    <s v="PF00989.24 PAS fold"/>
  </r>
  <r>
    <x v="381"/>
    <x v="381"/>
    <n v="850"/>
    <x v="4"/>
    <n v="515"/>
    <n v="614"/>
    <x v="4"/>
    <s v="PF13426.6 PAS domain"/>
  </r>
  <r>
    <x v="382"/>
    <x v="382"/>
    <n v="327"/>
    <x v="0"/>
    <n v="88"/>
    <n v="248"/>
    <x v="0"/>
    <s v="PF03924.12 CHASE domain"/>
  </r>
  <r>
    <x v="383"/>
    <x v="383"/>
    <n v="855"/>
    <x v="0"/>
    <n v="67"/>
    <n v="215"/>
    <x v="0"/>
    <s v="PF03924.12 CHASE domain"/>
  </r>
  <r>
    <x v="383"/>
    <x v="383"/>
    <n v="855"/>
    <x v="7"/>
    <n v="740"/>
    <n v="851"/>
    <x v="7"/>
    <s v="PF02518.25 Histidine kinase-, DNA gyrase B-, and HSP90-like ATPase"/>
  </r>
  <r>
    <x v="383"/>
    <x v="383"/>
    <n v="855"/>
    <x v="8"/>
    <n v="624"/>
    <n v="692"/>
    <x v="8"/>
    <s v="PF00512.24 His Kinase A (phospho-acceptor) domain"/>
  </r>
  <r>
    <x v="383"/>
    <x v="383"/>
    <n v="855"/>
    <x v="5"/>
    <n v="499"/>
    <n v="615"/>
    <x v="5"/>
    <s v="PF00989.24 PAS fold"/>
  </r>
  <r>
    <x v="383"/>
    <x v="383"/>
    <n v="855"/>
    <x v="6"/>
    <n v="386"/>
    <n v="474"/>
    <x v="6"/>
    <s v="PF08447.11 PAS fold"/>
  </r>
  <r>
    <x v="384"/>
    <x v="384"/>
    <n v="547"/>
    <x v="0"/>
    <n v="91"/>
    <n v="285"/>
    <x v="0"/>
    <s v="PF03924.12 CHASE domain"/>
  </r>
  <r>
    <x v="384"/>
    <x v="384"/>
    <n v="547"/>
    <x v="6"/>
    <n v="406"/>
    <n v="494"/>
    <x v="6"/>
    <s v="PF08447.11 PAS fold"/>
  </r>
  <r>
    <x v="385"/>
    <x v="385"/>
    <n v="748"/>
    <x v="0"/>
    <n v="82"/>
    <n v="272"/>
    <x v="0"/>
    <s v="PF03924.12 CHASE domain"/>
  </r>
  <r>
    <x v="385"/>
    <x v="385"/>
    <n v="748"/>
    <x v="7"/>
    <n v="486"/>
    <n v="599"/>
    <x v="7"/>
    <s v="PF02518.25 Histidine kinase-, DNA gyrase B-, and HSP90-like ATPase"/>
  </r>
  <r>
    <x v="385"/>
    <x v="385"/>
    <n v="748"/>
    <x v="8"/>
    <n v="374"/>
    <n v="440"/>
    <x v="8"/>
    <s v="PF00512.24 His Kinase A (phospho-acceptor) domain"/>
  </r>
  <r>
    <x v="385"/>
    <x v="385"/>
    <n v="748"/>
    <x v="9"/>
    <n v="623"/>
    <n v="735"/>
    <x v="9"/>
    <s v="PF00072.23 Response regulator receiver domain"/>
  </r>
  <r>
    <x v="386"/>
    <x v="386"/>
    <n v="1184"/>
    <x v="0"/>
    <n v="76"/>
    <n v="262"/>
    <x v="0"/>
    <s v="PF03924.12 CHASE domain"/>
  </r>
  <r>
    <x v="386"/>
    <x v="386"/>
    <n v="1184"/>
    <x v="7"/>
    <n v="755"/>
    <n v="871"/>
    <x v="7"/>
    <s v="PF02518.25 Histidine kinase-, DNA gyrase B-, and HSP90-like ATPase"/>
  </r>
  <r>
    <x v="386"/>
    <x v="386"/>
    <n v="1184"/>
    <x v="8"/>
    <n v="644"/>
    <n v="709"/>
    <x v="8"/>
    <s v="PF00512.24 His Kinase A (phospho-acceptor) domain"/>
  </r>
  <r>
    <x v="386"/>
    <x v="386"/>
    <n v="1184"/>
    <x v="5"/>
    <n v="343"/>
    <n v="455"/>
    <x v="5"/>
    <s v="PF00989.24 PAS fold"/>
  </r>
  <r>
    <x v="386"/>
    <x v="386"/>
    <n v="1184"/>
    <x v="5"/>
    <n v="488"/>
    <n v="614"/>
    <x v="5"/>
    <s v="PF00989.24 PAS fold"/>
  </r>
  <r>
    <x v="386"/>
    <x v="386"/>
    <n v="1184"/>
    <x v="9"/>
    <n v="891"/>
    <n v="1010"/>
    <x v="9"/>
    <s v="PF00072.23 Response regulator receiver domain"/>
  </r>
  <r>
    <x v="386"/>
    <x v="386"/>
    <n v="1184"/>
    <x v="9"/>
    <n v="1042"/>
    <n v="1153"/>
    <x v="9"/>
    <s v="PF00072.23 Response regulator receiver domain"/>
  </r>
  <r>
    <x v="387"/>
    <x v="387"/>
    <n v="1148"/>
    <x v="0"/>
    <n v="111"/>
    <n v="301"/>
    <x v="0"/>
    <s v="PF03924.12 CHASE domain"/>
  </r>
  <r>
    <x v="387"/>
    <x v="387"/>
    <n v="1148"/>
    <x v="1"/>
    <n v="889"/>
    <n v="1124"/>
    <x v="1"/>
    <s v="PF00563.19 EAL domain"/>
  </r>
  <r>
    <x v="387"/>
    <x v="387"/>
    <n v="1148"/>
    <x v="2"/>
    <n v="713"/>
    <n v="870"/>
    <x v="2"/>
    <s v="PF00990.20 Diguanylate cyclase, GGDEF domain"/>
  </r>
  <r>
    <x v="387"/>
    <x v="387"/>
    <n v="1148"/>
    <x v="6"/>
    <n v="443"/>
    <n v="529"/>
    <x v="6"/>
    <s v="PF08447.11 PAS fold"/>
  </r>
  <r>
    <x v="388"/>
    <x v="388"/>
    <n v="888"/>
    <x v="0"/>
    <n v="72"/>
    <n v="258"/>
    <x v="0"/>
    <s v="PF03924.12 CHASE domain"/>
  </r>
  <r>
    <x v="388"/>
    <x v="388"/>
    <n v="888"/>
    <x v="16"/>
    <n v="367"/>
    <n v="512"/>
    <x v="16"/>
    <s v="PF13185.5 GAF domain"/>
  </r>
  <r>
    <x v="388"/>
    <x v="388"/>
    <n v="888"/>
    <x v="7"/>
    <n v="778"/>
    <n v="888"/>
    <x v="7"/>
    <s v="PF02518.25 Histidine kinase-, DNA gyrase B-, and HSP90-like ATPase"/>
  </r>
  <r>
    <x v="388"/>
    <x v="388"/>
    <n v="888"/>
    <x v="8"/>
    <n v="671"/>
    <n v="739"/>
    <x v="8"/>
    <s v="PF00512.24 His Kinase A (phospho-acceptor) domain"/>
  </r>
  <r>
    <x v="388"/>
    <x v="388"/>
    <n v="888"/>
    <x v="3"/>
    <n v="538"/>
    <n v="653"/>
    <x v="3"/>
    <s v="PF08448.9 PAS fold"/>
  </r>
  <r>
    <x v="389"/>
    <x v="389"/>
    <n v="907"/>
    <x v="0"/>
    <n v="92"/>
    <n v="290"/>
    <x v="0"/>
    <s v="PF03924.12 CHASE domain"/>
  </r>
  <r>
    <x v="389"/>
    <x v="389"/>
    <n v="907"/>
    <x v="7"/>
    <n v="640"/>
    <n v="751"/>
    <x v="7"/>
    <s v="PF02518.25 Histidine kinase-, DNA gyrase B-, and HSP90-like ATPase"/>
  </r>
  <r>
    <x v="389"/>
    <x v="389"/>
    <n v="907"/>
    <x v="8"/>
    <n v="526"/>
    <n v="594"/>
    <x v="8"/>
    <s v="PF00512.24 His Kinase A (phospho-acceptor) domain"/>
  </r>
  <r>
    <x v="389"/>
    <x v="389"/>
    <n v="907"/>
    <x v="6"/>
    <n v="411"/>
    <n v="501"/>
    <x v="6"/>
    <s v="PF08447.11 PAS fold"/>
  </r>
  <r>
    <x v="389"/>
    <x v="389"/>
    <n v="907"/>
    <x v="9"/>
    <n v="778"/>
    <n v="891"/>
    <x v="9"/>
    <s v="PF00072.23 Response regulator receiver domain"/>
  </r>
  <r>
    <x v="390"/>
    <x v="390"/>
    <n v="1078"/>
    <x v="0"/>
    <n v="66"/>
    <n v="254"/>
    <x v="0"/>
    <s v="PF03924.12 CHASE domain"/>
  </r>
  <r>
    <x v="390"/>
    <x v="390"/>
    <n v="1078"/>
    <x v="1"/>
    <n v="819"/>
    <n v="1055"/>
    <x v="1"/>
    <s v="PF00563.19 EAL domain"/>
  </r>
  <r>
    <x v="390"/>
    <x v="390"/>
    <n v="1078"/>
    <x v="2"/>
    <n v="643"/>
    <n v="800"/>
    <x v="2"/>
    <s v="PF00990.20 Diguanylate cyclase, GGDEF domain"/>
  </r>
  <r>
    <x v="391"/>
    <x v="391"/>
    <n v="555"/>
    <x v="0"/>
    <n v="63"/>
    <n v="265"/>
    <x v="0"/>
    <s v="PF03924.12 CHASE domain"/>
  </r>
  <r>
    <x v="391"/>
    <x v="391"/>
    <n v="555"/>
    <x v="11"/>
    <n v="352"/>
    <n v="434"/>
    <x v="11"/>
    <s v="PF07536.13 HWE histidine kinase"/>
  </r>
  <r>
    <x v="392"/>
    <x v="392"/>
    <n v="554"/>
    <x v="0"/>
    <n v="79"/>
    <n v="264"/>
    <x v="0"/>
    <s v="PF03924.12 CHASE domain"/>
  </r>
  <r>
    <x v="392"/>
    <x v="392"/>
    <n v="554"/>
    <x v="11"/>
    <n v="351"/>
    <n v="433"/>
    <x v="11"/>
    <s v="PF07536.13 HWE histidine kinase"/>
  </r>
  <r>
    <x v="393"/>
    <x v="393"/>
    <n v="601"/>
    <x v="0"/>
    <n v="99"/>
    <n v="290"/>
    <x v="0"/>
    <s v="PF03924.12 CHASE domain"/>
  </r>
  <r>
    <x v="393"/>
    <x v="393"/>
    <n v="601"/>
    <x v="7"/>
    <n v="486"/>
    <n v="598"/>
    <x v="7"/>
    <s v="PF02518.25 Histidine kinase-, DNA gyrase B-, and HSP90-like ATPase"/>
  </r>
  <r>
    <x v="393"/>
    <x v="393"/>
    <n v="601"/>
    <x v="8"/>
    <n v="373"/>
    <n v="441"/>
    <x v="8"/>
    <s v="PF00512.24 His Kinase A (phospho-acceptor) domain"/>
  </r>
  <r>
    <x v="394"/>
    <x v="394"/>
    <n v="543"/>
    <x v="0"/>
    <n v="71"/>
    <n v="253"/>
    <x v="0"/>
    <s v="PF03924.12 CHASE domain"/>
  </r>
  <r>
    <x v="394"/>
    <x v="394"/>
    <n v="543"/>
    <x v="11"/>
    <n v="341"/>
    <n v="423"/>
    <x v="11"/>
    <s v="PF07536.13 HWE histidine kinase"/>
  </r>
  <r>
    <x v="395"/>
    <x v="395"/>
    <n v="542"/>
    <x v="0"/>
    <n v="71"/>
    <n v="253"/>
    <x v="0"/>
    <s v="PF03924.12 CHASE domain"/>
  </r>
  <r>
    <x v="395"/>
    <x v="395"/>
    <n v="542"/>
    <x v="11"/>
    <n v="341"/>
    <n v="423"/>
    <x v="11"/>
    <s v="PF07536.13 HWE histidine kinase"/>
  </r>
  <r>
    <x v="396"/>
    <x v="396"/>
    <n v="536"/>
    <x v="0"/>
    <n v="65"/>
    <n v="247"/>
    <x v="0"/>
    <s v="PF03924.12 CHASE domain"/>
  </r>
  <r>
    <x v="396"/>
    <x v="396"/>
    <n v="536"/>
    <x v="11"/>
    <n v="335"/>
    <n v="417"/>
    <x v="11"/>
    <s v="PF07536.13 HWE histidine kinase"/>
  </r>
  <r>
    <x v="397"/>
    <x v="397"/>
    <n v="1107"/>
    <x v="0"/>
    <n v="75"/>
    <n v="265"/>
    <x v="0"/>
    <s v="PF03924.12 CHASE domain"/>
  </r>
  <r>
    <x v="397"/>
    <x v="397"/>
    <n v="1107"/>
    <x v="1"/>
    <n v="847"/>
    <n v="1083"/>
    <x v="1"/>
    <s v="PF00563.19 EAL domain"/>
  </r>
  <r>
    <x v="397"/>
    <x v="397"/>
    <n v="1107"/>
    <x v="2"/>
    <n v="671"/>
    <n v="828"/>
    <x v="2"/>
    <s v="PF00990.20 Diguanylate cyclase, GGDEF domain"/>
  </r>
  <r>
    <x v="398"/>
    <x v="398"/>
    <n v="800"/>
    <x v="0"/>
    <n v="56"/>
    <n v="209"/>
    <x v="0"/>
    <s v="PF03924.12 CHASE domain"/>
  </r>
  <r>
    <x v="398"/>
    <x v="398"/>
    <n v="800"/>
    <x v="7"/>
    <n v="400"/>
    <n v="516"/>
    <x v="7"/>
    <s v="PF02518.25 Histidine kinase-, DNA gyrase B-, and HSP90-like ATPase"/>
  </r>
  <r>
    <x v="398"/>
    <x v="398"/>
    <n v="800"/>
    <x v="8"/>
    <n v="289"/>
    <n v="354"/>
    <x v="8"/>
    <s v="PF00512.24 His Kinase A (phospho-acceptor) domain"/>
  </r>
  <r>
    <x v="398"/>
    <x v="398"/>
    <n v="800"/>
    <x v="12"/>
    <n v="701"/>
    <n v="787"/>
    <x v="12"/>
    <s v="PF01627.22 Hpt domain"/>
  </r>
  <r>
    <x v="398"/>
    <x v="398"/>
    <n v="800"/>
    <x v="9"/>
    <n v="550"/>
    <n v="663"/>
    <x v="9"/>
    <s v="PF00072.23 Response regulator receiver domain"/>
  </r>
  <r>
    <x v="399"/>
    <x v="399"/>
    <n v="957"/>
    <x v="0"/>
    <n v="75"/>
    <n v="263"/>
    <x v="0"/>
    <s v="PF03924.12 CHASE domain"/>
  </r>
  <r>
    <x v="399"/>
    <x v="399"/>
    <n v="957"/>
    <x v="7"/>
    <n v="847"/>
    <n v="956"/>
    <x v="7"/>
    <s v="PF02518.25 Histidine kinase-, DNA gyrase B-, and HSP90-like ATPase"/>
  </r>
  <r>
    <x v="399"/>
    <x v="399"/>
    <n v="957"/>
    <x v="6"/>
    <n v="485"/>
    <n v="571"/>
    <x v="6"/>
    <s v="PF08447.11 PAS fold"/>
  </r>
  <r>
    <x v="399"/>
    <x v="399"/>
    <n v="957"/>
    <x v="3"/>
    <n v="595"/>
    <n v="709"/>
    <x v="3"/>
    <s v="PF08448.9 PAS fold"/>
  </r>
  <r>
    <x v="399"/>
    <x v="399"/>
    <n v="957"/>
    <x v="4"/>
    <n v="351"/>
    <n v="450"/>
    <x v="4"/>
    <s v="PF13426.6 PAS domain"/>
  </r>
  <r>
    <x v="400"/>
    <x v="400"/>
    <n v="561"/>
    <x v="0"/>
    <n v="88"/>
    <n v="271"/>
    <x v="0"/>
    <s v="PF03924.12 CHASE domain"/>
  </r>
  <r>
    <x v="400"/>
    <x v="400"/>
    <n v="561"/>
    <x v="11"/>
    <n v="360"/>
    <n v="442"/>
    <x v="11"/>
    <s v="PF07536.13 HWE histidine kinase"/>
  </r>
  <r>
    <x v="401"/>
    <x v="401"/>
    <n v="1038"/>
    <x v="0"/>
    <n v="73"/>
    <n v="261"/>
    <x v="0"/>
    <s v="PF03924.12 CHASE domain"/>
  </r>
  <r>
    <x v="401"/>
    <x v="401"/>
    <n v="1038"/>
    <x v="1"/>
    <n v="780"/>
    <n v="1016"/>
    <x v="1"/>
    <s v="PF00563.19 EAL domain"/>
  </r>
  <r>
    <x v="401"/>
    <x v="401"/>
    <n v="1038"/>
    <x v="2"/>
    <n v="599"/>
    <n v="761"/>
    <x v="2"/>
    <s v="PF00990.20 Diguanylate cyclase, GGDEF domain"/>
  </r>
  <r>
    <x v="401"/>
    <x v="401"/>
    <n v="1038"/>
    <x v="6"/>
    <n v="373"/>
    <n v="459"/>
    <x v="6"/>
    <s v="PF08447.11 PAS fold"/>
  </r>
  <r>
    <x v="401"/>
    <x v="401"/>
    <n v="1038"/>
    <x v="4"/>
    <n v="484"/>
    <n v="587"/>
    <x v="4"/>
    <s v="PF13426.6 PAS domain"/>
  </r>
  <r>
    <x v="402"/>
    <x v="402"/>
    <n v="1009"/>
    <x v="0"/>
    <n v="80"/>
    <n v="273"/>
    <x v="0"/>
    <s v="PF03924.12 CHASE domain"/>
  </r>
  <r>
    <x v="402"/>
    <x v="402"/>
    <n v="1009"/>
    <x v="7"/>
    <n v="606"/>
    <n v="722"/>
    <x v="7"/>
    <s v="PF02518.25 Histidine kinase-, DNA gyrase B-, and HSP90-like ATPase"/>
  </r>
  <r>
    <x v="402"/>
    <x v="402"/>
    <n v="1009"/>
    <x v="8"/>
    <n v="494"/>
    <n v="559"/>
    <x v="8"/>
    <s v="PF00512.24 His Kinase A (phospho-acceptor) domain"/>
  </r>
  <r>
    <x v="402"/>
    <x v="402"/>
    <n v="1009"/>
    <x v="12"/>
    <n v="913"/>
    <n v="995"/>
    <x v="12"/>
    <s v="PF01627.22 Hpt domain"/>
  </r>
  <r>
    <x v="402"/>
    <x v="402"/>
    <n v="1009"/>
    <x v="3"/>
    <n v="374"/>
    <n v="483"/>
    <x v="3"/>
    <s v="PF08448.9 PAS fold"/>
  </r>
  <r>
    <x v="402"/>
    <x v="402"/>
    <n v="1009"/>
    <x v="9"/>
    <n v="752"/>
    <n v="868"/>
    <x v="9"/>
    <s v="PF00072.23 Response regulator receiver domain"/>
  </r>
  <r>
    <x v="403"/>
    <x v="403"/>
    <n v="940"/>
    <x v="0"/>
    <n v="83"/>
    <n v="273"/>
    <x v="0"/>
    <s v="PF03924.12 CHASE domain"/>
  </r>
  <r>
    <x v="403"/>
    <x v="403"/>
    <n v="940"/>
    <x v="1"/>
    <n v="680"/>
    <n v="917"/>
    <x v="1"/>
    <s v="PF00563.19 EAL domain"/>
  </r>
  <r>
    <x v="403"/>
    <x v="403"/>
    <n v="940"/>
    <x v="2"/>
    <n v="505"/>
    <n v="661"/>
    <x v="2"/>
    <s v="PF00990.20 Diguanylate cyclase, GGDEF domain"/>
  </r>
  <r>
    <x v="403"/>
    <x v="403"/>
    <n v="940"/>
    <x v="4"/>
    <n v="388"/>
    <n v="493"/>
    <x v="4"/>
    <s v="PF13426.6 PAS domain"/>
  </r>
  <r>
    <x v="404"/>
    <x v="404"/>
    <n v="758"/>
    <x v="0"/>
    <n v="87"/>
    <n v="275"/>
    <x v="0"/>
    <s v="PF03924.12 CHASE domain"/>
  </r>
  <r>
    <x v="404"/>
    <x v="404"/>
    <n v="758"/>
    <x v="7"/>
    <n v="622"/>
    <n v="745"/>
    <x v="7"/>
    <s v="PF02518.25 Histidine kinase-, DNA gyrase B-, and HSP90-like ATPase"/>
  </r>
  <r>
    <x v="404"/>
    <x v="404"/>
    <n v="758"/>
    <x v="8"/>
    <n v="518"/>
    <n v="580"/>
    <x v="8"/>
    <s v="PF00512.24 His Kinase A (phospho-acceptor) domain"/>
  </r>
  <r>
    <x v="404"/>
    <x v="404"/>
    <n v="758"/>
    <x v="5"/>
    <n v="372"/>
    <n v="486"/>
    <x v="5"/>
    <s v="PF00989.24 PAS fold"/>
  </r>
  <r>
    <x v="405"/>
    <x v="405"/>
    <n v="592"/>
    <x v="0"/>
    <n v="54"/>
    <n v="250"/>
    <x v="0"/>
    <s v="PF03924.12 CHASE domain"/>
  </r>
  <r>
    <x v="405"/>
    <x v="405"/>
    <n v="592"/>
    <x v="7"/>
    <n v="480"/>
    <n v="573"/>
    <x v="7"/>
    <s v="PF02518.25 Histidine kinase-, DNA gyrase B-, and HSP90-like ATPase"/>
  </r>
  <r>
    <x v="405"/>
    <x v="405"/>
    <n v="592"/>
    <x v="15"/>
    <n v="375"/>
    <n v="442"/>
    <x v="15"/>
    <s v="PF07730.12 Histidine kinase"/>
  </r>
  <r>
    <x v="406"/>
    <x v="406"/>
    <n v="947"/>
    <x v="0"/>
    <n v="77"/>
    <n v="261"/>
    <x v="0"/>
    <s v="PF03924.12 CHASE domain"/>
  </r>
  <r>
    <x v="406"/>
    <x v="406"/>
    <n v="947"/>
    <x v="1"/>
    <n v="683"/>
    <n v="919"/>
    <x v="1"/>
    <s v="PF00563.19 EAL domain"/>
  </r>
  <r>
    <x v="406"/>
    <x v="406"/>
    <n v="947"/>
    <x v="2"/>
    <n v="507"/>
    <n v="664"/>
    <x v="2"/>
    <s v="PF00990.20 Diguanylate cyclase, GGDEF domain"/>
  </r>
  <r>
    <x v="406"/>
    <x v="406"/>
    <n v="947"/>
    <x v="3"/>
    <n v="389"/>
    <n v="498"/>
    <x v="3"/>
    <s v="PF08448.9 PAS fold"/>
  </r>
  <r>
    <x v="407"/>
    <x v="407"/>
    <n v="561"/>
    <x v="0"/>
    <n v="72"/>
    <n v="263"/>
    <x v="0"/>
    <s v="PF03924.12 CHASE domain"/>
  </r>
  <r>
    <x v="407"/>
    <x v="407"/>
    <n v="561"/>
    <x v="2"/>
    <n v="383"/>
    <n v="542"/>
    <x v="2"/>
    <s v="PF00990.20 Diguanylate cyclase, GGDEF domain"/>
  </r>
  <r>
    <x v="408"/>
    <x v="408"/>
    <n v="539"/>
    <x v="0"/>
    <n v="73"/>
    <n v="263"/>
    <x v="0"/>
    <s v="PF03924.12 CHASE domain"/>
  </r>
  <r>
    <x v="408"/>
    <x v="408"/>
    <n v="539"/>
    <x v="2"/>
    <n v="362"/>
    <n v="521"/>
    <x v="2"/>
    <s v="PF00990.20 Diguanylate cyclase, GGDEF domain"/>
  </r>
  <r>
    <x v="409"/>
    <x v="409"/>
    <n v="698"/>
    <x v="0"/>
    <n v="47"/>
    <n v="232"/>
    <x v="0"/>
    <s v="PF03924.12 CHASE domain"/>
  </r>
  <r>
    <x v="409"/>
    <x v="409"/>
    <n v="698"/>
    <x v="7"/>
    <n v="575"/>
    <n v="687"/>
    <x v="7"/>
    <s v="PF02518.25 Histidine kinase-, DNA gyrase B-, and HSP90-like ATPase"/>
  </r>
  <r>
    <x v="409"/>
    <x v="409"/>
    <n v="698"/>
    <x v="8"/>
    <n v="463"/>
    <n v="533"/>
    <x v="8"/>
    <s v="PF00512.24 His Kinase A (phospho-acceptor) domain"/>
  </r>
  <r>
    <x v="410"/>
    <x v="410"/>
    <n v="862"/>
    <x v="0"/>
    <n v="69"/>
    <n v="190"/>
    <x v="0"/>
    <s v="PF03924.12 CHASE domain"/>
  </r>
  <r>
    <x v="410"/>
    <x v="410"/>
    <n v="862"/>
    <x v="7"/>
    <n v="730"/>
    <n v="845"/>
    <x v="7"/>
    <s v="PF02518.25 Histidine kinase-, DNA gyrase B-, and HSP90-like ATPase"/>
  </r>
  <r>
    <x v="410"/>
    <x v="410"/>
    <n v="862"/>
    <x v="8"/>
    <n v="616"/>
    <n v="684"/>
    <x v="8"/>
    <s v="PF00512.24 His Kinase A (phospho-acceptor) domain"/>
  </r>
  <r>
    <x v="410"/>
    <x v="410"/>
    <n v="862"/>
    <x v="5"/>
    <n v="348"/>
    <n v="457"/>
    <x v="5"/>
    <s v="PF00989.24 PAS fold"/>
  </r>
  <r>
    <x v="410"/>
    <x v="410"/>
    <n v="862"/>
    <x v="10"/>
    <n v="483"/>
    <n v="547"/>
    <x v="10"/>
    <s v="PF13188.6 PAS domain"/>
  </r>
  <r>
    <x v="411"/>
    <x v="411"/>
    <n v="711"/>
    <x v="0"/>
    <n v="45"/>
    <n v="232"/>
    <x v="0"/>
    <s v="PF03924.12 CHASE domain"/>
  </r>
  <r>
    <x v="411"/>
    <x v="411"/>
    <n v="711"/>
    <x v="7"/>
    <n v="582"/>
    <n v="692"/>
    <x v="7"/>
    <s v="PF02518.25 Histidine kinase-, DNA gyrase B-, and HSP90-like ATPase"/>
  </r>
  <r>
    <x v="411"/>
    <x v="411"/>
    <n v="711"/>
    <x v="8"/>
    <n v="470"/>
    <n v="540"/>
    <x v="8"/>
    <s v="PF00512.24 His Kinase A (phospho-acceptor) domain"/>
  </r>
  <r>
    <x v="411"/>
    <x v="411"/>
    <n v="711"/>
    <x v="3"/>
    <n v="327"/>
    <n v="442"/>
    <x v="3"/>
    <s v="PF08448.9 PAS fold"/>
  </r>
  <r>
    <x v="412"/>
    <x v="412"/>
    <n v="500"/>
    <x v="0"/>
    <n v="78"/>
    <n v="250"/>
    <x v="0"/>
    <s v="PF03924.12 CHASE domain"/>
  </r>
  <r>
    <x v="412"/>
    <x v="412"/>
    <n v="500"/>
    <x v="2"/>
    <n v="338"/>
    <n v="494"/>
    <x v="2"/>
    <s v="PF00990.20 Diguanylate cyclase, GGDEF domain"/>
  </r>
  <r>
    <x v="413"/>
    <x v="413"/>
    <n v="1036"/>
    <x v="0"/>
    <n v="158"/>
    <n v="355"/>
    <x v="0"/>
    <s v="PF03924.12 CHASE domain"/>
  </r>
  <r>
    <x v="413"/>
    <x v="413"/>
    <n v="1036"/>
    <x v="7"/>
    <n v="555"/>
    <n v="716"/>
    <x v="7"/>
    <s v="PF02518.25 Histidine kinase-, DNA gyrase B-, and HSP90-like ATPase"/>
  </r>
  <r>
    <x v="413"/>
    <x v="413"/>
    <n v="1036"/>
    <x v="8"/>
    <n v="443"/>
    <n v="508"/>
    <x v="8"/>
    <s v="PF00512.24 His Kinase A (phospho-acceptor) domain"/>
  </r>
  <r>
    <x v="413"/>
    <x v="413"/>
    <n v="1036"/>
    <x v="9"/>
    <n v="894"/>
    <n v="1027"/>
    <x v="9"/>
    <s v="PF00072.23 Response regulator receiver domain"/>
  </r>
  <r>
    <x v="414"/>
    <x v="414"/>
    <n v="1138"/>
    <x v="0"/>
    <n v="255"/>
    <n v="450"/>
    <x v="0"/>
    <s v="PF03924.12 CHASE domain"/>
  </r>
  <r>
    <x v="414"/>
    <x v="414"/>
    <n v="1138"/>
    <x v="7"/>
    <n v="650"/>
    <n v="820"/>
    <x v="7"/>
    <s v="PF02518.25 Histidine kinase-, DNA gyrase B-, and HSP90-like ATPase"/>
  </r>
  <r>
    <x v="414"/>
    <x v="414"/>
    <n v="1138"/>
    <x v="8"/>
    <n v="538"/>
    <n v="603"/>
    <x v="8"/>
    <s v="PF00512.24 His Kinase A (phospho-acceptor) domain"/>
  </r>
  <r>
    <x v="414"/>
    <x v="414"/>
    <n v="1138"/>
    <x v="9"/>
    <n v="999"/>
    <n v="1132"/>
    <x v="9"/>
    <s v="PF00072.23 Response regulator receiver domain"/>
  </r>
  <r>
    <x v="415"/>
    <x v="415"/>
    <n v="921"/>
    <x v="0"/>
    <n v="263"/>
    <n v="452"/>
    <x v="0"/>
    <s v="PF03924.12 CHASE domain"/>
  </r>
  <r>
    <x v="415"/>
    <x v="415"/>
    <n v="921"/>
    <x v="7"/>
    <n v="657"/>
    <n v="773"/>
    <x v="7"/>
    <s v="PF02518.25 Histidine kinase-, DNA gyrase B-, and HSP90-like ATPase"/>
  </r>
  <r>
    <x v="415"/>
    <x v="415"/>
    <n v="921"/>
    <x v="8"/>
    <n v="545"/>
    <n v="610"/>
    <x v="8"/>
    <s v="PF00512.24 His Kinase A (phospho-acceptor) domain"/>
  </r>
  <r>
    <x v="415"/>
    <x v="415"/>
    <n v="921"/>
    <x v="13"/>
    <n v="13"/>
    <n v="229"/>
    <x v="13"/>
    <s v="PF05231.13 MASE1"/>
  </r>
  <r>
    <x v="415"/>
    <x v="415"/>
    <n v="921"/>
    <x v="9"/>
    <n v="794"/>
    <n v="906"/>
    <x v="9"/>
    <s v="PF00072.23 Response regulator receiver domain"/>
  </r>
  <r>
    <x v="416"/>
    <x v="416"/>
    <n v="928"/>
    <x v="0"/>
    <n v="61"/>
    <n v="221"/>
    <x v="0"/>
    <s v="PF03924.12 CHASE domain"/>
  </r>
  <r>
    <x v="416"/>
    <x v="416"/>
    <n v="928"/>
    <x v="7"/>
    <n v="543"/>
    <n v="659"/>
    <x v="7"/>
    <s v="PF02518.25 Histidine kinase-, DNA gyrase B-, and HSP90-like ATPase"/>
  </r>
  <r>
    <x v="416"/>
    <x v="416"/>
    <n v="928"/>
    <x v="8"/>
    <n v="431"/>
    <n v="496"/>
    <x v="8"/>
    <s v="PF00512.24 His Kinase A (phospho-acceptor) domain"/>
  </r>
  <r>
    <x v="416"/>
    <x v="416"/>
    <n v="928"/>
    <x v="10"/>
    <n v="300"/>
    <n v="364"/>
    <x v="10"/>
    <s v="PF13188.6 PAS domain"/>
  </r>
  <r>
    <x v="416"/>
    <x v="416"/>
    <n v="928"/>
    <x v="9"/>
    <n v="809"/>
    <n v="921"/>
    <x v="9"/>
    <s v="PF00072.23 Response regulator receiver domain"/>
  </r>
  <r>
    <x v="417"/>
    <x v="417"/>
    <n v="909"/>
    <x v="0"/>
    <n v="251"/>
    <n v="439"/>
    <x v="0"/>
    <s v="PF03924.12 CHASE domain"/>
  </r>
  <r>
    <x v="417"/>
    <x v="417"/>
    <n v="909"/>
    <x v="7"/>
    <n v="644"/>
    <n v="760"/>
    <x v="7"/>
    <s v="PF02518.25 Histidine kinase-, DNA gyrase B-, and HSP90-like ATPase"/>
  </r>
  <r>
    <x v="417"/>
    <x v="417"/>
    <n v="909"/>
    <x v="8"/>
    <n v="532"/>
    <n v="597"/>
    <x v="8"/>
    <s v="PF00512.24 His Kinase A (phospho-acceptor) domain"/>
  </r>
  <r>
    <x v="417"/>
    <x v="417"/>
    <n v="909"/>
    <x v="13"/>
    <n v="7"/>
    <n v="208"/>
    <x v="13"/>
    <s v="PF05231.13 MASE1"/>
  </r>
  <r>
    <x v="417"/>
    <x v="417"/>
    <n v="909"/>
    <x v="9"/>
    <n v="787"/>
    <n v="899"/>
    <x v="9"/>
    <s v="PF00072.23 Response regulator receiver domain"/>
  </r>
  <r>
    <x v="418"/>
    <x v="418"/>
    <n v="1488"/>
    <x v="0"/>
    <n v="92"/>
    <n v="273"/>
    <x v="0"/>
    <s v="PF03924.12 CHASE domain"/>
  </r>
  <r>
    <x v="418"/>
    <x v="418"/>
    <n v="1488"/>
    <x v="7"/>
    <n v="875"/>
    <n v="988"/>
    <x v="7"/>
    <s v="PF02518.25 Histidine kinase-, DNA gyrase B-, and HSP90-like ATPase"/>
  </r>
  <r>
    <x v="418"/>
    <x v="418"/>
    <n v="1488"/>
    <x v="8"/>
    <n v="763"/>
    <n v="828"/>
    <x v="8"/>
    <s v="PF00512.24 His Kinase A (phospho-acceptor) domain"/>
  </r>
  <r>
    <x v="418"/>
    <x v="418"/>
    <n v="1488"/>
    <x v="5"/>
    <n v="497"/>
    <n v="621"/>
    <x v="5"/>
    <s v="PF00989.24 PAS fold"/>
  </r>
  <r>
    <x v="418"/>
    <x v="418"/>
    <n v="1488"/>
    <x v="4"/>
    <n v="363"/>
    <n v="464"/>
    <x v="4"/>
    <s v="PF13426.6 PAS domain"/>
  </r>
  <r>
    <x v="418"/>
    <x v="418"/>
    <n v="1488"/>
    <x v="4"/>
    <n v="643"/>
    <n v="741"/>
    <x v="4"/>
    <s v="PF13426.6 PAS domain"/>
  </r>
  <r>
    <x v="418"/>
    <x v="418"/>
    <n v="1488"/>
    <x v="9"/>
    <n v="1008"/>
    <n v="1126"/>
    <x v="9"/>
    <s v="PF00072.23 Response regulator receiver domain"/>
  </r>
  <r>
    <x v="418"/>
    <x v="418"/>
    <n v="1488"/>
    <x v="9"/>
    <n v="1151"/>
    <n v="1265"/>
    <x v="9"/>
    <s v="PF00072.23 Response regulator receiver domain"/>
  </r>
  <r>
    <x v="419"/>
    <x v="419"/>
    <n v="281"/>
    <x v="0"/>
    <n v="72"/>
    <n v="260"/>
    <x v="0"/>
    <s v="PF03924.12 CHASE domain"/>
  </r>
  <r>
    <x v="420"/>
    <x v="420"/>
    <n v="905"/>
    <x v="0"/>
    <n v="91"/>
    <n v="267"/>
    <x v="0"/>
    <s v="PF03924.12 CHASE domain"/>
  </r>
  <r>
    <x v="420"/>
    <x v="420"/>
    <n v="905"/>
    <x v="1"/>
    <n v="651"/>
    <n v="887"/>
    <x v="1"/>
    <s v="PF00563.19 EAL domain"/>
  </r>
  <r>
    <x v="420"/>
    <x v="420"/>
    <n v="905"/>
    <x v="2"/>
    <n v="476"/>
    <n v="632"/>
    <x v="2"/>
    <s v="PF00990.20 Diguanylate cyclase, GGDEF domain"/>
  </r>
  <r>
    <x v="420"/>
    <x v="420"/>
    <n v="905"/>
    <x v="4"/>
    <n v="363"/>
    <n v="464"/>
    <x v="4"/>
    <s v="PF13426.6 PAS domain"/>
  </r>
  <r>
    <x v="421"/>
    <x v="421"/>
    <n v="987"/>
    <x v="0"/>
    <n v="57"/>
    <n v="224"/>
    <x v="0"/>
    <s v="PF03924.12 CHASE domain"/>
  </r>
  <r>
    <x v="421"/>
    <x v="421"/>
    <n v="987"/>
    <x v="1"/>
    <n v="733"/>
    <n v="969"/>
    <x v="1"/>
    <s v="PF00563.19 EAL domain"/>
  </r>
  <r>
    <x v="421"/>
    <x v="421"/>
    <n v="987"/>
    <x v="2"/>
    <n v="557"/>
    <n v="714"/>
    <x v="2"/>
    <s v="PF00990.20 Diguanylate cyclase, GGDEF domain"/>
  </r>
  <r>
    <x v="421"/>
    <x v="421"/>
    <n v="987"/>
    <x v="3"/>
    <n v="317"/>
    <n v="426"/>
    <x v="3"/>
    <s v="PF08448.9 PAS fold"/>
  </r>
  <r>
    <x v="421"/>
    <x v="421"/>
    <n v="987"/>
    <x v="4"/>
    <n v="442"/>
    <n v="545"/>
    <x v="4"/>
    <s v="PF13426.6 PAS domain"/>
  </r>
  <r>
    <x v="422"/>
    <x v="422"/>
    <n v="1503"/>
    <x v="0"/>
    <n v="287"/>
    <n v="479"/>
    <x v="0"/>
    <s v="PF03924.12 CHASE domain"/>
  </r>
  <r>
    <x v="422"/>
    <x v="422"/>
    <n v="1503"/>
    <x v="7"/>
    <n v="961"/>
    <n v="1080"/>
    <x v="7"/>
    <s v="PF02518.25 Histidine kinase-, DNA gyrase B-, and HSP90-like ATPase"/>
  </r>
  <r>
    <x v="422"/>
    <x v="422"/>
    <n v="1503"/>
    <x v="8"/>
    <n v="849"/>
    <n v="914"/>
    <x v="8"/>
    <s v="PF00512.24 His Kinase A (phospho-acceptor) domain"/>
  </r>
  <r>
    <x v="422"/>
    <x v="422"/>
    <n v="1503"/>
    <x v="12"/>
    <n v="1404"/>
    <n v="1494"/>
    <x v="12"/>
    <s v="PF01627.22 Hpt domain"/>
  </r>
  <r>
    <x v="422"/>
    <x v="422"/>
    <n v="1503"/>
    <x v="13"/>
    <n v="41"/>
    <n v="247"/>
    <x v="13"/>
    <s v="PF05231.13 MASE1"/>
  </r>
  <r>
    <x v="422"/>
    <x v="422"/>
    <n v="1503"/>
    <x v="5"/>
    <n v="713"/>
    <n v="826"/>
    <x v="5"/>
    <s v="PF00989.24 PAS fold"/>
  </r>
  <r>
    <x v="422"/>
    <x v="422"/>
    <n v="1503"/>
    <x v="6"/>
    <n v="593"/>
    <n v="669"/>
    <x v="6"/>
    <s v="PF08447.11 PAS fold"/>
  </r>
  <r>
    <x v="422"/>
    <x v="422"/>
    <n v="1503"/>
    <x v="9"/>
    <n v="1241"/>
    <n v="1354"/>
    <x v="9"/>
    <s v="PF00072.23 Response regulator receiver domain"/>
  </r>
  <r>
    <x v="423"/>
    <x v="423"/>
    <n v="860"/>
    <x v="0"/>
    <n v="92"/>
    <n v="229"/>
    <x v="0"/>
    <s v="PF03924.12 CHASE domain"/>
  </r>
  <r>
    <x v="423"/>
    <x v="423"/>
    <n v="860"/>
    <x v="1"/>
    <n v="606"/>
    <n v="842"/>
    <x v="1"/>
    <s v="PF00563.19 EAL domain"/>
  </r>
  <r>
    <x v="423"/>
    <x v="423"/>
    <n v="860"/>
    <x v="2"/>
    <n v="430"/>
    <n v="587"/>
    <x v="2"/>
    <s v="PF00990.20 Diguanylate cyclase, GGDEF domain"/>
  </r>
  <r>
    <x v="423"/>
    <x v="423"/>
    <n v="860"/>
    <x v="4"/>
    <n v="315"/>
    <n v="418"/>
    <x v="4"/>
    <s v="PF13426.6 PAS domain"/>
  </r>
  <r>
    <x v="424"/>
    <x v="424"/>
    <n v="1279"/>
    <x v="0"/>
    <n v="74"/>
    <n v="260"/>
    <x v="0"/>
    <s v="PF03924.12 CHASE domain"/>
  </r>
  <r>
    <x v="424"/>
    <x v="424"/>
    <n v="1279"/>
    <x v="7"/>
    <n v="737"/>
    <n v="853"/>
    <x v="7"/>
    <s v="PF02518.25 Histidine kinase-, DNA gyrase B-, and HSP90-like ATPase"/>
  </r>
  <r>
    <x v="424"/>
    <x v="424"/>
    <n v="1279"/>
    <x v="8"/>
    <n v="625"/>
    <n v="690"/>
    <x v="8"/>
    <s v="PF00512.24 His Kinase A (phospho-acceptor) domain"/>
  </r>
  <r>
    <x v="424"/>
    <x v="424"/>
    <n v="1279"/>
    <x v="12"/>
    <n v="1172"/>
    <n v="1253"/>
    <x v="12"/>
    <s v="PF01627.22 Hpt domain"/>
  </r>
  <r>
    <x v="424"/>
    <x v="424"/>
    <n v="1279"/>
    <x v="6"/>
    <n v="380"/>
    <n v="467"/>
    <x v="6"/>
    <s v="PF08447.11 PAS fold"/>
  </r>
  <r>
    <x v="424"/>
    <x v="424"/>
    <n v="1279"/>
    <x v="3"/>
    <n v="491"/>
    <n v="600"/>
    <x v="3"/>
    <s v="PF08448.9 PAS fold"/>
  </r>
  <r>
    <x v="424"/>
    <x v="424"/>
    <n v="1279"/>
    <x v="9"/>
    <n v="869"/>
    <n v="987"/>
    <x v="9"/>
    <s v="PF00072.23 Response regulator receiver domain"/>
  </r>
  <r>
    <x v="424"/>
    <x v="424"/>
    <n v="1279"/>
    <x v="9"/>
    <n v="1014"/>
    <n v="1128"/>
    <x v="9"/>
    <s v="PF00072.23 Response regulator receiver domain"/>
  </r>
  <r>
    <x v="425"/>
    <x v="425"/>
    <n v="626"/>
    <x v="0"/>
    <n v="67"/>
    <n v="254"/>
    <x v="0"/>
    <s v="PF03924.12 CHASE domain"/>
  </r>
  <r>
    <x v="425"/>
    <x v="425"/>
    <n v="626"/>
    <x v="2"/>
    <n v="464"/>
    <n v="621"/>
    <x v="2"/>
    <s v="PF00990.20 Diguanylate cyclase, GGDEF domain"/>
  </r>
  <r>
    <x v="425"/>
    <x v="425"/>
    <n v="626"/>
    <x v="3"/>
    <n v="346"/>
    <n v="455"/>
    <x v="3"/>
    <s v="PF08448.9 PAS fold"/>
  </r>
  <r>
    <x v="426"/>
    <x v="426"/>
    <n v="1110"/>
    <x v="0"/>
    <n v="46"/>
    <n v="222"/>
    <x v="0"/>
    <s v="PF03924.12 CHASE domain"/>
  </r>
  <r>
    <x v="426"/>
    <x v="426"/>
    <n v="1110"/>
    <x v="1"/>
    <n v="856"/>
    <n v="1092"/>
    <x v="1"/>
    <s v="PF00563.19 EAL domain"/>
  </r>
  <r>
    <x v="426"/>
    <x v="426"/>
    <n v="1110"/>
    <x v="2"/>
    <n v="677"/>
    <n v="837"/>
    <x v="2"/>
    <s v="PF00990.20 Diguanylate cyclase, GGDEF domain"/>
  </r>
  <r>
    <x v="426"/>
    <x v="426"/>
    <n v="1110"/>
    <x v="3"/>
    <n v="315"/>
    <n v="423"/>
    <x v="3"/>
    <s v="PF08448.9 PAS fold"/>
  </r>
  <r>
    <x v="426"/>
    <x v="426"/>
    <n v="1110"/>
    <x v="10"/>
    <n v="433"/>
    <n v="503"/>
    <x v="10"/>
    <s v="PF13188.6 PAS domain"/>
  </r>
  <r>
    <x v="426"/>
    <x v="426"/>
    <n v="1110"/>
    <x v="4"/>
    <n v="562"/>
    <n v="665"/>
    <x v="4"/>
    <s v="PF13426.6 PAS domain"/>
  </r>
  <r>
    <x v="427"/>
    <x v="427"/>
    <n v="558"/>
    <x v="0"/>
    <n v="80"/>
    <n v="239"/>
    <x v="0"/>
    <s v="PF03924.12 CHASE domain"/>
  </r>
  <r>
    <x v="427"/>
    <x v="427"/>
    <n v="558"/>
    <x v="2"/>
    <n v="355"/>
    <n v="513"/>
    <x v="2"/>
    <s v="PF00990.20 Diguanylate cyclase, GGDEF domain"/>
  </r>
  <r>
    <x v="428"/>
    <x v="428"/>
    <n v="958"/>
    <x v="0"/>
    <n v="78"/>
    <n v="272"/>
    <x v="0"/>
    <s v="PF03924.12 CHASE domain"/>
  </r>
  <r>
    <x v="428"/>
    <x v="428"/>
    <n v="958"/>
    <x v="1"/>
    <n v="695"/>
    <n v="931"/>
    <x v="1"/>
    <s v="PF00563.19 EAL domain"/>
  </r>
  <r>
    <x v="428"/>
    <x v="428"/>
    <n v="958"/>
    <x v="2"/>
    <n v="519"/>
    <n v="676"/>
    <x v="2"/>
    <s v="PF00990.20 Diguanylate cyclase, GGDEF domain"/>
  </r>
  <r>
    <x v="428"/>
    <x v="428"/>
    <n v="958"/>
    <x v="3"/>
    <n v="406"/>
    <n v="510"/>
    <x v="3"/>
    <s v="PF08448.9 PAS fold"/>
  </r>
  <r>
    <x v="429"/>
    <x v="429"/>
    <n v="600"/>
    <x v="0"/>
    <n v="81"/>
    <n v="272"/>
    <x v="0"/>
    <s v="PF03924.12 CHASE domain"/>
  </r>
  <r>
    <x v="429"/>
    <x v="429"/>
    <n v="600"/>
    <x v="7"/>
    <n v="494"/>
    <n v="586"/>
    <x v="7"/>
    <s v="PF02518.25 Histidine kinase-, DNA gyrase B-, and HSP90-like ATPase"/>
  </r>
  <r>
    <x v="429"/>
    <x v="429"/>
    <n v="600"/>
    <x v="15"/>
    <n v="388"/>
    <n v="455"/>
    <x v="15"/>
    <s v="PF07730.12 Histidine kinase"/>
  </r>
  <r>
    <x v="430"/>
    <x v="430"/>
    <n v="1052"/>
    <x v="0"/>
    <n v="82"/>
    <n v="274"/>
    <x v="0"/>
    <s v="PF03924.12 CHASE domain"/>
  </r>
  <r>
    <x v="430"/>
    <x v="430"/>
    <n v="1052"/>
    <x v="7"/>
    <n v="608"/>
    <n v="724"/>
    <x v="7"/>
    <s v="PF02518.25 Histidine kinase-, DNA gyrase B-, and HSP90-like ATPase"/>
  </r>
  <r>
    <x v="430"/>
    <x v="430"/>
    <n v="1052"/>
    <x v="8"/>
    <n v="496"/>
    <n v="561"/>
    <x v="8"/>
    <s v="PF00512.24 His Kinase A (phospho-acceptor) domain"/>
  </r>
  <r>
    <x v="430"/>
    <x v="430"/>
    <n v="1052"/>
    <x v="12"/>
    <n v="958"/>
    <n v="1041"/>
    <x v="12"/>
    <s v="PF01627.22 Hpt domain"/>
  </r>
  <r>
    <x v="430"/>
    <x v="430"/>
    <n v="1052"/>
    <x v="3"/>
    <n v="376"/>
    <n v="485"/>
    <x v="3"/>
    <s v="PF08448.9 PAS fold"/>
  </r>
  <r>
    <x v="430"/>
    <x v="430"/>
    <n v="1052"/>
    <x v="9"/>
    <n v="750"/>
    <n v="862"/>
    <x v="9"/>
    <s v="PF00072.23 Response regulator receiver domain"/>
  </r>
  <r>
    <x v="431"/>
    <x v="431"/>
    <n v="1080"/>
    <x v="0"/>
    <n v="260"/>
    <n v="441"/>
    <x v="0"/>
    <s v="PF03924.12 CHASE domain"/>
  </r>
  <r>
    <x v="431"/>
    <x v="431"/>
    <n v="1080"/>
    <x v="1"/>
    <n v="825"/>
    <n v="1061"/>
    <x v="1"/>
    <s v="PF00563.19 EAL domain"/>
  </r>
  <r>
    <x v="431"/>
    <x v="431"/>
    <n v="1080"/>
    <x v="2"/>
    <n v="649"/>
    <n v="806"/>
    <x v="2"/>
    <s v="PF00990.20 Diguanylate cyclase, GGDEF domain"/>
  </r>
  <r>
    <x v="431"/>
    <x v="431"/>
    <n v="1080"/>
    <x v="13"/>
    <n v="16"/>
    <n v="215"/>
    <x v="13"/>
    <s v="PF05231.13 MASE1"/>
  </r>
  <r>
    <x v="431"/>
    <x v="431"/>
    <n v="1080"/>
    <x v="5"/>
    <n v="527"/>
    <n v="635"/>
    <x v="5"/>
    <s v="PF00989.24 PAS fold"/>
  </r>
  <r>
    <x v="432"/>
    <x v="432"/>
    <n v="871"/>
    <x v="0"/>
    <n v="81"/>
    <n v="282"/>
    <x v="0"/>
    <s v="PF03924.12 CHASE domain"/>
  </r>
  <r>
    <x v="432"/>
    <x v="432"/>
    <n v="871"/>
    <x v="16"/>
    <n v="539"/>
    <n v="673"/>
    <x v="16"/>
    <s v="PF13185.5 GAF domain"/>
  </r>
  <r>
    <x v="432"/>
    <x v="432"/>
    <n v="871"/>
    <x v="2"/>
    <n v="685"/>
    <n v="843"/>
    <x v="2"/>
    <s v="PF00990.20 Diguanylate cyclase, GGDEF domain"/>
  </r>
  <r>
    <x v="432"/>
    <x v="432"/>
    <n v="871"/>
    <x v="4"/>
    <n v="387"/>
    <n v="490"/>
    <x v="4"/>
    <s v="PF13426.6 PAS domain"/>
  </r>
  <r>
    <x v="433"/>
    <x v="433"/>
    <n v="645"/>
    <x v="0"/>
    <n v="75"/>
    <n v="262"/>
    <x v="0"/>
    <s v="PF03924.12 CHASE domain"/>
  </r>
  <r>
    <x v="433"/>
    <x v="433"/>
    <n v="645"/>
    <x v="7"/>
    <n v="536"/>
    <n v="644"/>
    <x v="7"/>
    <s v="PF02518.25 Histidine kinase-, DNA gyrase B-, and HSP90-like ATPase"/>
  </r>
  <r>
    <x v="433"/>
    <x v="433"/>
    <n v="645"/>
    <x v="8"/>
    <n v="388"/>
    <n v="495"/>
    <x v="8"/>
    <s v="PF00512.24 His Kinase A (phospho-acceptor) domain"/>
  </r>
  <r>
    <x v="434"/>
    <x v="434"/>
    <n v="1075"/>
    <x v="0"/>
    <n v="268"/>
    <n v="455"/>
    <x v="0"/>
    <s v="PF03924.12 CHASE domain"/>
  </r>
  <r>
    <x v="434"/>
    <x v="434"/>
    <n v="1075"/>
    <x v="7"/>
    <n v="805"/>
    <n v="916"/>
    <x v="7"/>
    <s v="PF02518.25 Histidine kinase-, DNA gyrase B-, and HSP90-like ATPase"/>
  </r>
  <r>
    <x v="434"/>
    <x v="434"/>
    <n v="1075"/>
    <x v="8"/>
    <n v="691"/>
    <n v="759"/>
    <x v="8"/>
    <s v="PF00512.24 His Kinase A (phospho-acceptor) domain"/>
  </r>
  <r>
    <x v="434"/>
    <x v="434"/>
    <n v="1075"/>
    <x v="13"/>
    <n v="22"/>
    <n v="224"/>
    <x v="13"/>
    <s v="PF05231.13 MASE1"/>
  </r>
  <r>
    <x v="434"/>
    <x v="434"/>
    <n v="1075"/>
    <x v="6"/>
    <n v="580"/>
    <n v="666"/>
    <x v="6"/>
    <s v="PF08447.11 PAS fold"/>
  </r>
  <r>
    <x v="434"/>
    <x v="434"/>
    <n v="1075"/>
    <x v="9"/>
    <n v="940"/>
    <n v="1053"/>
    <x v="9"/>
    <s v="PF00072.23 Response regulator receiver domain"/>
  </r>
  <r>
    <x v="435"/>
    <x v="435"/>
    <n v="962"/>
    <x v="0"/>
    <n v="91"/>
    <n v="272"/>
    <x v="0"/>
    <s v="PF03924.12 CHASE domain"/>
  </r>
  <r>
    <x v="435"/>
    <x v="435"/>
    <n v="962"/>
    <x v="7"/>
    <n v="474"/>
    <n v="650"/>
    <x v="7"/>
    <s v="PF02518.25 Histidine kinase-, DNA gyrase B-, and HSP90-like ATPase"/>
  </r>
  <r>
    <x v="435"/>
    <x v="435"/>
    <n v="962"/>
    <x v="8"/>
    <n v="362"/>
    <n v="427"/>
    <x v="8"/>
    <s v="PF00512.24 His Kinase A (phospho-acceptor) domain"/>
  </r>
  <r>
    <x v="435"/>
    <x v="435"/>
    <n v="962"/>
    <x v="9"/>
    <n v="823"/>
    <n v="947"/>
    <x v="9"/>
    <s v="PF00072.23 Response regulator receiver domain"/>
  </r>
  <r>
    <x v="436"/>
    <x v="436"/>
    <n v="870"/>
    <x v="0"/>
    <n v="88"/>
    <n v="268"/>
    <x v="0"/>
    <s v="PF03924.12 CHASE domain"/>
  </r>
  <r>
    <x v="436"/>
    <x v="436"/>
    <n v="870"/>
    <x v="7"/>
    <n v="469"/>
    <n v="637"/>
    <x v="7"/>
    <s v="PF02518.25 Histidine kinase-, DNA gyrase B-, and HSP90-like ATPase"/>
  </r>
  <r>
    <x v="436"/>
    <x v="436"/>
    <n v="870"/>
    <x v="8"/>
    <n v="357"/>
    <n v="422"/>
    <x v="8"/>
    <s v="PF00512.24 His Kinase A (phospho-acceptor) domain"/>
  </r>
  <r>
    <x v="436"/>
    <x v="436"/>
    <n v="870"/>
    <x v="9"/>
    <n v="813"/>
    <n v="870"/>
    <x v="9"/>
    <s v="PF00072.23 Response regulator receiver domain"/>
  </r>
  <r>
    <x v="437"/>
    <x v="437"/>
    <n v="1008"/>
    <x v="0"/>
    <n v="134"/>
    <n v="330"/>
    <x v="0"/>
    <s v="PF03924.12 CHASE domain"/>
  </r>
  <r>
    <x v="437"/>
    <x v="437"/>
    <n v="1008"/>
    <x v="7"/>
    <n v="530"/>
    <n v="696"/>
    <x v="7"/>
    <s v="PF02518.25 Histidine kinase-, DNA gyrase B-, and HSP90-like ATPase"/>
  </r>
  <r>
    <x v="437"/>
    <x v="437"/>
    <n v="1008"/>
    <x v="8"/>
    <n v="418"/>
    <n v="483"/>
    <x v="8"/>
    <s v="PF00512.24 His Kinase A (phospho-acceptor) domain"/>
  </r>
  <r>
    <x v="437"/>
    <x v="437"/>
    <n v="1008"/>
    <x v="9"/>
    <n v="866"/>
    <n v="942"/>
    <x v="9"/>
    <s v="PF00072.23 Response regulator receiver domain"/>
  </r>
  <r>
    <x v="438"/>
    <x v="438"/>
    <n v="1106"/>
    <x v="0"/>
    <n v="227"/>
    <n v="423"/>
    <x v="0"/>
    <s v="PF03924.12 CHASE domain"/>
  </r>
  <r>
    <x v="438"/>
    <x v="438"/>
    <n v="1106"/>
    <x v="7"/>
    <n v="624"/>
    <n v="778"/>
    <x v="7"/>
    <s v="PF02518.25 Histidine kinase-, DNA gyrase B-, and HSP90-like ATPase"/>
  </r>
  <r>
    <x v="438"/>
    <x v="438"/>
    <n v="1106"/>
    <x v="8"/>
    <n v="512"/>
    <n v="577"/>
    <x v="8"/>
    <s v="PF00512.24 His Kinase A (phospho-acceptor) domain"/>
  </r>
  <r>
    <x v="438"/>
    <x v="438"/>
    <n v="1106"/>
    <x v="9"/>
    <n v="956"/>
    <n v="1085"/>
    <x v="9"/>
    <s v="PF00072.23 Response regulator receiver domain"/>
  </r>
  <r>
    <x v="439"/>
    <x v="439"/>
    <n v="1012"/>
    <x v="0"/>
    <n v="133"/>
    <n v="330"/>
    <x v="0"/>
    <s v="PF03924.12 CHASE domain"/>
  </r>
  <r>
    <x v="439"/>
    <x v="439"/>
    <n v="1012"/>
    <x v="7"/>
    <n v="530"/>
    <n v="690"/>
    <x v="7"/>
    <s v="PF02518.25 Histidine kinase-, DNA gyrase B-, and HSP90-like ATPase"/>
  </r>
  <r>
    <x v="439"/>
    <x v="439"/>
    <n v="1012"/>
    <x v="8"/>
    <n v="418"/>
    <n v="483"/>
    <x v="8"/>
    <s v="PF00512.24 His Kinase A (phospho-acceptor) domain"/>
  </r>
  <r>
    <x v="439"/>
    <x v="439"/>
    <n v="1012"/>
    <x v="9"/>
    <n v="870"/>
    <n v="1003"/>
    <x v="9"/>
    <s v="PF00072.23 Response regulator receiver domain"/>
  </r>
  <r>
    <x v="440"/>
    <x v="440"/>
    <n v="1131"/>
    <x v="0"/>
    <n v="252"/>
    <n v="447"/>
    <x v="0"/>
    <s v="PF03924.12 CHASE domain"/>
  </r>
  <r>
    <x v="440"/>
    <x v="440"/>
    <n v="1131"/>
    <x v="7"/>
    <n v="648"/>
    <n v="818"/>
    <x v="7"/>
    <s v="PF02518.25 Histidine kinase-, DNA gyrase B-, and HSP90-like ATPase"/>
  </r>
  <r>
    <x v="440"/>
    <x v="440"/>
    <n v="1131"/>
    <x v="8"/>
    <n v="536"/>
    <n v="601"/>
    <x v="8"/>
    <s v="PF00512.24 His Kinase A (phospho-acceptor) domain"/>
  </r>
  <r>
    <x v="440"/>
    <x v="440"/>
    <n v="1131"/>
    <x v="9"/>
    <n v="997"/>
    <n v="1125"/>
    <x v="9"/>
    <s v="PF00072.23 Response regulator receiver domain"/>
  </r>
  <r>
    <x v="441"/>
    <x v="441"/>
    <n v="1300"/>
    <x v="0"/>
    <n v="141"/>
    <n v="329"/>
    <x v="0"/>
    <s v="PF03924.12 CHASE domain"/>
  </r>
  <r>
    <x v="441"/>
    <x v="441"/>
    <n v="1300"/>
    <x v="7"/>
    <n v="811"/>
    <n v="953"/>
    <x v="7"/>
    <s v="PF02518.25 Histidine kinase-, DNA gyrase B-, and HSP90-like ATPase"/>
  </r>
  <r>
    <x v="441"/>
    <x v="441"/>
    <n v="1300"/>
    <x v="8"/>
    <n v="614"/>
    <n v="719"/>
    <x v="8"/>
    <s v="PF00512.24 His Kinase A (phospho-acceptor) domain"/>
  </r>
  <r>
    <x v="441"/>
    <x v="441"/>
    <n v="1300"/>
    <x v="9"/>
    <n v="1155"/>
    <n v="1268"/>
    <x v="9"/>
    <s v="PF00072.23 Response regulator receiver domain"/>
  </r>
  <r>
    <x v="442"/>
    <x v="442"/>
    <n v="1003"/>
    <x v="0"/>
    <n v="137"/>
    <n v="312"/>
    <x v="0"/>
    <s v="PF03924.12 CHASE domain"/>
  </r>
  <r>
    <x v="442"/>
    <x v="442"/>
    <n v="1003"/>
    <x v="10"/>
    <n v="404"/>
    <n v="464"/>
    <x v="10"/>
    <s v="PF13188.6 PAS domain"/>
  </r>
  <r>
    <x v="443"/>
    <x v="443"/>
    <n v="798"/>
    <x v="0"/>
    <n v="77"/>
    <n v="269"/>
    <x v="0"/>
    <s v="PF03924.12 CHASE domain"/>
  </r>
  <r>
    <x v="444"/>
    <x v="444"/>
    <n v="1424"/>
    <x v="0"/>
    <n v="223"/>
    <n v="389"/>
    <x v="0"/>
    <s v="PF03924.12 CHASE domain"/>
  </r>
  <r>
    <x v="444"/>
    <x v="444"/>
    <n v="1424"/>
    <x v="9"/>
    <n v="1304"/>
    <n v="1417"/>
    <x v="9"/>
    <s v="PF00072.23 Response regulator receiver domain"/>
  </r>
  <r>
    <x v="445"/>
    <x v="445"/>
    <n v="799"/>
    <x v="0"/>
    <n v="71"/>
    <n v="259"/>
    <x v="0"/>
    <s v="PF03924.12 CHASE domain"/>
  </r>
  <r>
    <x v="446"/>
    <x v="446"/>
    <n v="870"/>
    <x v="0"/>
    <n v="230"/>
    <n v="397"/>
    <x v="0"/>
    <s v="PF03924.12 CHASE domain"/>
  </r>
  <r>
    <x v="447"/>
    <x v="447"/>
    <n v="1023"/>
    <x v="0"/>
    <n v="147"/>
    <n v="321"/>
    <x v="0"/>
    <s v="PF03924.12 CHASE domain"/>
  </r>
  <r>
    <x v="447"/>
    <x v="447"/>
    <n v="1023"/>
    <x v="10"/>
    <n v="415"/>
    <n v="477"/>
    <x v="10"/>
    <s v="PF13188.6 PAS domain"/>
  </r>
  <r>
    <x v="448"/>
    <x v="448"/>
    <n v="1192"/>
    <x v="0"/>
    <n v="714"/>
    <n v="881"/>
    <x v="0"/>
    <s v="PF03924.12 CHASE domain"/>
  </r>
  <r>
    <x v="448"/>
    <x v="448"/>
    <n v="1192"/>
    <x v="23"/>
    <n v="277"/>
    <n v="474"/>
    <x v="23"/>
    <s v="PF00667.19 FAD binding domain"/>
  </r>
  <r>
    <x v="448"/>
    <x v="448"/>
    <n v="1192"/>
    <x v="24"/>
    <n v="72"/>
    <n v="217"/>
    <x v="24"/>
    <s v="PF00258.24 Flavodoxin"/>
  </r>
  <r>
    <x v="448"/>
    <x v="448"/>
    <n v="1192"/>
    <x v="25"/>
    <n v="513"/>
    <n v="618"/>
    <x v="25"/>
    <s v="PF00175.20 Oxidoreductase NAD-binding domain"/>
  </r>
  <r>
    <x v="449"/>
    <x v="449"/>
    <n v="776"/>
    <x v="0"/>
    <n v="1"/>
    <n v="192"/>
    <x v="0"/>
    <s v="PF03924.12 CHASE domain"/>
  </r>
  <r>
    <x v="450"/>
    <x v="450"/>
    <n v="845"/>
    <x v="0"/>
    <n v="169"/>
    <n v="318"/>
    <x v="0"/>
    <s v="PF03924.12 CHASE domain"/>
  </r>
  <r>
    <x v="450"/>
    <x v="450"/>
    <n v="845"/>
    <x v="5"/>
    <n v="445"/>
    <n v="487"/>
    <x v="5"/>
    <s v="PF00989.24 PAS fold"/>
  </r>
  <r>
    <x v="451"/>
    <x v="451"/>
    <n v="853"/>
    <x v="0"/>
    <n v="76"/>
    <n v="270"/>
    <x v="0"/>
    <s v="PF03924.12 CHASE domain"/>
  </r>
  <r>
    <x v="452"/>
    <x v="452"/>
    <n v="1097"/>
    <x v="0"/>
    <n v="279"/>
    <n v="470"/>
    <x v="0"/>
    <s v="PF03924.12 CHASE domain"/>
  </r>
  <r>
    <x v="452"/>
    <x v="452"/>
    <n v="1097"/>
    <x v="7"/>
    <n v="821"/>
    <n v="945"/>
    <x v="7"/>
    <s v="PF02518.25 Histidine kinase-, DNA gyrase B-, and HSP90-like ATPase"/>
  </r>
  <r>
    <x v="452"/>
    <x v="452"/>
    <n v="1097"/>
    <x v="8"/>
    <n v="707"/>
    <n v="775"/>
    <x v="8"/>
    <s v="PF00512.24 His Kinase A (phospho-acceptor) domain"/>
  </r>
  <r>
    <x v="452"/>
    <x v="452"/>
    <n v="1097"/>
    <x v="13"/>
    <n v="31"/>
    <n v="236"/>
    <x v="13"/>
    <s v="PF05231.13 MASE1"/>
  </r>
  <r>
    <x v="452"/>
    <x v="452"/>
    <n v="1097"/>
    <x v="6"/>
    <n v="595"/>
    <n v="682"/>
    <x v="6"/>
    <s v="PF08447.11 PAS fold"/>
  </r>
  <r>
    <x v="452"/>
    <x v="452"/>
    <n v="1097"/>
    <x v="9"/>
    <n v="968"/>
    <n v="1081"/>
    <x v="9"/>
    <s v="PF00072.23 Response regulator receiver domain"/>
  </r>
  <r>
    <x v="453"/>
    <x v="453"/>
    <n v="1085"/>
    <x v="0"/>
    <n v="265"/>
    <n v="445"/>
    <x v="0"/>
    <s v="PF03924.12 CHASE domain"/>
  </r>
  <r>
    <x v="453"/>
    <x v="453"/>
    <n v="1085"/>
    <x v="1"/>
    <n v="829"/>
    <n v="1065"/>
    <x v="1"/>
    <s v="PF00563.19 EAL domain"/>
  </r>
  <r>
    <x v="453"/>
    <x v="453"/>
    <n v="1085"/>
    <x v="2"/>
    <n v="653"/>
    <n v="810"/>
    <x v="2"/>
    <s v="PF00990.20 Diguanylate cyclase, GGDEF domain"/>
  </r>
  <r>
    <x v="453"/>
    <x v="453"/>
    <n v="1085"/>
    <x v="13"/>
    <n v="17"/>
    <n v="225"/>
    <x v="13"/>
    <s v="PF05231.13 MASE1"/>
  </r>
  <r>
    <x v="453"/>
    <x v="453"/>
    <n v="1085"/>
    <x v="5"/>
    <n v="531"/>
    <n v="639"/>
    <x v="5"/>
    <s v="PF00989.24 PAS fold"/>
  </r>
  <r>
    <x v="454"/>
    <x v="454"/>
    <n v="982"/>
    <x v="0"/>
    <n v="103"/>
    <n v="216"/>
    <x v="0"/>
    <s v="PF03924.12 CHASE domain"/>
  </r>
  <r>
    <x v="454"/>
    <x v="454"/>
    <n v="982"/>
    <x v="7"/>
    <n v="461"/>
    <n v="646"/>
    <x v="7"/>
    <s v="PF02518.25 Histidine kinase-, DNA gyrase B-, and HSP90-like ATPase"/>
  </r>
  <r>
    <x v="454"/>
    <x v="454"/>
    <n v="982"/>
    <x v="8"/>
    <n v="349"/>
    <n v="414"/>
    <x v="8"/>
    <s v="PF00512.24 His Kinase A (phospho-acceptor) domain"/>
  </r>
  <r>
    <x v="454"/>
    <x v="454"/>
    <n v="982"/>
    <x v="9"/>
    <n v="827"/>
    <n v="906"/>
    <x v="9"/>
    <s v="PF00072.23 Response regulator receiver domain"/>
  </r>
  <r>
    <x v="454"/>
    <x v="454"/>
    <n v="982"/>
    <x v="9"/>
    <n v="913"/>
    <n v="959"/>
    <x v="9"/>
    <s v="PF00072.23 Response regulator receiver domain"/>
  </r>
  <r>
    <x v="455"/>
    <x v="455"/>
    <n v="969"/>
    <x v="0"/>
    <n v="110"/>
    <n v="291"/>
    <x v="0"/>
    <s v="PF03924.12 CHASE domain"/>
  </r>
  <r>
    <x v="455"/>
    <x v="455"/>
    <n v="969"/>
    <x v="7"/>
    <n v="493"/>
    <n v="677"/>
    <x v="7"/>
    <s v="PF02518.25 Histidine kinase-, DNA gyrase B-, and HSP90-like ATPase"/>
  </r>
  <r>
    <x v="455"/>
    <x v="455"/>
    <n v="969"/>
    <x v="8"/>
    <n v="381"/>
    <n v="446"/>
    <x v="8"/>
    <s v="PF00512.24 His Kinase A (phospho-acceptor) domain"/>
  </r>
  <r>
    <x v="455"/>
    <x v="455"/>
    <n v="969"/>
    <x v="9"/>
    <n v="835"/>
    <n v="958"/>
    <x v="9"/>
    <s v="PF00072.23 Response regulator receiver domain"/>
  </r>
  <r>
    <x v="456"/>
    <x v="456"/>
    <n v="1002"/>
    <x v="0"/>
    <n v="122"/>
    <n v="319"/>
    <x v="0"/>
    <s v="PF03924.12 CHASE domain"/>
  </r>
  <r>
    <x v="456"/>
    <x v="456"/>
    <n v="1002"/>
    <x v="7"/>
    <n v="531"/>
    <n v="694"/>
    <x v="7"/>
    <s v="PF02518.25 Histidine kinase-, DNA gyrase B-, and HSP90-like ATPase"/>
  </r>
  <r>
    <x v="456"/>
    <x v="456"/>
    <n v="1002"/>
    <x v="8"/>
    <n v="407"/>
    <n v="472"/>
    <x v="8"/>
    <s v="PF00512.24 His Kinase A (phospho-acceptor) domain"/>
  </r>
  <r>
    <x v="456"/>
    <x v="456"/>
    <n v="1002"/>
    <x v="9"/>
    <n v="870"/>
    <n v="996"/>
    <x v="9"/>
    <s v="PF00072.23 Response regulator receiver domain"/>
  </r>
  <r>
    <x v="457"/>
    <x v="457"/>
    <n v="1223"/>
    <x v="0"/>
    <n v="344"/>
    <n v="539"/>
    <x v="0"/>
    <s v="PF03924.12 CHASE domain"/>
  </r>
  <r>
    <x v="457"/>
    <x v="457"/>
    <n v="1223"/>
    <x v="7"/>
    <n v="737"/>
    <n v="906"/>
    <x v="7"/>
    <s v="PF02518.25 Histidine kinase-, DNA gyrase B-, and HSP90-like ATPase"/>
  </r>
  <r>
    <x v="457"/>
    <x v="457"/>
    <n v="1223"/>
    <x v="8"/>
    <n v="627"/>
    <n v="692"/>
    <x v="8"/>
    <s v="PF00512.24 His Kinase A (phospho-acceptor) domain"/>
  </r>
  <r>
    <x v="457"/>
    <x v="457"/>
    <n v="1223"/>
    <x v="9"/>
    <n v="1083"/>
    <n v="1216"/>
    <x v="9"/>
    <s v="PF00072.23 Response regulator receiver domain"/>
  </r>
  <r>
    <x v="458"/>
    <x v="458"/>
    <n v="127"/>
    <x v="0"/>
    <n v="1"/>
    <n v="77"/>
    <x v="0"/>
    <s v="PF03924.12 CHASE domain"/>
  </r>
  <r>
    <x v="459"/>
    <x v="459"/>
    <n v="458"/>
    <x v="0"/>
    <n v="83"/>
    <n v="221"/>
    <x v="0"/>
    <s v="PF03924.12 CHASE domain"/>
  </r>
  <r>
    <x v="459"/>
    <x v="459"/>
    <n v="458"/>
    <x v="2"/>
    <n v="294"/>
    <n v="454"/>
    <x v="2"/>
    <s v="PF00990.20 Diguanylate cyclase, GGDEF domain"/>
  </r>
  <r>
    <x v="460"/>
    <x v="460"/>
    <n v="775"/>
    <x v="0"/>
    <n v="73"/>
    <n v="249"/>
    <x v="0"/>
    <s v="PF03924.12 CHASE domain"/>
  </r>
  <r>
    <x v="460"/>
    <x v="460"/>
    <n v="775"/>
    <x v="1"/>
    <n v="519"/>
    <n v="757"/>
    <x v="1"/>
    <s v="PF00563.19 EAL domain"/>
  </r>
  <r>
    <x v="460"/>
    <x v="460"/>
    <n v="775"/>
    <x v="2"/>
    <n v="342"/>
    <n v="500"/>
    <x v="2"/>
    <s v="PF00990.20 Diguanylate cyclase, GGDEF domain"/>
  </r>
  <r>
    <x v="461"/>
    <x v="461"/>
    <n v="509"/>
    <x v="0"/>
    <n v="75"/>
    <n v="268"/>
    <x v="0"/>
    <s v="PF03924.12 CHASE domain"/>
  </r>
  <r>
    <x v="461"/>
    <x v="461"/>
    <n v="509"/>
    <x v="2"/>
    <n v="353"/>
    <n v="504"/>
    <x v="2"/>
    <s v="PF00990.20 Diguanylate cyclase, GGDEF domain"/>
  </r>
  <r>
    <x v="462"/>
    <x v="462"/>
    <n v="171"/>
    <x v="0"/>
    <n v="36"/>
    <n v="171"/>
    <x v="0"/>
    <s v="PF03924.12 CHASE domain"/>
  </r>
  <r>
    <x v="463"/>
    <x v="463"/>
    <n v="320"/>
    <x v="0"/>
    <n v="1"/>
    <n v="85"/>
    <x v="0"/>
    <s v="PF03924.12 CHASE domain"/>
  </r>
  <r>
    <x v="463"/>
    <x v="463"/>
    <n v="320"/>
    <x v="4"/>
    <n v="185"/>
    <n v="290"/>
    <x v="4"/>
    <s v="PF13426.6 PAS domain"/>
  </r>
  <r>
    <x v="464"/>
    <x v="464"/>
    <n v="1118"/>
    <x v="0"/>
    <n v="78"/>
    <n v="272"/>
    <x v="0"/>
    <s v="PF03924.12 CHASE domain"/>
  </r>
  <r>
    <x v="464"/>
    <x v="464"/>
    <n v="1118"/>
    <x v="7"/>
    <n v="732"/>
    <n v="842"/>
    <x v="7"/>
    <s v="PF02518.25 Histidine kinase-, DNA gyrase B-, and HSP90-like ATPase"/>
  </r>
  <r>
    <x v="464"/>
    <x v="464"/>
    <n v="1118"/>
    <x v="8"/>
    <n v="619"/>
    <n v="685"/>
    <x v="8"/>
    <s v="PF00512.24 His Kinase A (phospho-acceptor) domain"/>
  </r>
  <r>
    <x v="464"/>
    <x v="464"/>
    <n v="1118"/>
    <x v="5"/>
    <n v="362"/>
    <n v="456"/>
    <x v="5"/>
    <s v="PF00989.24 PAS fold"/>
  </r>
  <r>
    <x v="464"/>
    <x v="464"/>
    <n v="1118"/>
    <x v="4"/>
    <n v="496"/>
    <n v="598"/>
    <x v="4"/>
    <s v="PF13426.6 PAS domain"/>
  </r>
  <r>
    <x v="464"/>
    <x v="464"/>
    <n v="1118"/>
    <x v="9"/>
    <n v="873"/>
    <n v="985"/>
    <x v="9"/>
    <s v="PF00072.23 Response regulator receiver domain"/>
  </r>
  <r>
    <x v="465"/>
    <x v="465"/>
    <n v="616"/>
    <x v="0"/>
    <n v="78"/>
    <n v="239"/>
    <x v="0"/>
    <s v="PF03924.12 CHASE domain"/>
  </r>
  <r>
    <x v="465"/>
    <x v="465"/>
    <n v="616"/>
    <x v="7"/>
    <n v="517"/>
    <n v="615"/>
    <x v="7"/>
    <s v="PF02518.25 Histidine kinase-, DNA gyrase B-, and HSP90-like ATPase"/>
  </r>
  <r>
    <x v="465"/>
    <x v="465"/>
    <n v="616"/>
    <x v="8"/>
    <n v="406"/>
    <n v="474"/>
    <x v="8"/>
    <s v="PF00512.24 His Kinase A (phospho-acceptor) domain"/>
  </r>
  <r>
    <x v="466"/>
    <x v="466"/>
    <n v="589"/>
    <x v="0"/>
    <n v="92"/>
    <n v="282"/>
    <x v="0"/>
    <s v="PF03924.12 CHASE domain"/>
  </r>
  <r>
    <x v="466"/>
    <x v="466"/>
    <n v="589"/>
    <x v="7"/>
    <n v="481"/>
    <n v="589"/>
    <x v="7"/>
    <s v="PF02518.25 Histidine kinase-, DNA gyrase B-, and HSP90-like ATPase"/>
  </r>
  <r>
    <x v="466"/>
    <x v="466"/>
    <n v="589"/>
    <x v="8"/>
    <n v="374"/>
    <n v="441"/>
    <x v="8"/>
    <s v="PF00512.24 His Kinase A (phospho-acceptor) domain"/>
  </r>
  <r>
    <x v="467"/>
    <x v="467"/>
    <n v="1014"/>
    <x v="0"/>
    <n v="79"/>
    <n v="272"/>
    <x v="0"/>
    <s v="PF03924.12 CHASE domain"/>
  </r>
  <r>
    <x v="467"/>
    <x v="467"/>
    <n v="1014"/>
    <x v="7"/>
    <n v="605"/>
    <n v="721"/>
    <x v="7"/>
    <s v="PF02518.25 Histidine kinase-, DNA gyrase B-, and HSP90-like ATPase"/>
  </r>
  <r>
    <x v="467"/>
    <x v="467"/>
    <n v="1014"/>
    <x v="8"/>
    <n v="493"/>
    <n v="558"/>
    <x v="8"/>
    <s v="PF00512.24 His Kinase A (phospho-acceptor) domain"/>
  </r>
  <r>
    <x v="467"/>
    <x v="467"/>
    <n v="1014"/>
    <x v="12"/>
    <n v="920"/>
    <n v="1003"/>
    <x v="12"/>
    <s v="PF01627.22 Hpt domain"/>
  </r>
  <r>
    <x v="467"/>
    <x v="467"/>
    <n v="1014"/>
    <x v="3"/>
    <n v="373"/>
    <n v="482"/>
    <x v="3"/>
    <s v="PF08448.9 PAS fold"/>
  </r>
  <r>
    <x v="467"/>
    <x v="467"/>
    <n v="1014"/>
    <x v="9"/>
    <n v="746"/>
    <n v="858"/>
    <x v="9"/>
    <s v="PF00072.23 Response regulator receiver domain"/>
  </r>
  <r>
    <x v="468"/>
    <x v="468"/>
    <n v="958"/>
    <x v="0"/>
    <n v="78"/>
    <n v="269"/>
    <x v="0"/>
    <s v="PF03924.12 CHASE domain"/>
  </r>
  <r>
    <x v="468"/>
    <x v="468"/>
    <n v="958"/>
    <x v="1"/>
    <n v="704"/>
    <n v="940"/>
    <x v="1"/>
    <s v="PF00563.19 EAL domain"/>
  </r>
  <r>
    <x v="468"/>
    <x v="468"/>
    <n v="958"/>
    <x v="2"/>
    <n v="518"/>
    <n v="685"/>
    <x v="2"/>
    <s v="PF00990.20 Diguanylate cyclase, GGDEF domain"/>
  </r>
  <r>
    <x v="469"/>
    <x v="469"/>
    <n v="615"/>
    <x v="0"/>
    <n v="81"/>
    <n v="272"/>
    <x v="0"/>
    <s v="PF03924.12 CHASE domain"/>
  </r>
  <r>
    <x v="469"/>
    <x v="469"/>
    <n v="615"/>
    <x v="7"/>
    <n v="508"/>
    <n v="600"/>
    <x v="7"/>
    <s v="PF02518.25 Histidine kinase-, DNA gyrase B-, and HSP90-like ATPase"/>
  </r>
  <r>
    <x v="469"/>
    <x v="469"/>
    <n v="615"/>
    <x v="15"/>
    <n v="402"/>
    <n v="469"/>
    <x v="15"/>
    <s v="PF07730.12 Histidine kinase"/>
  </r>
  <r>
    <x v="470"/>
    <x v="470"/>
    <n v="1012"/>
    <x v="0"/>
    <n v="87"/>
    <n v="275"/>
    <x v="0"/>
    <s v="PF03924.12 CHASE domain"/>
  </r>
  <r>
    <x v="470"/>
    <x v="470"/>
    <n v="1012"/>
    <x v="16"/>
    <n v="515"/>
    <n v="661"/>
    <x v="16"/>
    <s v="PF13185.5 GAF domain"/>
  </r>
  <r>
    <x v="470"/>
    <x v="470"/>
    <n v="1012"/>
    <x v="2"/>
    <n v="835"/>
    <n v="994"/>
    <x v="2"/>
    <s v="PF00990.20 Diguanylate cyclase, GGDEF domain"/>
  </r>
  <r>
    <x v="470"/>
    <x v="470"/>
    <n v="1012"/>
    <x v="10"/>
    <n v="382"/>
    <n v="445"/>
    <x v="10"/>
    <s v="PF13188.6 PAS domain"/>
  </r>
  <r>
    <x v="471"/>
    <x v="471"/>
    <n v="549"/>
    <x v="0"/>
    <n v="78"/>
    <n v="279"/>
    <x v="0"/>
    <s v="PF03924.12 CHASE domain"/>
  </r>
  <r>
    <x v="471"/>
    <x v="471"/>
    <n v="549"/>
    <x v="11"/>
    <n v="364"/>
    <n v="446"/>
    <x v="11"/>
    <s v="PF07536.13 HWE histidine kinase"/>
  </r>
  <r>
    <x v="472"/>
    <x v="472"/>
    <n v="562"/>
    <x v="0"/>
    <n v="92"/>
    <n v="272"/>
    <x v="0"/>
    <s v="PF03924.12 CHASE domain"/>
  </r>
  <r>
    <x v="472"/>
    <x v="472"/>
    <n v="562"/>
    <x v="11"/>
    <n v="359"/>
    <n v="441"/>
    <x v="11"/>
    <s v="PF07536.13 HWE histidine kinase"/>
  </r>
  <r>
    <x v="473"/>
    <x v="473"/>
    <n v="478"/>
    <x v="0"/>
    <n v="84"/>
    <n v="236"/>
    <x v="0"/>
    <s v="PF03924.12 CHASE domain"/>
  </r>
  <r>
    <x v="473"/>
    <x v="473"/>
    <n v="478"/>
    <x v="2"/>
    <n v="308"/>
    <n v="465"/>
    <x v="2"/>
    <s v="PF00990.20 Diguanylate cyclase, GGDEF domain"/>
  </r>
  <r>
    <x v="474"/>
    <x v="474"/>
    <n v="866"/>
    <x v="0"/>
    <n v="78"/>
    <n v="264"/>
    <x v="0"/>
    <s v="PF03924.12 CHASE domain"/>
  </r>
  <r>
    <x v="474"/>
    <x v="474"/>
    <n v="866"/>
    <x v="7"/>
    <n v="600"/>
    <n v="718"/>
    <x v="7"/>
    <s v="PF02518.25 Histidine kinase-, DNA gyrase B-, and HSP90-like ATPase"/>
  </r>
  <r>
    <x v="474"/>
    <x v="474"/>
    <n v="866"/>
    <x v="10"/>
    <n v="360"/>
    <n v="431"/>
    <x v="10"/>
    <s v="PF13188.6 PAS domain"/>
  </r>
  <r>
    <x v="474"/>
    <x v="474"/>
    <n v="866"/>
    <x v="9"/>
    <n v="738"/>
    <n v="854"/>
    <x v="9"/>
    <s v="PF00072.23 Response regulator receiver domain"/>
  </r>
  <r>
    <x v="475"/>
    <x v="475"/>
    <n v="1441"/>
    <x v="0"/>
    <n v="78"/>
    <n v="264"/>
    <x v="0"/>
    <s v="PF03924.12 CHASE domain"/>
  </r>
  <r>
    <x v="475"/>
    <x v="475"/>
    <n v="1441"/>
    <x v="7"/>
    <n v="890"/>
    <n v="1006"/>
    <x v="7"/>
    <s v="PF02518.25 Histidine kinase-, DNA gyrase B-, and HSP90-like ATPase"/>
  </r>
  <r>
    <x v="475"/>
    <x v="475"/>
    <n v="1441"/>
    <x v="8"/>
    <n v="778"/>
    <n v="843"/>
    <x v="8"/>
    <s v="PF00512.24 His Kinase A (phospho-acceptor) domain"/>
  </r>
  <r>
    <x v="475"/>
    <x v="475"/>
    <n v="1441"/>
    <x v="12"/>
    <n v="1330"/>
    <n v="1421"/>
    <x v="12"/>
    <s v="PF01627.22 Hpt domain"/>
  </r>
  <r>
    <x v="475"/>
    <x v="475"/>
    <n v="1441"/>
    <x v="5"/>
    <n v="346"/>
    <n v="458"/>
    <x v="5"/>
    <s v="PF00989.24 PAS fold"/>
  </r>
  <r>
    <x v="475"/>
    <x v="475"/>
    <n v="1441"/>
    <x v="6"/>
    <n v="662"/>
    <n v="752"/>
    <x v="6"/>
    <s v="PF08447.11 PAS fold"/>
  </r>
  <r>
    <x v="475"/>
    <x v="475"/>
    <n v="1441"/>
    <x v="4"/>
    <n v="502"/>
    <n v="620"/>
    <x v="4"/>
    <s v="PF13426.6 PAS domain"/>
  </r>
  <r>
    <x v="475"/>
    <x v="475"/>
    <n v="1441"/>
    <x v="9"/>
    <n v="1025"/>
    <n v="1145"/>
    <x v="9"/>
    <s v="PF00072.23 Response regulator receiver domain"/>
  </r>
  <r>
    <x v="475"/>
    <x v="475"/>
    <n v="1441"/>
    <x v="9"/>
    <n v="1172"/>
    <n v="1286"/>
    <x v="9"/>
    <s v="PF00072.23 Response regulator receiver domain"/>
  </r>
  <r>
    <x v="476"/>
    <x v="476"/>
    <n v="649"/>
    <x v="0"/>
    <n v="87"/>
    <n v="274"/>
    <x v="0"/>
    <s v="PF03924.12 CHASE domain"/>
  </r>
  <r>
    <x v="476"/>
    <x v="476"/>
    <n v="649"/>
    <x v="2"/>
    <n v="490"/>
    <n v="643"/>
    <x v="2"/>
    <s v="PF00990.20 Diguanylate cyclase, GGDEF domain"/>
  </r>
  <r>
    <x v="476"/>
    <x v="476"/>
    <n v="649"/>
    <x v="6"/>
    <n v="386"/>
    <n v="473"/>
    <x v="6"/>
    <s v="PF08447.11 PAS fold"/>
  </r>
  <r>
    <x v="477"/>
    <x v="477"/>
    <n v="545"/>
    <x v="0"/>
    <n v="71"/>
    <n v="260"/>
    <x v="0"/>
    <s v="PF03924.12 CHASE domain"/>
  </r>
  <r>
    <x v="477"/>
    <x v="477"/>
    <n v="545"/>
    <x v="11"/>
    <n v="354"/>
    <n v="436"/>
    <x v="11"/>
    <s v="PF07536.13 HWE histidine kinase"/>
  </r>
  <r>
    <x v="478"/>
    <x v="478"/>
    <n v="1057"/>
    <x v="0"/>
    <n v="257"/>
    <n v="443"/>
    <x v="0"/>
    <s v="PF03924.12 CHASE domain"/>
  </r>
  <r>
    <x v="478"/>
    <x v="478"/>
    <n v="1057"/>
    <x v="7"/>
    <n v="796"/>
    <n v="911"/>
    <x v="7"/>
    <s v="PF02518.25 Histidine kinase-, DNA gyrase B-, and HSP90-like ATPase"/>
  </r>
  <r>
    <x v="478"/>
    <x v="478"/>
    <n v="1057"/>
    <x v="8"/>
    <n v="682"/>
    <n v="750"/>
    <x v="8"/>
    <s v="PF00512.24 His Kinase A (phospho-acceptor) domain"/>
  </r>
  <r>
    <x v="478"/>
    <x v="478"/>
    <n v="1057"/>
    <x v="13"/>
    <n v="7"/>
    <n v="245"/>
    <x v="13"/>
    <s v="PF05231.13 MASE1"/>
  </r>
  <r>
    <x v="478"/>
    <x v="478"/>
    <n v="1057"/>
    <x v="3"/>
    <n v="554"/>
    <n v="665"/>
    <x v="3"/>
    <s v="PF08448.9 PAS fold"/>
  </r>
  <r>
    <x v="478"/>
    <x v="478"/>
    <n v="1057"/>
    <x v="9"/>
    <n v="933"/>
    <n v="1046"/>
    <x v="9"/>
    <s v="PF00072.23 Response regulator receiver domain"/>
  </r>
  <r>
    <x v="479"/>
    <x v="479"/>
    <n v="556"/>
    <x v="0"/>
    <n v="86"/>
    <n v="270"/>
    <x v="0"/>
    <s v="PF03924.12 CHASE domain"/>
  </r>
  <r>
    <x v="479"/>
    <x v="479"/>
    <n v="556"/>
    <x v="11"/>
    <n v="358"/>
    <n v="440"/>
    <x v="11"/>
    <s v="PF07536.13 HWE histidine kinase"/>
  </r>
  <r>
    <x v="480"/>
    <x v="480"/>
    <n v="904"/>
    <x v="0"/>
    <n v="263"/>
    <n v="439"/>
    <x v="0"/>
    <s v="PF03924.12 CHASE domain"/>
  </r>
  <r>
    <x v="480"/>
    <x v="480"/>
    <n v="904"/>
    <x v="7"/>
    <n v="647"/>
    <n v="763"/>
    <x v="7"/>
    <s v="PF02518.25 Histidine kinase-, DNA gyrase B-, and HSP90-like ATPase"/>
  </r>
  <r>
    <x v="480"/>
    <x v="480"/>
    <n v="904"/>
    <x v="8"/>
    <n v="535"/>
    <n v="600"/>
    <x v="8"/>
    <s v="PF00512.24 His Kinase A (phospho-acceptor) domain"/>
  </r>
  <r>
    <x v="480"/>
    <x v="480"/>
    <n v="904"/>
    <x v="13"/>
    <n v="12"/>
    <n v="225"/>
    <x v="13"/>
    <s v="PF05231.13 MASE1"/>
  </r>
  <r>
    <x v="480"/>
    <x v="480"/>
    <n v="904"/>
    <x v="9"/>
    <n v="784"/>
    <n v="896"/>
    <x v="9"/>
    <s v="PF00072.23 Response regulator receiver domain"/>
  </r>
  <r>
    <x v="481"/>
    <x v="481"/>
    <n v="818"/>
    <x v="0"/>
    <n v="63"/>
    <n v="228"/>
    <x v="0"/>
    <s v="PF03924.12 CHASE domain"/>
  </r>
  <r>
    <x v="481"/>
    <x v="481"/>
    <n v="818"/>
    <x v="7"/>
    <n v="557"/>
    <n v="669"/>
    <x v="7"/>
    <s v="PF02518.25 Histidine kinase-, DNA gyrase B-, and HSP90-like ATPase"/>
  </r>
  <r>
    <x v="481"/>
    <x v="481"/>
    <n v="818"/>
    <x v="8"/>
    <n v="445"/>
    <n v="510"/>
    <x v="8"/>
    <s v="PF00512.24 His Kinase A (phospho-acceptor) domain"/>
  </r>
  <r>
    <x v="481"/>
    <x v="481"/>
    <n v="818"/>
    <x v="4"/>
    <n v="320"/>
    <n v="424"/>
    <x v="4"/>
    <s v="PF13426.6 PAS domain"/>
  </r>
  <r>
    <x v="481"/>
    <x v="481"/>
    <n v="818"/>
    <x v="9"/>
    <n v="695"/>
    <n v="806"/>
    <x v="9"/>
    <s v="PF00072.23 Response regulator receiver domain"/>
  </r>
  <r>
    <x v="482"/>
    <x v="482"/>
    <n v="1351"/>
    <x v="0"/>
    <n v="78"/>
    <n v="267"/>
    <x v="0"/>
    <s v="PF03924.12 CHASE domain"/>
  </r>
  <r>
    <x v="482"/>
    <x v="482"/>
    <n v="1351"/>
    <x v="7"/>
    <n v="750"/>
    <n v="866"/>
    <x v="7"/>
    <s v="PF02518.25 Histidine kinase-, DNA gyrase B-, and HSP90-like ATPase"/>
  </r>
  <r>
    <x v="482"/>
    <x v="482"/>
    <n v="1351"/>
    <x v="8"/>
    <n v="638"/>
    <n v="703"/>
    <x v="8"/>
    <s v="PF00512.24 His Kinase A (phospho-acceptor) domain"/>
  </r>
  <r>
    <x v="482"/>
    <x v="482"/>
    <n v="1351"/>
    <x v="12"/>
    <n v="1182"/>
    <n v="1271"/>
    <x v="12"/>
    <s v="PF01627.22 Hpt domain"/>
  </r>
  <r>
    <x v="482"/>
    <x v="482"/>
    <n v="1351"/>
    <x v="5"/>
    <n v="343"/>
    <n v="455"/>
    <x v="5"/>
    <s v="PF00989.24 PAS fold"/>
  </r>
  <r>
    <x v="482"/>
    <x v="482"/>
    <n v="1351"/>
    <x v="4"/>
    <n v="498"/>
    <n v="617"/>
    <x v="4"/>
    <s v="PF13426.6 PAS domain"/>
  </r>
  <r>
    <x v="482"/>
    <x v="482"/>
    <n v="1351"/>
    <x v="9"/>
    <n v="1022"/>
    <n v="1136"/>
    <x v="9"/>
    <s v="PF00072.23 Response regulator receiver domain"/>
  </r>
  <r>
    <x v="483"/>
    <x v="483"/>
    <n v="511"/>
    <x v="0"/>
    <n v="80"/>
    <n v="266"/>
    <x v="0"/>
    <s v="PF03924.12 CHASE domain"/>
  </r>
  <r>
    <x v="483"/>
    <x v="483"/>
    <n v="511"/>
    <x v="2"/>
    <n v="352"/>
    <n v="505"/>
    <x v="2"/>
    <s v="PF00990.20 Diguanylate cyclase, GGDEF domain"/>
  </r>
  <r>
    <x v="484"/>
    <x v="484"/>
    <n v="1352"/>
    <x v="0"/>
    <n v="1"/>
    <n v="91"/>
    <x v="0"/>
    <s v="PF03924.12 CHASE domain"/>
  </r>
  <r>
    <x v="484"/>
    <x v="484"/>
    <n v="1352"/>
    <x v="7"/>
    <n v="830"/>
    <n v="946"/>
    <x v="7"/>
    <s v="PF02518.25 Histidine kinase-, DNA gyrase B-, and HSP90-like ATPase"/>
  </r>
  <r>
    <x v="484"/>
    <x v="484"/>
    <n v="1352"/>
    <x v="8"/>
    <n v="718"/>
    <n v="783"/>
    <x v="8"/>
    <s v="PF00512.24 His Kinase A (phospho-acceptor) domain"/>
  </r>
  <r>
    <x v="484"/>
    <x v="484"/>
    <n v="1352"/>
    <x v="12"/>
    <n v="1269"/>
    <n v="1344"/>
    <x v="12"/>
    <s v="PF01627.22 Hpt domain"/>
  </r>
  <r>
    <x v="484"/>
    <x v="484"/>
    <n v="1352"/>
    <x v="5"/>
    <n v="170"/>
    <n v="282"/>
    <x v="5"/>
    <s v="PF00989.24 PAS fold"/>
  </r>
  <r>
    <x v="484"/>
    <x v="484"/>
    <n v="1352"/>
    <x v="3"/>
    <n v="321"/>
    <n v="429"/>
    <x v="3"/>
    <s v="PF08448.9 PAS fold"/>
  </r>
  <r>
    <x v="484"/>
    <x v="484"/>
    <n v="1352"/>
    <x v="4"/>
    <n v="451"/>
    <n v="554"/>
    <x v="4"/>
    <s v="PF13426.6 PAS domain"/>
  </r>
  <r>
    <x v="484"/>
    <x v="484"/>
    <n v="1352"/>
    <x v="4"/>
    <n v="577"/>
    <n v="697"/>
    <x v="4"/>
    <s v="PF13426.6 PAS domain"/>
  </r>
  <r>
    <x v="484"/>
    <x v="484"/>
    <n v="1352"/>
    <x v="9"/>
    <n v="964"/>
    <n v="1082"/>
    <x v="9"/>
    <s v="PF00072.23 Response regulator receiver domain"/>
  </r>
  <r>
    <x v="484"/>
    <x v="484"/>
    <n v="1352"/>
    <x v="9"/>
    <n v="1112"/>
    <n v="1226"/>
    <x v="9"/>
    <s v="PF00072.23 Response regulator receiver domain"/>
  </r>
  <r>
    <x v="485"/>
    <x v="485"/>
    <n v="1410"/>
    <x v="0"/>
    <n v="79"/>
    <n v="265"/>
    <x v="0"/>
    <s v="PF03924.12 CHASE domain"/>
  </r>
  <r>
    <x v="485"/>
    <x v="485"/>
    <n v="1410"/>
    <x v="7"/>
    <n v="879"/>
    <n v="995"/>
    <x v="7"/>
    <s v="PF02518.25 Histidine kinase-, DNA gyrase B-, and HSP90-like ATPase"/>
  </r>
  <r>
    <x v="485"/>
    <x v="485"/>
    <n v="1410"/>
    <x v="8"/>
    <n v="767"/>
    <n v="832"/>
    <x v="8"/>
    <s v="PF00512.24 His Kinase A (phospho-acceptor) domain"/>
  </r>
  <r>
    <x v="485"/>
    <x v="485"/>
    <n v="1410"/>
    <x v="12"/>
    <n v="1314"/>
    <n v="1400"/>
    <x v="12"/>
    <s v="PF01627.22 Hpt domain"/>
  </r>
  <r>
    <x v="485"/>
    <x v="485"/>
    <n v="1410"/>
    <x v="5"/>
    <n v="346"/>
    <n v="456"/>
    <x v="5"/>
    <s v="PF00989.24 PAS fold"/>
  </r>
  <r>
    <x v="485"/>
    <x v="485"/>
    <n v="1410"/>
    <x v="4"/>
    <n v="502"/>
    <n v="604"/>
    <x v="4"/>
    <s v="PF13426.6 PAS domain"/>
  </r>
  <r>
    <x v="485"/>
    <x v="485"/>
    <n v="1410"/>
    <x v="4"/>
    <n v="627"/>
    <n v="746"/>
    <x v="4"/>
    <s v="PF13426.6 PAS domain"/>
  </r>
  <r>
    <x v="485"/>
    <x v="485"/>
    <n v="1410"/>
    <x v="9"/>
    <n v="1012"/>
    <n v="1130"/>
    <x v="9"/>
    <s v="PF00072.23 Response regulator receiver domain"/>
  </r>
  <r>
    <x v="485"/>
    <x v="485"/>
    <n v="1410"/>
    <x v="9"/>
    <n v="1157"/>
    <n v="1271"/>
    <x v="9"/>
    <s v="PF00072.23 Response regulator receiver domain"/>
  </r>
  <r>
    <x v="486"/>
    <x v="486"/>
    <n v="567"/>
    <x v="0"/>
    <n v="86"/>
    <n v="281"/>
    <x v="0"/>
    <s v="PF03924.12 CHASE domain"/>
  </r>
  <r>
    <x v="486"/>
    <x v="486"/>
    <n v="567"/>
    <x v="11"/>
    <n v="368"/>
    <n v="450"/>
    <x v="11"/>
    <s v="PF07536.13 HWE histidine kinase"/>
  </r>
  <r>
    <x v="487"/>
    <x v="487"/>
    <n v="1120"/>
    <x v="0"/>
    <n v="55"/>
    <n v="219"/>
    <x v="0"/>
    <s v="PF03924.12 CHASE domain"/>
  </r>
  <r>
    <x v="487"/>
    <x v="487"/>
    <n v="1120"/>
    <x v="20"/>
    <n v="442"/>
    <n v="580"/>
    <x v="20"/>
    <s v="PF01590.25 GAF domain"/>
  </r>
  <r>
    <x v="487"/>
    <x v="487"/>
    <n v="1120"/>
    <x v="7"/>
    <n v="719"/>
    <n v="834"/>
    <x v="7"/>
    <s v="PF02518.25 Histidine kinase-, DNA gyrase B-, and HSP90-like ATPase"/>
  </r>
  <r>
    <x v="487"/>
    <x v="487"/>
    <n v="1120"/>
    <x v="8"/>
    <n v="607"/>
    <n v="672"/>
    <x v="8"/>
    <s v="PF00512.24 His Kinase A (phospho-acceptor) domain"/>
  </r>
  <r>
    <x v="487"/>
    <x v="487"/>
    <n v="1120"/>
    <x v="9"/>
    <n v="996"/>
    <n v="1114"/>
    <x v="9"/>
    <s v="PF00072.23 Response regulator receiver domain"/>
  </r>
  <r>
    <x v="488"/>
    <x v="488"/>
    <n v="893"/>
    <x v="0"/>
    <n v="252"/>
    <n v="437"/>
    <x v="0"/>
    <s v="PF03924.12 CHASE domain"/>
  </r>
  <r>
    <x v="488"/>
    <x v="488"/>
    <n v="893"/>
    <x v="7"/>
    <n v="639"/>
    <n v="749"/>
    <x v="7"/>
    <s v="PF02518.25 Histidine kinase-, DNA gyrase B-, and HSP90-like ATPase"/>
  </r>
  <r>
    <x v="488"/>
    <x v="488"/>
    <n v="893"/>
    <x v="8"/>
    <n v="527"/>
    <n v="592"/>
    <x v="8"/>
    <s v="PF00512.24 His Kinase A (phospho-acceptor) domain"/>
  </r>
  <r>
    <x v="488"/>
    <x v="488"/>
    <n v="893"/>
    <x v="13"/>
    <n v="5"/>
    <n v="211"/>
    <x v="13"/>
    <s v="PF05231.13 MASE1"/>
  </r>
  <r>
    <x v="488"/>
    <x v="488"/>
    <n v="893"/>
    <x v="9"/>
    <n v="777"/>
    <n v="888"/>
    <x v="9"/>
    <s v="PF00072.23 Response regulator receiver domain"/>
  </r>
  <r>
    <x v="489"/>
    <x v="489"/>
    <n v="549"/>
    <x v="0"/>
    <n v="71"/>
    <n v="254"/>
    <x v="0"/>
    <s v="PF03924.12 CHASE domain"/>
  </r>
  <r>
    <x v="489"/>
    <x v="489"/>
    <n v="549"/>
    <x v="11"/>
    <n v="341"/>
    <n v="423"/>
    <x v="11"/>
    <s v="PF07536.13 HWE histidine kinase"/>
  </r>
  <r>
    <x v="490"/>
    <x v="490"/>
    <n v="1012"/>
    <x v="0"/>
    <n v="84"/>
    <n v="280"/>
    <x v="0"/>
    <s v="PF03924.12 CHASE domain"/>
  </r>
  <r>
    <x v="490"/>
    <x v="490"/>
    <n v="1012"/>
    <x v="7"/>
    <n v="509"/>
    <n v="693"/>
    <x v="7"/>
    <s v="PF02518.25 Histidine kinase-, DNA gyrase B-, and HSP90-like ATPase"/>
  </r>
  <r>
    <x v="490"/>
    <x v="490"/>
    <n v="1012"/>
    <x v="8"/>
    <n v="397"/>
    <n v="462"/>
    <x v="8"/>
    <s v="PF00512.24 His Kinase A (phospho-acceptor) domain"/>
  </r>
  <r>
    <x v="490"/>
    <x v="490"/>
    <n v="1012"/>
    <x v="9"/>
    <n v="870"/>
    <n v="1001"/>
    <x v="9"/>
    <s v="PF00072.23 Response regulator receiver domain"/>
  </r>
  <r>
    <x v="491"/>
    <x v="491"/>
    <n v="753"/>
    <x v="0"/>
    <n v="55"/>
    <n v="222"/>
    <x v="0"/>
    <s v="PF03924.12 CHASE domain"/>
  </r>
  <r>
    <x v="491"/>
    <x v="491"/>
    <n v="753"/>
    <x v="1"/>
    <n v="494"/>
    <n v="730"/>
    <x v="1"/>
    <s v="PF00563.19 EAL domain"/>
  </r>
  <r>
    <x v="491"/>
    <x v="491"/>
    <n v="753"/>
    <x v="2"/>
    <n v="318"/>
    <n v="475"/>
    <x v="2"/>
    <s v="PF00990.20 Diguanylate cyclase, GGDEF domain"/>
  </r>
  <r>
    <x v="492"/>
    <x v="492"/>
    <n v="908"/>
    <x v="0"/>
    <n v="84"/>
    <n v="272"/>
    <x v="0"/>
    <s v="PF03924.12 CHASE domain"/>
  </r>
  <r>
    <x v="492"/>
    <x v="492"/>
    <n v="908"/>
    <x v="1"/>
    <n v="652"/>
    <n v="888"/>
    <x v="1"/>
    <s v="PF00563.19 EAL domain"/>
  </r>
  <r>
    <x v="492"/>
    <x v="492"/>
    <n v="908"/>
    <x v="2"/>
    <n v="476"/>
    <n v="633"/>
    <x v="2"/>
    <s v="PF00990.20 Diguanylate cyclase, GGDEF domain"/>
  </r>
  <r>
    <x v="492"/>
    <x v="492"/>
    <n v="908"/>
    <x v="6"/>
    <n v="372"/>
    <n v="454"/>
    <x v="6"/>
    <s v="PF08447.11 PAS fold"/>
  </r>
  <r>
    <x v="493"/>
    <x v="493"/>
    <n v="876"/>
    <x v="0"/>
    <n v="67"/>
    <n v="230"/>
    <x v="0"/>
    <s v="PF03924.12 CHASE domain"/>
  </r>
  <r>
    <x v="493"/>
    <x v="493"/>
    <n v="876"/>
    <x v="7"/>
    <n v="563"/>
    <n v="678"/>
    <x v="7"/>
    <s v="PF02518.25 Histidine kinase-, DNA gyrase B-, and HSP90-like ATPase"/>
  </r>
  <r>
    <x v="493"/>
    <x v="493"/>
    <n v="876"/>
    <x v="8"/>
    <n v="451"/>
    <n v="516"/>
    <x v="8"/>
    <s v="PF00512.24 His Kinase A (phospho-acceptor) domain"/>
  </r>
  <r>
    <x v="493"/>
    <x v="493"/>
    <n v="876"/>
    <x v="9"/>
    <n v="751"/>
    <n v="867"/>
    <x v="9"/>
    <s v="PF00072.23 Response regulator receiver domain"/>
  </r>
  <r>
    <x v="494"/>
    <x v="494"/>
    <n v="597"/>
    <x v="0"/>
    <n v="74"/>
    <n v="265"/>
    <x v="0"/>
    <s v="PF03924.12 CHASE domain"/>
  </r>
  <r>
    <x v="494"/>
    <x v="494"/>
    <n v="597"/>
    <x v="7"/>
    <n v="487"/>
    <n v="596"/>
    <x v="7"/>
    <s v="PF02518.25 Histidine kinase-, DNA gyrase B-, and HSP90-like ATPase"/>
  </r>
  <r>
    <x v="494"/>
    <x v="494"/>
    <n v="597"/>
    <x v="8"/>
    <n v="376"/>
    <n v="441"/>
    <x v="8"/>
    <s v="PF00512.24 His Kinase A (phospho-acceptor) domain"/>
  </r>
  <r>
    <x v="495"/>
    <x v="495"/>
    <n v="542"/>
    <x v="0"/>
    <n v="75"/>
    <n v="271"/>
    <x v="0"/>
    <s v="PF03924.12 CHASE domain"/>
  </r>
  <r>
    <x v="495"/>
    <x v="495"/>
    <n v="542"/>
    <x v="11"/>
    <n v="356"/>
    <n v="438"/>
    <x v="11"/>
    <s v="PF07536.13 HWE histidine kinase"/>
  </r>
  <r>
    <x v="496"/>
    <x v="496"/>
    <n v="973"/>
    <x v="0"/>
    <n v="75"/>
    <n v="262"/>
    <x v="0"/>
    <s v="PF03924.12 CHASE domain"/>
  </r>
  <r>
    <x v="496"/>
    <x v="496"/>
    <n v="973"/>
    <x v="7"/>
    <n v="845"/>
    <n v="954"/>
    <x v="7"/>
    <s v="PF02518.25 Histidine kinase-, DNA gyrase B-, and HSP90-like ATPase"/>
  </r>
  <r>
    <x v="496"/>
    <x v="496"/>
    <n v="973"/>
    <x v="6"/>
    <n v="484"/>
    <n v="569"/>
    <x v="6"/>
    <s v="PF08447.11 PAS fold"/>
  </r>
  <r>
    <x v="496"/>
    <x v="496"/>
    <n v="973"/>
    <x v="3"/>
    <n v="593"/>
    <n v="708"/>
    <x v="3"/>
    <s v="PF08448.9 PAS fold"/>
  </r>
  <r>
    <x v="496"/>
    <x v="496"/>
    <n v="973"/>
    <x v="4"/>
    <n v="349"/>
    <n v="448"/>
    <x v="4"/>
    <s v="PF13426.6 PAS domain"/>
  </r>
  <r>
    <x v="497"/>
    <x v="497"/>
    <n v="835"/>
    <x v="0"/>
    <n v="91"/>
    <n v="214"/>
    <x v="0"/>
    <s v="PF03924.12 CHASE domain"/>
  </r>
  <r>
    <x v="497"/>
    <x v="497"/>
    <n v="835"/>
    <x v="7"/>
    <n v="726"/>
    <n v="835"/>
    <x v="7"/>
    <s v="PF02518.25 Histidine kinase-, DNA gyrase B-, and HSP90-like ATPase"/>
  </r>
  <r>
    <x v="497"/>
    <x v="497"/>
    <n v="835"/>
    <x v="8"/>
    <n v="612"/>
    <n v="680"/>
    <x v="8"/>
    <s v="PF00512.24 His Kinase A (phospho-acceptor) domain"/>
  </r>
  <r>
    <x v="497"/>
    <x v="497"/>
    <n v="835"/>
    <x v="6"/>
    <n v="333"/>
    <n v="421"/>
    <x v="6"/>
    <s v="PF08447.11 PAS fold"/>
  </r>
  <r>
    <x v="497"/>
    <x v="497"/>
    <n v="835"/>
    <x v="6"/>
    <n v="462"/>
    <n v="547"/>
    <x v="6"/>
    <s v="PF08447.11 PAS fold"/>
  </r>
  <r>
    <x v="498"/>
    <x v="498"/>
    <n v="785"/>
    <x v="0"/>
    <n v="112"/>
    <n v="223"/>
    <x v="0"/>
    <s v="PF03924.12 CHASE domain"/>
  </r>
  <r>
    <x v="498"/>
    <x v="498"/>
    <n v="785"/>
    <x v="7"/>
    <n v="678"/>
    <n v="785"/>
    <x v="7"/>
    <s v="PF02518.25 Histidine kinase-, DNA gyrase B-, and HSP90-like ATPase"/>
  </r>
  <r>
    <x v="498"/>
    <x v="498"/>
    <n v="785"/>
    <x v="6"/>
    <n v="456"/>
    <n v="543"/>
    <x v="6"/>
    <s v="PF08447.11 PAS fold"/>
  </r>
  <r>
    <x v="498"/>
    <x v="498"/>
    <n v="785"/>
    <x v="4"/>
    <n v="315"/>
    <n v="420"/>
    <x v="4"/>
    <s v="PF13426.6 PAS domain"/>
  </r>
  <r>
    <x v="499"/>
    <x v="499"/>
    <n v="608"/>
    <x v="0"/>
    <n v="297"/>
    <n v="492"/>
    <x v="0"/>
    <s v="PF03924.12 CHASE domain"/>
  </r>
  <r>
    <x v="499"/>
    <x v="499"/>
    <n v="608"/>
    <x v="8"/>
    <n v="580"/>
    <n v="607"/>
    <x v="8"/>
    <s v="PF00512.24 His Kinase A (phospho-acceptor) domain"/>
  </r>
  <r>
    <x v="500"/>
    <x v="500"/>
    <n v="815"/>
    <x v="0"/>
    <n v="28"/>
    <n v="228"/>
    <x v="0"/>
    <s v="PF03924.12 CHASE domain"/>
  </r>
  <r>
    <x v="500"/>
    <x v="500"/>
    <n v="815"/>
    <x v="7"/>
    <n v="557"/>
    <n v="671"/>
    <x v="7"/>
    <s v="PF02518.25 Histidine kinase-, DNA gyrase B-, and HSP90-like ATPase"/>
  </r>
  <r>
    <x v="500"/>
    <x v="500"/>
    <n v="815"/>
    <x v="8"/>
    <n v="445"/>
    <n v="510"/>
    <x v="8"/>
    <s v="PF00512.24 His Kinase A (phospho-acceptor) domain"/>
  </r>
  <r>
    <x v="500"/>
    <x v="500"/>
    <n v="815"/>
    <x v="4"/>
    <n v="320"/>
    <n v="424"/>
    <x v="4"/>
    <s v="PF13426.6 PAS domain"/>
  </r>
  <r>
    <x v="500"/>
    <x v="500"/>
    <n v="815"/>
    <x v="9"/>
    <n v="695"/>
    <n v="806"/>
    <x v="9"/>
    <s v="PF00072.23 Response regulator receiver domain"/>
  </r>
  <r>
    <x v="501"/>
    <x v="501"/>
    <n v="814"/>
    <x v="0"/>
    <n v="75"/>
    <n v="216"/>
    <x v="0"/>
    <s v="PF03924.12 CHASE domain"/>
  </r>
  <r>
    <x v="501"/>
    <x v="501"/>
    <n v="814"/>
    <x v="7"/>
    <n v="548"/>
    <n v="670"/>
    <x v="7"/>
    <s v="PF02518.25 Histidine kinase-, DNA gyrase B-, and HSP90-like ATPase"/>
  </r>
  <r>
    <x v="501"/>
    <x v="501"/>
    <n v="814"/>
    <x v="8"/>
    <n v="436"/>
    <n v="505"/>
    <x v="8"/>
    <s v="PF00512.24 His Kinase A (phospho-acceptor) domain"/>
  </r>
  <r>
    <x v="501"/>
    <x v="501"/>
    <n v="814"/>
    <x v="9"/>
    <n v="693"/>
    <n v="805"/>
    <x v="9"/>
    <s v="PF00072.23 Response regulator receiver domain"/>
  </r>
  <r>
    <x v="502"/>
    <x v="502"/>
    <n v="817"/>
    <x v="0"/>
    <n v="75"/>
    <n v="218"/>
    <x v="0"/>
    <s v="PF03924.12 CHASE domain"/>
  </r>
  <r>
    <x v="502"/>
    <x v="502"/>
    <n v="817"/>
    <x v="7"/>
    <n v="550"/>
    <n v="673"/>
    <x v="7"/>
    <s v="PF02518.25 Histidine kinase-, DNA gyrase B-, and HSP90-like ATPase"/>
  </r>
  <r>
    <x v="502"/>
    <x v="502"/>
    <n v="817"/>
    <x v="8"/>
    <n v="438"/>
    <n v="507"/>
    <x v="8"/>
    <s v="PF00512.24 His Kinase A (phospho-acceptor) domain"/>
  </r>
  <r>
    <x v="502"/>
    <x v="502"/>
    <n v="817"/>
    <x v="9"/>
    <n v="696"/>
    <n v="808"/>
    <x v="9"/>
    <s v="PF00072.23 Response regulator receiver domain"/>
  </r>
  <r>
    <x v="503"/>
    <x v="503"/>
    <n v="704"/>
    <x v="0"/>
    <n v="91"/>
    <n v="258"/>
    <x v="0"/>
    <s v="PF03924.12 CHASE domain"/>
  </r>
  <r>
    <x v="503"/>
    <x v="503"/>
    <n v="704"/>
    <x v="7"/>
    <n v="591"/>
    <n v="702"/>
    <x v="7"/>
    <s v="PF02518.25 Histidine kinase-, DNA gyrase B-, and HSP90-like ATPase"/>
  </r>
  <r>
    <x v="503"/>
    <x v="503"/>
    <n v="704"/>
    <x v="8"/>
    <n v="461"/>
    <n v="547"/>
    <x v="8"/>
    <s v="PF00512.24 His Kinase A (phospho-acceptor) domain"/>
  </r>
  <r>
    <x v="503"/>
    <x v="503"/>
    <n v="704"/>
    <x v="14"/>
    <n v="337"/>
    <n v="453"/>
    <x v="14"/>
    <s v="PF12860.6 PAS fold"/>
  </r>
  <r>
    <x v="504"/>
    <x v="504"/>
    <n v="836"/>
    <x v="0"/>
    <n v="74"/>
    <n v="227"/>
    <x v="0"/>
    <s v="PF03924.12 CHASE domain"/>
  </r>
  <r>
    <x v="504"/>
    <x v="504"/>
    <n v="836"/>
    <x v="7"/>
    <n v="573"/>
    <n v="687"/>
    <x v="7"/>
    <s v="PF02518.25 Histidine kinase-, DNA gyrase B-, and HSP90-like ATPase"/>
  </r>
  <r>
    <x v="504"/>
    <x v="504"/>
    <n v="836"/>
    <x v="8"/>
    <n v="461"/>
    <n v="526"/>
    <x v="8"/>
    <s v="PF00512.24 His Kinase A (phospho-acceptor) domain"/>
  </r>
  <r>
    <x v="504"/>
    <x v="504"/>
    <n v="836"/>
    <x v="6"/>
    <n v="335"/>
    <n v="421"/>
    <x v="6"/>
    <s v="PF08447.11 PAS fold"/>
  </r>
  <r>
    <x v="504"/>
    <x v="504"/>
    <n v="836"/>
    <x v="9"/>
    <n v="711"/>
    <n v="822"/>
    <x v="9"/>
    <s v="PF00072.23 Response regulator receiver domain"/>
  </r>
  <r>
    <x v="505"/>
    <x v="505"/>
    <n v="1104"/>
    <x v="0"/>
    <n v="90"/>
    <n v="292"/>
    <x v="0"/>
    <s v="PF03924.12 CHASE domain"/>
  </r>
  <r>
    <x v="505"/>
    <x v="505"/>
    <n v="1104"/>
    <x v="0"/>
    <n v="447"/>
    <n v="642"/>
    <x v="0"/>
    <s v="PF03924.12 CHASE domain"/>
  </r>
  <r>
    <x v="505"/>
    <x v="505"/>
    <n v="1104"/>
    <x v="7"/>
    <n v="979"/>
    <n v="1091"/>
    <x v="7"/>
    <s v="PF02518.25 Histidine kinase-, DNA gyrase B-, and HSP90-like ATPase"/>
  </r>
  <r>
    <x v="505"/>
    <x v="505"/>
    <n v="1104"/>
    <x v="8"/>
    <n v="868"/>
    <n v="938"/>
    <x v="8"/>
    <s v="PF00512.24 His Kinase A (phospho-acceptor) domain"/>
  </r>
  <r>
    <x v="505"/>
    <x v="505"/>
    <n v="1104"/>
    <x v="5"/>
    <n v="732"/>
    <n v="845"/>
    <x v="5"/>
    <s v="PF00989.24 PAS fold"/>
  </r>
  <r>
    <x v="506"/>
    <x v="506"/>
    <n v="689"/>
    <x v="0"/>
    <n v="58"/>
    <n v="224"/>
    <x v="0"/>
    <s v="PF03924.12 CHASE domain"/>
  </r>
  <r>
    <x v="506"/>
    <x v="506"/>
    <n v="689"/>
    <x v="7"/>
    <n v="562"/>
    <n v="673"/>
    <x v="7"/>
    <s v="PF02518.25 Histidine kinase-, DNA gyrase B-, and HSP90-like ATPase"/>
  </r>
  <r>
    <x v="506"/>
    <x v="506"/>
    <n v="689"/>
    <x v="8"/>
    <n v="425"/>
    <n v="518"/>
    <x v="8"/>
    <s v="PF00512.24 His Kinase A (phospho-acceptor) domain"/>
  </r>
  <r>
    <x v="506"/>
    <x v="506"/>
    <n v="689"/>
    <x v="14"/>
    <n v="302"/>
    <n v="417"/>
    <x v="14"/>
    <s v="PF12860.6 PAS fold"/>
  </r>
  <r>
    <x v="507"/>
    <x v="507"/>
    <n v="549"/>
    <x v="0"/>
    <n v="86"/>
    <n v="268"/>
    <x v="0"/>
    <s v="PF03924.12 CHASE domain"/>
  </r>
  <r>
    <x v="507"/>
    <x v="507"/>
    <n v="549"/>
    <x v="11"/>
    <n v="355"/>
    <n v="437"/>
    <x v="11"/>
    <s v="PF07536.13 HWE histidine kinase"/>
  </r>
  <r>
    <x v="508"/>
    <x v="508"/>
    <n v="1349"/>
    <x v="0"/>
    <n v="299"/>
    <n v="484"/>
    <x v="0"/>
    <s v="PF03924.12 CHASE domain"/>
  </r>
  <r>
    <x v="508"/>
    <x v="508"/>
    <n v="1349"/>
    <x v="16"/>
    <n v="1006"/>
    <n v="1145"/>
    <x v="16"/>
    <s v="PF13185.5 GAF domain"/>
  </r>
  <r>
    <x v="508"/>
    <x v="508"/>
    <n v="1349"/>
    <x v="26"/>
    <n v="847"/>
    <n v="979"/>
    <x v="26"/>
    <s v="PF13492.5 GAF domain"/>
  </r>
  <r>
    <x v="508"/>
    <x v="508"/>
    <n v="1349"/>
    <x v="17"/>
    <n v="1233"/>
    <n v="1295"/>
    <x v="17"/>
    <s v="PF13487.5 HD domain"/>
  </r>
  <r>
    <x v="508"/>
    <x v="508"/>
    <n v="1349"/>
    <x v="6"/>
    <n v="609"/>
    <n v="694"/>
    <x v="6"/>
    <s v="PF08447.11 PAS fold"/>
  </r>
  <r>
    <x v="508"/>
    <x v="508"/>
    <n v="1349"/>
    <x v="4"/>
    <n v="718"/>
    <n v="822"/>
    <x v="4"/>
    <s v="PF13426.6 PAS domain"/>
  </r>
  <r>
    <x v="509"/>
    <x v="509"/>
    <n v="538"/>
    <x v="0"/>
    <n v="65"/>
    <n v="247"/>
    <x v="0"/>
    <s v="PF03924.12 CHASE domain"/>
  </r>
  <r>
    <x v="509"/>
    <x v="509"/>
    <n v="538"/>
    <x v="11"/>
    <n v="334"/>
    <n v="416"/>
    <x v="11"/>
    <s v="PF07536.13 HWE histidine kinase"/>
  </r>
  <r>
    <x v="510"/>
    <x v="510"/>
    <n v="1036"/>
    <x v="0"/>
    <n v="21"/>
    <n v="203"/>
    <x v="0"/>
    <s v="PF03924.12 CHASE domain"/>
  </r>
  <r>
    <x v="510"/>
    <x v="510"/>
    <n v="1036"/>
    <x v="7"/>
    <n v="767"/>
    <n v="890"/>
    <x v="7"/>
    <s v="PF02518.25 Histidine kinase-, DNA gyrase B-, and HSP90-like ATPase"/>
  </r>
  <r>
    <x v="510"/>
    <x v="510"/>
    <n v="1036"/>
    <x v="8"/>
    <n v="661"/>
    <n v="725"/>
    <x v="8"/>
    <s v="PF00512.24 His Kinase A (phospho-acceptor) domain"/>
  </r>
  <r>
    <x v="510"/>
    <x v="510"/>
    <n v="1036"/>
    <x v="6"/>
    <n v="550"/>
    <n v="640"/>
    <x v="6"/>
    <s v="PF08447.11 PAS fold"/>
  </r>
  <r>
    <x v="510"/>
    <x v="510"/>
    <n v="1036"/>
    <x v="3"/>
    <n v="282"/>
    <n v="390"/>
    <x v="3"/>
    <s v="PF08448.9 PAS fold"/>
  </r>
  <r>
    <x v="510"/>
    <x v="510"/>
    <n v="1036"/>
    <x v="14"/>
    <n v="407"/>
    <n v="523"/>
    <x v="14"/>
    <s v="PF12860.6 PAS fold"/>
  </r>
  <r>
    <x v="510"/>
    <x v="510"/>
    <n v="1036"/>
    <x v="9"/>
    <n v="914"/>
    <n v="1026"/>
    <x v="9"/>
    <s v="PF00072.23 Response regulator receiver domain"/>
  </r>
  <r>
    <x v="511"/>
    <x v="511"/>
    <n v="917"/>
    <x v="0"/>
    <n v="78"/>
    <n v="220"/>
    <x v="0"/>
    <s v="PF03924.12 CHASE domain"/>
  </r>
  <r>
    <x v="511"/>
    <x v="511"/>
    <n v="917"/>
    <x v="1"/>
    <n v="644"/>
    <n v="877"/>
    <x v="1"/>
    <s v="PF00563.19 EAL domain"/>
  </r>
  <r>
    <x v="511"/>
    <x v="511"/>
    <n v="917"/>
    <x v="2"/>
    <n v="452"/>
    <n v="625"/>
    <x v="2"/>
    <s v="PF00990.20 Diguanylate cyclase, GGDEF domain"/>
  </r>
  <r>
    <x v="511"/>
    <x v="511"/>
    <n v="917"/>
    <x v="6"/>
    <n v="328"/>
    <n v="414"/>
    <x v="6"/>
    <s v="PF08447.11 PAS fold"/>
  </r>
  <r>
    <x v="512"/>
    <x v="512"/>
    <n v="658"/>
    <x v="0"/>
    <n v="87"/>
    <n v="277"/>
    <x v="0"/>
    <s v="PF03924.12 CHASE domain"/>
  </r>
  <r>
    <x v="512"/>
    <x v="512"/>
    <n v="658"/>
    <x v="7"/>
    <n v="537"/>
    <n v="649"/>
    <x v="7"/>
    <s v="PF02518.25 Histidine kinase-, DNA gyrase B-, and HSP90-like ATPase"/>
  </r>
  <r>
    <x v="512"/>
    <x v="512"/>
    <n v="658"/>
    <x v="8"/>
    <n v="406"/>
    <n v="496"/>
    <x v="8"/>
    <s v="PF00512.24 His Kinase A (phospho-acceptor) domain"/>
  </r>
  <r>
    <x v="513"/>
    <x v="513"/>
    <n v="971"/>
    <x v="0"/>
    <n v="94"/>
    <n v="215"/>
    <x v="0"/>
    <s v="PF03924.12 CHASE domain"/>
  </r>
  <r>
    <x v="513"/>
    <x v="513"/>
    <n v="971"/>
    <x v="1"/>
    <n v="707"/>
    <n v="944"/>
    <x v="1"/>
    <s v="PF00563.19 EAL domain"/>
  </r>
  <r>
    <x v="513"/>
    <x v="513"/>
    <n v="971"/>
    <x v="2"/>
    <n v="535"/>
    <n v="686"/>
    <x v="2"/>
    <s v="PF00990.20 Diguanylate cyclase, GGDEF domain"/>
  </r>
  <r>
    <x v="513"/>
    <x v="513"/>
    <n v="971"/>
    <x v="14"/>
    <n v="293"/>
    <n v="408"/>
    <x v="14"/>
    <s v="PF12860.6 PAS fold"/>
  </r>
  <r>
    <x v="513"/>
    <x v="513"/>
    <n v="971"/>
    <x v="4"/>
    <n v="418"/>
    <n v="536"/>
    <x v="4"/>
    <s v="PF13426.6 PAS domain"/>
  </r>
  <r>
    <x v="514"/>
    <x v="514"/>
    <n v="780"/>
    <x v="0"/>
    <n v="92"/>
    <n v="250"/>
    <x v="0"/>
    <s v="PF03924.12 CHASE domain"/>
  </r>
  <r>
    <x v="514"/>
    <x v="514"/>
    <n v="780"/>
    <x v="1"/>
    <n v="511"/>
    <n v="750"/>
    <x v="1"/>
    <s v="PF00563.19 EAL domain"/>
  </r>
  <r>
    <x v="514"/>
    <x v="514"/>
    <n v="780"/>
    <x v="2"/>
    <n v="335"/>
    <n v="492"/>
    <x v="2"/>
    <s v="PF00990.20 Diguanylate cyclase, GGDEF domain"/>
  </r>
  <r>
    <x v="515"/>
    <x v="515"/>
    <n v="519"/>
    <x v="0"/>
    <n v="117"/>
    <n v="300"/>
    <x v="0"/>
    <s v="PF03924.12 CHASE domain"/>
  </r>
  <r>
    <x v="515"/>
    <x v="515"/>
    <n v="519"/>
    <x v="11"/>
    <n v="387"/>
    <n v="469"/>
    <x v="11"/>
    <s v="PF07536.13 HWE histidine kinase"/>
  </r>
  <r>
    <x v="516"/>
    <x v="516"/>
    <n v="784"/>
    <x v="0"/>
    <n v="110"/>
    <n v="220"/>
    <x v="0"/>
    <s v="PF03924.12 CHASE domain"/>
  </r>
  <r>
    <x v="516"/>
    <x v="516"/>
    <n v="784"/>
    <x v="7"/>
    <n v="677"/>
    <n v="784"/>
    <x v="7"/>
    <s v="PF02518.25 Histidine kinase-, DNA gyrase B-, and HSP90-like ATPase"/>
  </r>
  <r>
    <x v="516"/>
    <x v="516"/>
    <n v="784"/>
    <x v="6"/>
    <n v="455"/>
    <n v="541"/>
    <x v="6"/>
    <s v="PF08447.11 PAS fold"/>
  </r>
  <r>
    <x v="516"/>
    <x v="516"/>
    <n v="784"/>
    <x v="4"/>
    <n v="314"/>
    <n v="418"/>
    <x v="4"/>
    <s v="PF13426.6 PAS domain"/>
  </r>
  <r>
    <x v="517"/>
    <x v="517"/>
    <n v="170"/>
    <x v="0"/>
    <n v="88"/>
    <n v="170"/>
    <x v="0"/>
    <s v="PF03924.12 CHASE domain"/>
  </r>
  <r>
    <x v="518"/>
    <x v="518"/>
    <n v="553"/>
    <x v="0"/>
    <n v="87"/>
    <n v="270"/>
    <x v="0"/>
    <s v="PF03924.12 CHASE domain"/>
  </r>
  <r>
    <x v="518"/>
    <x v="518"/>
    <n v="553"/>
    <x v="11"/>
    <n v="357"/>
    <n v="439"/>
    <x v="11"/>
    <s v="PF07536.13 HWE histidine kinase"/>
  </r>
  <r>
    <x v="519"/>
    <x v="519"/>
    <n v="1343"/>
    <x v="0"/>
    <n v="417"/>
    <n v="611"/>
    <x v="0"/>
    <s v="PF03924.12 CHASE domain"/>
  </r>
  <r>
    <x v="519"/>
    <x v="519"/>
    <n v="1343"/>
    <x v="7"/>
    <n v="832"/>
    <n v="955"/>
    <x v="7"/>
    <s v="PF02518.25 Histidine kinase-, DNA gyrase B-, and HSP90-like ATPase"/>
  </r>
  <r>
    <x v="519"/>
    <x v="519"/>
    <n v="1343"/>
    <x v="8"/>
    <n v="720"/>
    <n v="785"/>
    <x v="8"/>
    <s v="PF00512.24 His Kinase A (phospho-acceptor) domain"/>
  </r>
  <r>
    <x v="519"/>
    <x v="519"/>
    <n v="1343"/>
    <x v="13"/>
    <n v="46"/>
    <n v="341"/>
    <x v="13"/>
    <s v="PF05231.13 MASE1"/>
  </r>
  <r>
    <x v="519"/>
    <x v="519"/>
    <n v="1343"/>
    <x v="9"/>
    <n v="1033"/>
    <n v="1147"/>
    <x v="9"/>
    <s v="PF00072.23 Response regulator receiver domain"/>
  </r>
  <r>
    <x v="519"/>
    <x v="519"/>
    <n v="1343"/>
    <x v="9"/>
    <n v="1210"/>
    <n v="1323"/>
    <x v="9"/>
    <s v="PF00072.23 Response regulator receiver domain"/>
  </r>
  <r>
    <x v="520"/>
    <x v="520"/>
    <n v="1011"/>
    <x v="0"/>
    <n v="80"/>
    <n v="270"/>
    <x v="0"/>
    <s v="PF03924.12 CHASE domain"/>
  </r>
  <r>
    <x v="520"/>
    <x v="520"/>
    <n v="1011"/>
    <x v="16"/>
    <n v="512"/>
    <n v="659"/>
    <x v="16"/>
    <s v="PF13185.5 GAF domain"/>
  </r>
  <r>
    <x v="520"/>
    <x v="520"/>
    <n v="1011"/>
    <x v="2"/>
    <n v="831"/>
    <n v="990"/>
    <x v="2"/>
    <s v="PF00990.20 Diguanylate cyclase, GGDEF domain"/>
  </r>
  <r>
    <x v="520"/>
    <x v="520"/>
    <n v="1011"/>
    <x v="3"/>
    <n v="712"/>
    <n v="822"/>
    <x v="3"/>
    <s v="PF08448.9 PAS fold"/>
  </r>
  <r>
    <x v="520"/>
    <x v="520"/>
    <n v="1011"/>
    <x v="10"/>
    <n v="374"/>
    <n v="441"/>
    <x v="10"/>
    <s v="PF13188.6 PAS domain"/>
  </r>
  <r>
    <x v="521"/>
    <x v="521"/>
    <n v="962"/>
    <x v="0"/>
    <n v="106"/>
    <n v="190"/>
    <x v="0"/>
    <s v="PF03924.12 CHASE domain"/>
  </r>
  <r>
    <x v="521"/>
    <x v="521"/>
    <n v="962"/>
    <x v="7"/>
    <n v="520"/>
    <n v="636"/>
    <x v="7"/>
    <s v="PF02518.25 Histidine kinase-, DNA gyrase B-, and HSP90-like ATPase"/>
  </r>
  <r>
    <x v="521"/>
    <x v="521"/>
    <n v="962"/>
    <x v="8"/>
    <n v="408"/>
    <n v="473"/>
    <x v="8"/>
    <s v="PF00512.24 His Kinase A (phospho-acceptor) domain"/>
  </r>
  <r>
    <x v="521"/>
    <x v="521"/>
    <n v="962"/>
    <x v="12"/>
    <n v="868"/>
    <n v="948"/>
    <x v="12"/>
    <s v="PF01627.22 Hpt domain"/>
  </r>
  <r>
    <x v="521"/>
    <x v="521"/>
    <n v="962"/>
    <x v="3"/>
    <n v="288"/>
    <n v="397"/>
    <x v="3"/>
    <s v="PF08448.9 PAS fold"/>
  </r>
  <r>
    <x v="521"/>
    <x v="521"/>
    <n v="962"/>
    <x v="9"/>
    <n v="685"/>
    <n v="797"/>
    <x v="9"/>
    <s v="PF00072.23 Response regulator receiver domain"/>
  </r>
  <r>
    <x v="522"/>
    <x v="522"/>
    <n v="899"/>
    <x v="0"/>
    <n v="73"/>
    <n v="229"/>
    <x v="0"/>
    <s v="PF03924.12 CHASE domain"/>
  </r>
  <r>
    <x v="522"/>
    <x v="522"/>
    <n v="899"/>
    <x v="1"/>
    <n v="637"/>
    <n v="870"/>
    <x v="1"/>
    <s v="PF00563.19 EAL domain"/>
  </r>
  <r>
    <x v="522"/>
    <x v="522"/>
    <n v="899"/>
    <x v="2"/>
    <n v="463"/>
    <n v="618"/>
    <x v="2"/>
    <s v="PF00990.20 Diguanylate cyclase, GGDEF domain"/>
  </r>
  <r>
    <x v="522"/>
    <x v="522"/>
    <n v="899"/>
    <x v="6"/>
    <n v="338"/>
    <n v="425"/>
    <x v="6"/>
    <s v="PF08447.11 PAS fold"/>
  </r>
  <r>
    <x v="523"/>
    <x v="523"/>
    <n v="596"/>
    <x v="0"/>
    <n v="65"/>
    <n v="260"/>
    <x v="0"/>
    <s v="PF03924.12 CHASE domain"/>
  </r>
  <r>
    <x v="523"/>
    <x v="523"/>
    <n v="596"/>
    <x v="7"/>
    <n v="481"/>
    <n v="573"/>
    <x v="7"/>
    <s v="PF02518.25 Histidine kinase-, DNA gyrase B-, and HSP90-like ATPase"/>
  </r>
  <r>
    <x v="523"/>
    <x v="523"/>
    <n v="596"/>
    <x v="15"/>
    <n v="375"/>
    <n v="442"/>
    <x v="15"/>
    <s v="PF07730.12 Histidine kinase"/>
  </r>
  <r>
    <x v="524"/>
    <x v="524"/>
    <n v="1084"/>
    <x v="0"/>
    <n v="267"/>
    <n v="444"/>
    <x v="0"/>
    <s v="PF03924.12 CHASE domain"/>
  </r>
  <r>
    <x v="524"/>
    <x v="524"/>
    <n v="1084"/>
    <x v="1"/>
    <n v="828"/>
    <n v="1064"/>
    <x v="1"/>
    <s v="PF00563.19 EAL domain"/>
  </r>
  <r>
    <x v="524"/>
    <x v="524"/>
    <n v="1084"/>
    <x v="2"/>
    <n v="652"/>
    <n v="809"/>
    <x v="2"/>
    <s v="PF00990.20 Diguanylate cyclase, GGDEF domain"/>
  </r>
  <r>
    <x v="524"/>
    <x v="524"/>
    <n v="1084"/>
    <x v="13"/>
    <n v="17"/>
    <n v="228"/>
    <x v="13"/>
    <s v="PF05231.13 MASE1"/>
  </r>
  <r>
    <x v="524"/>
    <x v="524"/>
    <n v="1084"/>
    <x v="5"/>
    <n v="529"/>
    <n v="638"/>
    <x v="5"/>
    <s v="PF00989.24 PAS fold"/>
  </r>
  <r>
    <x v="525"/>
    <x v="525"/>
    <n v="761"/>
    <x v="0"/>
    <n v="90"/>
    <n v="277"/>
    <x v="0"/>
    <s v="PF03924.12 CHASE domain"/>
  </r>
  <r>
    <x v="525"/>
    <x v="525"/>
    <n v="761"/>
    <x v="7"/>
    <n v="623"/>
    <n v="746"/>
    <x v="7"/>
    <s v="PF02518.25 Histidine kinase-, DNA gyrase B-, and HSP90-like ATPase"/>
  </r>
  <r>
    <x v="525"/>
    <x v="525"/>
    <n v="761"/>
    <x v="8"/>
    <n v="519"/>
    <n v="581"/>
    <x v="8"/>
    <s v="PF00512.24 His Kinase A (phospho-acceptor) domain"/>
  </r>
  <r>
    <x v="525"/>
    <x v="525"/>
    <n v="761"/>
    <x v="4"/>
    <n v="384"/>
    <n v="489"/>
    <x v="4"/>
    <s v="PF13426.6 PAS domain"/>
  </r>
  <r>
    <x v="526"/>
    <x v="526"/>
    <n v="607"/>
    <x v="0"/>
    <n v="79"/>
    <n v="265"/>
    <x v="0"/>
    <s v="PF03924.12 CHASE domain"/>
  </r>
  <r>
    <x v="526"/>
    <x v="526"/>
    <n v="607"/>
    <x v="7"/>
    <n v="494"/>
    <n v="586"/>
    <x v="7"/>
    <s v="PF02518.25 Histidine kinase-, DNA gyrase B-, and HSP90-like ATPase"/>
  </r>
  <r>
    <x v="526"/>
    <x v="526"/>
    <n v="607"/>
    <x v="15"/>
    <n v="389"/>
    <n v="456"/>
    <x v="15"/>
    <s v="PF07730.12 Histidine kinase"/>
  </r>
  <r>
    <x v="527"/>
    <x v="527"/>
    <n v="949"/>
    <x v="0"/>
    <n v="76"/>
    <n v="260"/>
    <x v="0"/>
    <s v="PF03924.12 CHASE domain"/>
  </r>
  <r>
    <x v="527"/>
    <x v="527"/>
    <n v="949"/>
    <x v="1"/>
    <n v="682"/>
    <n v="918"/>
    <x v="1"/>
    <s v="PF00563.19 EAL domain"/>
  </r>
  <r>
    <x v="527"/>
    <x v="527"/>
    <n v="949"/>
    <x v="2"/>
    <n v="506"/>
    <n v="663"/>
    <x v="2"/>
    <s v="PF00990.20 Diguanylate cyclase, GGDEF domain"/>
  </r>
  <r>
    <x v="527"/>
    <x v="527"/>
    <n v="949"/>
    <x v="3"/>
    <n v="387"/>
    <n v="497"/>
    <x v="3"/>
    <s v="PF08448.9 PAS fold"/>
  </r>
  <r>
    <x v="528"/>
    <x v="528"/>
    <n v="1020"/>
    <x v="0"/>
    <n v="91"/>
    <n v="282"/>
    <x v="0"/>
    <s v="PF03924.12 CHASE domain"/>
  </r>
  <r>
    <x v="528"/>
    <x v="528"/>
    <n v="1020"/>
    <x v="7"/>
    <n v="631"/>
    <n v="748"/>
    <x v="7"/>
    <s v="PF02518.25 Histidine kinase-, DNA gyrase B-, and HSP90-like ATPase"/>
  </r>
  <r>
    <x v="528"/>
    <x v="528"/>
    <n v="1020"/>
    <x v="8"/>
    <n v="515"/>
    <n v="584"/>
    <x v="8"/>
    <s v="PF00512.24 His Kinase A (phospho-acceptor) domain"/>
  </r>
  <r>
    <x v="528"/>
    <x v="528"/>
    <n v="1020"/>
    <x v="12"/>
    <n v="921"/>
    <n v="1010"/>
    <x v="12"/>
    <s v="PF01627.22 Hpt domain"/>
  </r>
  <r>
    <x v="528"/>
    <x v="528"/>
    <n v="1020"/>
    <x v="3"/>
    <n v="396"/>
    <n v="504"/>
    <x v="3"/>
    <s v="PF08448.9 PAS fold"/>
  </r>
  <r>
    <x v="528"/>
    <x v="528"/>
    <n v="1020"/>
    <x v="9"/>
    <n v="776"/>
    <n v="888"/>
    <x v="9"/>
    <s v="PF00072.23 Response regulator receiver domain"/>
  </r>
  <r>
    <x v="529"/>
    <x v="529"/>
    <n v="445"/>
    <x v="0"/>
    <n v="18"/>
    <n v="208"/>
    <x v="0"/>
    <s v="PF03924.12 CHASE domain"/>
  </r>
  <r>
    <x v="529"/>
    <x v="529"/>
    <n v="445"/>
    <x v="2"/>
    <n v="280"/>
    <n v="438"/>
    <x v="2"/>
    <s v="PF00990.20 Diguanylate cyclase, GGDEF domain"/>
  </r>
  <r>
    <x v="530"/>
    <x v="530"/>
    <n v="958"/>
    <x v="0"/>
    <n v="87"/>
    <n v="283"/>
    <x v="0"/>
    <s v="PF03924.12 CHASE domain"/>
  </r>
  <r>
    <x v="530"/>
    <x v="530"/>
    <n v="958"/>
    <x v="1"/>
    <n v="712"/>
    <n v="946"/>
    <x v="1"/>
    <s v="PF00563.19 EAL domain"/>
  </r>
  <r>
    <x v="530"/>
    <x v="530"/>
    <n v="958"/>
    <x v="2"/>
    <n v="554"/>
    <n v="693"/>
    <x v="2"/>
    <s v="PF00990.20 Diguanylate cyclase, GGDEF domain"/>
  </r>
  <r>
    <x v="530"/>
    <x v="530"/>
    <n v="958"/>
    <x v="3"/>
    <n v="382"/>
    <n v="504"/>
    <x v="3"/>
    <s v="PF08448.9 PAS fold"/>
  </r>
  <r>
    <x v="531"/>
    <x v="531"/>
    <n v="1057"/>
    <x v="0"/>
    <n v="80"/>
    <n v="281"/>
    <x v="0"/>
    <s v="PF03924.12 CHASE domain"/>
  </r>
  <r>
    <x v="531"/>
    <x v="531"/>
    <n v="1057"/>
    <x v="1"/>
    <n v="804"/>
    <n v="1039"/>
    <x v="1"/>
    <s v="PF00563.19 EAL domain"/>
  </r>
  <r>
    <x v="531"/>
    <x v="531"/>
    <n v="1057"/>
    <x v="2"/>
    <n v="623"/>
    <n v="785"/>
    <x v="2"/>
    <s v="PF00990.20 Diguanylate cyclase, GGDEF domain"/>
  </r>
  <r>
    <x v="531"/>
    <x v="531"/>
    <n v="1057"/>
    <x v="10"/>
    <n v="496"/>
    <n v="565"/>
    <x v="10"/>
    <s v="PF13188.6 PAS domain"/>
  </r>
  <r>
    <x v="531"/>
    <x v="531"/>
    <n v="1057"/>
    <x v="4"/>
    <n v="379"/>
    <n v="483"/>
    <x v="4"/>
    <s v="PF13426.6 PAS domain"/>
  </r>
  <r>
    <x v="532"/>
    <x v="532"/>
    <n v="1041"/>
    <x v="0"/>
    <n v="70"/>
    <n v="259"/>
    <x v="0"/>
    <s v="PF03924.12 CHASE domain"/>
  </r>
  <r>
    <x v="532"/>
    <x v="532"/>
    <n v="1041"/>
    <x v="1"/>
    <n v="779"/>
    <n v="1023"/>
    <x v="1"/>
    <s v="PF00563.19 EAL domain"/>
  </r>
  <r>
    <x v="532"/>
    <x v="532"/>
    <n v="1041"/>
    <x v="2"/>
    <n v="598"/>
    <n v="760"/>
    <x v="2"/>
    <s v="PF00990.20 Diguanylate cyclase, GGDEF domain"/>
  </r>
  <r>
    <x v="532"/>
    <x v="532"/>
    <n v="1041"/>
    <x v="6"/>
    <n v="372"/>
    <n v="458"/>
    <x v="6"/>
    <s v="PF08447.11 PAS fold"/>
  </r>
  <r>
    <x v="532"/>
    <x v="532"/>
    <n v="1041"/>
    <x v="4"/>
    <n v="483"/>
    <n v="586"/>
    <x v="4"/>
    <s v="PF13426.6 PAS domain"/>
  </r>
  <r>
    <x v="533"/>
    <x v="533"/>
    <n v="945"/>
    <x v="0"/>
    <n v="109"/>
    <n v="215"/>
    <x v="0"/>
    <s v="PF03924.12 CHASE domain"/>
  </r>
  <r>
    <x v="533"/>
    <x v="533"/>
    <n v="945"/>
    <x v="7"/>
    <n v="837"/>
    <n v="945"/>
    <x v="7"/>
    <s v="PF02518.25 Histidine kinase-, DNA gyrase B-, and HSP90-like ATPase"/>
  </r>
  <r>
    <x v="533"/>
    <x v="533"/>
    <n v="945"/>
    <x v="6"/>
    <n v="615"/>
    <n v="702"/>
    <x v="6"/>
    <s v="PF08447.11 PAS fold"/>
  </r>
  <r>
    <x v="533"/>
    <x v="533"/>
    <n v="945"/>
    <x v="4"/>
    <n v="312"/>
    <n v="417"/>
    <x v="4"/>
    <s v="PF13426.6 PAS domain"/>
  </r>
  <r>
    <x v="534"/>
    <x v="534"/>
    <n v="626"/>
    <x v="0"/>
    <n v="96"/>
    <n v="282"/>
    <x v="0"/>
    <s v="PF03924.12 CHASE domain"/>
  </r>
  <r>
    <x v="534"/>
    <x v="534"/>
    <n v="626"/>
    <x v="7"/>
    <n v="506"/>
    <n v="617"/>
    <x v="7"/>
    <s v="PF02518.25 Histidine kinase-, DNA gyrase B-, and HSP90-like ATPase"/>
  </r>
  <r>
    <x v="534"/>
    <x v="534"/>
    <n v="626"/>
    <x v="8"/>
    <n v="395"/>
    <n v="460"/>
    <x v="8"/>
    <s v="PF00512.24 His Kinase A (phospho-acceptor) domain"/>
  </r>
  <r>
    <x v="535"/>
    <x v="535"/>
    <n v="553"/>
    <x v="0"/>
    <n v="89"/>
    <n v="250"/>
    <x v="0"/>
    <s v="PF03924.12 CHASE domain"/>
  </r>
  <r>
    <x v="535"/>
    <x v="535"/>
    <n v="553"/>
    <x v="11"/>
    <n v="347"/>
    <n v="425"/>
    <x v="11"/>
    <s v="PF07536.13 HWE histidine kinase"/>
  </r>
  <r>
    <x v="536"/>
    <x v="536"/>
    <n v="809"/>
    <x v="0"/>
    <n v="94"/>
    <n v="284"/>
    <x v="0"/>
    <s v="PF03924.12 CHASE domain"/>
  </r>
  <r>
    <x v="536"/>
    <x v="536"/>
    <n v="809"/>
    <x v="1"/>
    <n v="557"/>
    <n v="789"/>
    <x v="1"/>
    <s v="PF00563.19 EAL domain"/>
  </r>
  <r>
    <x v="536"/>
    <x v="536"/>
    <n v="809"/>
    <x v="2"/>
    <n v="380"/>
    <n v="538"/>
    <x v="2"/>
    <s v="PF00990.20 Diguanylate cyclase, GGDEF domain"/>
  </r>
  <r>
    <x v="537"/>
    <x v="537"/>
    <n v="448"/>
    <x v="0"/>
    <n v="49"/>
    <n v="214"/>
    <x v="0"/>
    <s v="PF03924.12 CHASE domain"/>
  </r>
  <r>
    <x v="537"/>
    <x v="537"/>
    <n v="448"/>
    <x v="2"/>
    <n v="284"/>
    <n v="442"/>
    <x v="2"/>
    <s v="PF00990.20 Diguanylate cyclase, GGDEF domain"/>
  </r>
  <r>
    <x v="538"/>
    <x v="538"/>
    <n v="920"/>
    <x v="0"/>
    <n v="82"/>
    <n v="269"/>
    <x v="0"/>
    <s v="PF03924.12 CHASE domain"/>
  </r>
  <r>
    <x v="538"/>
    <x v="538"/>
    <n v="920"/>
    <x v="1"/>
    <n v="663"/>
    <n v="900"/>
    <x v="1"/>
    <s v="PF00563.19 EAL domain"/>
  </r>
  <r>
    <x v="538"/>
    <x v="538"/>
    <n v="920"/>
    <x v="2"/>
    <n v="488"/>
    <n v="644"/>
    <x v="2"/>
    <s v="PF00990.20 Diguanylate cyclase, GGDEF domain"/>
  </r>
  <r>
    <x v="538"/>
    <x v="538"/>
    <n v="920"/>
    <x v="6"/>
    <n v="381"/>
    <n v="471"/>
    <x v="6"/>
    <s v="PF08447.11 PAS fold"/>
  </r>
  <r>
    <x v="539"/>
    <x v="539"/>
    <n v="886"/>
    <x v="0"/>
    <n v="100"/>
    <n v="228"/>
    <x v="0"/>
    <s v="PF03924.12 CHASE domain"/>
  </r>
  <r>
    <x v="539"/>
    <x v="539"/>
    <n v="886"/>
    <x v="1"/>
    <n v="635"/>
    <n v="868"/>
    <x v="1"/>
    <s v="PF00563.19 EAL domain"/>
  </r>
  <r>
    <x v="539"/>
    <x v="539"/>
    <n v="886"/>
    <x v="2"/>
    <n v="460"/>
    <n v="616"/>
    <x v="2"/>
    <s v="PF00990.20 Diguanylate cyclase, GGDEF domain"/>
  </r>
  <r>
    <x v="539"/>
    <x v="539"/>
    <n v="886"/>
    <x v="6"/>
    <n v="336"/>
    <n v="422"/>
    <x v="6"/>
    <s v="PF08447.11 PAS fold"/>
  </r>
  <r>
    <x v="540"/>
    <x v="540"/>
    <n v="1059"/>
    <x v="0"/>
    <n v="68"/>
    <n v="243"/>
    <x v="0"/>
    <s v="PF03924.12 CHASE domain"/>
  </r>
  <r>
    <x v="540"/>
    <x v="540"/>
    <n v="1059"/>
    <x v="1"/>
    <n v="807"/>
    <n v="1040"/>
    <x v="1"/>
    <s v="PF00563.19 EAL domain"/>
  </r>
  <r>
    <x v="540"/>
    <x v="540"/>
    <n v="1059"/>
    <x v="2"/>
    <n v="631"/>
    <n v="788"/>
    <x v="2"/>
    <s v="PF00990.20 Diguanylate cyclase, GGDEF domain"/>
  </r>
  <r>
    <x v="540"/>
    <x v="540"/>
    <n v="1059"/>
    <x v="6"/>
    <n v="351"/>
    <n v="438"/>
    <x v="6"/>
    <s v="PF08447.11 PAS fold"/>
  </r>
  <r>
    <x v="540"/>
    <x v="540"/>
    <n v="1059"/>
    <x v="6"/>
    <n v="506"/>
    <n v="593"/>
    <x v="6"/>
    <s v="PF08447.11 PAS fold"/>
  </r>
  <r>
    <x v="541"/>
    <x v="541"/>
    <n v="860"/>
    <x v="0"/>
    <n v="73"/>
    <n v="261"/>
    <x v="0"/>
    <s v="PF03924.12 CHASE domain"/>
  </r>
  <r>
    <x v="541"/>
    <x v="541"/>
    <n v="860"/>
    <x v="7"/>
    <n v="593"/>
    <n v="717"/>
    <x v="7"/>
    <s v="PF02518.25 Histidine kinase-, DNA gyrase B-, and HSP90-like ATPase"/>
  </r>
  <r>
    <x v="541"/>
    <x v="541"/>
    <n v="860"/>
    <x v="8"/>
    <n v="486"/>
    <n v="552"/>
    <x v="8"/>
    <s v="PF00512.24 His Kinase A (phospho-acceptor) domain"/>
  </r>
  <r>
    <x v="541"/>
    <x v="541"/>
    <n v="860"/>
    <x v="4"/>
    <n v="361"/>
    <n v="463"/>
    <x v="4"/>
    <s v="PF13426.6 PAS domain"/>
  </r>
  <r>
    <x v="541"/>
    <x v="541"/>
    <n v="860"/>
    <x v="9"/>
    <n v="740"/>
    <n v="852"/>
    <x v="9"/>
    <s v="PF00072.23 Response regulator receiver domain"/>
  </r>
  <r>
    <x v="542"/>
    <x v="542"/>
    <n v="1068"/>
    <x v="0"/>
    <n v="265"/>
    <n v="453"/>
    <x v="0"/>
    <s v="PF03924.12 CHASE domain"/>
  </r>
  <r>
    <x v="542"/>
    <x v="542"/>
    <n v="1068"/>
    <x v="7"/>
    <n v="804"/>
    <n v="920"/>
    <x v="7"/>
    <s v="PF02518.25 Histidine kinase-, DNA gyrase B-, and HSP90-like ATPase"/>
  </r>
  <r>
    <x v="542"/>
    <x v="542"/>
    <n v="1068"/>
    <x v="8"/>
    <n v="690"/>
    <n v="758"/>
    <x v="8"/>
    <s v="PF00512.24 His Kinase A (phospho-acceptor) domain"/>
  </r>
  <r>
    <x v="542"/>
    <x v="542"/>
    <n v="1068"/>
    <x v="13"/>
    <n v="18"/>
    <n v="221"/>
    <x v="13"/>
    <s v="PF05231.13 MASE1"/>
  </r>
  <r>
    <x v="542"/>
    <x v="542"/>
    <n v="1068"/>
    <x v="6"/>
    <n v="578"/>
    <n v="665"/>
    <x v="6"/>
    <s v="PF08447.11 PAS fold"/>
  </r>
  <r>
    <x v="542"/>
    <x v="542"/>
    <n v="1068"/>
    <x v="9"/>
    <n v="944"/>
    <n v="1057"/>
    <x v="9"/>
    <s v="PF00072.23 Response regulator receiver domain"/>
  </r>
  <r>
    <x v="543"/>
    <x v="543"/>
    <n v="534"/>
    <x v="0"/>
    <n v="70"/>
    <n v="252"/>
    <x v="0"/>
    <s v="PF03924.12 CHASE domain"/>
  </r>
  <r>
    <x v="543"/>
    <x v="543"/>
    <n v="534"/>
    <x v="11"/>
    <n v="346"/>
    <n v="428"/>
    <x v="11"/>
    <s v="PF07536.13 HWE histidine kinase"/>
  </r>
  <r>
    <x v="544"/>
    <x v="544"/>
    <n v="884"/>
    <x v="0"/>
    <n v="77"/>
    <n v="227"/>
    <x v="0"/>
    <s v="PF03924.12 CHASE domain"/>
  </r>
  <r>
    <x v="544"/>
    <x v="544"/>
    <n v="884"/>
    <x v="1"/>
    <n v="633"/>
    <n v="866"/>
    <x v="1"/>
    <s v="PF00563.19 EAL domain"/>
  </r>
  <r>
    <x v="544"/>
    <x v="544"/>
    <n v="884"/>
    <x v="2"/>
    <n v="460"/>
    <n v="614"/>
    <x v="2"/>
    <s v="PF00990.20 Diguanylate cyclase, GGDEF domain"/>
  </r>
  <r>
    <x v="544"/>
    <x v="544"/>
    <n v="884"/>
    <x v="6"/>
    <n v="335"/>
    <n v="422"/>
    <x v="6"/>
    <s v="PF08447.11 PAS fold"/>
  </r>
  <r>
    <x v="545"/>
    <x v="545"/>
    <n v="886"/>
    <x v="0"/>
    <n v="60"/>
    <n v="225"/>
    <x v="0"/>
    <s v="PF03924.12 CHASE domain"/>
  </r>
  <r>
    <x v="545"/>
    <x v="545"/>
    <n v="886"/>
    <x v="1"/>
    <n v="634"/>
    <n v="867"/>
    <x v="1"/>
    <s v="PF00563.19 EAL domain"/>
  </r>
  <r>
    <x v="545"/>
    <x v="545"/>
    <n v="886"/>
    <x v="2"/>
    <n v="459"/>
    <n v="615"/>
    <x v="2"/>
    <s v="PF00990.20 Diguanylate cyclase, GGDEF domain"/>
  </r>
  <r>
    <x v="545"/>
    <x v="545"/>
    <n v="886"/>
    <x v="6"/>
    <n v="335"/>
    <n v="421"/>
    <x v="6"/>
    <s v="PF08447.11 PAS fold"/>
  </r>
  <r>
    <x v="546"/>
    <x v="546"/>
    <n v="1111"/>
    <x v="0"/>
    <n v="274"/>
    <n v="456"/>
    <x v="0"/>
    <s v="PF03924.12 CHASE domain"/>
  </r>
  <r>
    <x v="546"/>
    <x v="546"/>
    <n v="1111"/>
    <x v="1"/>
    <n v="848"/>
    <n v="1084"/>
    <x v="1"/>
    <s v="PF00563.19 EAL domain"/>
  </r>
  <r>
    <x v="546"/>
    <x v="546"/>
    <n v="1111"/>
    <x v="2"/>
    <n v="668"/>
    <n v="829"/>
    <x v="2"/>
    <s v="PF00990.20 Diguanylate cyclase, GGDEF domain"/>
  </r>
  <r>
    <x v="546"/>
    <x v="546"/>
    <n v="1111"/>
    <x v="13"/>
    <n v="26"/>
    <n v="229"/>
    <x v="13"/>
    <s v="PF05231.13 MASE1"/>
  </r>
  <r>
    <x v="546"/>
    <x v="546"/>
    <n v="1111"/>
    <x v="4"/>
    <n v="556"/>
    <n v="656"/>
    <x v="4"/>
    <s v="PF13426.6 PAS domain"/>
  </r>
  <r>
    <x v="547"/>
    <x v="547"/>
    <n v="936"/>
    <x v="0"/>
    <n v="64"/>
    <n v="258"/>
    <x v="0"/>
    <s v="PF03924.12 CHASE domain"/>
  </r>
  <r>
    <x v="547"/>
    <x v="547"/>
    <n v="936"/>
    <x v="1"/>
    <n v="662"/>
    <n v="903"/>
    <x v="1"/>
    <s v="PF00563.19 EAL domain"/>
  </r>
  <r>
    <x v="547"/>
    <x v="547"/>
    <n v="936"/>
    <x v="2"/>
    <n v="485"/>
    <n v="643"/>
    <x v="2"/>
    <s v="PF00990.20 Diguanylate cyclase, GGDEF domain"/>
  </r>
  <r>
    <x v="547"/>
    <x v="547"/>
    <n v="936"/>
    <x v="4"/>
    <n v="368"/>
    <n v="473"/>
    <x v="4"/>
    <s v="PF13426.6 PAS domain"/>
  </r>
  <r>
    <x v="548"/>
    <x v="548"/>
    <n v="1016"/>
    <x v="0"/>
    <n v="87"/>
    <n v="277"/>
    <x v="0"/>
    <s v="PF03924.12 CHASE domain"/>
  </r>
  <r>
    <x v="548"/>
    <x v="548"/>
    <n v="1016"/>
    <x v="16"/>
    <n v="516"/>
    <n v="661"/>
    <x v="16"/>
    <s v="PF13185.5 GAF domain"/>
  </r>
  <r>
    <x v="548"/>
    <x v="548"/>
    <n v="1016"/>
    <x v="2"/>
    <n v="835"/>
    <n v="993"/>
    <x v="2"/>
    <s v="PF00990.20 Diguanylate cyclase, GGDEF domain"/>
  </r>
  <r>
    <x v="548"/>
    <x v="548"/>
    <n v="1016"/>
    <x v="10"/>
    <n v="383"/>
    <n v="454"/>
    <x v="10"/>
    <s v="PF13188.6 PAS domain"/>
  </r>
  <r>
    <x v="548"/>
    <x v="548"/>
    <n v="1016"/>
    <x v="10"/>
    <n v="674"/>
    <n v="776"/>
    <x v="10"/>
    <s v="PF13188.6 PAS domain"/>
  </r>
  <r>
    <x v="549"/>
    <x v="549"/>
    <n v="1052"/>
    <x v="0"/>
    <n v="82"/>
    <n v="274"/>
    <x v="0"/>
    <s v="PF03924.12 CHASE domain"/>
  </r>
  <r>
    <x v="549"/>
    <x v="549"/>
    <n v="1052"/>
    <x v="7"/>
    <n v="608"/>
    <n v="724"/>
    <x v="7"/>
    <s v="PF02518.25 Histidine kinase-, DNA gyrase B-, and HSP90-like ATPase"/>
  </r>
  <r>
    <x v="549"/>
    <x v="549"/>
    <n v="1052"/>
    <x v="8"/>
    <n v="496"/>
    <n v="561"/>
    <x v="8"/>
    <s v="PF00512.24 His Kinase A (phospho-acceptor) domain"/>
  </r>
  <r>
    <x v="549"/>
    <x v="549"/>
    <n v="1052"/>
    <x v="12"/>
    <n v="958"/>
    <n v="1048"/>
    <x v="12"/>
    <s v="PF01627.22 Hpt domain"/>
  </r>
  <r>
    <x v="549"/>
    <x v="549"/>
    <n v="1052"/>
    <x v="3"/>
    <n v="376"/>
    <n v="485"/>
    <x v="3"/>
    <s v="PF08448.9 PAS fold"/>
  </r>
  <r>
    <x v="549"/>
    <x v="549"/>
    <n v="1052"/>
    <x v="9"/>
    <n v="750"/>
    <n v="862"/>
    <x v="9"/>
    <s v="PF00072.23 Response regulator receiver domain"/>
  </r>
  <r>
    <x v="550"/>
    <x v="550"/>
    <n v="955"/>
    <x v="0"/>
    <n v="77"/>
    <n v="270"/>
    <x v="0"/>
    <s v="PF03924.12 CHASE domain"/>
  </r>
  <r>
    <x v="550"/>
    <x v="550"/>
    <n v="955"/>
    <x v="1"/>
    <n v="692"/>
    <n v="930"/>
    <x v="1"/>
    <s v="PF00563.19 EAL domain"/>
  </r>
  <r>
    <x v="550"/>
    <x v="550"/>
    <n v="955"/>
    <x v="2"/>
    <n v="517"/>
    <n v="673"/>
    <x v="2"/>
    <s v="PF00990.20 Diguanylate cyclase, GGDEF domain"/>
  </r>
  <r>
    <x v="551"/>
    <x v="551"/>
    <n v="1513"/>
    <x v="0"/>
    <n v="375"/>
    <n v="561"/>
    <x v="0"/>
    <s v="PF03924.12 CHASE domain"/>
  </r>
  <r>
    <x v="551"/>
    <x v="551"/>
    <n v="1513"/>
    <x v="7"/>
    <n v="915"/>
    <n v="1031"/>
    <x v="7"/>
    <s v="PF02518.25 Histidine kinase-, DNA gyrase B-, and HSP90-like ATPase"/>
  </r>
  <r>
    <x v="551"/>
    <x v="551"/>
    <n v="1513"/>
    <x v="8"/>
    <n v="803"/>
    <n v="868"/>
    <x v="8"/>
    <s v="PF00512.24 His Kinase A (phospho-acceptor) domain"/>
  </r>
  <r>
    <x v="551"/>
    <x v="551"/>
    <n v="1513"/>
    <x v="13"/>
    <n v="2"/>
    <n v="290"/>
    <x v="13"/>
    <s v="PF05231.13 MASE1"/>
  </r>
  <r>
    <x v="551"/>
    <x v="551"/>
    <n v="1513"/>
    <x v="4"/>
    <n v="663"/>
    <n v="782"/>
    <x v="4"/>
    <s v="PF13426.6 PAS domain"/>
  </r>
  <r>
    <x v="551"/>
    <x v="551"/>
    <n v="1513"/>
    <x v="9"/>
    <n v="1186"/>
    <n v="1299"/>
    <x v="9"/>
    <s v="PF00072.23 Response regulator receiver domain"/>
  </r>
  <r>
    <x v="552"/>
    <x v="552"/>
    <n v="669"/>
    <x v="0"/>
    <n v="71"/>
    <n v="262"/>
    <x v="0"/>
    <s v="PF03924.12 CHASE domain"/>
  </r>
  <r>
    <x v="552"/>
    <x v="552"/>
    <n v="669"/>
    <x v="7"/>
    <n v="542"/>
    <n v="654"/>
    <x v="7"/>
    <s v="PF02518.25 Histidine kinase-, DNA gyrase B-, and HSP90-like ATPase"/>
  </r>
  <r>
    <x v="553"/>
    <x v="553"/>
    <n v="577"/>
    <x v="0"/>
    <n v="54"/>
    <n v="249"/>
    <x v="0"/>
    <s v="PF03924.12 CHASE domain"/>
  </r>
  <r>
    <x v="553"/>
    <x v="553"/>
    <n v="577"/>
    <x v="7"/>
    <n v="473"/>
    <n v="565"/>
    <x v="7"/>
    <s v="PF02518.25 Histidine kinase-, DNA gyrase B-, and HSP90-like ATPase"/>
  </r>
  <r>
    <x v="553"/>
    <x v="553"/>
    <n v="577"/>
    <x v="15"/>
    <n v="365"/>
    <n v="432"/>
    <x v="15"/>
    <s v="PF07730.12 Histidine kinase"/>
  </r>
  <r>
    <x v="554"/>
    <x v="554"/>
    <n v="625"/>
    <x v="0"/>
    <n v="384"/>
    <n v="573"/>
    <x v="0"/>
    <s v="PF03924.12 CHASE domain"/>
  </r>
  <r>
    <x v="554"/>
    <x v="554"/>
    <n v="625"/>
    <x v="13"/>
    <n v="23"/>
    <n v="307"/>
    <x v="13"/>
    <s v="PF05231.13 MASE1"/>
  </r>
  <r>
    <x v="555"/>
    <x v="555"/>
    <n v="1048"/>
    <x v="0"/>
    <n v="250"/>
    <n v="438"/>
    <x v="0"/>
    <s v="PF03924.12 CHASE domain"/>
  </r>
  <r>
    <x v="555"/>
    <x v="555"/>
    <n v="1048"/>
    <x v="7"/>
    <n v="788"/>
    <n v="900"/>
    <x v="7"/>
    <s v="PF02518.25 Histidine kinase-, DNA gyrase B-, and HSP90-like ATPase"/>
  </r>
  <r>
    <x v="555"/>
    <x v="555"/>
    <n v="1048"/>
    <x v="8"/>
    <n v="674"/>
    <n v="742"/>
    <x v="8"/>
    <s v="PF00512.24 His Kinase A (phospho-acceptor) domain"/>
  </r>
  <r>
    <x v="555"/>
    <x v="555"/>
    <n v="1048"/>
    <x v="13"/>
    <n v="1"/>
    <n v="203"/>
    <x v="13"/>
    <s v="PF05231.13 MASE1"/>
  </r>
  <r>
    <x v="555"/>
    <x v="555"/>
    <n v="1048"/>
    <x v="5"/>
    <n v="540"/>
    <n v="652"/>
    <x v="5"/>
    <s v="PF00989.24 PAS fold"/>
  </r>
  <r>
    <x v="555"/>
    <x v="555"/>
    <n v="1048"/>
    <x v="9"/>
    <n v="924"/>
    <n v="1037"/>
    <x v="9"/>
    <s v="PF00072.23 Response regulator receiver domain"/>
  </r>
  <r>
    <x v="556"/>
    <x v="556"/>
    <n v="1095"/>
    <x v="0"/>
    <n v="100"/>
    <n v="289"/>
    <x v="0"/>
    <s v="PF03924.12 CHASE domain"/>
  </r>
  <r>
    <x v="556"/>
    <x v="556"/>
    <n v="1095"/>
    <x v="7"/>
    <n v="514"/>
    <n v="627"/>
    <x v="7"/>
    <s v="PF02518.25 Histidine kinase-, DNA gyrase B-, and HSP90-like ATPase"/>
  </r>
  <r>
    <x v="556"/>
    <x v="556"/>
    <n v="1095"/>
    <x v="7"/>
    <n v="968"/>
    <n v="1079"/>
    <x v="7"/>
    <s v="PF02518.25 Histidine kinase-, DNA gyrase B-, and HSP90-like ATPase"/>
  </r>
  <r>
    <x v="556"/>
    <x v="556"/>
    <n v="1095"/>
    <x v="8"/>
    <n v="402"/>
    <n v="468"/>
    <x v="8"/>
    <s v="PF00512.24 His Kinase A (phospho-acceptor) domain"/>
  </r>
  <r>
    <x v="556"/>
    <x v="556"/>
    <n v="1095"/>
    <x v="9"/>
    <n v="684"/>
    <n v="795"/>
    <x v="9"/>
    <s v="PF00072.23 Response regulator receiver domain"/>
  </r>
  <r>
    <x v="557"/>
    <x v="557"/>
    <n v="550"/>
    <x v="0"/>
    <n v="84"/>
    <n v="249"/>
    <x v="0"/>
    <s v="PF03924.12 CHASE domain"/>
  </r>
  <r>
    <x v="557"/>
    <x v="557"/>
    <n v="550"/>
    <x v="11"/>
    <n v="346"/>
    <n v="424"/>
    <x v="11"/>
    <s v="PF07536.13 HWE histidine kinase"/>
  </r>
  <r>
    <x v="558"/>
    <x v="558"/>
    <n v="1086"/>
    <x v="0"/>
    <n v="280"/>
    <n v="475"/>
    <x v="0"/>
    <s v="PF03924.12 CHASE domain"/>
  </r>
  <r>
    <x v="558"/>
    <x v="558"/>
    <n v="1086"/>
    <x v="7"/>
    <n v="826"/>
    <n v="938"/>
    <x v="7"/>
    <s v="PF02518.25 Histidine kinase-, DNA gyrase B-, and HSP90-like ATPase"/>
  </r>
  <r>
    <x v="558"/>
    <x v="558"/>
    <n v="1086"/>
    <x v="8"/>
    <n v="712"/>
    <n v="780"/>
    <x v="8"/>
    <s v="PF00512.24 His Kinase A (phospho-acceptor) domain"/>
  </r>
  <r>
    <x v="558"/>
    <x v="558"/>
    <n v="1086"/>
    <x v="13"/>
    <n v="32"/>
    <n v="238"/>
    <x v="13"/>
    <s v="PF05231.13 MASE1"/>
  </r>
  <r>
    <x v="558"/>
    <x v="558"/>
    <n v="1086"/>
    <x v="6"/>
    <n v="600"/>
    <n v="687"/>
    <x v="6"/>
    <s v="PF08447.11 PAS fold"/>
  </r>
  <r>
    <x v="558"/>
    <x v="558"/>
    <n v="1086"/>
    <x v="9"/>
    <n v="962"/>
    <n v="1075"/>
    <x v="9"/>
    <s v="PF00072.23 Response regulator receiver domain"/>
  </r>
  <r>
    <x v="559"/>
    <x v="559"/>
    <n v="566"/>
    <x v="0"/>
    <n v="85"/>
    <n v="274"/>
    <x v="0"/>
    <s v="PF03924.12 CHASE domain"/>
  </r>
  <r>
    <x v="559"/>
    <x v="559"/>
    <n v="566"/>
    <x v="11"/>
    <n v="364"/>
    <n v="446"/>
    <x v="11"/>
    <s v="PF07536.13 HWE histidine kinase"/>
  </r>
  <r>
    <x v="560"/>
    <x v="560"/>
    <n v="865"/>
    <x v="0"/>
    <n v="62"/>
    <n v="205"/>
    <x v="0"/>
    <s v="PF03924.12 CHASE domain"/>
  </r>
  <r>
    <x v="560"/>
    <x v="560"/>
    <n v="865"/>
    <x v="1"/>
    <n v="613"/>
    <n v="846"/>
    <x v="1"/>
    <s v="PF00563.19 EAL domain"/>
  </r>
  <r>
    <x v="560"/>
    <x v="560"/>
    <n v="865"/>
    <x v="2"/>
    <n v="437"/>
    <n v="594"/>
    <x v="2"/>
    <s v="PF00990.20 Diguanylate cyclase, GGDEF domain"/>
  </r>
  <r>
    <x v="560"/>
    <x v="560"/>
    <n v="865"/>
    <x v="6"/>
    <n v="312"/>
    <n v="399"/>
    <x v="6"/>
    <s v="PF08447.11 PAS fold"/>
  </r>
  <r>
    <x v="561"/>
    <x v="561"/>
    <n v="1059"/>
    <x v="0"/>
    <n v="75"/>
    <n v="242"/>
    <x v="0"/>
    <s v="PF03924.12 CHASE domain"/>
  </r>
  <r>
    <x v="561"/>
    <x v="561"/>
    <n v="1059"/>
    <x v="1"/>
    <n v="807"/>
    <n v="1040"/>
    <x v="1"/>
    <s v="PF00563.19 EAL domain"/>
  </r>
  <r>
    <x v="561"/>
    <x v="561"/>
    <n v="1059"/>
    <x v="2"/>
    <n v="631"/>
    <n v="788"/>
    <x v="2"/>
    <s v="PF00990.20 Diguanylate cyclase, GGDEF domain"/>
  </r>
  <r>
    <x v="561"/>
    <x v="561"/>
    <n v="1059"/>
    <x v="6"/>
    <n v="351"/>
    <n v="437"/>
    <x v="6"/>
    <s v="PF08447.11 PAS fold"/>
  </r>
  <r>
    <x v="561"/>
    <x v="561"/>
    <n v="1059"/>
    <x v="6"/>
    <n v="506"/>
    <n v="593"/>
    <x v="6"/>
    <s v="PF08447.11 PAS fold"/>
  </r>
  <r>
    <x v="562"/>
    <x v="562"/>
    <n v="451"/>
    <x v="0"/>
    <n v="66"/>
    <n v="213"/>
    <x v="0"/>
    <s v="PF03924.12 CHASE domain"/>
  </r>
  <r>
    <x v="562"/>
    <x v="562"/>
    <n v="451"/>
    <x v="2"/>
    <n v="285"/>
    <n v="443"/>
    <x v="2"/>
    <s v="PF00990.20 Diguanylate cyclase, GGDEF domain"/>
  </r>
  <r>
    <x v="563"/>
    <x v="563"/>
    <n v="705"/>
    <x v="0"/>
    <n v="63"/>
    <n v="242"/>
    <x v="0"/>
    <s v="PF03924.12 CHASE domain"/>
  </r>
  <r>
    <x v="563"/>
    <x v="563"/>
    <n v="705"/>
    <x v="7"/>
    <n v="582"/>
    <n v="695"/>
    <x v="7"/>
    <s v="PF02518.25 Histidine kinase-, DNA gyrase B-, and HSP90-like ATPase"/>
  </r>
  <r>
    <x v="563"/>
    <x v="563"/>
    <n v="705"/>
    <x v="8"/>
    <n v="473"/>
    <n v="541"/>
    <x v="8"/>
    <s v="PF00512.24 His Kinase A (phospho-acceptor) domain"/>
  </r>
  <r>
    <x v="563"/>
    <x v="563"/>
    <n v="705"/>
    <x v="3"/>
    <n v="338"/>
    <n v="444"/>
    <x v="3"/>
    <s v="PF08448.9 PAS fold"/>
  </r>
  <r>
    <x v="564"/>
    <x v="564"/>
    <n v="1063"/>
    <x v="0"/>
    <n v="261"/>
    <n v="447"/>
    <x v="0"/>
    <s v="PF03924.12 CHASE domain"/>
  </r>
  <r>
    <x v="564"/>
    <x v="564"/>
    <n v="1063"/>
    <x v="7"/>
    <n v="801"/>
    <n v="913"/>
    <x v="7"/>
    <s v="PF02518.25 Histidine kinase-, DNA gyrase B-, and HSP90-like ATPase"/>
  </r>
  <r>
    <x v="564"/>
    <x v="564"/>
    <n v="1063"/>
    <x v="8"/>
    <n v="687"/>
    <n v="755"/>
    <x v="8"/>
    <s v="PF00512.24 His Kinase A (phospho-acceptor) domain"/>
  </r>
  <r>
    <x v="564"/>
    <x v="564"/>
    <n v="1063"/>
    <x v="13"/>
    <n v="18"/>
    <n v="219"/>
    <x v="13"/>
    <s v="PF05231.13 MASE1"/>
  </r>
  <r>
    <x v="564"/>
    <x v="564"/>
    <n v="1063"/>
    <x v="5"/>
    <n v="553"/>
    <n v="665"/>
    <x v="5"/>
    <s v="PF00989.24 PAS fold"/>
  </r>
  <r>
    <x v="564"/>
    <x v="564"/>
    <n v="1063"/>
    <x v="9"/>
    <n v="938"/>
    <n v="1050"/>
    <x v="9"/>
    <s v="PF00072.23 Response regulator receiver domain"/>
  </r>
  <r>
    <x v="565"/>
    <x v="565"/>
    <n v="892"/>
    <x v="0"/>
    <n v="74"/>
    <n v="266"/>
    <x v="0"/>
    <s v="PF03924.12 CHASE domain"/>
  </r>
  <r>
    <x v="565"/>
    <x v="565"/>
    <n v="892"/>
    <x v="2"/>
    <n v="730"/>
    <n v="888"/>
    <x v="2"/>
    <s v="PF00990.20 Diguanylate cyclase, GGDEF domain"/>
  </r>
  <r>
    <x v="565"/>
    <x v="565"/>
    <n v="892"/>
    <x v="4"/>
    <n v="364"/>
    <n v="468"/>
    <x v="4"/>
    <s v="PF13426.6 PAS domain"/>
  </r>
  <r>
    <x v="565"/>
    <x v="565"/>
    <n v="892"/>
    <x v="4"/>
    <n v="491"/>
    <n v="595"/>
    <x v="4"/>
    <s v="PF13426.6 PAS domain"/>
  </r>
  <r>
    <x v="565"/>
    <x v="565"/>
    <n v="892"/>
    <x v="4"/>
    <n v="618"/>
    <n v="718"/>
    <x v="4"/>
    <s v="PF13426.6 PAS domain"/>
  </r>
  <r>
    <x v="566"/>
    <x v="566"/>
    <n v="267"/>
    <x v="0"/>
    <n v="105"/>
    <n v="266"/>
    <x v="0"/>
    <s v="PF03924.12 CHASE domain"/>
  </r>
  <r>
    <x v="567"/>
    <x v="567"/>
    <n v="540"/>
    <x v="0"/>
    <n v="70"/>
    <n v="258"/>
    <x v="0"/>
    <s v="PF03924.12 CHASE domain"/>
  </r>
  <r>
    <x v="567"/>
    <x v="567"/>
    <n v="540"/>
    <x v="11"/>
    <n v="352"/>
    <n v="434"/>
    <x v="11"/>
    <s v="PF07536.13 HWE histidine kinase"/>
  </r>
  <r>
    <x v="568"/>
    <x v="568"/>
    <n v="889"/>
    <x v="0"/>
    <n v="67"/>
    <n v="222"/>
    <x v="0"/>
    <s v="PF03924.12 CHASE domain"/>
  </r>
  <r>
    <x v="568"/>
    <x v="568"/>
    <n v="889"/>
    <x v="1"/>
    <n v="629"/>
    <n v="862"/>
    <x v="1"/>
    <s v="PF00563.19 EAL domain"/>
  </r>
  <r>
    <x v="568"/>
    <x v="568"/>
    <n v="889"/>
    <x v="2"/>
    <n v="455"/>
    <n v="610"/>
    <x v="2"/>
    <s v="PF00990.20 Diguanylate cyclase, GGDEF domain"/>
  </r>
  <r>
    <x v="568"/>
    <x v="568"/>
    <n v="889"/>
    <x v="6"/>
    <n v="330"/>
    <n v="417"/>
    <x v="6"/>
    <s v="PF08447.11 PAS fold"/>
  </r>
  <r>
    <x v="569"/>
    <x v="569"/>
    <n v="548"/>
    <x v="0"/>
    <n v="75"/>
    <n v="280"/>
    <x v="0"/>
    <s v="PF03924.12 CHASE domain"/>
  </r>
  <r>
    <x v="569"/>
    <x v="569"/>
    <n v="548"/>
    <x v="11"/>
    <n v="365"/>
    <n v="444"/>
    <x v="11"/>
    <s v="PF07536.13 HWE histidine kinase"/>
  </r>
  <r>
    <x v="570"/>
    <x v="570"/>
    <n v="536"/>
    <x v="0"/>
    <n v="70"/>
    <n v="255"/>
    <x v="0"/>
    <s v="PF03924.12 CHASE domain"/>
  </r>
  <r>
    <x v="570"/>
    <x v="570"/>
    <n v="536"/>
    <x v="11"/>
    <n v="349"/>
    <n v="431"/>
    <x v="11"/>
    <s v="PF07536.13 HWE histidine kinase"/>
  </r>
  <r>
    <x v="571"/>
    <x v="571"/>
    <n v="862"/>
    <x v="0"/>
    <n v="50"/>
    <n v="206"/>
    <x v="0"/>
    <s v="PF03924.12 CHASE domain"/>
  </r>
  <r>
    <x v="571"/>
    <x v="571"/>
    <n v="862"/>
    <x v="1"/>
    <n v="611"/>
    <n v="844"/>
    <x v="1"/>
    <s v="PF00563.19 EAL domain"/>
  </r>
  <r>
    <x v="571"/>
    <x v="571"/>
    <n v="862"/>
    <x v="2"/>
    <n v="438"/>
    <n v="592"/>
    <x v="2"/>
    <s v="PF00990.20 Diguanylate cyclase, GGDEF domain"/>
  </r>
  <r>
    <x v="571"/>
    <x v="571"/>
    <n v="862"/>
    <x v="6"/>
    <n v="314"/>
    <n v="399"/>
    <x v="6"/>
    <s v="PF08447.11 PAS fold"/>
  </r>
  <r>
    <x v="572"/>
    <x v="572"/>
    <n v="1483"/>
    <x v="0"/>
    <n v="74"/>
    <n v="260"/>
    <x v="0"/>
    <s v="PF03924.12 CHASE domain"/>
  </r>
  <r>
    <x v="572"/>
    <x v="572"/>
    <n v="1483"/>
    <x v="7"/>
    <n v="863"/>
    <n v="981"/>
    <x v="7"/>
    <s v="PF02518.25 Histidine kinase-, DNA gyrase B-, and HSP90-like ATPase"/>
  </r>
  <r>
    <x v="572"/>
    <x v="572"/>
    <n v="1483"/>
    <x v="8"/>
    <n v="751"/>
    <n v="816"/>
    <x v="8"/>
    <s v="PF00512.24 His Kinase A (phospho-acceptor) domain"/>
  </r>
  <r>
    <x v="572"/>
    <x v="572"/>
    <n v="1483"/>
    <x v="12"/>
    <n v="1306"/>
    <n v="1391"/>
    <x v="12"/>
    <s v="PF01627.22 Hpt domain"/>
  </r>
  <r>
    <x v="572"/>
    <x v="572"/>
    <n v="1483"/>
    <x v="5"/>
    <n v="341"/>
    <n v="447"/>
    <x v="5"/>
    <s v="PF00989.24 PAS fold"/>
  </r>
  <r>
    <x v="572"/>
    <x v="572"/>
    <n v="1483"/>
    <x v="5"/>
    <n v="455"/>
    <n v="568"/>
    <x v="5"/>
    <s v="PF00989.24 PAS fold"/>
  </r>
  <r>
    <x v="572"/>
    <x v="572"/>
    <n v="1483"/>
    <x v="5"/>
    <n v="601"/>
    <n v="728"/>
    <x v="5"/>
    <s v="PF00989.24 PAS fold"/>
  </r>
  <r>
    <x v="572"/>
    <x v="572"/>
    <n v="1483"/>
    <x v="9"/>
    <n v="996"/>
    <n v="1112"/>
    <x v="9"/>
    <s v="PF00072.23 Response regulator receiver domain"/>
  </r>
  <r>
    <x v="572"/>
    <x v="572"/>
    <n v="1483"/>
    <x v="9"/>
    <n v="1140"/>
    <n v="1254"/>
    <x v="9"/>
    <s v="PF00072.23 Response regulator receiver domain"/>
  </r>
  <r>
    <x v="573"/>
    <x v="573"/>
    <n v="1172"/>
    <x v="0"/>
    <n v="95"/>
    <n v="285"/>
    <x v="0"/>
    <s v="PF03924.12 CHASE domain"/>
  </r>
  <r>
    <x v="573"/>
    <x v="573"/>
    <n v="1172"/>
    <x v="1"/>
    <n v="908"/>
    <n v="1142"/>
    <x v="1"/>
    <s v="PF00563.19 EAL domain"/>
  </r>
  <r>
    <x v="573"/>
    <x v="573"/>
    <n v="1172"/>
    <x v="2"/>
    <n v="732"/>
    <n v="889"/>
    <x v="2"/>
    <s v="PF00990.20 Diguanylate cyclase, GGDEF domain"/>
  </r>
  <r>
    <x v="573"/>
    <x v="573"/>
    <n v="1172"/>
    <x v="3"/>
    <n v="369"/>
    <n v="476"/>
    <x v="3"/>
    <s v="PF08448.9 PAS fold"/>
  </r>
  <r>
    <x v="573"/>
    <x v="573"/>
    <n v="1172"/>
    <x v="3"/>
    <n v="492"/>
    <n v="600"/>
    <x v="3"/>
    <s v="PF08448.9 PAS fold"/>
  </r>
  <r>
    <x v="573"/>
    <x v="573"/>
    <n v="1172"/>
    <x v="3"/>
    <n v="616"/>
    <n v="723"/>
    <x v="3"/>
    <s v="PF08448.9 PAS fold"/>
  </r>
  <r>
    <x v="574"/>
    <x v="574"/>
    <n v="884"/>
    <x v="0"/>
    <n v="31"/>
    <n v="247"/>
    <x v="0"/>
    <s v="PF03924.12 CHASE domain"/>
  </r>
  <r>
    <x v="574"/>
    <x v="574"/>
    <n v="884"/>
    <x v="1"/>
    <n v="628"/>
    <n v="865"/>
    <x v="1"/>
    <s v="PF00563.19 EAL domain"/>
  </r>
  <r>
    <x v="574"/>
    <x v="574"/>
    <n v="884"/>
    <x v="2"/>
    <n v="449"/>
    <n v="608"/>
    <x v="2"/>
    <s v="PF00990.20 Diguanylate cyclase, GGDEF domain"/>
  </r>
  <r>
    <x v="575"/>
    <x v="575"/>
    <n v="557"/>
    <x v="0"/>
    <n v="105"/>
    <n v="293"/>
    <x v="0"/>
    <s v="PF03924.12 CHASE domain"/>
  </r>
  <r>
    <x v="575"/>
    <x v="575"/>
    <n v="557"/>
    <x v="2"/>
    <n v="379"/>
    <n v="536"/>
    <x v="2"/>
    <s v="PF00990.20 Diguanylate cyclase, GGDEF domain"/>
  </r>
  <r>
    <x v="576"/>
    <x v="576"/>
    <n v="945"/>
    <x v="0"/>
    <n v="98"/>
    <n v="282"/>
    <x v="0"/>
    <s v="PF03924.12 CHASE domain"/>
  </r>
  <r>
    <x v="576"/>
    <x v="576"/>
    <n v="945"/>
    <x v="1"/>
    <n v="687"/>
    <n v="923"/>
    <x v="1"/>
    <s v="PF00563.19 EAL domain"/>
  </r>
  <r>
    <x v="576"/>
    <x v="576"/>
    <n v="945"/>
    <x v="2"/>
    <n v="510"/>
    <n v="668"/>
    <x v="2"/>
    <s v="PF00990.20 Diguanylate cyclase, GGDEF domain"/>
  </r>
  <r>
    <x v="576"/>
    <x v="576"/>
    <n v="945"/>
    <x v="4"/>
    <n v="393"/>
    <n v="498"/>
    <x v="4"/>
    <s v="PF13426.6 PAS domain"/>
  </r>
  <r>
    <x v="577"/>
    <x v="577"/>
    <n v="989"/>
    <x v="0"/>
    <n v="83"/>
    <n v="271"/>
    <x v="0"/>
    <s v="PF03924.12 CHASE domain"/>
  </r>
  <r>
    <x v="577"/>
    <x v="577"/>
    <n v="989"/>
    <x v="16"/>
    <n v="510"/>
    <n v="654"/>
    <x v="16"/>
    <s v="PF13185.5 GAF domain"/>
  </r>
  <r>
    <x v="577"/>
    <x v="577"/>
    <n v="989"/>
    <x v="2"/>
    <n v="828"/>
    <n v="986"/>
    <x v="2"/>
    <s v="PF00990.20 Diguanylate cyclase, GGDEF domain"/>
  </r>
  <r>
    <x v="577"/>
    <x v="577"/>
    <n v="989"/>
    <x v="14"/>
    <n v="382"/>
    <n v="494"/>
    <x v="14"/>
    <s v="PF12860.6 PAS fold"/>
  </r>
  <r>
    <x v="577"/>
    <x v="577"/>
    <n v="989"/>
    <x v="10"/>
    <n v="667"/>
    <n v="770"/>
    <x v="10"/>
    <s v="PF13188.6 PAS domain"/>
  </r>
  <r>
    <x v="578"/>
    <x v="578"/>
    <n v="1020"/>
    <x v="0"/>
    <n v="79"/>
    <n v="272"/>
    <x v="0"/>
    <s v="PF03924.12 CHASE domain"/>
  </r>
  <r>
    <x v="578"/>
    <x v="578"/>
    <n v="1020"/>
    <x v="7"/>
    <n v="605"/>
    <n v="721"/>
    <x v="7"/>
    <s v="PF02518.25 Histidine kinase-, DNA gyrase B-, and HSP90-like ATPase"/>
  </r>
  <r>
    <x v="578"/>
    <x v="578"/>
    <n v="1020"/>
    <x v="8"/>
    <n v="493"/>
    <n v="558"/>
    <x v="8"/>
    <s v="PF00512.24 His Kinase A (phospho-acceptor) domain"/>
  </r>
  <r>
    <x v="578"/>
    <x v="578"/>
    <n v="1020"/>
    <x v="12"/>
    <n v="926"/>
    <n v="1010"/>
    <x v="12"/>
    <s v="PF01627.22 Hpt domain"/>
  </r>
  <r>
    <x v="578"/>
    <x v="578"/>
    <n v="1020"/>
    <x v="3"/>
    <n v="373"/>
    <n v="482"/>
    <x v="3"/>
    <s v="PF08448.9 PAS fold"/>
  </r>
  <r>
    <x v="578"/>
    <x v="578"/>
    <n v="1020"/>
    <x v="9"/>
    <n v="747"/>
    <n v="859"/>
    <x v="9"/>
    <s v="PF00072.23 Response regulator receiver domain"/>
  </r>
  <r>
    <x v="579"/>
    <x v="579"/>
    <n v="1040"/>
    <x v="0"/>
    <n v="97"/>
    <n v="285"/>
    <x v="0"/>
    <s v="PF03924.12 CHASE domain"/>
  </r>
  <r>
    <x v="579"/>
    <x v="579"/>
    <n v="1040"/>
    <x v="7"/>
    <n v="769"/>
    <n v="892"/>
    <x v="7"/>
    <s v="PF02518.25 Histidine kinase-, DNA gyrase B-, and HSP90-like ATPase"/>
  </r>
  <r>
    <x v="579"/>
    <x v="579"/>
    <n v="1040"/>
    <x v="5"/>
    <n v="516"/>
    <n v="597"/>
    <x v="5"/>
    <s v="PF00989.24 PAS fold"/>
  </r>
  <r>
    <x v="579"/>
    <x v="579"/>
    <n v="1040"/>
    <x v="6"/>
    <n v="401"/>
    <n v="491"/>
    <x v="6"/>
    <s v="PF08447.11 PAS fold"/>
  </r>
  <r>
    <x v="579"/>
    <x v="579"/>
    <n v="1040"/>
    <x v="9"/>
    <n v="913"/>
    <n v="1025"/>
    <x v="9"/>
    <s v="PF00072.23 Response regulator receiver domain"/>
  </r>
  <r>
    <x v="580"/>
    <x v="580"/>
    <n v="1263"/>
    <x v="0"/>
    <n v="366"/>
    <n v="538"/>
    <x v="0"/>
    <s v="PF03924.12 CHASE domain"/>
  </r>
  <r>
    <x v="580"/>
    <x v="580"/>
    <n v="1263"/>
    <x v="7"/>
    <n v="880"/>
    <n v="994"/>
    <x v="7"/>
    <s v="PF02518.25 Histidine kinase-, DNA gyrase B-, and HSP90-like ATPase"/>
  </r>
  <r>
    <x v="580"/>
    <x v="580"/>
    <n v="1263"/>
    <x v="8"/>
    <n v="768"/>
    <n v="833"/>
    <x v="8"/>
    <s v="PF00512.24 His Kinase A (phospho-acceptor) domain"/>
  </r>
  <r>
    <x v="580"/>
    <x v="580"/>
    <n v="1263"/>
    <x v="13"/>
    <n v="10"/>
    <n v="289"/>
    <x v="13"/>
    <s v="PF05231.13 MASE1"/>
  </r>
  <r>
    <x v="580"/>
    <x v="580"/>
    <n v="1263"/>
    <x v="4"/>
    <n v="648"/>
    <n v="747"/>
    <x v="4"/>
    <s v="PF13426.6 PAS domain"/>
  </r>
  <r>
    <x v="580"/>
    <x v="580"/>
    <n v="1263"/>
    <x v="9"/>
    <n v="1141"/>
    <n v="1254"/>
    <x v="9"/>
    <s v="PF00072.23 Response regulator receiver domain"/>
  </r>
  <r>
    <x v="581"/>
    <x v="581"/>
    <n v="733"/>
    <x v="0"/>
    <n v="76"/>
    <n v="270"/>
    <x v="0"/>
    <s v="PF03924.12 CHASE domain"/>
  </r>
  <r>
    <x v="581"/>
    <x v="581"/>
    <n v="733"/>
    <x v="7"/>
    <n v="624"/>
    <n v="718"/>
    <x v="7"/>
    <s v="PF02518.25 Histidine kinase-, DNA gyrase B-, and HSP90-like ATPase"/>
  </r>
  <r>
    <x v="581"/>
    <x v="581"/>
    <n v="733"/>
    <x v="15"/>
    <n v="520"/>
    <n v="587"/>
    <x v="15"/>
    <s v="PF07730.12 Histidine kinase"/>
  </r>
  <r>
    <x v="581"/>
    <x v="581"/>
    <n v="733"/>
    <x v="6"/>
    <n v="399"/>
    <n v="486"/>
    <x v="6"/>
    <s v="PF08447.11 PAS fold"/>
  </r>
  <r>
    <x v="582"/>
    <x v="582"/>
    <n v="930"/>
    <x v="0"/>
    <n v="78"/>
    <n v="270"/>
    <x v="0"/>
    <s v="PF03924.12 CHASE domain"/>
  </r>
  <r>
    <x v="582"/>
    <x v="582"/>
    <n v="930"/>
    <x v="1"/>
    <n v="676"/>
    <n v="912"/>
    <x v="1"/>
    <s v="PF00563.19 EAL domain"/>
  </r>
  <r>
    <x v="582"/>
    <x v="582"/>
    <n v="930"/>
    <x v="2"/>
    <n v="500"/>
    <n v="657"/>
    <x v="2"/>
    <s v="PF00990.20 Diguanylate cyclase, GGDEF domain"/>
  </r>
  <r>
    <x v="582"/>
    <x v="582"/>
    <n v="930"/>
    <x v="4"/>
    <n v="382"/>
    <n v="488"/>
    <x v="4"/>
    <s v="PF13426.6 PAS domain"/>
  </r>
  <r>
    <x v="583"/>
    <x v="583"/>
    <n v="956"/>
    <x v="0"/>
    <n v="77"/>
    <n v="272"/>
    <x v="0"/>
    <s v="PF03924.12 CHASE domain"/>
  </r>
  <r>
    <x v="583"/>
    <x v="583"/>
    <n v="956"/>
    <x v="1"/>
    <n v="694"/>
    <n v="930"/>
    <x v="1"/>
    <s v="PF00563.19 EAL domain"/>
  </r>
  <r>
    <x v="583"/>
    <x v="583"/>
    <n v="956"/>
    <x v="2"/>
    <n v="518"/>
    <n v="675"/>
    <x v="2"/>
    <s v="PF00990.20 Diguanylate cyclase, GGDEF domain"/>
  </r>
  <r>
    <x v="583"/>
    <x v="583"/>
    <n v="956"/>
    <x v="3"/>
    <n v="398"/>
    <n v="509"/>
    <x v="3"/>
    <s v="PF08448.9 PAS fold"/>
  </r>
  <r>
    <x v="584"/>
    <x v="584"/>
    <n v="594"/>
    <x v="0"/>
    <n v="79"/>
    <n v="269"/>
    <x v="0"/>
    <s v="PF03924.12 CHASE domain"/>
  </r>
  <r>
    <x v="584"/>
    <x v="584"/>
    <n v="594"/>
    <x v="7"/>
    <n v="490"/>
    <n v="582"/>
    <x v="7"/>
    <s v="PF02518.25 Histidine kinase-, DNA gyrase B-, and HSP90-like ATPase"/>
  </r>
  <r>
    <x v="584"/>
    <x v="584"/>
    <n v="594"/>
    <x v="15"/>
    <n v="383"/>
    <n v="450"/>
    <x v="15"/>
    <s v="PF07730.12 Histidine kinase"/>
  </r>
  <r>
    <x v="585"/>
    <x v="585"/>
    <n v="1085"/>
    <x v="0"/>
    <n v="264"/>
    <n v="452"/>
    <x v="0"/>
    <s v="PF03924.12 CHASE domain"/>
  </r>
  <r>
    <x v="585"/>
    <x v="585"/>
    <n v="1085"/>
    <x v="1"/>
    <n v="836"/>
    <n v="1068"/>
    <x v="1"/>
    <s v="PF00563.19 EAL domain"/>
  </r>
  <r>
    <x v="585"/>
    <x v="585"/>
    <n v="1085"/>
    <x v="2"/>
    <n v="660"/>
    <n v="817"/>
    <x v="2"/>
    <s v="PF00990.20 Diguanylate cyclase, GGDEF domain"/>
  </r>
  <r>
    <x v="585"/>
    <x v="585"/>
    <n v="1085"/>
    <x v="13"/>
    <n v="14"/>
    <n v="224"/>
    <x v="13"/>
    <s v="PF05231.13 MASE1"/>
  </r>
  <r>
    <x v="585"/>
    <x v="585"/>
    <n v="1085"/>
    <x v="5"/>
    <n v="538"/>
    <n v="646"/>
    <x v="5"/>
    <s v="PF00989.24 PAS fold"/>
  </r>
  <r>
    <x v="586"/>
    <x v="586"/>
    <n v="879"/>
    <x v="0"/>
    <n v="82"/>
    <n v="222"/>
    <x v="0"/>
    <s v="PF03924.12 CHASE domain"/>
  </r>
  <r>
    <x v="586"/>
    <x v="586"/>
    <n v="879"/>
    <x v="1"/>
    <n v="628"/>
    <n v="861"/>
    <x v="1"/>
    <s v="PF00563.19 EAL domain"/>
  </r>
  <r>
    <x v="586"/>
    <x v="586"/>
    <n v="879"/>
    <x v="2"/>
    <n v="454"/>
    <n v="609"/>
    <x v="2"/>
    <s v="PF00990.20 Diguanylate cyclase, GGDEF domain"/>
  </r>
  <r>
    <x v="586"/>
    <x v="586"/>
    <n v="879"/>
    <x v="6"/>
    <n v="330"/>
    <n v="416"/>
    <x v="6"/>
    <s v="PF08447.11 PAS fold"/>
  </r>
  <r>
    <x v="587"/>
    <x v="587"/>
    <n v="1057"/>
    <x v="0"/>
    <n v="66"/>
    <n v="239"/>
    <x v="0"/>
    <s v="PF03924.12 CHASE domain"/>
  </r>
  <r>
    <x v="587"/>
    <x v="587"/>
    <n v="1057"/>
    <x v="1"/>
    <n v="805"/>
    <n v="1038"/>
    <x v="1"/>
    <s v="PF00563.19 EAL domain"/>
  </r>
  <r>
    <x v="587"/>
    <x v="587"/>
    <n v="1057"/>
    <x v="2"/>
    <n v="631"/>
    <n v="786"/>
    <x v="2"/>
    <s v="PF00990.20 Diguanylate cyclase, GGDEF domain"/>
  </r>
  <r>
    <x v="587"/>
    <x v="587"/>
    <n v="1057"/>
    <x v="6"/>
    <n v="351"/>
    <n v="438"/>
    <x v="6"/>
    <s v="PF08447.11 PAS fold"/>
  </r>
  <r>
    <x v="587"/>
    <x v="587"/>
    <n v="1057"/>
    <x v="6"/>
    <n v="506"/>
    <n v="593"/>
    <x v="6"/>
    <s v="PF08447.11 PAS fold"/>
  </r>
  <r>
    <x v="588"/>
    <x v="588"/>
    <n v="1589"/>
    <x v="0"/>
    <n v="52"/>
    <n v="237"/>
    <x v="0"/>
    <s v="PF03924.12 CHASE domain"/>
  </r>
  <r>
    <x v="588"/>
    <x v="588"/>
    <n v="1589"/>
    <x v="7"/>
    <n v="848"/>
    <n v="964"/>
    <x v="7"/>
    <s v="PF02518.25 Histidine kinase-, DNA gyrase B-, and HSP90-like ATPase"/>
  </r>
  <r>
    <x v="588"/>
    <x v="588"/>
    <n v="1589"/>
    <x v="8"/>
    <n v="736"/>
    <n v="801"/>
    <x v="8"/>
    <s v="PF00512.24 His Kinase A (phospho-acceptor) domain"/>
  </r>
  <r>
    <x v="588"/>
    <x v="588"/>
    <n v="1589"/>
    <x v="12"/>
    <n v="1418"/>
    <n v="1513"/>
    <x v="12"/>
    <s v="PF01627.22 Hpt domain"/>
  </r>
  <r>
    <x v="588"/>
    <x v="588"/>
    <n v="1589"/>
    <x v="5"/>
    <n v="318"/>
    <n v="430"/>
    <x v="5"/>
    <s v="PF00989.24 PAS fold"/>
  </r>
  <r>
    <x v="588"/>
    <x v="588"/>
    <n v="1589"/>
    <x v="4"/>
    <n v="471"/>
    <n v="591"/>
    <x v="4"/>
    <s v="PF13426.6 PAS domain"/>
  </r>
  <r>
    <x v="588"/>
    <x v="588"/>
    <n v="1589"/>
    <x v="4"/>
    <n v="614"/>
    <n v="715"/>
    <x v="4"/>
    <s v="PF13426.6 PAS domain"/>
  </r>
  <r>
    <x v="588"/>
    <x v="588"/>
    <n v="1589"/>
    <x v="9"/>
    <n v="984"/>
    <n v="1104"/>
    <x v="9"/>
    <s v="PF00072.23 Response regulator receiver domain"/>
  </r>
  <r>
    <x v="588"/>
    <x v="588"/>
    <n v="1589"/>
    <x v="9"/>
    <n v="1134"/>
    <n v="1248"/>
    <x v="9"/>
    <s v="PF00072.23 Response regulator receiver domain"/>
  </r>
  <r>
    <x v="589"/>
    <x v="589"/>
    <n v="859"/>
    <x v="0"/>
    <n v="63"/>
    <n v="231"/>
    <x v="0"/>
    <s v="PF03924.12 CHASE domain"/>
  </r>
  <r>
    <x v="589"/>
    <x v="589"/>
    <n v="859"/>
    <x v="1"/>
    <n v="613"/>
    <n v="851"/>
    <x v="1"/>
    <s v="PF00563.19 EAL domain"/>
  </r>
  <r>
    <x v="589"/>
    <x v="589"/>
    <n v="859"/>
    <x v="2"/>
    <n v="434"/>
    <n v="592"/>
    <x v="2"/>
    <s v="PF00990.20 Diguanylate cyclase, GGDEF domain"/>
  </r>
  <r>
    <x v="590"/>
    <x v="590"/>
    <n v="729"/>
    <x v="0"/>
    <n v="89"/>
    <n v="275"/>
    <x v="0"/>
    <s v="PF03924.12 CHASE domain"/>
  </r>
  <r>
    <x v="590"/>
    <x v="590"/>
    <n v="729"/>
    <x v="7"/>
    <n v="617"/>
    <n v="729"/>
    <x v="7"/>
    <s v="PF02518.25 Histidine kinase-, DNA gyrase B-, and HSP90-like ATPase"/>
  </r>
  <r>
    <x v="590"/>
    <x v="590"/>
    <n v="729"/>
    <x v="8"/>
    <n v="508"/>
    <n v="575"/>
    <x v="8"/>
    <s v="PF00512.24 His Kinase A (phospho-acceptor) domain"/>
  </r>
  <r>
    <x v="590"/>
    <x v="590"/>
    <n v="729"/>
    <x v="3"/>
    <n v="373"/>
    <n v="479"/>
    <x v="3"/>
    <s v="PF08448.9 PAS fold"/>
  </r>
  <r>
    <x v="591"/>
    <x v="591"/>
    <n v="771"/>
    <x v="0"/>
    <n v="59"/>
    <n v="209"/>
    <x v="0"/>
    <s v="PF03924.12 CHASE domain"/>
  </r>
  <r>
    <x v="591"/>
    <x v="591"/>
    <n v="771"/>
    <x v="1"/>
    <n v="506"/>
    <n v="740"/>
    <x v="1"/>
    <s v="PF00563.19 EAL domain"/>
  </r>
  <r>
    <x v="591"/>
    <x v="591"/>
    <n v="771"/>
    <x v="2"/>
    <n v="330"/>
    <n v="487"/>
    <x v="2"/>
    <s v="PF00990.20 Diguanylate cyclase, GGDEF domain"/>
  </r>
  <r>
    <x v="592"/>
    <x v="592"/>
    <n v="869"/>
    <x v="0"/>
    <n v="76"/>
    <n v="240"/>
    <x v="0"/>
    <s v="PF03924.12 CHASE domain"/>
  </r>
  <r>
    <x v="592"/>
    <x v="592"/>
    <n v="869"/>
    <x v="1"/>
    <n v="623"/>
    <n v="861"/>
    <x v="1"/>
    <s v="PF00563.19 EAL domain"/>
  </r>
  <r>
    <x v="592"/>
    <x v="592"/>
    <n v="869"/>
    <x v="2"/>
    <n v="444"/>
    <n v="602"/>
    <x v="2"/>
    <s v="PF00990.20 Diguanylate cyclase, GGDEF domain"/>
  </r>
  <r>
    <x v="593"/>
    <x v="593"/>
    <n v="770"/>
    <x v="0"/>
    <n v="77"/>
    <n v="212"/>
    <x v="0"/>
    <s v="PF03924.12 CHASE domain"/>
  </r>
  <r>
    <x v="593"/>
    <x v="593"/>
    <n v="770"/>
    <x v="1"/>
    <n v="507"/>
    <n v="740"/>
    <x v="1"/>
    <s v="PF00563.19 EAL domain"/>
  </r>
  <r>
    <x v="593"/>
    <x v="593"/>
    <n v="770"/>
    <x v="2"/>
    <n v="330"/>
    <n v="487"/>
    <x v="2"/>
    <s v="PF00990.20 Diguanylate cyclase, GGDEF domain"/>
  </r>
  <r>
    <x v="594"/>
    <x v="594"/>
    <n v="885"/>
    <x v="0"/>
    <n v="92"/>
    <n v="252"/>
    <x v="0"/>
    <s v="PF03924.12 CHASE domain"/>
  </r>
  <r>
    <x v="594"/>
    <x v="594"/>
    <n v="885"/>
    <x v="1"/>
    <n v="632"/>
    <n v="870"/>
    <x v="1"/>
    <s v="PF00563.19 EAL domain"/>
  </r>
  <r>
    <x v="594"/>
    <x v="594"/>
    <n v="885"/>
    <x v="2"/>
    <n v="456"/>
    <n v="612"/>
    <x v="2"/>
    <s v="PF00990.20 Diguanylate cyclase, GGDEF domain"/>
  </r>
  <r>
    <x v="595"/>
    <x v="595"/>
    <n v="890"/>
    <x v="0"/>
    <n v="72"/>
    <n v="260"/>
    <x v="0"/>
    <s v="PF03924.12 CHASE domain"/>
  </r>
  <r>
    <x v="595"/>
    <x v="595"/>
    <n v="890"/>
    <x v="1"/>
    <n v="643"/>
    <n v="881"/>
    <x v="1"/>
    <s v="PF00563.19 EAL domain"/>
  </r>
  <r>
    <x v="595"/>
    <x v="595"/>
    <n v="890"/>
    <x v="2"/>
    <n v="464"/>
    <n v="623"/>
    <x v="2"/>
    <s v="PF00990.20 Diguanylate cyclase, GGDEF domain"/>
  </r>
  <r>
    <x v="596"/>
    <x v="596"/>
    <n v="877"/>
    <x v="0"/>
    <n v="48"/>
    <n v="243"/>
    <x v="0"/>
    <s v="PF03924.12 CHASE domain"/>
  </r>
  <r>
    <x v="596"/>
    <x v="596"/>
    <n v="877"/>
    <x v="1"/>
    <n v="623"/>
    <n v="861"/>
    <x v="1"/>
    <s v="PF00563.19 EAL domain"/>
  </r>
  <r>
    <x v="596"/>
    <x v="596"/>
    <n v="877"/>
    <x v="2"/>
    <n v="445"/>
    <n v="603"/>
    <x v="2"/>
    <s v="PF00990.20 Diguanylate cyclase, GGDEF domain"/>
  </r>
  <r>
    <x v="597"/>
    <x v="597"/>
    <n v="905"/>
    <x v="0"/>
    <n v="82"/>
    <n v="271"/>
    <x v="0"/>
    <s v="PF03924.12 CHASE domain"/>
  </r>
  <r>
    <x v="597"/>
    <x v="597"/>
    <n v="905"/>
    <x v="1"/>
    <n v="665"/>
    <n v="901"/>
    <x v="1"/>
    <s v="PF00563.19 EAL domain"/>
  </r>
  <r>
    <x v="597"/>
    <x v="597"/>
    <n v="905"/>
    <x v="2"/>
    <n v="484"/>
    <n v="646"/>
    <x v="2"/>
    <s v="PF00990.20 Diguanylate cyclase, GGDEF domain"/>
  </r>
  <r>
    <x v="597"/>
    <x v="597"/>
    <n v="905"/>
    <x v="6"/>
    <n v="379"/>
    <n v="467"/>
    <x v="6"/>
    <s v="PF08447.11 PAS fold"/>
  </r>
  <r>
    <x v="598"/>
    <x v="598"/>
    <n v="459"/>
    <x v="0"/>
    <n v="36"/>
    <n v="222"/>
    <x v="0"/>
    <s v="PF03924.12 CHASE domain"/>
  </r>
  <r>
    <x v="598"/>
    <x v="598"/>
    <n v="459"/>
    <x v="2"/>
    <n v="293"/>
    <n v="449"/>
    <x v="2"/>
    <s v="PF00990.20 Diguanylate cyclase, GGDEF domain"/>
  </r>
  <r>
    <x v="599"/>
    <x v="599"/>
    <n v="779"/>
    <x v="0"/>
    <n v="85"/>
    <n v="281"/>
    <x v="0"/>
    <s v="PF03924.12 CHASE domain"/>
  </r>
  <r>
    <x v="599"/>
    <x v="599"/>
    <n v="779"/>
    <x v="7"/>
    <n v="510"/>
    <n v="625"/>
    <x v="7"/>
    <s v="PF02518.25 Histidine kinase-, DNA gyrase B-, and HSP90-like ATPase"/>
  </r>
  <r>
    <x v="599"/>
    <x v="599"/>
    <n v="779"/>
    <x v="8"/>
    <n v="398"/>
    <n v="463"/>
    <x v="8"/>
    <s v="PF00512.24 His Kinase A (phospho-acceptor) domain"/>
  </r>
  <r>
    <x v="599"/>
    <x v="599"/>
    <n v="779"/>
    <x v="9"/>
    <n v="652"/>
    <n v="773"/>
    <x v="9"/>
    <s v="PF00072.23 Response regulator receiver domain"/>
  </r>
  <r>
    <x v="600"/>
    <x v="600"/>
    <n v="686"/>
    <x v="0"/>
    <n v="58"/>
    <n v="210"/>
    <x v="0"/>
    <s v="PF03924.12 CHASE domain"/>
  </r>
  <r>
    <x v="600"/>
    <x v="600"/>
    <n v="686"/>
    <x v="7"/>
    <n v="426"/>
    <n v="541"/>
    <x v="7"/>
    <s v="PF02518.25 Histidine kinase-, DNA gyrase B-, and HSP90-like ATPase"/>
  </r>
  <r>
    <x v="600"/>
    <x v="600"/>
    <n v="686"/>
    <x v="8"/>
    <n v="315"/>
    <n v="380"/>
    <x v="8"/>
    <s v="PF00512.24 His Kinase A (phospho-acceptor) domain"/>
  </r>
  <r>
    <x v="600"/>
    <x v="600"/>
    <n v="686"/>
    <x v="9"/>
    <n v="567"/>
    <n v="677"/>
    <x v="9"/>
    <s v="PF00072.23 Response regulator receiver domain"/>
  </r>
  <r>
    <x v="601"/>
    <x v="601"/>
    <n v="549"/>
    <x v="0"/>
    <n v="72"/>
    <n v="254"/>
    <x v="0"/>
    <s v="PF03924.12 CHASE domain"/>
  </r>
  <r>
    <x v="601"/>
    <x v="601"/>
    <n v="549"/>
    <x v="7"/>
    <n v="445"/>
    <n v="546"/>
    <x v="7"/>
    <s v="PF02518.25 Histidine kinase-, DNA gyrase B-, and HSP90-like ATPase"/>
  </r>
  <r>
    <x v="601"/>
    <x v="601"/>
    <n v="549"/>
    <x v="18"/>
    <n v="352"/>
    <n v="426"/>
    <x v="18"/>
    <s v="PF07568.11 Histidine kinase"/>
  </r>
  <r>
    <x v="602"/>
    <x v="602"/>
    <n v="750"/>
    <x v="0"/>
    <n v="104"/>
    <n v="292"/>
    <x v="0"/>
    <s v="PF03924.12 CHASE domain"/>
  </r>
  <r>
    <x v="602"/>
    <x v="602"/>
    <n v="750"/>
    <x v="7"/>
    <n v="634"/>
    <n v="746"/>
    <x v="7"/>
    <s v="PF02518.25 Histidine kinase-, DNA gyrase B-, and HSP90-like ATPase"/>
  </r>
  <r>
    <x v="602"/>
    <x v="602"/>
    <n v="750"/>
    <x v="8"/>
    <n v="525"/>
    <n v="593"/>
    <x v="8"/>
    <s v="PF00512.24 His Kinase A (phospho-acceptor) domain"/>
  </r>
  <r>
    <x v="602"/>
    <x v="602"/>
    <n v="750"/>
    <x v="3"/>
    <n v="390"/>
    <n v="496"/>
    <x v="3"/>
    <s v="PF08448.9 PAS fold"/>
  </r>
  <r>
    <x v="603"/>
    <x v="603"/>
    <n v="745"/>
    <x v="0"/>
    <n v="100"/>
    <n v="286"/>
    <x v="0"/>
    <s v="PF03924.12 CHASE domain"/>
  </r>
  <r>
    <x v="603"/>
    <x v="603"/>
    <n v="745"/>
    <x v="7"/>
    <n v="627"/>
    <n v="740"/>
    <x v="7"/>
    <s v="PF02518.25 Histidine kinase-, DNA gyrase B-, and HSP90-like ATPase"/>
  </r>
  <r>
    <x v="603"/>
    <x v="603"/>
    <n v="745"/>
    <x v="8"/>
    <n v="518"/>
    <n v="585"/>
    <x v="8"/>
    <s v="PF00512.24 His Kinase A (phospho-acceptor) domain"/>
  </r>
  <r>
    <x v="603"/>
    <x v="603"/>
    <n v="745"/>
    <x v="3"/>
    <n v="384"/>
    <n v="489"/>
    <x v="3"/>
    <s v="PF08448.9 PAS fold"/>
  </r>
  <r>
    <x v="604"/>
    <x v="604"/>
    <n v="537"/>
    <x v="0"/>
    <n v="74"/>
    <n v="264"/>
    <x v="0"/>
    <s v="PF03924.12 CHASE domain"/>
  </r>
  <r>
    <x v="604"/>
    <x v="604"/>
    <n v="537"/>
    <x v="2"/>
    <n v="361"/>
    <n v="520"/>
    <x v="2"/>
    <s v="PF00990.20 Diguanylate cyclase, GGDEF domain"/>
  </r>
  <r>
    <x v="605"/>
    <x v="605"/>
    <n v="782"/>
    <x v="0"/>
    <n v="252"/>
    <n v="452"/>
    <x v="0"/>
    <s v="PF03924.12 CHASE domain"/>
  </r>
  <r>
    <x v="606"/>
    <x v="606"/>
    <n v="952"/>
    <x v="0"/>
    <n v="270"/>
    <n v="455"/>
    <x v="0"/>
    <s v="PF03924.12 CHASE domain"/>
  </r>
  <r>
    <x v="606"/>
    <x v="606"/>
    <n v="952"/>
    <x v="7"/>
    <n v="662"/>
    <n v="780"/>
    <x v="7"/>
    <s v="PF02518.25 Histidine kinase-, DNA gyrase B-, and HSP90-like ATPase"/>
  </r>
  <r>
    <x v="606"/>
    <x v="606"/>
    <n v="952"/>
    <x v="8"/>
    <n v="550"/>
    <n v="615"/>
    <x v="8"/>
    <s v="PF00512.24 His Kinase A (phospho-acceptor) domain"/>
  </r>
  <r>
    <x v="606"/>
    <x v="606"/>
    <n v="952"/>
    <x v="13"/>
    <n v="19"/>
    <n v="236"/>
    <x v="13"/>
    <s v="PF05231.13 MASE1"/>
  </r>
  <r>
    <x v="606"/>
    <x v="606"/>
    <n v="952"/>
    <x v="9"/>
    <n v="826"/>
    <n v="938"/>
    <x v="9"/>
    <s v="PF00072.23 Response regulator receiver domain"/>
  </r>
  <r>
    <x v="607"/>
    <x v="607"/>
    <n v="913"/>
    <x v="0"/>
    <n v="268"/>
    <n v="446"/>
    <x v="0"/>
    <s v="PF03924.12 CHASE domain"/>
  </r>
  <r>
    <x v="607"/>
    <x v="607"/>
    <n v="913"/>
    <x v="7"/>
    <n v="657"/>
    <n v="769"/>
    <x v="7"/>
    <s v="PF02518.25 Histidine kinase-, DNA gyrase B-, and HSP90-like ATPase"/>
  </r>
  <r>
    <x v="607"/>
    <x v="607"/>
    <n v="913"/>
    <x v="8"/>
    <n v="545"/>
    <n v="610"/>
    <x v="8"/>
    <s v="PF00512.24 His Kinase A (phospho-acceptor) domain"/>
  </r>
  <r>
    <x v="607"/>
    <x v="607"/>
    <n v="913"/>
    <x v="13"/>
    <n v="19"/>
    <n v="232"/>
    <x v="13"/>
    <s v="PF05231.13 MASE1"/>
  </r>
  <r>
    <x v="607"/>
    <x v="607"/>
    <n v="913"/>
    <x v="9"/>
    <n v="793"/>
    <n v="903"/>
    <x v="9"/>
    <s v="PF00072.23 Response regulator receiver domain"/>
  </r>
  <r>
    <x v="608"/>
    <x v="608"/>
    <n v="802"/>
    <x v="0"/>
    <n v="79"/>
    <n v="270"/>
    <x v="0"/>
    <s v="PF03924.12 CHASE domain"/>
  </r>
  <r>
    <x v="608"/>
    <x v="608"/>
    <n v="802"/>
    <x v="2"/>
    <n v="623"/>
    <n v="781"/>
    <x v="2"/>
    <s v="PF00990.20 Diguanylate cyclase, GGDEF domain"/>
  </r>
  <r>
    <x v="608"/>
    <x v="608"/>
    <n v="802"/>
    <x v="6"/>
    <n v="386"/>
    <n v="476"/>
    <x v="6"/>
    <s v="PF08447.11 PAS fold"/>
  </r>
  <r>
    <x v="608"/>
    <x v="608"/>
    <n v="802"/>
    <x v="3"/>
    <n v="503"/>
    <n v="614"/>
    <x v="3"/>
    <s v="PF08448.9 PAS fold"/>
  </r>
  <r>
    <x v="609"/>
    <x v="609"/>
    <n v="534"/>
    <x v="0"/>
    <n v="82"/>
    <n v="224"/>
    <x v="0"/>
    <s v="PF03924.12 CHASE domain"/>
  </r>
  <r>
    <x v="609"/>
    <x v="609"/>
    <n v="534"/>
    <x v="7"/>
    <n v="420"/>
    <n v="532"/>
    <x v="7"/>
    <s v="PF02518.25 Histidine kinase-, DNA gyrase B-, and HSP90-like ATPase"/>
  </r>
  <r>
    <x v="609"/>
    <x v="609"/>
    <n v="534"/>
    <x v="8"/>
    <n v="305"/>
    <n v="373"/>
    <x v="8"/>
    <s v="PF00512.24 His Kinase A (phospho-acceptor) domain"/>
  </r>
  <r>
    <x v="610"/>
    <x v="610"/>
    <n v="1011"/>
    <x v="0"/>
    <n v="87"/>
    <n v="280"/>
    <x v="0"/>
    <s v="PF03924.12 CHASE domain"/>
  </r>
  <r>
    <x v="610"/>
    <x v="610"/>
    <n v="1011"/>
    <x v="7"/>
    <n v="608"/>
    <n v="724"/>
    <x v="7"/>
    <s v="PF02518.25 Histidine kinase-, DNA gyrase B-, and HSP90-like ATPase"/>
  </r>
  <r>
    <x v="610"/>
    <x v="610"/>
    <n v="1011"/>
    <x v="8"/>
    <n v="496"/>
    <n v="561"/>
    <x v="8"/>
    <s v="PF00512.24 His Kinase A (phospho-acceptor) domain"/>
  </r>
  <r>
    <x v="610"/>
    <x v="610"/>
    <n v="1011"/>
    <x v="12"/>
    <n v="919"/>
    <n v="1004"/>
    <x v="12"/>
    <s v="PF01627.22 Hpt domain"/>
  </r>
  <r>
    <x v="610"/>
    <x v="610"/>
    <n v="1011"/>
    <x v="3"/>
    <n v="376"/>
    <n v="485"/>
    <x v="3"/>
    <s v="PF08448.9 PAS fold"/>
  </r>
  <r>
    <x v="610"/>
    <x v="610"/>
    <n v="1011"/>
    <x v="9"/>
    <n v="749"/>
    <n v="861"/>
    <x v="9"/>
    <s v="PF00072.23 Response regulator receiver domain"/>
  </r>
  <r>
    <x v="611"/>
    <x v="611"/>
    <n v="965"/>
    <x v="0"/>
    <n v="77"/>
    <n v="270"/>
    <x v="0"/>
    <s v="PF03924.12 CHASE domain"/>
  </r>
  <r>
    <x v="611"/>
    <x v="611"/>
    <n v="965"/>
    <x v="1"/>
    <n v="696"/>
    <n v="932"/>
    <x v="1"/>
    <s v="PF00563.19 EAL domain"/>
  </r>
  <r>
    <x v="611"/>
    <x v="611"/>
    <n v="965"/>
    <x v="2"/>
    <n v="520"/>
    <n v="677"/>
    <x v="2"/>
    <s v="PF00990.20 Diguanylate cyclase, GGDEF domain"/>
  </r>
  <r>
    <x v="611"/>
    <x v="611"/>
    <n v="965"/>
    <x v="3"/>
    <n v="401"/>
    <n v="511"/>
    <x v="3"/>
    <s v="PF08448.9 PAS fold"/>
  </r>
  <r>
    <x v="612"/>
    <x v="612"/>
    <n v="947"/>
    <x v="0"/>
    <n v="79"/>
    <n v="273"/>
    <x v="0"/>
    <s v="PF03924.12 CHASE domain"/>
  </r>
  <r>
    <x v="612"/>
    <x v="612"/>
    <n v="947"/>
    <x v="1"/>
    <n v="693"/>
    <n v="929"/>
    <x v="1"/>
    <s v="PF00563.19 EAL domain"/>
  </r>
  <r>
    <x v="612"/>
    <x v="612"/>
    <n v="947"/>
    <x v="2"/>
    <n v="517"/>
    <n v="674"/>
    <x v="2"/>
    <s v="PF00990.20 Diguanylate cyclase, GGDEF domain"/>
  </r>
  <r>
    <x v="612"/>
    <x v="612"/>
    <n v="947"/>
    <x v="4"/>
    <n v="399"/>
    <n v="505"/>
    <x v="4"/>
    <s v="PF13426.6 PAS domain"/>
  </r>
  <r>
    <x v="613"/>
    <x v="613"/>
    <n v="754"/>
    <x v="0"/>
    <n v="52"/>
    <n v="246"/>
    <x v="0"/>
    <s v="PF03924.12 CHASE domain"/>
  </r>
  <r>
    <x v="613"/>
    <x v="613"/>
    <n v="754"/>
    <x v="7"/>
    <n v="627"/>
    <n v="739"/>
    <x v="7"/>
    <s v="PF02518.25 Histidine kinase-, DNA gyrase B-, and HSP90-like ATPase"/>
  </r>
  <r>
    <x v="613"/>
    <x v="613"/>
    <n v="754"/>
    <x v="4"/>
    <n v="343"/>
    <n v="442"/>
    <x v="4"/>
    <s v="PF13426.6 PAS domain"/>
  </r>
  <r>
    <x v="614"/>
    <x v="614"/>
    <n v="751"/>
    <x v="0"/>
    <n v="77"/>
    <n v="209"/>
    <x v="0"/>
    <s v="PF03924.12 CHASE domain"/>
  </r>
  <r>
    <x v="614"/>
    <x v="614"/>
    <n v="751"/>
    <x v="8"/>
    <n v="290"/>
    <n v="354"/>
    <x v="8"/>
    <s v="PF00512.24 His Kinase A (phospho-acceptor) domain"/>
  </r>
  <r>
    <x v="614"/>
    <x v="614"/>
    <n v="751"/>
    <x v="9"/>
    <n v="528"/>
    <n v="637"/>
    <x v="9"/>
    <s v="PF00072.23 Response regulator receiver domain"/>
  </r>
  <r>
    <x v="614"/>
    <x v="614"/>
    <n v="751"/>
    <x v="27"/>
    <n v="670"/>
    <n v="746"/>
    <x v="27"/>
    <s v="PF00486.27 Transcriptional regulatory protein, C terminal"/>
  </r>
  <r>
    <x v="615"/>
    <x v="615"/>
    <n v="1010"/>
    <x v="0"/>
    <n v="92"/>
    <n v="280"/>
    <x v="0"/>
    <s v="PF03924.12 CHASE domain"/>
  </r>
  <r>
    <x v="615"/>
    <x v="615"/>
    <n v="1010"/>
    <x v="16"/>
    <n v="507"/>
    <n v="664"/>
    <x v="16"/>
    <s v="PF13185.5 GAF domain"/>
  </r>
  <r>
    <x v="615"/>
    <x v="615"/>
    <n v="1010"/>
    <x v="2"/>
    <n v="836"/>
    <n v="994"/>
    <x v="2"/>
    <s v="PF00990.20 Diguanylate cyclase, GGDEF domain"/>
  </r>
  <r>
    <x v="615"/>
    <x v="615"/>
    <n v="1010"/>
    <x v="10"/>
    <n v="386"/>
    <n v="453"/>
    <x v="10"/>
    <s v="PF13188.6 PAS domain"/>
  </r>
  <r>
    <x v="615"/>
    <x v="615"/>
    <n v="1010"/>
    <x v="10"/>
    <n v="677"/>
    <n v="767"/>
    <x v="10"/>
    <s v="PF13188.6 PAS domain"/>
  </r>
  <r>
    <x v="616"/>
    <x v="616"/>
    <n v="454"/>
    <x v="0"/>
    <n v="72"/>
    <n v="260"/>
    <x v="0"/>
    <s v="PF03924.12 CHASE domain"/>
  </r>
  <r>
    <x v="617"/>
    <x v="617"/>
    <n v="616"/>
    <x v="0"/>
    <n v="81"/>
    <n v="286"/>
    <x v="0"/>
    <s v="PF03924.12 CHASE domain"/>
  </r>
  <r>
    <x v="617"/>
    <x v="617"/>
    <n v="616"/>
    <x v="7"/>
    <n v="501"/>
    <n v="594"/>
    <x v="7"/>
    <s v="PF02518.25 Histidine kinase-, DNA gyrase B-, and HSP90-like ATPase"/>
  </r>
  <r>
    <x v="617"/>
    <x v="617"/>
    <n v="616"/>
    <x v="15"/>
    <n v="396"/>
    <n v="463"/>
    <x v="15"/>
    <s v="PF07730.12 Histidine kinase"/>
  </r>
  <r>
    <x v="618"/>
    <x v="618"/>
    <n v="551"/>
    <x v="0"/>
    <n v="87"/>
    <n v="270"/>
    <x v="0"/>
    <s v="PF03924.12 CHASE domain"/>
  </r>
  <r>
    <x v="618"/>
    <x v="618"/>
    <n v="551"/>
    <x v="11"/>
    <n v="357"/>
    <n v="439"/>
    <x v="11"/>
    <s v="PF07536.13 HWE histidine kinase"/>
  </r>
  <r>
    <x v="619"/>
    <x v="619"/>
    <n v="818"/>
    <x v="0"/>
    <n v="4"/>
    <n v="189"/>
    <x v="0"/>
    <s v="PF03924.12 CHASE domain"/>
  </r>
  <r>
    <x v="619"/>
    <x v="619"/>
    <n v="818"/>
    <x v="16"/>
    <n v="528"/>
    <n v="670"/>
    <x v="16"/>
    <s v="PF13185.5 GAF domain"/>
  </r>
  <r>
    <x v="619"/>
    <x v="619"/>
    <n v="818"/>
    <x v="5"/>
    <n v="263"/>
    <n v="371"/>
    <x v="5"/>
    <s v="PF00989.24 PAS fold"/>
  </r>
  <r>
    <x v="619"/>
    <x v="619"/>
    <n v="818"/>
    <x v="3"/>
    <n v="392"/>
    <n v="503"/>
    <x v="3"/>
    <s v="PF08448.9 PAS fold"/>
  </r>
  <r>
    <x v="619"/>
    <x v="619"/>
    <n v="818"/>
    <x v="3"/>
    <n v="689"/>
    <n v="800"/>
    <x v="3"/>
    <s v="PF08448.9 PAS fold"/>
  </r>
  <r>
    <x v="620"/>
    <x v="620"/>
    <n v="1057"/>
    <x v="0"/>
    <n v="97"/>
    <n v="284"/>
    <x v="0"/>
    <s v="PF03924.12 CHASE domain"/>
  </r>
  <r>
    <x v="620"/>
    <x v="620"/>
    <n v="1057"/>
    <x v="1"/>
    <n v="808"/>
    <n v="1044"/>
    <x v="1"/>
    <s v="PF00563.19 EAL domain"/>
  </r>
  <r>
    <x v="620"/>
    <x v="620"/>
    <n v="1057"/>
    <x v="2"/>
    <n v="627"/>
    <n v="789"/>
    <x v="2"/>
    <s v="PF00990.20 Diguanylate cyclase, GGDEF domain"/>
  </r>
  <r>
    <x v="620"/>
    <x v="620"/>
    <n v="1057"/>
    <x v="3"/>
    <n v="384"/>
    <n v="494"/>
    <x v="3"/>
    <s v="PF08448.9 PAS fold"/>
  </r>
  <r>
    <x v="621"/>
    <x v="621"/>
    <n v="1240"/>
    <x v="0"/>
    <n v="60"/>
    <n v="245"/>
    <x v="0"/>
    <s v="PF03924.12 CHASE domain"/>
  </r>
  <r>
    <x v="621"/>
    <x v="621"/>
    <n v="1240"/>
    <x v="7"/>
    <n v="834"/>
    <n v="952"/>
    <x v="7"/>
    <s v="PF02518.25 Histidine kinase-, DNA gyrase B-, and HSP90-like ATPase"/>
  </r>
  <r>
    <x v="621"/>
    <x v="621"/>
    <n v="1240"/>
    <x v="8"/>
    <n v="722"/>
    <n v="787"/>
    <x v="8"/>
    <s v="PF00512.24 His Kinase A (phospho-acceptor) domain"/>
  </r>
  <r>
    <x v="621"/>
    <x v="621"/>
    <n v="1240"/>
    <x v="5"/>
    <n v="326"/>
    <n v="431"/>
    <x v="5"/>
    <s v="PF00989.24 PAS fold"/>
  </r>
  <r>
    <x v="621"/>
    <x v="621"/>
    <n v="1240"/>
    <x v="5"/>
    <n v="439"/>
    <n v="552"/>
    <x v="5"/>
    <s v="PF00989.24 PAS fold"/>
  </r>
  <r>
    <x v="621"/>
    <x v="621"/>
    <n v="1240"/>
    <x v="6"/>
    <n v="589"/>
    <n v="678"/>
    <x v="6"/>
    <s v="PF08447.11 PAS fold"/>
  </r>
  <r>
    <x v="621"/>
    <x v="621"/>
    <n v="1240"/>
    <x v="9"/>
    <n v="982"/>
    <n v="1096"/>
    <x v="9"/>
    <s v="PF00072.23 Response regulator receiver domain"/>
  </r>
  <r>
    <x v="622"/>
    <x v="622"/>
    <n v="885"/>
    <x v="0"/>
    <n v="83"/>
    <n v="227"/>
    <x v="0"/>
    <s v="PF03924.12 CHASE domain"/>
  </r>
  <r>
    <x v="622"/>
    <x v="622"/>
    <n v="885"/>
    <x v="1"/>
    <n v="634"/>
    <n v="867"/>
    <x v="1"/>
    <s v="PF00563.19 EAL domain"/>
  </r>
  <r>
    <x v="622"/>
    <x v="622"/>
    <n v="885"/>
    <x v="2"/>
    <n v="459"/>
    <n v="615"/>
    <x v="2"/>
    <s v="PF00990.20 Diguanylate cyclase, GGDEF domain"/>
  </r>
  <r>
    <x v="622"/>
    <x v="622"/>
    <n v="885"/>
    <x v="6"/>
    <n v="335"/>
    <n v="421"/>
    <x v="6"/>
    <s v="PF08447.11 PAS fold"/>
  </r>
  <r>
    <x v="623"/>
    <x v="623"/>
    <n v="882"/>
    <x v="0"/>
    <n v="60"/>
    <n v="221"/>
    <x v="0"/>
    <s v="PF03924.12 CHASE domain"/>
  </r>
  <r>
    <x v="623"/>
    <x v="623"/>
    <n v="882"/>
    <x v="1"/>
    <n v="630"/>
    <n v="863"/>
    <x v="1"/>
    <s v="PF00563.19 EAL domain"/>
  </r>
  <r>
    <x v="623"/>
    <x v="623"/>
    <n v="882"/>
    <x v="2"/>
    <n v="454"/>
    <n v="611"/>
    <x v="2"/>
    <s v="PF00990.20 Diguanylate cyclase, GGDEF domain"/>
  </r>
  <r>
    <x v="623"/>
    <x v="623"/>
    <n v="882"/>
    <x v="6"/>
    <n v="329"/>
    <n v="415"/>
    <x v="6"/>
    <s v="PF08447.11 PAS fold"/>
  </r>
  <r>
    <x v="624"/>
    <x v="624"/>
    <n v="565"/>
    <x v="0"/>
    <n v="86"/>
    <n v="268"/>
    <x v="0"/>
    <s v="PF03924.12 CHASE domain"/>
  </r>
  <r>
    <x v="624"/>
    <x v="624"/>
    <n v="565"/>
    <x v="11"/>
    <n v="355"/>
    <n v="437"/>
    <x v="11"/>
    <s v="PF07536.13 HWE histidine kinase"/>
  </r>
  <r>
    <x v="625"/>
    <x v="625"/>
    <n v="1904"/>
    <x v="0"/>
    <n v="81"/>
    <n v="267"/>
    <x v="0"/>
    <s v="PF03924.12 CHASE domain"/>
  </r>
  <r>
    <x v="625"/>
    <x v="625"/>
    <n v="1904"/>
    <x v="7"/>
    <n v="988"/>
    <n v="1104"/>
    <x v="7"/>
    <s v="PF02518.25 Histidine kinase-, DNA gyrase B-, and HSP90-like ATPase"/>
  </r>
  <r>
    <x v="625"/>
    <x v="625"/>
    <n v="1904"/>
    <x v="8"/>
    <n v="876"/>
    <n v="941"/>
    <x v="8"/>
    <s v="PF00512.24 His Kinase A (phospho-acceptor) domain"/>
  </r>
  <r>
    <x v="625"/>
    <x v="625"/>
    <n v="1904"/>
    <x v="12"/>
    <n v="1444"/>
    <n v="1534"/>
    <x v="12"/>
    <s v="PF01627.22 Hpt domain"/>
  </r>
  <r>
    <x v="625"/>
    <x v="625"/>
    <n v="1904"/>
    <x v="12"/>
    <n v="1723"/>
    <n v="1826"/>
    <x v="12"/>
    <s v="PF01627.22 Hpt domain"/>
  </r>
  <r>
    <x v="625"/>
    <x v="625"/>
    <n v="1904"/>
    <x v="14"/>
    <n v="625"/>
    <n v="741"/>
    <x v="14"/>
    <s v="PF12860.6 PAS fold"/>
  </r>
  <r>
    <x v="625"/>
    <x v="625"/>
    <n v="1904"/>
    <x v="14"/>
    <n v="754"/>
    <n v="868"/>
    <x v="14"/>
    <s v="PF12860.6 PAS fold"/>
  </r>
  <r>
    <x v="625"/>
    <x v="625"/>
    <n v="1904"/>
    <x v="4"/>
    <n v="376"/>
    <n v="480"/>
    <x v="4"/>
    <s v="PF13426.6 PAS domain"/>
  </r>
  <r>
    <x v="625"/>
    <x v="625"/>
    <n v="1904"/>
    <x v="9"/>
    <n v="1124"/>
    <n v="1244"/>
    <x v="9"/>
    <s v="PF00072.23 Response regulator receiver domain"/>
  </r>
  <r>
    <x v="625"/>
    <x v="625"/>
    <n v="1904"/>
    <x v="9"/>
    <n v="1271"/>
    <n v="1385"/>
    <x v="9"/>
    <s v="PF00072.23 Response regulator receiver domain"/>
  </r>
  <r>
    <x v="625"/>
    <x v="625"/>
    <n v="1904"/>
    <x v="9"/>
    <n v="1562"/>
    <n v="1676"/>
    <x v="9"/>
    <s v="PF00072.23 Response regulator receiver domain"/>
  </r>
  <r>
    <x v="626"/>
    <x v="626"/>
    <n v="1713"/>
    <x v="0"/>
    <n v="76"/>
    <n v="258"/>
    <x v="0"/>
    <s v="PF03924.12 CHASE domain"/>
  </r>
  <r>
    <x v="626"/>
    <x v="626"/>
    <n v="1713"/>
    <x v="7"/>
    <n v="1225"/>
    <n v="1341"/>
    <x v="7"/>
    <s v="PF02518.25 Histidine kinase-, DNA gyrase B-, and HSP90-like ATPase"/>
  </r>
  <r>
    <x v="626"/>
    <x v="626"/>
    <n v="1713"/>
    <x v="8"/>
    <n v="1113"/>
    <n v="1178"/>
    <x v="8"/>
    <s v="PF00512.24 His Kinase A (phospho-acceptor) domain"/>
  </r>
  <r>
    <x v="626"/>
    <x v="626"/>
    <n v="1713"/>
    <x v="12"/>
    <n v="1537"/>
    <n v="1626"/>
    <x v="12"/>
    <s v="PF01627.22 Hpt domain"/>
  </r>
  <r>
    <x v="626"/>
    <x v="626"/>
    <n v="1713"/>
    <x v="5"/>
    <n v="708"/>
    <n v="820"/>
    <x v="5"/>
    <s v="PF00989.24 PAS fold"/>
  </r>
  <r>
    <x v="626"/>
    <x v="626"/>
    <n v="1713"/>
    <x v="6"/>
    <n v="875"/>
    <n v="966"/>
    <x v="6"/>
    <s v="PF08447.11 PAS fold"/>
  </r>
  <r>
    <x v="626"/>
    <x v="626"/>
    <n v="1713"/>
    <x v="14"/>
    <n v="990"/>
    <n v="1105"/>
    <x v="14"/>
    <s v="PF12860.6 PAS fold"/>
  </r>
  <r>
    <x v="626"/>
    <x v="626"/>
    <n v="1713"/>
    <x v="9"/>
    <n v="1373"/>
    <n v="1487"/>
    <x v="9"/>
    <s v="PF00072.23 Response regulator receiver domain"/>
  </r>
  <r>
    <x v="627"/>
    <x v="627"/>
    <n v="1519"/>
    <x v="0"/>
    <n v="92"/>
    <n v="280"/>
    <x v="0"/>
    <s v="PF03924.12 CHASE domain"/>
  </r>
  <r>
    <x v="627"/>
    <x v="627"/>
    <n v="1519"/>
    <x v="7"/>
    <n v="882"/>
    <n v="999"/>
    <x v="7"/>
    <s v="PF02518.25 Histidine kinase-, DNA gyrase B-, and HSP90-like ATPase"/>
  </r>
  <r>
    <x v="627"/>
    <x v="627"/>
    <n v="1519"/>
    <x v="8"/>
    <n v="770"/>
    <n v="835"/>
    <x v="8"/>
    <s v="PF00512.24 His Kinase A (phospho-acceptor) domain"/>
  </r>
  <r>
    <x v="627"/>
    <x v="627"/>
    <n v="1519"/>
    <x v="12"/>
    <n v="1339"/>
    <n v="1425"/>
    <x v="12"/>
    <s v="PF01627.22 Hpt domain"/>
  </r>
  <r>
    <x v="627"/>
    <x v="627"/>
    <n v="1519"/>
    <x v="6"/>
    <n v="655"/>
    <n v="744"/>
    <x v="6"/>
    <s v="PF08447.11 PAS fold"/>
  </r>
  <r>
    <x v="627"/>
    <x v="627"/>
    <n v="1519"/>
    <x v="4"/>
    <n v="388"/>
    <n v="492"/>
    <x v="4"/>
    <s v="PF13426.6 PAS domain"/>
  </r>
  <r>
    <x v="627"/>
    <x v="627"/>
    <n v="1519"/>
    <x v="4"/>
    <n v="516"/>
    <n v="620"/>
    <x v="4"/>
    <s v="PF13426.6 PAS domain"/>
  </r>
  <r>
    <x v="627"/>
    <x v="627"/>
    <n v="1519"/>
    <x v="9"/>
    <n v="1026"/>
    <n v="1146"/>
    <x v="9"/>
    <s v="PF00072.23 Response regulator receiver domain"/>
  </r>
  <r>
    <x v="627"/>
    <x v="627"/>
    <n v="1519"/>
    <x v="9"/>
    <n v="1174"/>
    <n v="1288"/>
    <x v="9"/>
    <s v="PF00072.23 Response regulator receiver domain"/>
  </r>
  <r>
    <x v="628"/>
    <x v="628"/>
    <n v="550"/>
    <x v="0"/>
    <n v="76"/>
    <n v="217"/>
    <x v="0"/>
    <s v="PF03924.12 CHASE domain"/>
  </r>
  <r>
    <x v="628"/>
    <x v="628"/>
    <n v="550"/>
    <x v="7"/>
    <n v="430"/>
    <n v="541"/>
    <x v="7"/>
    <s v="PF02518.25 Histidine kinase-, DNA gyrase B-, and HSP90-like ATPase"/>
  </r>
  <r>
    <x v="628"/>
    <x v="628"/>
    <n v="550"/>
    <x v="8"/>
    <n v="316"/>
    <n v="381"/>
    <x v="8"/>
    <s v="PF00512.24 His Kinase A (phospho-acceptor) domain"/>
  </r>
  <r>
    <x v="629"/>
    <x v="629"/>
    <n v="746"/>
    <x v="0"/>
    <n v="84"/>
    <n v="270"/>
    <x v="0"/>
    <s v="PF03924.12 CHASE domain"/>
  </r>
  <r>
    <x v="629"/>
    <x v="629"/>
    <n v="746"/>
    <x v="7"/>
    <n v="479"/>
    <n v="603"/>
    <x v="7"/>
    <s v="PF02518.25 Histidine kinase-, DNA gyrase B-, and HSP90-like ATPase"/>
  </r>
  <r>
    <x v="629"/>
    <x v="629"/>
    <n v="746"/>
    <x v="8"/>
    <n v="373"/>
    <n v="437"/>
    <x v="8"/>
    <s v="PF00512.24 His Kinase A (phospho-acceptor) domain"/>
  </r>
  <r>
    <x v="629"/>
    <x v="629"/>
    <n v="746"/>
    <x v="9"/>
    <n v="626"/>
    <n v="738"/>
    <x v="9"/>
    <s v="PF00072.23 Response regulator receiver domain"/>
  </r>
  <r>
    <x v="630"/>
    <x v="630"/>
    <n v="649"/>
    <x v="0"/>
    <n v="154"/>
    <n v="255"/>
    <x v="0"/>
    <s v="PF03924.12 CHASE domain"/>
  </r>
  <r>
    <x v="630"/>
    <x v="630"/>
    <n v="649"/>
    <x v="2"/>
    <n v="479"/>
    <n v="636"/>
    <x v="2"/>
    <s v="PF00990.20 Diguanylate cyclase, GGDEF domain"/>
  </r>
  <r>
    <x v="630"/>
    <x v="630"/>
    <n v="649"/>
    <x v="6"/>
    <n v="372"/>
    <n v="462"/>
    <x v="6"/>
    <s v="PF08447.11 PAS fold"/>
  </r>
  <r>
    <x v="631"/>
    <x v="631"/>
    <n v="647"/>
    <x v="0"/>
    <n v="57"/>
    <n v="225"/>
    <x v="0"/>
    <s v="PF03924.12 CHASE domain"/>
  </r>
  <r>
    <x v="631"/>
    <x v="631"/>
    <n v="647"/>
    <x v="7"/>
    <n v="531"/>
    <n v="643"/>
    <x v="7"/>
    <s v="PF02518.25 Histidine kinase-, DNA gyrase B-, and HSP90-like ATPase"/>
  </r>
  <r>
    <x v="631"/>
    <x v="631"/>
    <n v="647"/>
    <x v="8"/>
    <n v="418"/>
    <n v="486"/>
    <x v="8"/>
    <s v="PF00512.24 His Kinase A (phospho-acceptor) domain"/>
  </r>
  <r>
    <x v="631"/>
    <x v="631"/>
    <n v="647"/>
    <x v="10"/>
    <n v="297"/>
    <n v="366"/>
    <x v="10"/>
    <s v="PF13188.6 PAS domain"/>
  </r>
  <r>
    <x v="632"/>
    <x v="632"/>
    <n v="1112"/>
    <x v="0"/>
    <n v="90"/>
    <n v="275"/>
    <x v="0"/>
    <s v="PF03924.12 CHASE domain"/>
  </r>
  <r>
    <x v="632"/>
    <x v="632"/>
    <n v="1112"/>
    <x v="7"/>
    <n v="621"/>
    <n v="738"/>
    <x v="7"/>
    <s v="PF02518.25 Histidine kinase-, DNA gyrase B-, and HSP90-like ATPase"/>
  </r>
  <r>
    <x v="632"/>
    <x v="632"/>
    <n v="1112"/>
    <x v="8"/>
    <n v="509"/>
    <n v="574"/>
    <x v="8"/>
    <s v="PF00512.24 His Kinase A (phospho-acceptor) domain"/>
  </r>
  <r>
    <x v="632"/>
    <x v="632"/>
    <n v="1112"/>
    <x v="12"/>
    <n v="980"/>
    <n v="1077"/>
    <x v="12"/>
    <s v="PF01627.22 Hpt domain"/>
  </r>
  <r>
    <x v="632"/>
    <x v="632"/>
    <n v="1112"/>
    <x v="4"/>
    <n v="366"/>
    <n v="470"/>
    <x v="4"/>
    <s v="PF13426.6 PAS domain"/>
  </r>
  <r>
    <x v="632"/>
    <x v="632"/>
    <n v="1112"/>
    <x v="9"/>
    <n v="767"/>
    <n v="883"/>
    <x v="9"/>
    <s v="PF00072.23 Response regulator receiver domain"/>
  </r>
  <r>
    <x v="633"/>
    <x v="633"/>
    <n v="927"/>
    <x v="0"/>
    <n v="270"/>
    <n v="459"/>
    <x v="0"/>
    <s v="PF03924.12 CHASE domain"/>
  </r>
  <r>
    <x v="633"/>
    <x v="633"/>
    <n v="927"/>
    <x v="7"/>
    <n v="795"/>
    <n v="907"/>
    <x v="7"/>
    <s v="PF02518.25 Histidine kinase-, DNA gyrase B-, and HSP90-like ATPase"/>
  </r>
  <r>
    <x v="633"/>
    <x v="633"/>
    <n v="927"/>
    <x v="8"/>
    <n v="681"/>
    <n v="749"/>
    <x v="8"/>
    <s v="PF00512.24 His Kinase A (phospho-acceptor) domain"/>
  </r>
  <r>
    <x v="633"/>
    <x v="633"/>
    <n v="927"/>
    <x v="13"/>
    <n v="27"/>
    <n v="230"/>
    <x v="13"/>
    <s v="PF05231.13 MASE1"/>
  </r>
  <r>
    <x v="633"/>
    <x v="633"/>
    <n v="927"/>
    <x v="5"/>
    <n v="547"/>
    <n v="659"/>
    <x v="5"/>
    <s v="PF00989.24 PAS fold"/>
  </r>
  <r>
    <x v="634"/>
    <x v="634"/>
    <n v="902"/>
    <x v="0"/>
    <n v="65"/>
    <n v="238"/>
    <x v="0"/>
    <s v="PF03924.12 CHASE domain"/>
  </r>
  <r>
    <x v="634"/>
    <x v="634"/>
    <n v="902"/>
    <x v="7"/>
    <n v="768"/>
    <n v="896"/>
    <x v="7"/>
    <s v="PF02518.25 Histidine kinase-, DNA gyrase B-, and HSP90-like ATPase"/>
  </r>
  <r>
    <x v="634"/>
    <x v="634"/>
    <n v="902"/>
    <x v="8"/>
    <n v="642"/>
    <n v="747"/>
    <x v="8"/>
    <s v="PF00512.24 His Kinase A (phospho-acceptor) domain"/>
  </r>
  <r>
    <x v="634"/>
    <x v="634"/>
    <n v="902"/>
    <x v="4"/>
    <n v="398"/>
    <n v="448"/>
    <x v="4"/>
    <s v="PF13426.6 PAS domain"/>
  </r>
  <r>
    <x v="634"/>
    <x v="634"/>
    <n v="902"/>
    <x v="4"/>
    <n v="479"/>
    <n v="594"/>
    <x v="4"/>
    <s v="PF13426.6 PAS domain"/>
  </r>
  <r>
    <x v="635"/>
    <x v="635"/>
    <n v="1534"/>
    <x v="0"/>
    <n v="82"/>
    <n v="271"/>
    <x v="0"/>
    <s v="PF03924.12 CHASE domain"/>
  </r>
  <r>
    <x v="635"/>
    <x v="635"/>
    <n v="1534"/>
    <x v="7"/>
    <n v="1010"/>
    <n v="1126"/>
    <x v="7"/>
    <s v="PF02518.25 Histidine kinase-, DNA gyrase B-, and HSP90-like ATPase"/>
  </r>
  <r>
    <x v="635"/>
    <x v="635"/>
    <n v="1534"/>
    <x v="8"/>
    <n v="898"/>
    <n v="963"/>
    <x v="8"/>
    <s v="PF00512.24 His Kinase A (phospho-acceptor) domain"/>
  </r>
  <r>
    <x v="635"/>
    <x v="635"/>
    <n v="1534"/>
    <x v="5"/>
    <n v="352"/>
    <n v="464"/>
    <x v="5"/>
    <s v="PF00989.24 PAS fold"/>
  </r>
  <r>
    <x v="635"/>
    <x v="635"/>
    <n v="1534"/>
    <x v="6"/>
    <n v="644"/>
    <n v="732"/>
    <x v="6"/>
    <s v="PF08447.11 PAS fold"/>
  </r>
  <r>
    <x v="635"/>
    <x v="635"/>
    <n v="1534"/>
    <x v="3"/>
    <n v="503"/>
    <n v="612"/>
    <x v="3"/>
    <s v="PF08448.9 PAS fold"/>
  </r>
  <r>
    <x v="635"/>
    <x v="635"/>
    <n v="1534"/>
    <x v="4"/>
    <n v="760"/>
    <n v="877"/>
    <x v="4"/>
    <s v="PF13426.6 PAS domain"/>
  </r>
  <r>
    <x v="635"/>
    <x v="635"/>
    <n v="1534"/>
    <x v="9"/>
    <n v="1151"/>
    <n v="1265"/>
    <x v="9"/>
    <s v="PF00072.23 Response regulator receiver domain"/>
  </r>
  <r>
    <x v="636"/>
    <x v="636"/>
    <n v="534"/>
    <x v="0"/>
    <n v="64"/>
    <n v="252"/>
    <x v="0"/>
    <s v="PF03924.12 CHASE domain"/>
  </r>
  <r>
    <x v="636"/>
    <x v="636"/>
    <n v="534"/>
    <x v="11"/>
    <n v="346"/>
    <n v="428"/>
    <x v="11"/>
    <s v="PF07536.13 HWE histidine kinase"/>
  </r>
  <r>
    <x v="637"/>
    <x v="637"/>
    <n v="741"/>
    <x v="0"/>
    <n v="47"/>
    <n v="235"/>
    <x v="0"/>
    <s v="PF03924.12 CHASE domain"/>
  </r>
  <r>
    <x v="637"/>
    <x v="637"/>
    <n v="741"/>
    <x v="1"/>
    <n v="489"/>
    <n v="724"/>
    <x v="1"/>
    <s v="PF00563.19 EAL domain"/>
  </r>
  <r>
    <x v="637"/>
    <x v="637"/>
    <n v="741"/>
    <x v="2"/>
    <n v="313"/>
    <n v="470"/>
    <x v="2"/>
    <s v="PF00990.20 Diguanylate cyclase, GGDEF domain"/>
  </r>
  <r>
    <x v="638"/>
    <x v="638"/>
    <n v="880"/>
    <x v="0"/>
    <n v="263"/>
    <n v="455"/>
    <x v="0"/>
    <s v="PF03924.12 CHASE domain"/>
  </r>
  <r>
    <x v="638"/>
    <x v="638"/>
    <n v="880"/>
    <x v="7"/>
    <n v="767"/>
    <n v="879"/>
    <x v="7"/>
    <s v="PF02518.25 Histidine kinase-, DNA gyrase B-, and HSP90-like ATPase"/>
  </r>
  <r>
    <x v="638"/>
    <x v="638"/>
    <n v="880"/>
    <x v="8"/>
    <n v="651"/>
    <n v="719"/>
    <x v="8"/>
    <s v="PF00512.24 His Kinase A (phospho-acceptor) domain"/>
  </r>
  <r>
    <x v="638"/>
    <x v="638"/>
    <n v="880"/>
    <x v="13"/>
    <n v="16"/>
    <n v="224"/>
    <x v="13"/>
    <s v="PF05231.13 MASE1"/>
  </r>
  <r>
    <x v="638"/>
    <x v="638"/>
    <n v="880"/>
    <x v="10"/>
    <n v="538"/>
    <n v="605"/>
    <x v="10"/>
    <s v="PF13188.6 PAS domain"/>
  </r>
  <r>
    <x v="639"/>
    <x v="639"/>
    <n v="1601"/>
    <x v="0"/>
    <n v="73"/>
    <n v="257"/>
    <x v="0"/>
    <s v="PF03924.12 CHASE domain"/>
  </r>
  <r>
    <x v="639"/>
    <x v="639"/>
    <n v="1601"/>
    <x v="7"/>
    <n v="983"/>
    <n v="1099"/>
    <x v="7"/>
    <s v="PF02518.25 Histidine kinase-, DNA gyrase B-, and HSP90-like ATPase"/>
  </r>
  <r>
    <x v="639"/>
    <x v="639"/>
    <n v="1601"/>
    <x v="8"/>
    <n v="871"/>
    <n v="936"/>
    <x v="8"/>
    <s v="PF00512.24 His Kinase A (phospho-acceptor) domain"/>
  </r>
  <r>
    <x v="639"/>
    <x v="639"/>
    <n v="1601"/>
    <x v="5"/>
    <n v="339"/>
    <n v="451"/>
    <x v="5"/>
    <s v="PF00989.24 PAS fold"/>
  </r>
  <r>
    <x v="639"/>
    <x v="639"/>
    <n v="1601"/>
    <x v="5"/>
    <n v="590"/>
    <n v="718"/>
    <x v="5"/>
    <s v="PF00989.24 PAS fold"/>
  </r>
  <r>
    <x v="639"/>
    <x v="639"/>
    <n v="1601"/>
    <x v="6"/>
    <n v="755"/>
    <n v="845"/>
    <x v="6"/>
    <s v="PF08447.11 PAS fold"/>
  </r>
  <r>
    <x v="639"/>
    <x v="639"/>
    <n v="1601"/>
    <x v="4"/>
    <n v="478"/>
    <n v="581"/>
    <x v="4"/>
    <s v="PF13426.6 PAS domain"/>
  </r>
  <r>
    <x v="639"/>
    <x v="639"/>
    <n v="1601"/>
    <x v="9"/>
    <n v="1116"/>
    <n v="1236"/>
    <x v="9"/>
    <s v="PF00072.23 Response regulator receiver domain"/>
  </r>
  <r>
    <x v="639"/>
    <x v="639"/>
    <n v="1601"/>
    <x v="9"/>
    <n v="1262"/>
    <n v="1373"/>
    <x v="9"/>
    <s v="PF00072.23 Response regulator receiver domain"/>
  </r>
  <r>
    <x v="640"/>
    <x v="640"/>
    <n v="904"/>
    <x v="0"/>
    <n v="86"/>
    <n v="261"/>
    <x v="0"/>
    <s v="PF03924.12 CHASE domain"/>
  </r>
  <r>
    <x v="640"/>
    <x v="640"/>
    <n v="904"/>
    <x v="20"/>
    <n v="396"/>
    <n v="539"/>
    <x v="20"/>
    <s v="PF01590.25 GAF domain"/>
  </r>
  <r>
    <x v="640"/>
    <x v="640"/>
    <n v="904"/>
    <x v="7"/>
    <n v="793"/>
    <n v="904"/>
    <x v="7"/>
    <s v="PF02518.25 Histidine kinase-, DNA gyrase B-, and HSP90-like ATPase"/>
  </r>
  <r>
    <x v="640"/>
    <x v="640"/>
    <n v="904"/>
    <x v="8"/>
    <n v="679"/>
    <n v="747"/>
    <x v="8"/>
    <s v="PF00512.24 His Kinase A (phospho-acceptor) domain"/>
  </r>
  <r>
    <x v="640"/>
    <x v="640"/>
    <n v="904"/>
    <x v="4"/>
    <n v="566"/>
    <n v="658"/>
    <x v="4"/>
    <s v="PF13426.6 PAS domain"/>
  </r>
  <r>
    <x v="641"/>
    <x v="641"/>
    <n v="1522"/>
    <x v="0"/>
    <n v="64"/>
    <n v="217"/>
    <x v="0"/>
    <s v="PF03924.12 CHASE domain"/>
  </r>
  <r>
    <x v="641"/>
    <x v="641"/>
    <n v="1522"/>
    <x v="7"/>
    <n v="1408"/>
    <n v="1519"/>
    <x v="7"/>
    <s v="PF02518.25 Histidine kinase-, DNA gyrase B-, and HSP90-like ATPase"/>
  </r>
  <r>
    <x v="641"/>
    <x v="641"/>
    <n v="1522"/>
    <x v="8"/>
    <n v="1300"/>
    <n v="1365"/>
    <x v="8"/>
    <s v="PF00512.24 His Kinase A (phospho-acceptor) domain"/>
  </r>
  <r>
    <x v="641"/>
    <x v="641"/>
    <n v="1522"/>
    <x v="6"/>
    <n v="808"/>
    <n v="895"/>
    <x v="6"/>
    <s v="PF08447.11 PAS fold"/>
  </r>
  <r>
    <x v="641"/>
    <x v="641"/>
    <n v="1522"/>
    <x v="6"/>
    <n v="935"/>
    <n v="1019"/>
    <x v="6"/>
    <s v="PF08447.11 PAS fold"/>
  </r>
  <r>
    <x v="641"/>
    <x v="641"/>
    <n v="1522"/>
    <x v="3"/>
    <n v="550"/>
    <n v="651"/>
    <x v="3"/>
    <s v="PF08448.9 PAS fold"/>
  </r>
  <r>
    <x v="641"/>
    <x v="641"/>
    <n v="1522"/>
    <x v="4"/>
    <n v="308"/>
    <n v="405"/>
    <x v="4"/>
    <s v="PF13426.6 PAS domain"/>
  </r>
  <r>
    <x v="641"/>
    <x v="641"/>
    <n v="1522"/>
    <x v="4"/>
    <n v="429"/>
    <n v="531"/>
    <x v="4"/>
    <s v="PF13426.6 PAS domain"/>
  </r>
  <r>
    <x v="641"/>
    <x v="641"/>
    <n v="1522"/>
    <x v="4"/>
    <n v="1175"/>
    <n v="1279"/>
    <x v="4"/>
    <s v="PF13426.6 PAS domain"/>
  </r>
  <r>
    <x v="642"/>
    <x v="642"/>
    <n v="845"/>
    <x v="0"/>
    <n v="118"/>
    <n v="221"/>
    <x v="0"/>
    <s v="PF03924.12 CHASE domain"/>
  </r>
  <r>
    <x v="642"/>
    <x v="642"/>
    <n v="845"/>
    <x v="7"/>
    <n v="551"/>
    <n v="681"/>
    <x v="7"/>
    <s v="PF02518.25 Histidine kinase-, DNA gyrase B-, and HSP90-like ATPase"/>
  </r>
  <r>
    <x v="642"/>
    <x v="642"/>
    <n v="845"/>
    <x v="8"/>
    <n v="439"/>
    <n v="507"/>
    <x v="8"/>
    <s v="PF00512.24 His Kinase A (phospho-acceptor) domain"/>
  </r>
  <r>
    <x v="642"/>
    <x v="642"/>
    <n v="845"/>
    <x v="6"/>
    <n v="342"/>
    <n v="420"/>
    <x v="6"/>
    <s v="PF08447.11 PAS fold"/>
  </r>
  <r>
    <x v="642"/>
    <x v="642"/>
    <n v="845"/>
    <x v="9"/>
    <n v="719"/>
    <n v="831"/>
    <x v="9"/>
    <s v="PF00072.23 Response regulator receiver domain"/>
  </r>
  <r>
    <x v="643"/>
    <x v="643"/>
    <n v="961"/>
    <x v="0"/>
    <n v="246"/>
    <n v="420"/>
    <x v="0"/>
    <s v="PF03924.12 CHASE domain"/>
  </r>
  <r>
    <x v="643"/>
    <x v="643"/>
    <n v="961"/>
    <x v="26"/>
    <n v="658"/>
    <n v="788"/>
    <x v="26"/>
    <s v="PF13492.5 GAF domain"/>
  </r>
  <r>
    <x v="643"/>
    <x v="643"/>
    <n v="961"/>
    <x v="2"/>
    <n v="799"/>
    <n v="955"/>
    <x v="2"/>
    <s v="PF00990.20 Diguanylate cyclase, GGDEF domain"/>
  </r>
  <r>
    <x v="643"/>
    <x v="643"/>
    <n v="961"/>
    <x v="3"/>
    <n v="503"/>
    <n v="617"/>
    <x v="3"/>
    <s v="PF08448.9 PAS fold"/>
  </r>
  <r>
    <x v="644"/>
    <x v="644"/>
    <n v="539"/>
    <x v="0"/>
    <n v="74"/>
    <n v="268"/>
    <x v="0"/>
    <s v="PF03924.12 CHASE domain"/>
  </r>
  <r>
    <x v="644"/>
    <x v="644"/>
    <n v="539"/>
    <x v="11"/>
    <n v="353"/>
    <n v="435"/>
    <x v="11"/>
    <s v="PF07536.13 HWE histidine kinase"/>
  </r>
  <r>
    <x v="645"/>
    <x v="645"/>
    <n v="717"/>
    <x v="0"/>
    <n v="38"/>
    <n v="212"/>
    <x v="0"/>
    <s v="PF03924.12 CHASE domain"/>
  </r>
  <r>
    <x v="645"/>
    <x v="645"/>
    <n v="717"/>
    <x v="2"/>
    <n v="540"/>
    <n v="699"/>
    <x v="2"/>
    <s v="PF00990.20 Diguanylate cyclase, GGDEF domain"/>
  </r>
  <r>
    <x v="645"/>
    <x v="645"/>
    <n v="717"/>
    <x v="5"/>
    <n v="287"/>
    <n v="404"/>
    <x v="5"/>
    <s v="PF00989.24 PAS fold"/>
  </r>
  <r>
    <x v="645"/>
    <x v="645"/>
    <n v="717"/>
    <x v="3"/>
    <n v="421"/>
    <n v="531"/>
    <x v="3"/>
    <s v="PF08448.9 PAS fold"/>
  </r>
  <r>
    <x v="646"/>
    <x v="646"/>
    <n v="713"/>
    <x v="0"/>
    <n v="29"/>
    <n v="205"/>
    <x v="0"/>
    <s v="PF03924.12 CHASE domain"/>
  </r>
  <r>
    <x v="646"/>
    <x v="646"/>
    <n v="713"/>
    <x v="1"/>
    <n v="463"/>
    <n v="698"/>
    <x v="1"/>
    <s v="PF00563.19 EAL domain"/>
  </r>
  <r>
    <x v="646"/>
    <x v="646"/>
    <n v="713"/>
    <x v="2"/>
    <n v="288"/>
    <n v="444"/>
    <x v="2"/>
    <s v="PF00990.20 Diguanylate cyclase, GGDEF domain"/>
  </r>
  <r>
    <x v="647"/>
    <x v="647"/>
    <n v="812"/>
    <x v="0"/>
    <n v="63"/>
    <n v="248"/>
    <x v="0"/>
    <s v="PF03924.12 CHASE domain"/>
  </r>
  <r>
    <x v="647"/>
    <x v="647"/>
    <n v="812"/>
    <x v="7"/>
    <n v="687"/>
    <n v="799"/>
    <x v="7"/>
    <s v="PF02518.25 Histidine kinase-, DNA gyrase B-, and HSP90-like ATPase"/>
  </r>
  <r>
    <x v="647"/>
    <x v="647"/>
    <n v="812"/>
    <x v="8"/>
    <n v="573"/>
    <n v="641"/>
    <x v="8"/>
    <s v="PF00512.24 His Kinase A (phospho-acceptor) domain"/>
  </r>
  <r>
    <x v="648"/>
    <x v="648"/>
    <n v="1037"/>
    <x v="0"/>
    <n v="58"/>
    <n v="242"/>
    <x v="0"/>
    <s v="PF03924.12 CHASE domain"/>
  </r>
  <r>
    <x v="648"/>
    <x v="648"/>
    <n v="1037"/>
    <x v="1"/>
    <n v="775"/>
    <n v="1010"/>
    <x v="1"/>
    <s v="PF00563.19 EAL domain"/>
  </r>
  <r>
    <x v="648"/>
    <x v="648"/>
    <n v="1037"/>
    <x v="2"/>
    <n v="593"/>
    <n v="756"/>
    <x v="2"/>
    <s v="PF00990.20 Diguanylate cyclase, GGDEF domain"/>
  </r>
  <r>
    <x v="648"/>
    <x v="648"/>
    <n v="1037"/>
    <x v="6"/>
    <n v="360"/>
    <n v="440"/>
    <x v="6"/>
    <s v="PF08447.11 PAS fold"/>
  </r>
  <r>
    <x v="648"/>
    <x v="648"/>
    <n v="1037"/>
    <x v="4"/>
    <n v="476"/>
    <n v="581"/>
    <x v="4"/>
    <s v="PF13426.6 PAS domain"/>
  </r>
  <r>
    <x v="649"/>
    <x v="649"/>
    <n v="597"/>
    <x v="0"/>
    <n v="87"/>
    <n v="274"/>
    <x v="0"/>
    <s v="PF03924.12 CHASE domain"/>
  </r>
  <r>
    <x v="649"/>
    <x v="649"/>
    <n v="597"/>
    <x v="7"/>
    <n v="487"/>
    <n v="597"/>
    <x v="7"/>
    <s v="PF02518.25 Histidine kinase-, DNA gyrase B-, and HSP90-like ATPase"/>
  </r>
  <r>
    <x v="649"/>
    <x v="649"/>
    <n v="597"/>
    <x v="8"/>
    <n v="380"/>
    <n v="448"/>
    <x v="8"/>
    <s v="PF00512.24 His Kinase A (phospho-acceptor) domain"/>
  </r>
  <r>
    <x v="650"/>
    <x v="650"/>
    <n v="447"/>
    <x v="0"/>
    <n v="77"/>
    <n v="206"/>
    <x v="0"/>
    <s v="PF03924.12 CHASE domain"/>
  </r>
  <r>
    <x v="650"/>
    <x v="650"/>
    <n v="447"/>
    <x v="2"/>
    <n v="280"/>
    <n v="439"/>
    <x v="2"/>
    <s v="PF00990.20 Diguanylate cyclase, GGDEF domain"/>
  </r>
  <r>
    <x v="651"/>
    <x v="651"/>
    <n v="453"/>
    <x v="0"/>
    <n v="68"/>
    <n v="221"/>
    <x v="0"/>
    <s v="PF03924.12 CHASE domain"/>
  </r>
  <r>
    <x v="651"/>
    <x v="651"/>
    <n v="453"/>
    <x v="2"/>
    <n v="296"/>
    <n v="453"/>
    <x v="2"/>
    <s v="PF00990.20 Diguanylate cyclase, GGDEF domain"/>
  </r>
  <r>
    <x v="652"/>
    <x v="652"/>
    <n v="1436"/>
    <x v="0"/>
    <n v="78"/>
    <n v="264"/>
    <x v="0"/>
    <s v="PF03924.12 CHASE domain"/>
  </r>
  <r>
    <x v="652"/>
    <x v="652"/>
    <n v="1436"/>
    <x v="7"/>
    <n v="890"/>
    <n v="1006"/>
    <x v="7"/>
    <s v="PF02518.25 Histidine kinase-, DNA gyrase B-, and HSP90-like ATPase"/>
  </r>
  <r>
    <x v="652"/>
    <x v="652"/>
    <n v="1436"/>
    <x v="8"/>
    <n v="778"/>
    <n v="843"/>
    <x v="8"/>
    <s v="PF00512.24 His Kinase A (phospho-acceptor) domain"/>
  </r>
  <r>
    <x v="652"/>
    <x v="652"/>
    <n v="1436"/>
    <x v="12"/>
    <n v="1329"/>
    <n v="1422"/>
    <x v="12"/>
    <s v="PF01627.22 Hpt domain"/>
  </r>
  <r>
    <x v="652"/>
    <x v="652"/>
    <n v="1436"/>
    <x v="5"/>
    <n v="346"/>
    <n v="458"/>
    <x v="5"/>
    <s v="PF00989.24 PAS fold"/>
  </r>
  <r>
    <x v="652"/>
    <x v="652"/>
    <n v="1436"/>
    <x v="6"/>
    <n v="662"/>
    <n v="752"/>
    <x v="6"/>
    <s v="PF08447.11 PAS fold"/>
  </r>
  <r>
    <x v="652"/>
    <x v="652"/>
    <n v="1436"/>
    <x v="4"/>
    <n v="501"/>
    <n v="620"/>
    <x v="4"/>
    <s v="PF13426.6 PAS domain"/>
  </r>
  <r>
    <x v="652"/>
    <x v="652"/>
    <n v="1436"/>
    <x v="9"/>
    <n v="1025"/>
    <n v="1145"/>
    <x v="9"/>
    <s v="PF00072.23 Response regulator receiver domain"/>
  </r>
  <r>
    <x v="652"/>
    <x v="652"/>
    <n v="1436"/>
    <x v="9"/>
    <n v="1171"/>
    <n v="1285"/>
    <x v="9"/>
    <s v="PF00072.23 Response regulator receiver domain"/>
  </r>
  <r>
    <x v="653"/>
    <x v="653"/>
    <n v="649"/>
    <x v="0"/>
    <n v="87"/>
    <n v="274"/>
    <x v="0"/>
    <s v="PF03924.12 CHASE domain"/>
  </r>
  <r>
    <x v="653"/>
    <x v="653"/>
    <n v="649"/>
    <x v="2"/>
    <n v="490"/>
    <n v="643"/>
    <x v="2"/>
    <s v="PF00990.20 Diguanylate cyclase, GGDEF domain"/>
  </r>
  <r>
    <x v="653"/>
    <x v="653"/>
    <n v="649"/>
    <x v="6"/>
    <n v="386"/>
    <n v="473"/>
    <x v="6"/>
    <s v="PF08447.11 PAS fold"/>
  </r>
  <r>
    <x v="654"/>
    <x v="654"/>
    <n v="685"/>
    <x v="0"/>
    <n v="48"/>
    <n v="181"/>
    <x v="0"/>
    <s v="PF03924.12 CHASE domain"/>
  </r>
  <r>
    <x v="654"/>
    <x v="654"/>
    <n v="685"/>
    <x v="7"/>
    <n v="558"/>
    <n v="668"/>
    <x v="7"/>
    <s v="PF02518.25 Histidine kinase-, DNA gyrase B-, and HSP90-like ATPase"/>
  </r>
  <r>
    <x v="654"/>
    <x v="654"/>
    <n v="685"/>
    <x v="8"/>
    <n v="425"/>
    <n v="510"/>
    <x v="8"/>
    <s v="PF00512.24 His Kinase A (phospho-acceptor) domain"/>
  </r>
  <r>
    <x v="654"/>
    <x v="654"/>
    <n v="685"/>
    <x v="14"/>
    <n v="302"/>
    <n v="417"/>
    <x v="14"/>
    <s v="PF12860.6 PAS fold"/>
  </r>
  <r>
    <x v="655"/>
    <x v="655"/>
    <n v="570"/>
    <x v="0"/>
    <n v="67"/>
    <n v="244"/>
    <x v="0"/>
    <s v="PF03924.12 CHASE domain"/>
  </r>
  <r>
    <x v="655"/>
    <x v="655"/>
    <n v="570"/>
    <x v="7"/>
    <n v="458"/>
    <n v="570"/>
    <x v="7"/>
    <s v="PF02518.25 Histidine kinase-, DNA gyrase B-, and HSP90-like ATPase"/>
  </r>
  <r>
    <x v="655"/>
    <x v="655"/>
    <n v="570"/>
    <x v="8"/>
    <n v="349"/>
    <n v="417"/>
    <x v="8"/>
    <s v="PF00512.24 His Kinase A (phospho-acceptor) domain"/>
  </r>
  <r>
    <x v="656"/>
    <x v="656"/>
    <n v="645"/>
    <x v="0"/>
    <n v="59"/>
    <n v="219"/>
    <x v="0"/>
    <s v="PF03924.12 CHASE domain"/>
  </r>
  <r>
    <x v="656"/>
    <x v="656"/>
    <n v="645"/>
    <x v="7"/>
    <n v="525"/>
    <n v="637"/>
    <x v="7"/>
    <s v="PF02518.25 Histidine kinase-, DNA gyrase B-, and HSP90-like ATPase"/>
  </r>
  <r>
    <x v="656"/>
    <x v="656"/>
    <n v="645"/>
    <x v="8"/>
    <n v="409"/>
    <n v="477"/>
    <x v="8"/>
    <s v="PF00512.24 His Kinase A (phospho-acceptor) domain"/>
  </r>
  <r>
    <x v="656"/>
    <x v="656"/>
    <n v="645"/>
    <x v="4"/>
    <n v="305"/>
    <n v="402"/>
    <x v="4"/>
    <s v="PF13426.6 PAS domain"/>
  </r>
  <r>
    <x v="657"/>
    <x v="657"/>
    <n v="1515"/>
    <x v="0"/>
    <n v="82"/>
    <n v="262"/>
    <x v="0"/>
    <s v="PF03924.12 CHASE domain"/>
  </r>
  <r>
    <x v="657"/>
    <x v="657"/>
    <n v="1515"/>
    <x v="7"/>
    <n v="989"/>
    <n v="1105"/>
    <x v="7"/>
    <s v="PF02518.25 Histidine kinase-, DNA gyrase B-, and HSP90-like ATPase"/>
  </r>
  <r>
    <x v="657"/>
    <x v="657"/>
    <n v="1515"/>
    <x v="8"/>
    <n v="877"/>
    <n v="942"/>
    <x v="8"/>
    <s v="PF00512.24 His Kinase A (phospho-acceptor) domain"/>
  </r>
  <r>
    <x v="657"/>
    <x v="657"/>
    <n v="1515"/>
    <x v="12"/>
    <n v="1426"/>
    <n v="1508"/>
    <x v="12"/>
    <s v="PF01627.22 Hpt domain"/>
  </r>
  <r>
    <x v="657"/>
    <x v="657"/>
    <n v="1515"/>
    <x v="6"/>
    <n v="504"/>
    <n v="592"/>
    <x v="6"/>
    <s v="PF08447.11 PAS fold"/>
  </r>
  <r>
    <x v="657"/>
    <x v="657"/>
    <n v="1515"/>
    <x v="6"/>
    <n v="632"/>
    <n v="721"/>
    <x v="6"/>
    <s v="PF08447.11 PAS fold"/>
  </r>
  <r>
    <x v="657"/>
    <x v="657"/>
    <n v="1515"/>
    <x v="6"/>
    <n v="761"/>
    <n v="851"/>
    <x v="6"/>
    <s v="PF08447.11 PAS fold"/>
  </r>
  <r>
    <x v="657"/>
    <x v="657"/>
    <n v="1515"/>
    <x v="4"/>
    <n v="366"/>
    <n v="482"/>
    <x v="4"/>
    <s v="PF13426.6 PAS domain"/>
  </r>
  <r>
    <x v="657"/>
    <x v="657"/>
    <n v="1515"/>
    <x v="9"/>
    <n v="1259"/>
    <n v="1372"/>
    <x v="9"/>
    <s v="PF00072.23 Response regulator receiver domain"/>
  </r>
  <r>
    <x v="658"/>
    <x v="658"/>
    <n v="551"/>
    <x v="0"/>
    <n v="77"/>
    <n v="281"/>
    <x v="0"/>
    <s v="PF03924.12 CHASE domain"/>
  </r>
  <r>
    <x v="658"/>
    <x v="658"/>
    <n v="551"/>
    <x v="11"/>
    <n v="365"/>
    <n v="447"/>
    <x v="11"/>
    <s v="PF07536.13 HWE histidine kinase"/>
  </r>
  <r>
    <x v="659"/>
    <x v="659"/>
    <n v="1396"/>
    <x v="0"/>
    <n v="97"/>
    <n v="287"/>
    <x v="0"/>
    <s v="PF03924.12 CHASE domain"/>
  </r>
  <r>
    <x v="659"/>
    <x v="659"/>
    <n v="1396"/>
    <x v="16"/>
    <n v="397"/>
    <n v="545"/>
    <x v="16"/>
    <s v="PF13185.5 GAF domain"/>
  </r>
  <r>
    <x v="659"/>
    <x v="659"/>
    <n v="1396"/>
    <x v="7"/>
    <n v="838"/>
    <n v="954"/>
    <x v="7"/>
    <s v="PF02518.25 Histidine kinase-, DNA gyrase B-, and HSP90-like ATPase"/>
  </r>
  <r>
    <x v="659"/>
    <x v="659"/>
    <n v="1396"/>
    <x v="8"/>
    <n v="726"/>
    <n v="791"/>
    <x v="8"/>
    <s v="PF00512.24 His Kinase A (phospho-acceptor) domain"/>
  </r>
  <r>
    <x v="659"/>
    <x v="659"/>
    <n v="1396"/>
    <x v="12"/>
    <n v="1304"/>
    <n v="1390"/>
    <x v="12"/>
    <s v="PF01627.22 Hpt domain"/>
  </r>
  <r>
    <x v="659"/>
    <x v="659"/>
    <n v="1396"/>
    <x v="14"/>
    <n v="571"/>
    <n v="686"/>
    <x v="14"/>
    <s v="PF12860.6 PAS fold"/>
  </r>
  <r>
    <x v="659"/>
    <x v="659"/>
    <n v="1396"/>
    <x v="9"/>
    <n v="974"/>
    <n v="1091"/>
    <x v="9"/>
    <s v="PF00072.23 Response regulator receiver domain"/>
  </r>
  <r>
    <x v="659"/>
    <x v="659"/>
    <n v="1396"/>
    <x v="9"/>
    <n v="1118"/>
    <n v="1233"/>
    <x v="9"/>
    <s v="PF00072.23 Response regulator receiver domain"/>
  </r>
  <r>
    <x v="660"/>
    <x v="660"/>
    <n v="393"/>
    <x v="0"/>
    <n v="75"/>
    <n v="220"/>
    <x v="0"/>
    <s v="PF03924.12 CHASE domain"/>
  </r>
  <r>
    <x v="660"/>
    <x v="660"/>
    <n v="393"/>
    <x v="2"/>
    <n v="220"/>
    <n v="380"/>
    <x v="2"/>
    <s v="PF00990.20 Diguanylate cyclase, GGDEF domain"/>
  </r>
  <r>
    <x v="661"/>
    <x v="661"/>
    <n v="258"/>
    <x v="0"/>
    <n v="78"/>
    <n v="196"/>
    <x v="0"/>
    <s v="PF03924.12 CHASE domain"/>
  </r>
  <r>
    <x v="662"/>
    <x v="662"/>
    <n v="1338"/>
    <x v="0"/>
    <n v="296"/>
    <n v="489"/>
    <x v="0"/>
    <s v="PF03924.12 CHASE domain"/>
  </r>
  <r>
    <x v="662"/>
    <x v="662"/>
    <n v="1338"/>
    <x v="7"/>
    <n v="1241"/>
    <n v="1338"/>
    <x v="7"/>
    <s v="PF02518.25 Histidine kinase-, DNA gyrase B-, and HSP90-like ATPase"/>
  </r>
  <r>
    <x v="662"/>
    <x v="662"/>
    <n v="1338"/>
    <x v="18"/>
    <n v="1142"/>
    <n v="1218"/>
    <x v="18"/>
    <s v="PF07568.11 Histidine kinase"/>
  </r>
  <r>
    <x v="662"/>
    <x v="662"/>
    <n v="1338"/>
    <x v="6"/>
    <n v="737"/>
    <n v="818"/>
    <x v="6"/>
    <s v="PF08447.11 PAS fold"/>
  </r>
  <r>
    <x v="662"/>
    <x v="662"/>
    <n v="1338"/>
    <x v="4"/>
    <n v="600"/>
    <n v="706"/>
    <x v="4"/>
    <s v="PF13426.6 PAS domain"/>
  </r>
  <r>
    <x v="663"/>
    <x v="663"/>
    <n v="603"/>
    <x v="0"/>
    <n v="83"/>
    <n v="268"/>
    <x v="0"/>
    <s v="PF03924.12 CHASE domain"/>
  </r>
  <r>
    <x v="663"/>
    <x v="663"/>
    <n v="603"/>
    <x v="7"/>
    <n v="481"/>
    <n v="594"/>
    <x v="7"/>
    <s v="PF02518.25 Histidine kinase-, DNA gyrase B-, and HSP90-like ATPase"/>
  </r>
  <r>
    <x v="663"/>
    <x v="663"/>
    <n v="603"/>
    <x v="8"/>
    <n v="372"/>
    <n v="440"/>
    <x v="8"/>
    <s v="PF00512.24 His Kinase A (phospho-acceptor) domain"/>
  </r>
  <r>
    <x v="664"/>
    <x v="664"/>
    <n v="857"/>
    <x v="0"/>
    <n v="65"/>
    <n v="210"/>
    <x v="0"/>
    <s v="PF03924.12 CHASE domain"/>
  </r>
  <r>
    <x v="664"/>
    <x v="664"/>
    <n v="857"/>
    <x v="1"/>
    <n v="605"/>
    <n v="838"/>
    <x v="1"/>
    <s v="PF00563.19 EAL domain"/>
  </r>
  <r>
    <x v="664"/>
    <x v="664"/>
    <n v="857"/>
    <x v="2"/>
    <n v="436"/>
    <n v="586"/>
    <x v="2"/>
    <s v="PF00990.20 Diguanylate cyclase, GGDEF domain"/>
  </r>
  <r>
    <x v="664"/>
    <x v="664"/>
    <n v="857"/>
    <x v="6"/>
    <n v="311"/>
    <n v="397"/>
    <x v="6"/>
    <s v="PF08447.11 PAS fold"/>
  </r>
  <r>
    <x v="665"/>
    <x v="665"/>
    <n v="543"/>
    <x v="0"/>
    <n v="75"/>
    <n v="257"/>
    <x v="0"/>
    <s v="PF03924.12 CHASE domain"/>
  </r>
  <r>
    <x v="665"/>
    <x v="665"/>
    <n v="543"/>
    <x v="11"/>
    <n v="344"/>
    <n v="425"/>
    <x v="11"/>
    <s v="PF07536.13 HWE histidine kinase"/>
  </r>
  <r>
    <x v="666"/>
    <x v="666"/>
    <n v="611"/>
    <x v="0"/>
    <n v="95"/>
    <n v="283"/>
    <x v="0"/>
    <s v="PF03924.12 CHASE domain"/>
  </r>
  <r>
    <x v="666"/>
    <x v="666"/>
    <n v="611"/>
    <x v="7"/>
    <n v="496"/>
    <n v="609"/>
    <x v="7"/>
    <s v="PF02518.25 Histidine kinase-, DNA gyrase B-, and HSP90-like ATPase"/>
  </r>
  <r>
    <x v="667"/>
    <x v="667"/>
    <n v="529"/>
    <x v="0"/>
    <n v="55"/>
    <n v="247"/>
    <x v="0"/>
    <s v="PF03924.12 CHASE domain"/>
  </r>
  <r>
    <x v="667"/>
    <x v="667"/>
    <n v="529"/>
    <x v="11"/>
    <n v="335"/>
    <n v="413"/>
    <x v="11"/>
    <s v="PF07536.13 HWE histidine kinase"/>
  </r>
  <r>
    <x v="668"/>
    <x v="668"/>
    <n v="648"/>
    <x v="0"/>
    <n v="70"/>
    <n v="223"/>
    <x v="0"/>
    <s v="PF03924.12 CHASE domain"/>
  </r>
  <r>
    <x v="668"/>
    <x v="668"/>
    <n v="648"/>
    <x v="7"/>
    <n v="536"/>
    <n v="648"/>
    <x v="7"/>
    <s v="PF02518.25 Histidine kinase-, DNA gyrase B-, and HSP90-like ATPase"/>
  </r>
  <r>
    <x v="668"/>
    <x v="668"/>
    <n v="648"/>
    <x v="8"/>
    <n v="423"/>
    <n v="491"/>
    <x v="8"/>
    <s v="PF00512.24 His Kinase A (phospho-acceptor) domain"/>
  </r>
  <r>
    <x v="668"/>
    <x v="668"/>
    <n v="648"/>
    <x v="3"/>
    <n v="301"/>
    <n v="405"/>
    <x v="3"/>
    <s v="PF08448.9 PAS fold"/>
  </r>
  <r>
    <x v="669"/>
    <x v="669"/>
    <n v="695"/>
    <x v="0"/>
    <n v="133"/>
    <n v="251"/>
    <x v="0"/>
    <s v="PF03924.12 CHASE domain"/>
  </r>
  <r>
    <x v="669"/>
    <x v="669"/>
    <n v="695"/>
    <x v="7"/>
    <n v="595"/>
    <n v="687"/>
    <x v="7"/>
    <s v="PF02518.25 Histidine kinase-, DNA gyrase B-, and HSP90-like ATPase"/>
  </r>
  <r>
    <x v="669"/>
    <x v="669"/>
    <n v="695"/>
    <x v="15"/>
    <n v="473"/>
    <n v="556"/>
    <x v="15"/>
    <s v="PF07730.12 Histidine kinase"/>
  </r>
  <r>
    <x v="669"/>
    <x v="669"/>
    <n v="695"/>
    <x v="4"/>
    <n v="338"/>
    <n v="444"/>
    <x v="4"/>
    <s v="PF13426.6 PAS domain"/>
  </r>
  <r>
    <x v="670"/>
    <x v="670"/>
    <n v="706"/>
    <x v="0"/>
    <n v="76"/>
    <n v="275"/>
    <x v="0"/>
    <s v="PF03924.12 CHASE domain"/>
  </r>
  <r>
    <x v="670"/>
    <x v="670"/>
    <n v="706"/>
    <x v="7"/>
    <n v="608"/>
    <n v="706"/>
    <x v="7"/>
    <s v="PF02518.25 Histidine kinase-, DNA gyrase B-, and HSP90-like ATPase"/>
  </r>
  <r>
    <x v="670"/>
    <x v="670"/>
    <n v="706"/>
    <x v="18"/>
    <n v="512"/>
    <n v="587"/>
    <x v="18"/>
    <s v="PF07568.11 Histidine kinase"/>
  </r>
  <r>
    <x v="670"/>
    <x v="670"/>
    <n v="706"/>
    <x v="5"/>
    <n v="378"/>
    <n v="489"/>
    <x v="5"/>
    <s v="PF00989.24 PAS fold"/>
  </r>
  <r>
    <x v="671"/>
    <x v="671"/>
    <n v="775"/>
    <x v="0"/>
    <n v="77"/>
    <n v="270"/>
    <x v="0"/>
    <s v="PF03924.12 CHASE domain"/>
  </r>
  <r>
    <x v="671"/>
    <x v="671"/>
    <n v="775"/>
    <x v="7"/>
    <n v="668"/>
    <n v="775"/>
    <x v="7"/>
    <s v="PF02518.25 Histidine kinase-, DNA gyrase B-, and HSP90-like ATPase"/>
  </r>
  <r>
    <x v="671"/>
    <x v="671"/>
    <n v="775"/>
    <x v="8"/>
    <n v="533"/>
    <n v="626"/>
    <x v="8"/>
    <s v="PF00512.24 His Kinase A (phospho-acceptor) domain"/>
  </r>
  <r>
    <x v="672"/>
    <x v="672"/>
    <n v="553"/>
    <x v="0"/>
    <n v="89"/>
    <n v="250"/>
    <x v="0"/>
    <s v="PF03924.12 CHASE domain"/>
  </r>
  <r>
    <x v="672"/>
    <x v="672"/>
    <n v="553"/>
    <x v="11"/>
    <n v="347"/>
    <n v="425"/>
    <x v="11"/>
    <s v="PF07536.13 HWE histidine kinase"/>
  </r>
  <r>
    <x v="673"/>
    <x v="673"/>
    <n v="533"/>
    <x v="0"/>
    <n v="65"/>
    <n v="251"/>
    <x v="0"/>
    <s v="PF03924.12 CHASE domain"/>
  </r>
  <r>
    <x v="673"/>
    <x v="673"/>
    <n v="533"/>
    <x v="11"/>
    <n v="338"/>
    <n v="420"/>
    <x v="11"/>
    <s v="PF07536.13 HWE histidine kinase"/>
  </r>
  <r>
    <x v="674"/>
    <x v="674"/>
    <n v="719"/>
    <x v="0"/>
    <n v="76"/>
    <n v="263"/>
    <x v="0"/>
    <s v="PF03924.12 CHASE domain"/>
  </r>
  <r>
    <x v="674"/>
    <x v="674"/>
    <n v="719"/>
    <x v="10"/>
    <n v="600"/>
    <n v="666"/>
    <x v="10"/>
    <s v="PF13188.6 PAS domain"/>
  </r>
  <r>
    <x v="674"/>
    <x v="674"/>
    <n v="719"/>
    <x v="4"/>
    <n v="369"/>
    <n v="461"/>
    <x v="4"/>
    <s v="PF13426.6 PAS domain"/>
  </r>
  <r>
    <x v="674"/>
    <x v="674"/>
    <n v="719"/>
    <x v="4"/>
    <n v="484"/>
    <n v="587"/>
    <x v="4"/>
    <s v="PF13426.6 PAS domain"/>
  </r>
  <r>
    <x v="675"/>
    <x v="675"/>
    <n v="743"/>
    <x v="0"/>
    <n v="97"/>
    <n v="285"/>
    <x v="0"/>
    <s v="PF03924.12 CHASE domain"/>
  </r>
  <r>
    <x v="675"/>
    <x v="675"/>
    <n v="743"/>
    <x v="7"/>
    <n v="627"/>
    <n v="740"/>
    <x v="7"/>
    <s v="PF02518.25 Histidine kinase-, DNA gyrase B-, and HSP90-like ATPase"/>
  </r>
  <r>
    <x v="675"/>
    <x v="675"/>
    <n v="743"/>
    <x v="8"/>
    <n v="518"/>
    <n v="585"/>
    <x v="8"/>
    <s v="PF00512.24 His Kinase A (phospho-acceptor) domain"/>
  </r>
  <r>
    <x v="675"/>
    <x v="675"/>
    <n v="743"/>
    <x v="3"/>
    <n v="383"/>
    <n v="489"/>
    <x v="3"/>
    <s v="PF08448.9 PAS fold"/>
  </r>
  <r>
    <x v="676"/>
    <x v="676"/>
    <n v="536"/>
    <x v="0"/>
    <n v="65"/>
    <n v="248"/>
    <x v="0"/>
    <s v="PF03924.12 CHASE domain"/>
  </r>
  <r>
    <x v="676"/>
    <x v="676"/>
    <n v="536"/>
    <x v="11"/>
    <n v="335"/>
    <n v="417"/>
    <x v="11"/>
    <s v="PF07536.13 HWE histidine kinase"/>
  </r>
  <r>
    <x v="677"/>
    <x v="677"/>
    <n v="731"/>
    <x v="0"/>
    <n v="79"/>
    <n v="260"/>
    <x v="0"/>
    <s v="PF03924.12 CHASE domain"/>
  </r>
  <r>
    <x v="677"/>
    <x v="677"/>
    <n v="731"/>
    <x v="7"/>
    <n v="600"/>
    <n v="713"/>
    <x v="7"/>
    <s v="PF02518.25 Histidine kinase-, DNA gyrase B-, and HSP90-like ATPase"/>
  </r>
  <r>
    <x v="677"/>
    <x v="677"/>
    <n v="731"/>
    <x v="8"/>
    <n v="481"/>
    <n v="555"/>
    <x v="8"/>
    <s v="PF00512.24 His Kinase A (phospho-acceptor) domain"/>
  </r>
  <r>
    <x v="677"/>
    <x v="677"/>
    <n v="731"/>
    <x v="3"/>
    <n v="360"/>
    <n v="477"/>
    <x v="3"/>
    <s v="PF08448.9 PAS fold"/>
  </r>
  <r>
    <x v="678"/>
    <x v="678"/>
    <n v="782"/>
    <x v="0"/>
    <n v="84"/>
    <n v="269"/>
    <x v="0"/>
    <s v="PF03924.12 CHASE domain"/>
  </r>
  <r>
    <x v="678"/>
    <x v="678"/>
    <n v="782"/>
    <x v="7"/>
    <n v="596"/>
    <n v="709"/>
    <x v="7"/>
    <s v="PF02518.25 Histidine kinase-, DNA gyrase B-, and HSP90-like ATPase"/>
  </r>
  <r>
    <x v="678"/>
    <x v="678"/>
    <n v="782"/>
    <x v="8"/>
    <n v="487"/>
    <n v="553"/>
    <x v="8"/>
    <s v="PF00512.24 His Kinase A (phospho-acceptor) domain"/>
  </r>
  <r>
    <x v="678"/>
    <x v="678"/>
    <n v="782"/>
    <x v="3"/>
    <n v="367"/>
    <n v="483"/>
    <x v="3"/>
    <s v="PF08448.9 PAS fold"/>
  </r>
  <r>
    <x v="679"/>
    <x v="679"/>
    <n v="853"/>
    <x v="0"/>
    <n v="48"/>
    <n v="206"/>
    <x v="0"/>
    <s v="PF03924.12 CHASE domain"/>
  </r>
  <r>
    <x v="679"/>
    <x v="679"/>
    <n v="853"/>
    <x v="1"/>
    <n v="601"/>
    <n v="834"/>
    <x v="1"/>
    <s v="PF00563.19 EAL domain"/>
  </r>
  <r>
    <x v="679"/>
    <x v="679"/>
    <n v="853"/>
    <x v="2"/>
    <n v="425"/>
    <n v="582"/>
    <x v="2"/>
    <s v="PF00990.20 Diguanylate cyclase, GGDEF domain"/>
  </r>
  <r>
    <x v="679"/>
    <x v="679"/>
    <n v="853"/>
    <x v="6"/>
    <n v="307"/>
    <n v="393"/>
    <x v="6"/>
    <s v="PF08447.11 PAS fold"/>
  </r>
  <r>
    <x v="680"/>
    <x v="680"/>
    <n v="936"/>
    <x v="0"/>
    <n v="93"/>
    <n v="286"/>
    <x v="0"/>
    <s v="PF03924.12 CHASE domain"/>
  </r>
  <r>
    <x v="680"/>
    <x v="680"/>
    <n v="936"/>
    <x v="7"/>
    <n v="526"/>
    <n v="642"/>
    <x v="7"/>
    <s v="PF02518.25 Histidine kinase-, DNA gyrase B-, and HSP90-like ATPase"/>
  </r>
  <r>
    <x v="680"/>
    <x v="680"/>
    <n v="936"/>
    <x v="8"/>
    <n v="414"/>
    <n v="479"/>
    <x v="8"/>
    <s v="PF00512.24 His Kinase A (phospho-acceptor) domain"/>
  </r>
  <r>
    <x v="680"/>
    <x v="680"/>
    <n v="936"/>
    <x v="9"/>
    <n v="662"/>
    <n v="779"/>
    <x v="9"/>
    <s v="PF00072.23 Response regulator receiver domain"/>
  </r>
  <r>
    <x v="680"/>
    <x v="680"/>
    <n v="936"/>
    <x v="9"/>
    <n v="805"/>
    <n v="919"/>
    <x v="9"/>
    <s v="PF00072.23 Response regulator receiver domain"/>
  </r>
  <r>
    <x v="681"/>
    <x v="681"/>
    <n v="1099"/>
    <x v="0"/>
    <n v="258"/>
    <n v="441"/>
    <x v="0"/>
    <s v="PF03924.12 CHASE domain"/>
  </r>
  <r>
    <x v="681"/>
    <x v="681"/>
    <n v="1099"/>
    <x v="1"/>
    <n v="848"/>
    <n v="1083"/>
    <x v="1"/>
    <s v="PF00563.19 EAL domain"/>
  </r>
  <r>
    <x v="681"/>
    <x v="681"/>
    <n v="1099"/>
    <x v="2"/>
    <n v="667"/>
    <n v="829"/>
    <x v="2"/>
    <s v="PF00990.20 Diguanylate cyclase, GGDEF domain"/>
  </r>
  <r>
    <x v="681"/>
    <x v="681"/>
    <n v="1099"/>
    <x v="13"/>
    <n v="10"/>
    <n v="217"/>
    <x v="13"/>
    <s v="PF05231.13 MASE1"/>
  </r>
  <r>
    <x v="681"/>
    <x v="681"/>
    <n v="1099"/>
    <x v="4"/>
    <n v="552"/>
    <n v="655"/>
    <x v="4"/>
    <s v="PF13426.6 PAS domain"/>
  </r>
  <r>
    <x v="682"/>
    <x v="682"/>
    <n v="1320"/>
    <x v="0"/>
    <n v="256"/>
    <n v="444"/>
    <x v="0"/>
    <s v="PF03924.12 CHASE domain"/>
  </r>
  <r>
    <x v="682"/>
    <x v="682"/>
    <n v="1320"/>
    <x v="7"/>
    <n v="918"/>
    <n v="1034"/>
    <x v="7"/>
    <s v="PF02518.25 Histidine kinase-, DNA gyrase B-, and HSP90-like ATPase"/>
  </r>
  <r>
    <x v="682"/>
    <x v="682"/>
    <n v="1320"/>
    <x v="8"/>
    <n v="806"/>
    <n v="871"/>
    <x v="8"/>
    <s v="PF00512.24 His Kinase A (phospho-acceptor) domain"/>
  </r>
  <r>
    <x v="682"/>
    <x v="682"/>
    <n v="1320"/>
    <x v="12"/>
    <n v="1234"/>
    <n v="1318"/>
    <x v="12"/>
    <s v="PF01627.22 Hpt domain"/>
  </r>
  <r>
    <x v="682"/>
    <x v="682"/>
    <n v="1320"/>
    <x v="13"/>
    <n v="7"/>
    <n v="220"/>
    <x v="13"/>
    <s v="PF05231.13 MASE1"/>
  </r>
  <r>
    <x v="682"/>
    <x v="682"/>
    <n v="1320"/>
    <x v="5"/>
    <n v="545"/>
    <n v="654"/>
    <x v="5"/>
    <s v="PF00989.24 PAS fold"/>
  </r>
  <r>
    <x v="682"/>
    <x v="682"/>
    <n v="1320"/>
    <x v="10"/>
    <n v="669"/>
    <n v="734"/>
    <x v="10"/>
    <s v="PF13188.6 PAS domain"/>
  </r>
  <r>
    <x v="682"/>
    <x v="682"/>
    <n v="1320"/>
    <x v="9"/>
    <n v="1071"/>
    <n v="1182"/>
    <x v="9"/>
    <s v="PF00072.23 Response regulator receiver domain"/>
  </r>
  <r>
    <x v="683"/>
    <x v="683"/>
    <n v="773"/>
    <x v="0"/>
    <n v="83"/>
    <n v="271"/>
    <x v="0"/>
    <s v="PF03924.12 CHASE domain"/>
  </r>
  <r>
    <x v="683"/>
    <x v="683"/>
    <n v="773"/>
    <x v="2"/>
    <n v="609"/>
    <n v="766"/>
    <x v="2"/>
    <s v="PF00990.20 Diguanylate cyclase, GGDEF domain"/>
  </r>
  <r>
    <x v="683"/>
    <x v="683"/>
    <n v="773"/>
    <x v="10"/>
    <n v="364"/>
    <n v="430"/>
    <x v="10"/>
    <s v="PF13188.6 PAS domain"/>
  </r>
  <r>
    <x v="683"/>
    <x v="683"/>
    <n v="773"/>
    <x v="4"/>
    <n v="494"/>
    <n v="597"/>
    <x v="4"/>
    <s v="PF13426.6 PAS domain"/>
  </r>
  <r>
    <x v="684"/>
    <x v="684"/>
    <n v="1385"/>
    <x v="0"/>
    <n v="282"/>
    <n v="470"/>
    <x v="0"/>
    <s v="PF03924.12 CHASE domain"/>
  </r>
  <r>
    <x v="684"/>
    <x v="684"/>
    <n v="1385"/>
    <x v="1"/>
    <n v="998"/>
    <n v="1235"/>
    <x v="1"/>
    <s v="PF00563.19 EAL domain"/>
  </r>
  <r>
    <x v="684"/>
    <x v="684"/>
    <n v="1385"/>
    <x v="2"/>
    <n v="822"/>
    <n v="979"/>
    <x v="2"/>
    <s v="PF00990.20 Diguanylate cyclase, GGDEF domain"/>
  </r>
  <r>
    <x v="684"/>
    <x v="684"/>
    <n v="1385"/>
    <x v="13"/>
    <n v="31"/>
    <n v="250"/>
    <x v="13"/>
    <s v="PF05231.13 MASE1"/>
  </r>
  <r>
    <x v="684"/>
    <x v="684"/>
    <n v="1385"/>
    <x v="3"/>
    <n v="581"/>
    <n v="691"/>
    <x v="3"/>
    <s v="PF08448.9 PAS fold"/>
  </r>
  <r>
    <x v="684"/>
    <x v="684"/>
    <n v="1385"/>
    <x v="4"/>
    <n v="707"/>
    <n v="810"/>
    <x v="4"/>
    <s v="PF13426.6 PAS domain"/>
  </r>
  <r>
    <x v="685"/>
    <x v="685"/>
    <n v="878"/>
    <x v="0"/>
    <n v="45"/>
    <n v="209"/>
    <x v="0"/>
    <s v="PF03924.12 CHASE domain"/>
  </r>
  <r>
    <x v="685"/>
    <x v="685"/>
    <n v="878"/>
    <x v="1"/>
    <n v="622"/>
    <n v="855"/>
    <x v="1"/>
    <s v="PF00563.19 EAL domain"/>
  </r>
  <r>
    <x v="685"/>
    <x v="685"/>
    <n v="878"/>
    <x v="2"/>
    <n v="441"/>
    <n v="603"/>
    <x v="2"/>
    <s v="PF00990.20 Diguanylate cyclase, GGDEF domain"/>
  </r>
  <r>
    <x v="685"/>
    <x v="685"/>
    <n v="878"/>
    <x v="6"/>
    <n v="317"/>
    <n v="403"/>
    <x v="6"/>
    <s v="PF08447.11 PAS fold"/>
  </r>
  <r>
    <x v="686"/>
    <x v="686"/>
    <n v="957"/>
    <x v="0"/>
    <n v="75"/>
    <n v="263"/>
    <x v="0"/>
    <s v="PF03924.12 CHASE domain"/>
  </r>
  <r>
    <x v="686"/>
    <x v="686"/>
    <n v="957"/>
    <x v="7"/>
    <n v="849"/>
    <n v="957"/>
    <x v="7"/>
    <s v="PF02518.25 Histidine kinase-, DNA gyrase B-, and HSP90-like ATPase"/>
  </r>
  <r>
    <x v="686"/>
    <x v="686"/>
    <n v="957"/>
    <x v="6"/>
    <n v="485"/>
    <n v="570"/>
    <x v="6"/>
    <s v="PF08447.11 PAS fold"/>
  </r>
  <r>
    <x v="686"/>
    <x v="686"/>
    <n v="957"/>
    <x v="4"/>
    <n v="350"/>
    <n v="449"/>
    <x v="4"/>
    <s v="PF13426.6 PAS domain"/>
  </r>
  <r>
    <x v="687"/>
    <x v="687"/>
    <n v="552"/>
    <x v="0"/>
    <n v="66"/>
    <n v="251"/>
    <x v="0"/>
    <s v="PF03924.12 CHASE domain"/>
  </r>
  <r>
    <x v="687"/>
    <x v="687"/>
    <n v="552"/>
    <x v="11"/>
    <n v="345"/>
    <n v="427"/>
    <x v="11"/>
    <s v="PF07536.13 HWE histidine kinase"/>
  </r>
  <r>
    <x v="688"/>
    <x v="688"/>
    <n v="868"/>
    <x v="0"/>
    <n v="71"/>
    <n v="212"/>
    <x v="0"/>
    <s v="PF03924.12 CHASE domain"/>
  </r>
  <r>
    <x v="688"/>
    <x v="688"/>
    <n v="868"/>
    <x v="1"/>
    <n v="615"/>
    <n v="848"/>
    <x v="1"/>
    <s v="PF00563.19 EAL domain"/>
  </r>
  <r>
    <x v="688"/>
    <x v="688"/>
    <n v="868"/>
    <x v="2"/>
    <n v="438"/>
    <n v="596"/>
    <x v="2"/>
    <s v="PF00990.20 Diguanylate cyclase, GGDEF domain"/>
  </r>
  <r>
    <x v="688"/>
    <x v="688"/>
    <n v="868"/>
    <x v="6"/>
    <n v="313"/>
    <n v="400"/>
    <x v="6"/>
    <s v="PF08447.11 PAS fold"/>
  </r>
  <r>
    <x v="689"/>
    <x v="689"/>
    <n v="815"/>
    <x v="0"/>
    <n v="88"/>
    <n v="281"/>
    <x v="0"/>
    <s v="PF03924.12 CHASE domain"/>
  </r>
  <r>
    <x v="689"/>
    <x v="689"/>
    <n v="815"/>
    <x v="1"/>
    <n v="550"/>
    <n v="787"/>
    <x v="1"/>
    <s v="PF00563.19 EAL domain"/>
  </r>
  <r>
    <x v="689"/>
    <x v="689"/>
    <n v="815"/>
    <x v="2"/>
    <n v="375"/>
    <n v="531"/>
    <x v="2"/>
    <s v="PF00990.20 Diguanylate cyclase, GGDEF domain"/>
  </r>
  <r>
    <x v="690"/>
    <x v="690"/>
    <n v="828"/>
    <x v="0"/>
    <n v="98"/>
    <n v="291"/>
    <x v="0"/>
    <s v="PF03924.12 CHASE domain"/>
  </r>
  <r>
    <x v="690"/>
    <x v="690"/>
    <n v="828"/>
    <x v="1"/>
    <n v="561"/>
    <n v="798"/>
    <x v="1"/>
    <s v="PF00563.19 EAL domain"/>
  </r>
  <r>
    <x v="690"/>
    <x v="690"/>
    <n v="828"/>
    <x v="2"/>
    <n v="385"/>
    <n v="542"/>
    <x v="2"/>
    <s v="PF00990.20 Diguanylate cyclase, GGDEF domain"/>
  </r>
  <r>
    <x v="691"/>
    <x v="691"/>
    <n v="780"/>
    <x v="0"/>
    <n v="91"/>
    <n v="276"/>
    <x v="0"/>
    <s v="PF03924.12 CHASE domain"/>
  </r>
  <r>
    <x v="691"/>
    <x v="691"/>
    <n v="780"/>
    <x v="7"/>
    <n v="493"/>
    <n v="615"/>
    <x v="7"/>
    <s v="PF02518.25 Histidine kinase-, DNA gyrase B-, and HSP90-like ATPase"/>
  </r>
  <r>
    <x v="691"/>
    <x v="691"/>
    <n v="780"/>
    <x v="8"/>
    <n v="381"/>
    <n v="446"/>
    <x v="8"/>
    <s v="PF00512.24 His Kinase A (phospho-acceptor) domain"/>
  </r>
  <r>
    <x v="691"/>
    <x v="691"/>
    <n v="780"/>
    <x v="9"/>
    <n v="644"/>
    <n v="762"/>
    <x v="9"/>
    <s v="PF00072.23 Response regulator receiver domain"/>
  </r>
  <r>
    <x v="692"/>
    <x v="692"/>
    <n v="826"/>
    <x v="0"/>
    <n v="66"/>
    <n v="226"/>
    <x v="0"/>
    <s v="PF03924.12 CHASE domain"/>
  </r>
  <r>
    <x v="692"/>
    <x v="692"/>
    <n v="826"/>
    <x v="7"/>
    <n v="562"/>
    <n v="676"/>
    <x v="7"/>
    <s v="PF02518.25 Histidine kinase-, DNA gyrase B-, and HSP90-like ATPase"/>
  </r>
  <r>
    <x v="692"/>
    <x v="692"/>
    <n v="826"/>
    <x v="8"/>
    <n v="450"/>
    <n v="515"/>
    <x v="8"/>
    <s v="PF00512.24 His Kinase A (phospho-acceptor) domain"/>
  </r>
  <r>
    <x v="692"/>
    <x v="692"/>
    <n v="826"/>
    <x v="4"/>
    <n v="325"/>
    <n v="429"/>
    <x v="4"/>
    <s v="PF13426.6 PAS domain"/>
  </r>
  <r>
    <x v="692"/>
    <x v="692"/>
    <n v="826"/>
    <x v="9"/>
    <n v="700"/>
    <n v="811"/>
    <x v="9"/>
    <s v="PF00072.23 Response regulator receiver domain"/>
  </r>
  <r>
    <x v="693"/>
    <x v="693"/>
    <n v="592"/>
    <x v="0"/>
    <n v="79"/>
    <n v="267"/>
    <x v="0"/>
    <s v="PF03924.12 CHASE domain"/>
  </r>
  <r>
    <x v="693"/>
    <x v="693"/>
    <n v="592"/>
    <x v="7"/>
    <n v="469"/>
    <n v="581"/>
    <x v="7"/>
    <s v="PF02518.25 Histidine kinase-, DNA gyrase B-, and HSP90-like ATPase"/>
  </r>
  <r>
    <x v="694"/>
    <x v="694"/>
    <n v="728"/>
    <x v="0"/>
    <n v="39"/>
    <n v="227"/>
    <x v="0"/>
    <s v="PF03924.12 CHASE domain"/>
  </r>
  <r>
    <x v="694"/>
    <x v="694"/>
    <n v="728"/>
    <x v="7"/>
    <n v="610"/>
    <n v="723"/>
    <x v="7"/>
    <s v="PF02518.25 Histidine kinase-, DNA gyrase B-, and HSP90-like ATPase"/>
  </r>
  <r>
    <x v="694"/>
    <x v="694"/>
    <n v="728"/>
    <x v="3"/>
    <n v="318"/>
    <n v="432"/>
    <x v="3"/>
    <s v="PF08448.9 PAS fold"/>
  </r>
  <r>
    <x v="695"/>
    <x v="695"/>
    <n v="1125"/>
    <x v="0"/>
    <n v="39"/>
    <n v="227"/>
    <x v="0"/>
    <s v="PF03924.12 CHASE domain"/>
  </r>
  <r>
    <x v="695"/>
    <x v="695"/>
    <n v="1125"/>
    <x v="1"/>
    <n v="872"/>
    <n v="1108"/>
    <x v="1"/>
    <s v="PF00563.19 EAL domain"/>
  </r>
  <r>
    <x v="695"/>
    <x v="695"/>
    <n v="1125"/>
    <x v="2"/>
    <n v="696"/>
    <n v="853"/>
    <x v="2"/>
    <s v="PF00990.20 Diguanylate cyclase, GGDEF domain"/>
  </r>
  <r>
    <x v="695"/>
    <x v="695"/>
    <n v="1125"/>
    <x v="3"/>
    <n v="456"/>
    <n v="565"/>
    <x v="3"/>
    <s v="PF08448.9 PAS fold"/>
  </r>
  <r>
    <x v="695"/>
    <x v="695"/>
    <n v="1125"/>
    <x v="4"/>
    <n v="330"/>
    <n v="437"/>
    <x v="4"/>
    <s v="PF13426.6 PAS domain"/>
  </r>
  <r>
    <x v="695"/>
    <x v="695"/>
    <n v="1125"/>
    <x v="4"/>
    <n v="581"/>
    <n v="684"/>
    <x v="4"/>
    <s v="PF13426.6 PAS domain"/>
  </r>
  <r>
    <x v="696"/>
    <x v="696"/>
    <n v="653"/>
    <x v="0"/>
    <n v="85"/>
    <n v="272"/>
    <x v="0"/>
    <s v="PF03924.12 CHASE domain"/>
  </r>
  <r>
    <x v="696"/>
    <x v="696"/>
    <n v="653"/>
    <x v="2"/>
    <n v="484"/>
    <n v="646"/>
    <x v="2"/>
    <s v="PF00990.20 Diguanylate cyclase, GGDEF domain"/>
  </r>
  <r>
    <x v="696"/>
    <x v="696"/>
    <n v="653"/>
    <x v="6"/>
    <n v="379"/>
    <n v="467"/>
    <x v="6"/>
    <s v="PF08447.11 PAS fold"/>
  </r>
  <r>
    <x v="697"/>
    <x v="697"/>
    <n v="1037"/>
    <x v="0"/>
    <n v="85"/>
    <n v="272"/>
    <x v="0"/>
    <s v="PF03924.12 CHASE domain"/>
  </r>
  <r>
    <x v="697"/>
    <x v="697"/>
    <n v="1037"/>
    <x v="7"/>
    <n v="904"/>
    <n v="1028"/>
    <x v="7"/>
    <s v="PF02518.25 Histidine kinase-, DNA gyrase B-, and HSP90-like ATPase"/>
  </r>
  <r>
    <x v="697"/>
    <x v="697"/>
    <n v="1037"/>
    <x v="8"/>
    <n v="790"/>
    <n v="858"/>
    <x v="8"/>
    <s v="PF00512.24 His Kinase A (phospho-acceptor) domain"/>
  </r>
  <r>
    <x v="697"/>
    <x v="697"/>
    <n v="1037"/>
    <x v="6"/>
    <n v="389"/>
    <n v="477"/>
    <x v="6"/>
    <s v="PF08447.11 PAS fold"/>
  </r>
  <r>
    <x v="697"/>
    <x v="697"/>
    <n v="1037"/>
    <x v="10"/>
    <n v="491"/>
    <n v="560"/>
    <x v="10"/>
    <s v="PF13188.6 PAS domain"/>
  </r>
  <r>
    <x v="697"/>
    <x v="697"/>
    <n v="1037"/>
    <x v="4"/>
    <n v="633"/>
    <n v="751"/>
    <x v="4"/>
    <s v="PF13426.6 PAS domain"/>
  </r>
  <r>
    <x v="698"/>
    <x v="698"/>
    <n v="794"/>
    <x v="0"/>
    <n v="71"/>
    <n v="251"/>
    <x v="0"/>
    <s v="PF03924.12 CHASE domain"/>
  </r>
  <r>
    <x v="698"/>
    <x v="698"/>
    <n v="794"/>
    <x v="1"/>
    <n v="516"/>
    <n v="753"/>
    <x v="1"/>
    <s v="PF00563.19 EAL domain"/>
  </r>
  <r>
    <x v="698"/>
    <x v="698"/>
    <n v="794"/>
    <x v="2"/>
    <n v="340"/>
    <n v="497"/>
    <x v="2"/>
    <s v="PF00990.20 Diguanylate cyclase, GGDEF domain"/>
  </r>
  <r>
    <x v="699"/>
    <x v="699"/>
    <n v="537"/>
    <x v="0"/>
    <n v="70"/>
    <n v="260"/>
    <x v="0"/>
    <s v="PF03924.12 CHASE domain"/>
  </r>
  <r>
    <x v="699"/>
    <x v="699"/>
    <n v="537"/>
    <x v="2"/>
    <n v="357"/>
    <n v="515"/>
    <x v="2"/>
    <s v="PF00990.20 Diguanylate cyclase, GGDEF domain"/>
  </r>
  <r>
    <x v="700"/>
    <x v="700"/>
    <n v="1040"/>
    <x v="0"/>
    <n v="87"/>
    <n v="273"/>
    <x v="0"/>
    <s v="PF03924.12 CHASE domain"/>
  </r>
  <r>
    <x v="700"/>
    <x v="700"/>
    <n v="1040"/>
    <x v="7"/>
    <n v="789"/>
    <n v="902"/>
    <x v="7"/>
    <s v="PF02518.25 Histidine kinase-, DNA gyrase B-, and HSP90-like ATPase"/>
  </r>
  <r>
    <x v="700"/>
    <x v="700"/>
    <n v="1040"/>
    <x v="8"/>
    <n v="678"/>
    <n v="743"/>
    <x v="8"/>
    <s v="PF00512.24 His Kinase A (phospho-acceptor) domain"/>
  </r>
  <r>
    <x v="700"/>
    <x v="700"/>
    <n v="1040"/>
    <x v="5"/>
    <n v="386"/>
    <n v="512"/>
    <x v="5"/>
    <s v="PF00989.24 PAS fold"/>
  </r>
  <r>
    <x v="700"/>
    <x v="700"/>
    <n v="1040"/>
    <x v="5"/>
    <n v="530"/>
    <n v="654"/>
    <x v="5"/>
    <s v="PF00989.24 PAS fold"/>
  </r>
  <r>
    <x v="700"/>
    <x v="700"/>
    <n v="1040"/>
    <x v="9"/>
    <n v="925"/>
    <n v="1035"/>
    <x v="9"/>
    <s v="PF00072.23 Response regulator receiver domain"/>
  </r>
  <r>
    <x v="701"/>
    <x v="701"/>
    <n v="914"/>
    <x v="0"/>
    <n v="258"/>
    <n v="448"/>
    <x v="0"/>
    <s v="PF03924.12 CHASE domain"/>
  </r>
  <r>
    <x v="701"/>
    <x v="701"/>
    <n v="914"/>
    <x v="7"/>
    <n v="652"/>
    <n v="773"/>
    <x v="7"/>
    <s v="PF02518.25 Histidine kinase-, DNA gyrase B-, and HSP90-like ATPase"/>
  </r>
  <r>
    <x v="701"/>
    <x v="701"/>
    <n v="914"/>
    <x v="8"/>
    <n v="540"/>
    <n v="605"/>
    <x v="8"/>
    <s v="PF00512.24 His Kinase A (phospho-acceptor) domain"/>
  </r>
  <r>
    <x v="701"/>
    <x v="701"/>
    <n v="914"/>
    <x v="13"/>
    <n v="4"/>
    <n v="225"/>
    <x v="13"/>
    <s v="PF05231.13 MASE1"/>
  </r>
  <r>
    <x v="701"/>
    <x v="701"/>
    <n v="914"/>
    <x v="9"/>
    <n v="796"/>
    <n v="908"/>
    <x v="9"/>
    <s v="PF00072.23 Response regulator receiver domain"/>
  </r>
  <r>
    <x v="702"/>
    <x v="702"/>
    <n v="967"/>
    <x v="0"/>
    <n v="260"/>
    <n v="447"/>
    <x v="0"/>
    <s v="PF03924.12 CHASE domain"/>
  </r>
  <r>
    <x v="702"/>
    <x v="702"/>
    <n v="967"/>
    <x v="2"/>
    <n v="804"/>
    <n v="961"/>
    <x v="2"/>
    <s v="PF00990.20 Diguanylate cyclase, GGDEF domain"/>
  </r>
  <r>
    <x v="702"/>
    <x v="702"/>
    <n v="967"/>
    <x v="13"/>
    <n v="15"/>
    <n v="225"/>
    <x v="13"/>
    <s v="PF05231.13 MASE1"/>
  </r>
  <r>
    <x v="702"/>
    <x v="702"/>
    <n v="967"/>
    <x v="6"/>
    <n v="568"/>
    <n v="656"/>
    <x v="6"/>
    <s v="PF08447.11 PAS fold"/>
  </r>
  <r>
    <x v="702"/>
    <x v="702"/>
    <n v="967"/>
    <x v="6"/>
    <n v="696"/>
    <n v="787"/>
    <x v="6"/>
    <s v="PF08447.11 PAS fold"/>
  </r>
  <r>
    <x v="703"/>
    <x v="703"/>
    <n v="371"/>
    <x v="0"/>
    <n v="79"/>
    <n v="275"/>
    <x v="0"/>
    <s v="PF03924.12 CHASE domain"/>
  </r>
  <r>
    <x v="704"/>
    <x v="704"/>
    <n v="587"/>
    <x v="0"/>
    <n v="87"/>
    <n v="276"/>
    <x v="0"/>
    <s v="PF03924.12 CHASE domain"/>
  </r>
  <r>
    <x v="704"/>
    <x v="704"/>
    <n v="587"/>
    <x v="7"/>
    <n v="473"/>
    <n v="583"/>
    <x v="7"/>
    <s v="PF02518.25 Histidine kinase-, DNA gyrase B-, and HSP90-like ATPase"/>
  </r>
  <r>
    <x v="704"/>
    <x v="704"/>
    <n v="587"/>
    <x v="8"/>
    <n v="367"/>
    <n v="435"/>
    <x v="8"/>
    <s v="PF00512.24 His Kinase A (phospho-acceptor) domain"/>
  </r>
  <r>
    <x v="705"/>
    <x v="705"/>
    <n v="724"/>
    <x v="0"/>
    <n v="81"/>
    <n v="222"/>
    <x v="0"/>
    <s v="PF03924.12 CHASE domain"/>
  </r>
  <r>
    <x v="705"/>
    <x v="705"/>
    <n v="724"/>
    <x v="1"/>
    <n v="476"/>
    <n v="711"/>
    <x v="1"/>
    <s v="PF00563.19 EAL domain"/>
  </r>
  <r>
    <x v="705"/>
    <x v="705"/>
    <n v="724"/>
    <x v="2"/>
    <n v="300"/>
    <n v="457"/>
    <x v="2"/>
    <s v="PF00990.20 Diguanylate cyclase, GGDEF domain"/>
  </r>
  <r>
    <x v="706"/>
    <x v="706"/>
    <n v="937"/>
    <x v="0"/>
    <n v="379"/>
    <n v="571"/>
    <x v="0"/>
    <s v="PF03924.12 CHASE domain"/>
  </r>
  <r>
    <x v="706"/>
    <x v="706"/>
    <n v="937"/>
    <x v="28"/>
    <n v="52"/>
    <n v="208"/>
    <x v="28"/>
    <s v="PF05228.12 CHASE4 domain"/>
  </r>
  <r>
    <x v="706"/>
    <x v="706"/>
    <n v="937"/>
    <x v="6"/>
    <n v="686"/>
    <n v="776"/>
    <x v="6"/>
    <s v="PF08447.11 PAS fold"/>
  </r>
  <r>
    <x v="707"/>
    <x v="707"/>
    <n v="566"/>
    <x v="0"/>
    <n v="77"/>
    <n v="267"/>
    <x v="0"/>
    <s v="PF03924.12 CHASE domain"/>
  </r>
  <r>
    <x v="707"/>
    <x v="707"/>
    <n v="566"/>
    <x v="7"/>
    <n v="456"/>
    <n v="566"/>
    <x v="7"/>
    <s v="PF02518.25 Histidine kinase-, DNA gyrase B-, and HSP90-like ATPase"/>
  </r>
  <r>
    <x v="707"/>
    <x v="707"/>
    <n v="566"/>
    <x v="8"/>
    <n v="353"/>
    <n v="418"/>
    <x v="8"/>
    <s v="PF00512.24 His Kinase A (phospho-acceptor) domain"/>
  </r>
  <r>
    <x v="708"/>
    <x v="708"/>
    <n v="980"/>
    <x v="0"/>
    <n v="23"/>
    <n v="218"/>
    <x v="0"/>
    <s v="PF03924.12 CHASE domain"/>
  </r>
  <r>
    <x v="708"/>
    <x v="708"/>
    <n v="980"/>
    <x v="8"/>
    <n v="450"/>
    <n v="536"/>
    <x v="8"/>
    <s v="PF00512.24 His Kinase A (phospho-acceptor) domain"/>
  </r>
  <r>
    <x v="708"/>
    <x v="708"/>
    <n v="980"/>
    <x v="4"/>
    <n v="322"/>
    <n v="428"/>
    <x v="4"/>
    <s v="PF13426.6 PAS domain"/>
  </r>
  <r>
    <x v="708"/>
    <x v="708"/>
    <n v="980"/>
    <x v="9"/>
    <n v="854"/>
    <n v="969"/>
    <x v="9"/>
    <s v="PF00072.23 Response regulator receiver domain"/>
  </r>
  <r>
    <x v="709"/>
    <x v="709"/>
    <n v="753"/>
    <x v="0"/>
    <n v="55"/>
    <n v="221"/>
    <x v="0"/>
    <s v="PF03924.12 CHASE domain"/>
  </r>
  <r>
    <x v="709"/>
    <x v="709"/>
    <n v="753"/>
    <x v="1"/>
    <n v="494"/>
    <n v="730"/>
    <x v="1"/>
    <s v="PF00563.19 EAL domain"/>
  </r>
  <r>
    <x v="709"/>
    <x v="709"/>
    <n v="753"/>
    <x v="2"/>
    <n v="318"/>
    <n v="475"/>
    <x v="2"/>
    <s v="PF00990.20 Diguanylate cyclase, GGDEF domain"/>
  </r>
  <r>
    <x v="710"/>
    <x v="710"/>
    <n v="1017"/>
    <x v="0"/>
    <n v="84"/>
    <n v="275"/>
    <x v="0"/>
    <s v="PF03924.12 CHASE domain"/>
  </r>
  <r>
    <x v="710"/>
    <x v="710"/>
    <n v="1017"/>
    <x v="7"/>
    <n v="487"/>
    <n v="604"/>
    <x v="7"/>
    <s v="PF02518.25 Histidine kinase-, DNA gyrase B-, and HSP90-like ATPase"/>
  </r>
  <r>
    <x v="710"/>
    <x v="710"/>
    <n v="1017"/>
    <x v="8"/>
    <n v="369"/>
    <n v="437"/>
    <x v="8"/>
    <s v="PF00512.24 His Kinase A (phospho-acceptor) domain"/>
  </r>
  <r>
    <x v="710"/>
    <x v="710"/>
    <n v="1017"/>
    <x v="9"/>
    <n v="625"/>
    <n v="733"/>
    <x v="9"/>
    <s v="PF00072.23 Response regulator receiver domain"/>
  </r>
  <r>
    <x v="710"/>
    <x v="710"/>
    <n v="1017"/>
    <x v="9"/>
    <n v="747"/>
    <n v="859"/>
    <x v="9"/>
    <s v="PF00072.23 Response regulator receiver domain"/>
  </r>
  <r>
    <x v="710"/>
    <x v="710"/>
    <n v="1017"/>
    <x v="9"/>
    <n v="895"/>
    <n v="1006"/>
    <x v="9"/>
    <s v="PF00072.23 Response regulator receiver domain"/>
  </r>
  <r>
    <x v="711"/>
    <x v="711"/>
    <n v="1068"/>
    <x v="0"/>
    <n v="58"/>
    <n v="213"/>
    <x v="0"/>
    <s v="PF03924.12 CHASE domain"/>
  </r>
  <r>
    <x v="711"/>
    <x v="711"/>
    <n v="1068"/>
    <x v="7"/>
    <n v="664"/>
    <n v="791"/>
    <x v="7"/>
    <s v="PF02518.25 Histidine kinase-, DNA gyrase B-, and HSP90-like ATPase"/>
  </r>
  <r>
    <x v="711"/>
    <x v="711"/>
    <n v="1068"/>
    <x v="8"/>
    <n v="552"/>
    <n v="620"/>
    <x v="8"/>
    <s v="PF00512.24 His Kinase A (phospho-acceptor) domain"/>
  </r>
  <r>
    <x v="711"/>
    <x v="711"/>
    <n v="1068"/>
    <x v="6"/>
    <n v="455"/>
    <n v="540"/>
    <x v="6"/>
    <s v="PF08447.11 PAS fold"/>
  </r>
  <r>
    <x v="711"/>
    <x v="711"/>
    <n v="1068"/>
    <x v="4"/>
    <n v="320"/>
    <n v="424"/>
    <x v="4"/>
    <s v="PF13426.6 PAS domain"/>
  </r>
  <r>
    <x v="711"/>
    <x v="711"/>
    <n v="1068"/>
    <x v="9"/>
    <n v="809"/>
    <n v="919"/>
    <x v="9"/>
    <s v="PF00072.23 Response regulator receiver domain"/>
  </r>
  <r>
    <x v="711"/>
    <x v="711"/>
    <n v="1068"/>
    <x v="9"/>
    <n v="932"/>
    <n v="1044"/>
    <x v="9"/>
    <s v="PF00072.23 Response regulator receiver domain"/>
  </r>
  <r>
    <x v="712"/>
    <x v="712"/>
    <n v="731"/>
    <x v="0"/>
    <n v="94"/>
    <n v="282"/>
    <x v="0"/>
    <s v="PF03924.12 CHASE domain"/>
  </r>
  <r>
    <x v="712"/>
    <x v="712"/>
    <n v="731"/>
    <x v="7"/>
    <n v="610"/>
    <n v="724"/>
    <x v="7"/>
    <s v="PF02518.25 Histidine kinase-, DNA gyrase B-, and HSP90-like ATPase"/>
  </r>
  <r>
    <x v="712"/>
    <x v="712"/>
    <n v="731"/>
    <x v="6"/>
    <n v="393"/>
    <n v="478"/>
    <x v="6"/>
    <s v="PF08447.11 PAS fold"/>
  </r>
  <r>
    <x v="713"/>
    <x v="713"/>
    <n v="669"/>
    <x v="0"/>
    <n v="92"/>
    <n v="221"/>
    <x v="0"/>
    <s v="PF03924.12 CHASE domain"/>
  </r>
  <r>
    <x v="713"/>
    <x v="713"/>
    <n v="669"/>
    <x v="7"/>
    <n v="552"/>
    <n v="663"/>
    <x v="7"/>
    <s v="PF02518.25 Histidine kinase-, DNA gyrase B-, and HSP90-like ATPase"/>
  </r>
  <r>
    <x v="713"/>
    <x v="713"/>
    <n v="669"/>
    <x v="8"/>
    <n v="442"/>
    <n v="509"/>
    <x v="8"/>
    <s v="PF00512.24 His Kinase A (phospho-acceptor) domain"/>
  </r>
  <r>
    <x v="713"/>
    <x v="713"/>
    <n v="669"/>
    <x v="6"/>
    <n v="327"/>
    <n v="416"/>
    <x v="6"/>
    <s v="PF08447.11 PAS fold"/>
  </r>
  <r>
    <x v="714"/>
    <x v="714"/>
    <n v="882"/>
    <x v="0"/>
    <n v="80"/>
    <n v="224"/>
    <x v="0"/>
    <s v="PF03924.12 CHASE domain"/>
  </r>
  <r>
    <x v="714"/>
    <x v="714"/>
    <n v="882"/>
    <x v="1"/>
    <n v="630"/>
    <n v="863"/>
    <x v="1"/>
    <s v="PF00563.19 EAL domain"/>
  </r>
  <r>
    <x v="714"/>
    <x v="714"/>
    <n v="882"/>
    <x v="2"/>
    <n v="456"/>
    <n v="611"/>
    <x v="2"/>
    <s v="PF00990.20 Diguanylate cyclase, GGDEF domain"/>
  </r>
  <r>
    <x v="714"/>
    <x v="714"/>
    <n v="882"/>
    <x v="6"/>
    <n v="332"/>
    <n v="417"/>
    <x v="6"/>
    <s v="PF08447.11 PAS fold"/>
  </r>
  <r>
    <x v="715"/>
    <x v="715"/>
    <n v="533"/>
    <x v="0"/>
    <n v="70"/>
    <n v="251"/>
    <x v="0"/>
    <s v="PF03924.12 CHASE domain"/>
  </r>
  <r>
    <x v="715"/>
    <x v="715"/>
    <n v="533"/>
    <x v="11"/>
    <n v="345"/>
    <n v="427"/>
    <x v="11"/>
    <s v="PF07536.13 HWE histidine kinase"/>
  </r>
  <r>
    <x v="716"/>
    <x v="716"/>
    <n v="405"/>
    <x v="0"/>
    <n v="139"/>
    <n v="323"/>
    <x v="0"/>
    <s v="PF03924.12 CHASE domain"/>
  </r>
  <r>
    <x v="717"/>
    <x v="717"/>
    <n v="1017"/>
    <x v="0"/>
    <n v="87"/>
    <n v="280"/>
    <x v="0"/>
    <s v="PF03924.12 CHASE domain"/>
  </r>
  <r>
    <x v="717"/>
    <x v="717"/>
    <n v="1017"/>
    <x v="7"/>
    <n v="739"/>
    <n v="855"/>
    <x v="7"/>
    <s v="PF02518.25 Histidine kinase-, DNA gyrase B-, and HSP90-like ATPase"/>
  </r>
  <r>
    <x v="717"/>
    <x v="717"/>
    <n v="1017"/>
    <x v="8"/>
    <n v="628"/>
    <n v="693"/>
    <x v="8"/>
    <s v="PF00512.24 His Kinase A (phospho-acceptor) domain"/>
  </r>
  <r>
    <x v="717"/>
    <x v="717"/>
    <n v="1017"/>
    <x v="6"/>
    <n v="512"/>
    <n v="602"/>
    <x v="6"/>
    <s v="PF08447.11 PAS fold"/>
  </r>
  <r>
    <x v="717"/>
    <x v="717"/>
    <n v="1017"/>
    <x v="3"/>
    <n v="368"/>
    <n v="480"/>
    <x v="3"/>
    <s v="PF08448.9 PAS fold"/>
  </r>
  <r>
    <x v="717"/>
    <x v="717"/>
    <n v="1017"/>
    <x v="9"/>
    <n v="886"/>
    <n v="999"/>
    <x v="9"/>
    <s v="PF00072.23 Response regulator receiver domain"/>
  </r>
  <r>
    <x v="718"/>
    <x v="718"/>
    <n v="559"/>
    <x v="0"/>
    <n v="87"/>
    <n v="275"/>
    <x v="0"/>
    <s v="PF03924.12 CHASE domain"/>
  </r>
  <r>
    <x v="718"/>
    <x v="718"/>
    <n v="559"/>
    <x v="11"/>
    <n v="362"/>
    <n v="444"/>
    <x v="11"/>
    <s v="PF07536.13 HWE histidine kinase"/>
  </r>
  <r>
    <x v="719"/>
    <x v="719"/>
    <n v="1482"/>
    <x v="0"/>
    <n v="77"/>
    <n v="257"/>
    <x v="0"/>
    <s v="PF03924.12 CHASE domain"/>
  </r>
  <r>
    <x v="719"/>
    <x v="719"/>
    <n v="1482"/>
    <x v="7"/>
    <n v="857"/>
    <n v="973"/>
    <x v="7"/>
    <s v="PF02518.25 Histidine kinase-, DNA gyrase B-, and HSP90-like ATPase"/>
  </r>
  <r>
    <x v="719"/>
    <x v="719"/>
    <n v="1482"/>
    <x v="8"/>
    <n v="745"/>
    <n v="810"/>
    <x v="8"/>
    <s v="PF00512.24 His Kinase A (phospho-acceptor) domain"/>
  </r>
  <r>
    <x v="719"/>
    <x v="719"/>
    <n v="1482"/>
    <x v="12"/>
    <n v="1304"/>
    <n v="1389"/>
    <x v="12"/>
    <s v="PF01627.22 Hpt domain"/>
  </r>
  <r>
    <x v="719"/>
    <x v="719"/>
    <n v="1482"/>
    <x v="4"/>
    <n v="347"/>
    <n v="451"/>
    <x v="4"/>
    <s v="PF13426.6 PAS domain"/>
  </r>
  <r>
    <x v="719"/>
    <x v="719"/>
    <n v="1482"/>
    <x v="4"/>
    <n v="491"/>
    <n v="606"/>
    <x v="4"/>
    <s v="PF13426.6 PAS domain"/>
  </r>
  <r>
    <x v="719"/>
    <x v="719"/>
    <n v="1482"/>
    <x v="9"/>
    <n v="992"/>
    <n v="1112"/>
    <x v="9"/>
    <s v="PF00072.23 Response regulator receiver domain"/>
  </r>
  <r>
    <x v="719"/>
    <x v="719"/>
    <n v="1482"/>
    <x v="9"/>
    <n v="1141"/>
    <n v="1255"/>
    <x v="9"/>
    <s v="PF00072.23 Response regulator receiver domain"/>
  </r>
  <r>
    <x v="720"/>
    <x v="720"/>
    <n v="934"/>
    <x v="0"/>
    <n v="88"/>
    <n v="271"/>
    <x v="0"/>
    <s v="PF03924.12 CHASE domain"/>
  </r>
  <r>
    <x v="720"/>
    <x v="720"/>
    <n v="934"/>
    <x v="7"/>
    <n v="655"/>
    <n v="772"/>
    <x v="7"/>
    <s v="PF02518.25 Histidine kinase-, DNA gyrase B-, and HSP90-like ATPase"/>
  </r>
  <r>
    <x v="720"/>
    <x v="720"/>
    <n v="934"/>
    <x v="8"/>
    <n v="542"/>
    <n v="608"/>
    <x v="8"/>
    <s v="PF00512.24 His Kinase A (phospho-acceptor) domain"/>
  </r>
  <r>
    <x v="720"/>
    <x v="720"/>
    <n v="934"/>
    <x v="9"/>
    <n v="817"/>
    <n v="927"/>
    <x v="9"/>
    <s v="PF00072.23 Response regulator receiver domain"/>
  </r>
  <r>
    <x v="721"/>
    <x v="721"/>
    <n v="867"/>
    <x v="0"/>
    <n v="253"/>
    <n v="355"/>
    <x v="0"/>
    <s v="PF03924.12 CHASE domain"/>
  </r>
  <r>
    <x v="721"/>
    <x v="721"/>
    <n v="867"/>
    <x v="7"/>
    <n v="605"/>
    <n v="721"/>
    <x v="7"/>
    <s v="PF02518.25 Histidine kinase-, DNA gyrase B-, and HSP90-like ATPase"/>
  </r>
  <r>
    <x v="721"/>
    <x v="721"/>
    <n v="867"/>
    <x v="8"/>
    <n v="493"/>
    <n v="558"/>
    <x v="8"/>
    <s v="PF00512.24 His Kinase A (phospho-acceptor) domain"/>
  </r>
  <r>
    <x v="721"/>
    <x v="721"/>
    <n v="867"/>
    <x v="13"/>
    <n v="10"/>
    <n v="210"/>
    <x v="13"/>
    <s v="PF05231.13 MASE1"/>
  </r>
  <r>
    <x v="721"/>
    <x v="721"/>
    <n v="867"/>
    <x v="9"/>
    <n v="745"/>
    <n v="860"/>
    <x v="9"/>
    <s v="PF00072.23 Response regulator receiver domain"/>
  </r>
  <r>
    <x v="722"/>
    <x v="722"/>
    <n v="1177"/>
    <x v="0"/>
    <n v="331"/>
    <n v="526"/>
    <x v="0"/>
    <s v="PF03924.12 CHASE domain"/>
  </r>
  <r>
    <x v="722"/>
    <x v="722"/>
    <n v="1177"/>
    <x v="7"/>
    <n v="726"/>
    <n v="858"/>
    <x v="7"/>
    <s v="PF02518.25 Histidine kinase-, DNA gyrase B-, and HSP90-like ATPase"/>
  </r>
  <r>
    <x v="722"/>
    <x v="722"/>
    <n v="1177"/>
    <x v="8"/>
    <n v="614"/>
    <n v="679"/>
    <x v="8"/>
    <s v="PF00512.24 His Kinase A (phospho-acceptor) domain"/>
  </r>
  <r>
    <x v="722"/>
    <x v="722"/>
    <n v="1177"/>
    <x v="9"/>
    <n v="1037"/>
    <n v="1170"/>
    <x v="9"/>
    <s v="PF00072.23 Response regulator receiver domain"/>
  </r>
  <r>
    <x v="723"/>
    <x v="723"/>
    <n v="995"/>
    <x v="0"/>
    <n v="110"/>
    <n v="291"/>
    <x v="0"/>
    <s v="PF03924.12 CHASE domain"/>
  </r>
  <r>
    <x v="723"/>
    <x v="723"/>
    <n v="995"/>
    <x v="7"/>
    <n v="494"/>
    <n v="678"/>
    <x v="7"/>
    <s v="PF02518.25 Histidine kinase-, DNA gyrase B-, and HSP90-like ATPase"/>
  </r>
  <r>
    <x v="723"/>
    <x v="723"/>
    <n v="995"/>
    <x v="8"/>
    <n v="382"/>
    <n v="447"/>
    <x v="8"/>
    <s v="PF00512.24 His Kinase A (phospho-acceptor) domain"/>
  </r>
  <r>
    <x v="723"/>
    <x v="723"/>
    <n v="995"/>
    <x v="9"/>
    <n v="861"/>
    <n v="984"/>
    <x v="9"/>
    <s v="PF00072.23 Response regulator receiver domain"/>
  </r>
  <r>
    <x v="724"/>
    <x v="724"/>
    <n v="991"/>
    <x v="0"/>
    <n v="121"/>
    <n v="318"/>
    <x v="0"/>
    <s v="PF03924.12 CHASE domain"/>
  </r>
  <r>
    <x v="724"/>
    <x v="724"/>
    <n v="991"/>
    <x v="7"/>
    <n v="518"/>
    <n v="681"/>
    <x v="7"/>
    <s v="PF02518.25 Histidine kinase-, DNA gyrase B-, and HSP90-like ATPase"/>
  </r>
  <r>
    <x v="724"/>
    <x v="724"/>
    <n v="991"/>
    <x v="8"/>
    <n v="406"/>
    <n v="471"/>
    <x v="8"/>
    <s v="PF00512.24 His Kinase A (phospho-acceptor) domain"/>
  </r>
  <r>
    <x v="724"/>
    <x v="724"/>
    <n v="991"/>
    <x v="9"/>
    <n v="857"/>
    <n v="985"/>
    <x v="9"/>
    <s v="PF00072.23 Response regulator receiver domain"/>
  </r>
  <r>
    <x v="725"/>
    <x v="725"/>
    <n v="1010"/>
    <x v="0"/>
    <n v="112"/>
    <n v="293"/>
    <x v="0"/>
    <s v="PF03924.12 CHASE domain"/>
  </r>
  <r>
    <x v="725"/>
    <x v="725"/>
    <n v="1010"/>
    <x v="7"/>
    <n v="495"/>
    <n v="680"/>
    <x v="7"/>
    <s v="PF02518.25 Histidine kinase-, DNA gyrase B-, and HSP90-like ATPase"/>
  </r>
  <r>
    <x v="725"/>
    <x v="725"/>
    <n v="1010"/>
    <x v="8"/>
    <n v="383"/>
    <n v="448"/>
    <x v="8"/>
    <s v="PF00512.24 His Kinase A (phospho-acceptor) domain"/>
  </r>
  <r>
    <x v="725"/>
    <x v="725"/>
    <n v="1010"/>
    <x v="9"/>
    <n v="864"/>
    <n v="993"/>
    <x v="9"/>
    <s v="PF00072.23 Response regulator receiver domain"/>
  </r>
  <r>
    <x v="726"/>
    <x v="726"/>
    <n v="1657"/>
    <x v="0"/>
    <n v="451"/>
    <n v="651"/>
    <x v="0"/>
    <s v="PF03924.12 CHASE domain"/>
  </r>
  <r>
    <x v="726"/>
    <x v="726"/>
    <n v="1657"/>
    <x v="7"/>
    <n v="1066"/>
    <n v="1188"/>
    <x v="7"/>
    <s v="PF02518.25 Histidine kinase-, DNA gyrase B-, and HSP90-like ATPase"/>
  </r>
  <r>
    <x v="726"/>
    <x v="726"/>
    <n v="1657"/>
    <x v="8"/>
    <n v="955"/>
    <n v="1020"/>
    <x v="8"/>
    <s v="PF00512.24 His Kinase A (phospho-acceptor) domain"/>
  </r>
  <r>
    <x v="726"/>
    <x v="726"/>
    <n v="1657"/>
    <x v="6"/>
    <n v="858"/>
    <n v="929"/>
    <x v="6"/>
    <s v="PF08447.11 PAS fold"/>
  </r>
  <r>
    <x v="726"/>
    <x v="726"/>
    <n v="1657"/>
    <x v="9"/>
    <n v="1536"/>
    <n v="1650"/>
    <x v="9"/>
    <s v="PF00072.23 Response regulator receiver domain"/>
  </r>
  <r>
    <x v="727"/>
    <x v="727"/>
    <n v="877"/>
    <x v="0"/>
    <n v="60"/>
    <n v="255"/>
    <x v="0"/>
    <s v="PF03924.12 CHASE domain"/>
  </r>
  <r>
    <x v="727"/>
    <x v="727"/>
    <n v="877"/>
    <x v="7"/>
    <n v="609"/>
    <n v="732"/>
    <x v="7"/>
    <s v="PF02518.25 Histidine kinase-, DNA gyrase B-, and HSP90-like ATPase"/>
  </r>
  <r>
    <x v="727"/>
    <x v="727"/>
    <n v="877"/>
    <x v="8"/>
    <n v="502"/>
    <n v="567"/>
    <x v="8"/>
    <s v="PF00512.24 His Kinase A (phospho-acceptor) domain"/>
  </r>
  <r>
    <x v="727"/>
    <x v="727"/>
    <n v="877"/>
    <x v="5"/>
    <n v="375"/>
    <n v="484"/>
    <x v="5"/>
    <s v="PF00989.24 PAS fold"/>
  </r>
  <r>
    <x v="727"/>
    <x v="727"/>
    <n v="877"/>
    <x v="9"/>
    <n v="753"/>
    <n v="865"/>
    <x v="9"/>
    <s v="PF00072.23 Response regulator receiver domain"/>
  </r>
  <r>
    <x v="728"/>
    <x v="728"/>
    <n v="722"/>
    <x v="0"/>
    <n v="72"/>
    <n v="260"/>
    <x v="0"/>
    <s v="PF03924.12 CHASE domain"/>
  </r>
  <r>
    <x v="728"/>
    <x v="728"/>
    <n v="722"/>
    <x v="7"/>
    <n v="460"/>
    <n v="583"/>
    <x v="7"/>
    <s v="PF02518.25 Histidine kinase-, DNA gyrase B-, and HSP90-like ATPase"/>
  </r>
  <r>
    <x v="728"/>
    <x v="728"/>
    <n v="722"/>
    <x v="8"/>
    <n v="354"/>
    <n v="418"/>
    <x v="8"/>
    <s v="PF00512.24 His Kinase A (phospho-acceptor) domain"/>
  </r>
  <r>
    <x v="728"/>
    <x v="728"/>
    <n v="722"/>
    <x v="9"/>
    <n v="604"/>
    <n v="716"/>
    <x v="9"/>
    <s v="PF00072.23 Response regulator receiver domain"/>
  </r>
  <r>
    <x v="729"/>
    <x v="729"/>
    <n v="1298"/>
    <x v="0"/>
    <n v="284"/>
    <n v="469"/>
    <x v="0"/>
    <s v="PF03924.12 CHASE domain"/>
  </r>
  <r>
    <x v="729"/>
    <x v="729"/>
    <n v="1298"/>
    <x v="7"/>
    <n v="1053"/>
    <n v="1164"/>
    <x v="7"/>
    <s v="PF02518.25 Histidine kinase-, DNA gyrase B-, and HSP90-like ATPase"/>
  </r>
  <r>
    <x v="729"/>
    <x v="729"/>
    <n v="1298"/>
    <x v="8"/>
    <n v="939"/>
    <n v="1007"/>
    <x v="8"/>
    <s v="PF00512.24 His Kinase A (phospho-acceptor) domain"/>
  </r>
  <r>
    <x v="729"/>
    <x v="729"/>
    <n v="1298"/>
    <x v="13"/>
    <n v="27"/>
    <n v="250"/>
    <x v="13"/>
    <s v="PF05231.13 MASE1"/>
  </r>
  <r>
    <x v="729"/>
    <x v="729"/>
    <n v="1298"/>
    <x v="5"/>
    <n v="560"/>
    <n v="670"/>
    <x v="5"/>
    <s v="PF00989.24 PAS fold"/>
  </r>
  <r>
    <x v="729"/>
    <x v="729"/>
    <n v="1298"/>
    <x v="5"/>
    <n v="818"/>
    <n v="930"/>
    <x v="5"/>
    <s v="PF00989.24 PAS fold"/>
  </r>
  <r>
    <x v="729"/>
    <x v="729"/>
    <n v="1298"/>
    <x v="6"/>
    <n v="709"/>
    <n v="800"/>
    <x v="6"/>
    <s v="PF08447.11 PAS fold"/>
  </r>
  <r>
    <x v="729"/>
    <x v="729"/>
    <n v="1298"/>
    <x v="9"/>
    <n v="1189"/>
    <n v="1284"/>
    <x v="9"/>
    <s v="PF00072.23 Response regulator receiver domain"/>
  </r>
  <r>
    <x v="730"/>
    <x v="730"/>
    <n v="904"/>
    <x v="0"/>
    <n v="271"/>
    <n v="454"/>
    <x v="0"/>
    <s v="PF03924.12 CHASE domain"/>
  </r>
  <r>
    <x v="730"/>
    <x v="730"/>
    <n v="904"/>
    <x v="7"/>
    <n v="787"/>
    <n v="897"/>
    <x v="7"/>
    <s v="PF02518.25 Histidine kinase-, DNA gyrase B-, and HSP90-like ATPase"/>
  </r>
  <r>
    <x v="730"/>
    <x v="730"/>
    <n v="904"/>
    <x v="8"/>
    <n v="677"/>
    <n v="745"/>
    <x v="8"/>
    <s v="PF00512.24 His Kinase A (phospho-acceptor) domain"/>
  </r>
  <r>
    <x v="730"/>
    <x v="730"/>
    <n v="904"/>
    <x v="4"/>
    <n v="550"/>
    <n v="656"/>
    <x v="4"/>
    <s v="PF13426.6 PAS domain"/>
  </r>
  <r>
    <x v="731"/>
    <x v="731"/>
    <n v="700"/>
    <x v="0"/>
    <n v="79"/>
    <n v="255"/>
    <x v="0"/>
    <s v="PF03924.12 CHASE domain"/>
  </r>
  <r>
    <x v="731"/>
    <x v="731"/>
    <n v="700"/>
    <x v="15"/>
    <n v="492"/>
    <n v="560"/>
    <x v="15"/>
    <s v="PF07730.12 Histidine kinase"/>
  </r>
  <r>
    <x v="731"/>
    <x v="731"/>
    <n v="700"/>
    <x v="4"/>
    <n v="357"/>
    <n v="463"/>
    <x v="4"/>
    <s v="PF13426.6 PAS domain"/>
  </r>
  <r>
    <x v="732"/>
    <x v="732"/>
    <n v="932"/>
    <x v="0"/>
    <n v="73"/>
    <n v="261"/>
    <x v="0"/>
    <s v="PF03924.12 CHASE domain"/>
  </r>
  <r>
    <x v="732"/>
    <x v="732"/>
    <n v="932"/>
    <x v="1"/>
    <n v="659"/>
    <n v="895"/>
    <x v="1"/>
    <s v="PF00563.19 EAL domain"/>
  </r>
  <r>
    <x v="732"/>
    <x v="732"/>
    <n v="932"/>
    <x v="2"/>
    <n v="478"/>
    <n v="640"/>
    <x v="2"/>
    <s v="PF00990.20 Diguanylate cyclase, GGDEF domain"/>
  </r>
  <r>
    <x v="732"/>
    <x v="732"/>
    <n v="932"/>
    <x v="6"/>
    <n v="373"/>
    <n v="459"/>
    <x v="6"/>
    <s v="PF08447.11 PAS fold"/>
  </r>
  <r>
    <x v="733"/>
    <x v="733"/>
    <n v="708"/>
    <x v="0"/>
    <n v="87"/>
    <n v="263"/>
    <x v="0"/>
    <s v="PF03924.12 CHASE domain"/>
  </r>
  <r>
    <x v="733"/>
    <x v="733"/>
    <n v="708"/>
    <x v="15"/>
    <n v="500"/>
    <n v="568"/>
    <x v="15"/>
    <s v="PF07730.12 Histidine kinase"/>
  </r>
  <r>
    <x v="733"/>
    <x v="733"/>
    <n v="708"/>
    <x v="4"/>
    <n v="365"/>
    <n v="471"/>
    <x v="4"/>
    <s v="PF13426.6 PAS domain"/>
  </r>
  <r>
    <x v="734"/>
    <x v="734"/>
    <n v="743"/>
    <x v="0"/>
    <n v="79"/>
    <n v="269"/>
    <x v="0"/>
    <s v="PF03924.12 CHASE domain"/>
  </r>
  <r>
    <x v="734"/>
    <x v="734"/>
    <n v="743"/>
    <x v="7"/>
    <n v="617"/>
    <n v="733"/>
    <x v="7"/>
    <s v="PF02518.25 Histidine kinase-, DNA gyrase B-, and HSP90-like ATPase"/>
  </r>
  <r>
    <x v="734"/>
    <x v="734"/>
    <n v="743"/>
    <x v="8"/>
    <n v="508"/>
    <n v="573"/>
    <x v="8"/>
    <s v="PF00512.24 His Kinase A (phospho-acceptor) domain"/>
  </r>
  <r>
    <x v="734"/>
    <x v="734"/>
    <n v="743"/>
    <x v="3"/>
    <n v="385"/>
    <n v="490"/>
    <x v="3"/>
    <s v="PF08448.9 PAS fold"/>
  </r>
  <r>
    <x v="735"/>
    <x v="735"/>
    <n v="512"/>
    <x v="0"/>
    <n v="34"/>
    <n v="204"/>
    <x v="0"/>
    <s v="PF03924.12 CHASE domain"/>
  </r>
  <r>
    <x v="735"/>
    <x v="735"/>
    <n v="512"/>
    <x v="7"/>
    <n v="395"/>
    <n v="507"/>
    <x v="7"/>
    <s v="PF02518.25 Histidine kinase-, DNA gyrase B-, and HSP90-like ATPase"/>
  </r>
  <r>
    <x v="735"/>
    <x v="735"/>
    <n v="512"/>
    <x v="8"/>
    <n v="286"/>
    <n v="353"/>
    <x v="8"/>
    <s v="PF00512.24 His Kinase A (phospho-acceptor) domain"/>
  </r>
  <r>
    <x v="736"/>
    <x v="736"/>
    <n v="1441"/>
    <x v="0"/>
    <n v="99"/>
    <n v="199"/>
    <x v="0"/>
    <s v="PF03924.12 CHASE domain"/>
  </r>
  <r>
    <x v="736"/>
    <x v="736"/>
    <n v="1441"/>
    <x v="16"/>
    <n v="667"/>
    <n v="810"/>
    <x v="16"/>
    <s v="PF13185.5 GAF domain"/>
  </r>
  <r>
    <x v="736"/>
    <x v="736"/>
    <n v="1441"/>
    <x v="7"/>
    <n v="1301"/>
    <n v="1419"/>
    <x v="7"/>
    <s v="PF02518.25 Histidine kinase-, DNA gyrase B-, and HSP90-like ATPase"/>
  </r>
  <r>
    <x v="736"/>
    <x v="736"/>
    <n v="1441"/>
    <x v="8"/>
    <n v="1192"/>
    <n v="1260"/>
    <x v="8"/>
    <s v="PF00512.24 His Kinase A (phospho-acceptor) domain"/>
  </r>
  <r>
    <x v="736"/>
    <x v="736"/>
    <n v="1441"/>
    <x v="5"/>
    <n v="537"/>
    <n v="629"/>
    <x v="5"/>
    <s v="PF00989.24 PAS fold"/>
  </r>
  <r>
    <x v="736"/>
    <x v="736"/>
    <n v="1441"/>
    <x v="5"/>
    <n v="823"/>
    <n v="930"/>
    <x v="5"/>
    <s v="PF00989.24 PAS fold"/>
  </r>
  <r>
    <x v="736"/>
    <x v="736"/>
    <n v="1441"/>
    <x v="5"/>
    <n v="1061"/>
    <n v="1169"/>
    <x v="5"/>
    <s v="PF00989.24 PAS fold"/>
  </r>
  <r>
    <x v="736"/>
    <x v="736"/>
    <n v="1441"/>
    <x v="6"/>
    <n v="433"/>
    <n v="519"/>
    <x v="6"/>
    <s v="PF08447.11 PAS fold"/>
  </r>
  <r>
    <x v="736"/>
    <x v="736"/>
    <n v="1441"/>
    <x v="3"/>
    <n v="295"/>
    <n v="401"/>
    <x v="3"/>
    <s v="PF08448.9 PAS fold"/>
  </r>
  <r>
    <x v="737"/>
    <x v="737"/>
    <n v="855"/>
    <x v="0"/>
    <n v="66"/>
    <n v="229"/>
    <x v="0"/>
    <s v="PF03924.12 CHASE domain"/>
  </r>
  <r>
    <x v="737"/>
    <x v="737"/>
    <n v="855"/>
    <x v="1"/>
    <n v="609"/>
    <n v="847"/>
    <x v="1"/>
    <s v="PF00563.19 EAL domain"/>
  </r>
  <r>
    <x v="737"/>
    <x v="737"/>
    <n v="855"/>
    <x v="2"/>
    <n v="430"/>
    <n v="588"/>
    <x v="2"/>
    <s v="PF00990.20 Diguanylate cyclase, GGDEF domain"/>
  </r>
  <r>
    <x v="738"/>
    <x v="738"/>
    <n v="901"/>
    <x v="0"/>
    <n v="91"/>
    <n v="278"/>
    <x v="0"/>
    <s v="PF03924.12 CHASE domain"/>
  </r>
  <r>
    <x v="738"/>
    <x v="738"/>
    <n v="901"/>
    <x v="7"/>
    <n v="787"/>
    <n v="898"/>
    <x v="7"/>
    <s v="PF02518.25 Histidine kinase-, DNA gyrase B-, and HSP90-like ATPase"/>
  </r>
  <r>
    <x v="738"/>
    <x v="738"/>
    <n v="901"/>
    <x v="8"/>
    <n v="656"/>
    <n v="742"/>
    <x v="8"/>
    <s v="PF00512.24 His Kinase A (phospho-acceptor) domain"/>
  </r>
  <r>
    <x v="738"/>
    <x v="738"/>
    <n v="901"/>
    <x v="3"/>
    <n v="377"/>
    <n v="493"/>
    <x v="3"/>
    <s v="PF08448.9 PAS fold"/>
  </r>
  <r>
    <x v="738"/>
    <x v="738"/>
    <n v="901"/>
    <x v="3"/>
    <n v="537"/>
    <n v="652"/>
    <x v="3"/>
    <s v="PF08448.9 PAS fold"/>
  </r>
  <r>
    <x v="739"/>
    <x v="739"/>
    <n v="746"/>
    <x v="0"/>
    <n v="71"/>
    <n v="252"/>
    <x v="0"/>
    <s v="PF03924.12 CHASE domain"/>
  </r>
  <r>
    <x v="739"/>
    <x v="739"/>
    <n v="746"/>
    <x v="7"/>
    <n v="616"/>
    <n v="727"/>
    <x v="7"/>
    <s v="PF02518.25 Histidine kinase-, DNA gyrase B-, and HSP90-like ATPase"/>
  </r>
  <r>
    <x v="739"/>
    <x v="739"/>
    <n v="746"/>
    <x v="8"/>
    <n v="479"/>
    <n v="571"/>
    <x v="8"/>
    <s v="PF00512.24 His Kinase A (phospho-acceptor) domain"/>
  </r>
  <r>
    <x v="739"/>
    <x v="739"/>
    <n v="746"/>
    <x v="3"/>
    <n v="359"/>
    <n v="475"/>
    <x v="3"/>
    <s v="PF08448.9 PAS fold"/>
  </r>
  <r>
    <x v="740"/>
    <x v="740"/>
    <n v="1108"/>
    <x v="0"/>
    <n v="44"/>
    <n v="209"/>
    <x v="0"/>
    <s v="PF03924.12 CHASE domain"/>
  </r>
  <r>
    <x v="740"/>
    <x v="740"/>
    <n v="1108"/>
    <x v="1"/>
    <n v="861"/>
    <n v="1097"/>
    <x v="1"/>
    <s v="PF00563.19 EAL domain"/>
  </r>
  <r>
    <x v="740"/>
    <x v="740"/>
    <n v="1108"/>
    <x v="2"/>
    <n v="685"/>
    <n v="842"/>
    <x v="2"/>
    <s v="PF00990.20 Diguanylate cyclase, GGDEF domain"/>
  </r>
  <r>
    <x v="740"/>
    <x v="740"/>
    <n v="1108"/>
    <x v="3"/>
    <n v="437"/>
    <n v="554"/>
    <x v="3"/>
    <s v="PF08448.9 PAS fold"/>
  </r>
  <r>
    <x v="740"/>
    <x v="740"/>
    <n v="1108"/>
    <x v="10"/>
    <n v="306"/>
    <n v="374"/>
    <x v="10"/>
    <s v="PF13188.6 PAS domain"/>
  </r>
  <r>
    <x v="740"/>
    <x v="740"/>
    <n v="1108"/>
    <x v="4"/>
    <n v="570"/>
    <n v="673"/>
    <x v="4"/>
    <s v="PF13426.6 PAS domain"/>
  </r>
  <r>
    <x v="741"/>
    <x v="741"/>
    <n v="820"/>
    <x v="0"/>
    <n v="265"/>
    <n v="451"/>
    <x v="0"/>
    <s v="PF03924.12 CHASE domain"/>
  </r>
  <r>
    <x v="741"/>
    <x v="741"/>
    <n v="820"/>
    <x v="2"/>
    <n v="656"/>
    <n v="815"/>
    <x v="2"/>
    <s v="PF00990.20 Diguanylate cyclase, GGDEF domain"/>
  </r>
  <r>
    <x v="741"/>
    <x v="741"/>
    <n v="820"/>
    <x v="13"/>
    <n v="22"/>
    <n v="226"/>
    <x v="13"/>
    <s v="PF05231.13 MASE1"/>
  </r>
  <r>
    <x v="741"/>
    <x v="741"/>
    <n v="820"/>
    <x v="5"/>
    <n v="527"/>
    <n v="642"/>
    <x v="5"/>
    <s v="PF00989.24 PAS fold"/>
  </r>
  <r>
    <x v="742"/>
    <x v="742"/>
    <n v="908"/>
    <x v="0"/>
    <n v="256"/>
    <n v="449"/>
    <x v="0"/>
    <s v="PF03924.12 CHASE domain"/>
  </r>
  <r>
    <x v="742"/>
    <x v="742"/>
    <n v="908"/>
    <x v="7"/>
    <n v="785"/>
    <n v="898"/>
    <x v="7"/>
    <s v="PF02518.25 Histidine kinase-, DNA gyrase B-, and HSP90-like ATPase"/>
  </r>
  <r>
    <x v="742"/>
    <x v="742"/>
    <n v="908"/>
    <x v="8"/>
    <n v="671"/>
    <n v="739"/>
    <x v="8"/>
    <s v="PF00512.24 His Kinase A (phospho-acceptor) domain"/>
  </r>
  <r>
    <x v="742"/>
    <x v="742"/>
    <n v="908"/>
    <x v="13"/>
    <n v="7"/>
    <n v="220"/>
    <x v="13"/>
    <s v="PF05231.13 MASE1"/>
  </r>
  <r>
    <x v="742"/>
    <x v="742"/>
    <n v="908"/>
    <x v="6"/>
    <n v="571"/>
    <n v="659"/>
    <x v="6"/>
    <s v="PF08447.11 PAS fold"/>
  </r>
  <r>
    <x v="743"/>
    <x v="743"/>
    <n v="478"/>
    <x v="0"/>
    <n v="58"/>
    <n v="236"/>
    <x v="0"/>
    <s v="PF03924.12 CHASE domain"/>
  </r>
  <r>
    <x v="743"/>
    <x v="743"/>
    <n v="478"/>
    <x v="2"/>
    <n v="308"/>
    <n v="465"/>
    <x v="2"/>
    <s v="PF00990.20 Diguanylate cyclase, GGDEF domain"/>
  </r>
  <r>
    <x v="744"/>
    <x v="744"/>
    <n v="549"/>
    <x v="0"/>
    <n v="89"/>
    <n v="252"/>
    <x v="0"/>
    <s v="PF03924.12 CHASE domain"/>
  </r>
  <r>
    <x v="744"/>
    <x v="744"/>
    <n v="549"/>
    <x v="11"/>
    <n v="347"/>
    <n v="425"/>
    <x v="11"/>
    <s v="PF07536.13 HWE histidine kinase"/>
  </r>
  <r>
    <x v="745"/>
    <x v="745"/>
    <n v="934"/>
    <x v="0"/>
    <n v="52"/>
    <n v="233"/>
    <x v="0"/>
    <s v="PF03924.12 CHASE domain"/>
  </r>
  <r>
    <x v="745"/>
    <x v="745"/>
    <n v="934"/>
    <x v="7"/>
    <n v="427"/>
    <n v="608"/>
    <x v="7"/>
    <s v="PF02518.25 Histidine kinase-, DNA gyrase B-, and HSP90-like ATPase"/>
  </r>
  <r>
    <x v="745"/>
    <x v="745"/>
    <n v="934"/>
    <x v="8"/>
    <n v="323"/>
    <n v="388"/>
    <x v="8"/>
    <s v="PF00512.24 His Kinase A (phospho-acceptor) domain"/>
  </r>
  <r>
    <x v="745"/>
    <x v="745"/>
    <n v="934"/>
    <x v="9"/>
    <n v="790"/>
    <n v="866"/>
    <x v="9"/>
    <s v="PF00072.23 Response regulator receiver domain"/>
  </r>
  <r>
    <x v="745"/>
    <x v="745"/>
    <n v="934"/>
    <x v="9"/>
    <n v="872"/>
    <n v="923"/>
    <x v="9"/>
    <s v="PF00072.23 Response regulator receiver domain"/>
  </r>
  <r>
    <x v="746"/>
    <x v="746"/>
    <n v="995"/>
    <x v="0"/>
    <n v="118"/>
    <n v="321"/>
    <x v="0"/>
    <s v="PF03924.12 CHASE domain"/>
  </r>
  <r>
    <x v="746"/>
    <x v="746"/>
    <n v="995"/>
    <x v="7"/>
    <n v="521"/>
    <n v="683"/>
    <x v="7"/>
    <s v="PF02518.25 Histidine kinase-, DNA gyrase B-, and HSP90-like ATPase"/>
  </r>
  <r>
    <x v="746"/>
    <x v="746"/>
    <n v="995"/>
    <x v="8"/>
    <n v="409"/>
    <n v="474"/>
    <x v="8"/>
    <s v="PF00512.24 His Kinase A (phospho-acceptor) domain"/>
  </r>
  <r>
    <x v="746"/>
    <x v="746"/>
    <n v="995"/>
    <x v="9"/>
    <n v="858"/>
    <n v="991"/>
    <x v="9"/>
    <s v="PF00072.23 Response regulator receiver domain"/>
  </r>
  <r>
    <x v="747"/>
    <x v="747"/>
    <n v="1487"/>
    <x v="0"/>
    <n v="346"/>
    <n v="541"/>
    <x v="0"/>
    <s v="PF03924.12 CHASE domain"/>
  </r>
  <r>
    <x v="747"/>
    <x v="747"/>
    <n v="1487"/>
    <x v="29"/>
    <n v="1374"/>
    <n v="1484"/>
    <x v="29"/>
    <s v="PF07734.12 F-box associated"/>
  </r>
  <r>
    <x v="747"/>
    <x v="747"/>
    <n v="1487"/>
    <x v="7"/>
    <n v="741"/>
    <n v="913"/>
    <x v="7"/>
    <s v="PF02518.25 Histidine kinase-, DNA gyrase B-, and HSP90-like ATPase"/>
  </r>
  <r>
    <x v="747"/>
    <x v="747"/>
    <n v="1487"/>
    <x v="8"/>
    <n v="629"/>
    <n v="694"/>
    <x v="8"/>
    <s v="PF00512.24 His Kinase A (phospho-acceptor) domain"/>
  </r>
  <r>
    <x v="747"/>
    <x v="747"/>
    <n v="1487"/>
    <x v="9"/>
    <n v="1093"/>
    <n v="1226"/>
    <x v="9"/>
    <s v="PF00072.23 Response regulator receiver domain"/>
  </r>
  <r>
    <x v="748"/>
    <x v="748"/>
    <n v="497"/>
    <x v="0"/>
    <n v="72"/>
    <n v="217"/>
    <x v="0"/>
    <s v="PF03924.12 CHASE domain"/>
  </r>
  <r>
    <x v="748"/>
    <x v="748"/>
    <n v="497"/>
    <x v="2"/>
    <n v="339"/>
    <n v="495"/>
    <x v="2"/>
    <s v="PF00990.20 Diguanylate cyclase, GGDEF domain"/>
  </r>
  <r>
    <x v="749"/>
    <x v="749"/>
    <n v="753"/>
    <x v="0"/>
    <n v="79"/>
    <n v="287"/>
    <x v="0"/>
    <s v="PF03924.12 CHASE domain"/>
  </r>
  <r>
    <x v="749"/>
    <x v="749"/>
    <n v="753"/>
    <x v="7"/>
    <n v="630"/>
    <n v="739"/>
    <x v="7"/>
    <s v="PF02518.25 Histidine kinase-, DNA gyrase B-, and HSP90-like ATPase"/>
  </r>
  <r>
    <x v="749"/>
    <x v="749"/>
    <n v="753"/>
    <x v="8"/>
    <n v="518"/>
    <n v="588"/>
    <x v="8"/>
    <s v="PF00512.24 His Kinase A (phospho-acceptor) domain"/>
  </r>
  <r>
    <x v="749"/>
    <x v="749"/>
    <n v="753"/>
    <x v="3"/>
    <n v="375"/>
    <n v="490"/>
    <x v="3"/>
    <s v="PF08448.9 PAS fold"/>
  </r>
  <r>
    <x v="750"/>
    <x v="750"/>
    <n v="535"/>
    <x v="0"/>
    <n v="65"/>
    <n v="248"/>
    <x v="0"/>
    <s v="PF03924.12 CHASE domain"/>
  </r>
  <r>
    <x v="750"/>
    <x v="750"/>
    <n v="535"/>
    <x v="11"/>
    <n v="335"/>
    <n v="417"/>
    <x v="11"/>
    <s v="PF07536.13 HWE histidine kinase"/>
  </r>
  <r>
    <x v="751"/>
    <x v="751"/>
    <n v="1197"/>
    <x v="0"/>
    <n v="298"/>
    <n v="474"/>
    <x v="0"/>
    <s v="PF03924.12 CHASE domain"/>
  </r>
  <r>
    <x v="751"/>
    <x v="751"/>
    <n v="1197"/>
    <x v="7"/>
    <n v="818"/>
    <n v="935"/>
    <x v="7"/>
    <s v="PF02518.25 Histidine kinase-, DNA gyrase B-, and HSP90-like ATPase"/>
  </r>
  <r>
    <x v="751"/>
    <x v="751"/>
    <n v="1197"/>
    <x v="8"/>
    <n v="706"/>
    <n v="771"/>
    <x v="8"/>
    <s v="PF00512.24 His Kinase A (phospho-acceptor) domain"/>
  </r>
  <r>
    <x v="751"/>
    <x v="751"/>
    <n v="1197"/>
    <x v="12"/>
    <n v="1105"/>
    <n v="1196"/>
    <x v="12"/>
    <s v="PF01627.22 Hpt domain"/>
  </r>
  <r>
    <x v="751"/>
    <x v="751"/>
    <n v="1197"/>
    <x v="13"/>
    <n v="45"/>
    <n v="259"/>
    <x v="13"/>
    <s v="PF05231.13 MASE1"/>
  </r>
  <r>
    <x v="751"/>
    <x v="751"/>
    <n v="1197"/>
    <x v="6"/>
    <n v="584"/>
    <n v="668"/>
    <x v="6"/>
    <s v="PF08447.11 PAS fold"/>
  </r>
  <r>
    <x v="751"/>
    <x v="751"/>
    <n v="1197"/>
    <x v="9"/>
    <n v="962"/>
    <n v="1080"/>
    <x v="9"/>
    <s v="PF00072.23 Response regulator receiver domain"/>
  </r>
  <r>
    <x v="752"/>
    <x v="752"/>
    <n v="710"/>
    <x v="0"/>
    <n v="126"/>
    <n v="262"/>
    <x v="0"/>
    <s v="PF03924.12 CHASE domain"/>
  </r>
  <r>
    <x v="752"/>
    <x v="752"/>
    <n v="710"/>
    <x v="7"/>
    <n v="445"/>
    <n v="560"/>
    <x v="7"/>
    <s v="PF02518.25 Histidine kinase-, DNA gyrase B-, and HSP90-like ATPase"/>
  </r>
  <r>
    <x v="752"/>
    <x v="752"/>
    <n v="710"/>
    <x v="8"/>
    <n v="333"/>
    <n v="398"/>
    <x v="8"/>
    <s v="PF00512.24 His Kinase A (phospho-acceptor) domain"/>
  </r>
  <r>
    <x v="752"/>
    <x v="752"/>
    <n v="710"/>
    <x v="9"/>
    <n v="588"/>
    <n v="701"/>
    <x v="9"/>
    <s v="PF00072.23 Response regulator receiver domain"/>
  </r>
  <r>
    <x v="753"/>
    <x v="753"/>
    <n v="536"/>
    <x v="0"/>
    <n v="65"/>
    <n v="248"/>
    <x v="0"/>
    <s v="PF03924.12 CHASE domain"/>
  </r>
  <r>
    <x v="753"/>
    <x v="753"/>
    <n v="536"/>
    <x v="11"/>
    <n v="335"/>
    <n v="417"/>
    <x v="11"/>
    <s v="PF07536.13 HWE histidine kinase"/>
  </r>
  <r>
    <x v="754"/>
    <x v="754"/>
    <n v="947"/>
    <x v="0"/>
    <n v="52"/>
    <n v="233"/>
    <x v="0"/>
    <s v="PF03924.12 CHASE domain"/>
  </r>
  <r>
    <x v="754"/>
    <x v="754"/>
    <n v="947"/>
    <x v="7"/>
    <n v="435"/>
    <n v="619"/>
    <x v="7"/>
    <s v="PF02518.25 Histidine kinase-, DNA gyrase B-, and HSP90-like ATPase"/>
  </r>
  <r>
    <x v="754"/>
    <x v="754"/>
    <n v="947"/>
    <x v="8"/>
    <n v="323"/>
    <n v="388"/>
    <x v="8"/>
    <s v="PF00512.24 His Kinase A (phospho-acceptor) domain"/>
  </r>
  <r>
    <x v="754"/>
    <x v="754"/>
    <n v="947"/>
    <x v="9"/>
    <n v="804"/>
    <n v="936"/>
    <x v="9"/>
    <s v="PF00072.23 Response regulator receiver domain"/>
  </r>
  <r>
    <x v="755"/>
    <x v="755"/>
    <n v="681"/>
    <x v="0"/>
    <n v="53"/>
    <n v="217"/>
    <x v="0"/>
    <s v="PF03924.12 CHASE domain"/>
  </r>
  <r>
    <x v="755"/>
    <x v="755"/>
    <n v="681"/>
    <x v="7"/>
    <n v="555"/>
    <n v="666"/>
    <x v="7"/>
    <s v="PF02518.25 Histidine kinase-, DNA gyrase B-, and HSP90-like ATPase"/>
  </r>
  <r>
    <x v="755"/>
    <x v="755"/>
    <n v="681"/>
    <x v="8"/>
    <n v="418"/>
    <n v="511"/>
    <x v="8"/>
    <s v="PF00512.24 His Kinase A (phospho-acceptor) domain"/>
  </r>
  <r>
    <x v="755"/>
    <x v="755"/>
    <n v="681"/>
    <x v="14"/>
    <n v="295"/>
    <n v="410"/>
    <x v="14"/>
    <s v="PF12860.6 PAS fold"/>
  </r>
  <r>
    <x v="756"/>
    <x v="756"/>
    <n v="947"/>
    <x v="0"/>
    <n v="106"/>
    <n v="222"/>
    <x v="0"/>
    <s v="PF03924.12 CHASE domain"/>
  </r>
  <r>
    <x v="756"/>
    <x v="756"/>
    <n v="947"/>
    <x v="7"/>
    <n v="839"/>
    <n v="947"/>
    <x v="7"/>
    <s v="PF02518.25 Histidine kinase-, DNA gyrase B-, and HSP90-like ATPase"/>
  </r>
  <r>
    <x v="756"/>
    <x v="756"/>
    <n v="947"/>
    <x v="6"/>
    <n v="327"/>
    <n v="414"/>
    <x v="6"/>
    <s v="PF08447.11 PAS fold"/>
  </r>
  <r>
    <x v="756"/>
    <x v="756"/>
    <n v="947"/>
    <x v="6"/>
    <n v="617"/>
    <n v="704"/>
    <x v="6"/>
    <s v="PF08447.11 PAS fold"/>
  </r>
  <r>
    <x v="756"/>
    <x v="756"/>
    <n v="947"/>
    <x v="4"/>
    <n v="481"/>
    <n v="581"/>
    <x v="4"/>
    <s v="PF13426.6 PAS domain"/>
  </r>
  <r>
    <x v="757"/>
    <x v="757"/>
    <n v="851"/>
    <x v="0"/>
    <n v="82"/>
    <n v="273"/>
    <x v="0"/>
    <s v="PF03924.12 CHASE domain"/>
  </r>
  <r>
    <x v="757"/>
    <x v="757"/>
    <n v="851"/>
    <x v="20"/>
    <n v="402"/>
    <n v="556"/>
    <x v="20"/>
    <s v="PF01590.25 GAF domain"/>
  </r>
  <r>
    <x v="757"/>
    <x v="757"/>
    <n v="851"/>
    <x v="7"/>
    <n v="738"/>
    <n v="851"/>
    <x v="7"/>
    <s v="PF02518.25 Histidine kinase-, DNA gyrase B-, and HSP90-like ATPase"/>
  </r>
  <r>
    <x v="757"/>
    <x v="757"/>
    <n v="851"/>
    <x v="8"/>
    <n v="594"/>
    <n v="691"/>
    <x v="8"/>
    <s v="PF00512.24 His Kinase A (phospho-acceptor) domain"/>
  </r>
  <r>
    <x v="758"/>
    <x v="758"/>
    <n v="934"/>
    <x v="0"/>
    <n v="103"/>
    <n v="291"/>
    <x v="0"/>
    <s v="PF03924.12 CHASE domain"/>
  </r>
  <r>
    <x v="758"/>
    <x v="758"/>
    <n v="934"/>
    <x v="1"/>
    <n v="676"/>
    <n v="912"/>
    <x v="1"/>
    <s v="PF00563.19 EAL domain"/>
  </r>
  <r>
    <x v="758"/>
    <x v="758"/>
    <n v="934"/>
    <x v="2"/>
    <n v="500"/>
    <n v="657"/>
    <x v="2"/>
    <s v="PF00990.20 Diguanylate cyclase, GGDEF domain"/>
  </r>
  <r>
    <x v="758"/>
    <x v="758"/>
    <n v="934"/>
    <x v="10"/>
    <n v="381"/>
    <n v="442"/>
    <x v="10"/>
    <s v="PF13188.6 PAS domain"/>
  </r>
  <r>
    <x v="759"/>
    <x v="759"/>
    <n v="635"/>
    <x v="0"/>
    <n v="84"/>
    <n v="268"/>
    <x v="0"/>
    <s v="PF03924.12 CHASE domain"/>
  </r>
  <r>
    <x v="759"/>
    <x v="759"/>
    <n v="635"/>
    <x v="7"/>
    <n v="481"/>
    <n v="593"/>
    <x v="7"/>
    <s v="PF02518.25 Histidine kinase-, DNA gyrase B-, and HSP90-like ATPase"/>
  </r>
  <r>
    <x v="759"/>
    <x v="759"/>
    <n v="635"/>
    <x v="8"/>
    <n v="372"/>
    <n v="439"/>
    <x v="8"/>
    <s v="PF00512.24 His Kinase A (phospho-acceptor) domain"/>
  </r>
  <r>
    <x v="760"/>
    <x v="760"/>
    <n v="1150"/>
    <x v="0"/>
    <n v="88"/>
    <n v="275"/>
    <x v="0"/>
    <s v="PF03924.12 CHASE domain"/>
  </r>
  <r>
    <x v="760"/>
    <x v="760"/>
    <n v="1150"/>
    <x v="26"/>
    <n v="754"/>
    <n v="864"/>
    <x v="26"/>
    <s v="PF13492.5 GAF domain"/>
  </r>
  <r>
    <x v="760"/>
    <x v="760"/>
    <n v="1150"/>
    <x v="7"/>
    <n v="1011"/>
    <n v="1147"/>
    <x v="7"/>
    <s v="PF02518.25 Histidine kinase-, DNA gyrase B-, and HSP90-like ATPase"/>
  </r>
  <r>
    <x v="760"/>
    <x v="760"/>
    <n v="1150"/>
    <x v="8"/>
    <n v="902"/>
    <n v="970"/>
    <x v="8"/>
    <s v="PF00512.24 His Kinase A (phospho-acceptor) domain"/>
  </r>
  <r>
    <x v="760"/>
    <x v="760"/>
    <n v="1150"/>
    <x v="5"/>
    <n v="367"/>
    <n v="468"/>
    <x v="5"/>
    <s v="PF00989.24 PAS fold"/>
  </r>
  <r>
    <x v="760"/>
    <x v="760"/>
    <n v="1150"/>
    <x v="6"/>
    <n v="623"/>
    <n v="706"/>
    <x v="6"/>
    <s v="PF08447.11 PAS fold"/>
  </r>
  <r>
    <x v="761"/>
    <x v="761"/>
    <n v="1091"/>
    <x v="0"/>
    <n v="258"/>
    <n v="444"/>
    <x v="0"/>
    <s v="PF03924.12 CHASE domain"/>
  </r>
  <r>
    <x v="761"/>
    <x v="761"/>
    <n v="1091"/>
    <x v="1"/>
    <n v="848"/>
    <n v="1083"/>
    <x v="1"/>
    <s v="PF00563.19 EAL domain"/>
  </r>
  <r>
    <x v="761"/>
    <x v="761"/>
    <n v="1091"/>
    <x v="2"/>
    <n v="667"/>
    <n v="829"/>
    <x v="2"/>
    <s v="PF00990.20 Diguanylate cyclase, GGDEF domain"/>
  </r>
  <r>
    <x v="761"/>
    <x v="761"/>
    <n v="1091"/>
    <x v="13"/>
    <n v="11"/>
    <n v="216"/>
    <x v="13"/>
    <s v="PF05231.13 MASE1"/>
  </r>
  <r>
    <x v="761"/>
    <x v="761"/>
    <n v="1091"/>
    <x v="4"/>
    <n v="552"/>
    <n v="655"/>
    <x v="4"/>
    <s v="PF13426.6 PAS domain"/>
  </r>
  <r>
    <x v="762"/>
    <x v="762"/>
    <n v="1381"/>
    <x v="0"/>
    <n v="283"/>
    <n v="471"/>
    <x v="0"/>
    <s v="PF03924.12 CHASE domain"/>
  </r>
  <r>
    <x v="762"/>
    <x v="762"/>
    <n v="1381"/>
    <x v="1"/>
    <n v="999"/>
    <n v="1236"/>
    <x v="1"/>
    <s v="PF00563.19 EAL domain"/>
  </r>
  <r>
    <x v="762"/>
    <x v="762"/>
    <n v="1381"/>
    <x v="2"/>
    <n v="823"/>
    <n v="980"/>
    <x v="2"/>
    <s v="PF00990.20 Diguanylate cyclase, GGDEF domain"/>
  </r>
  <r>
    <x v="762"/>
    <x v="762"/>
    <n v="1381"/>
    <x v="13"/>
    <n v="35"/>
    <n v="246"/>
    <x v="13"/>
    <s v="PF05231.13 MASE1"/>
  </r>
  <r>
    <x v="762"/>
    <x v="762"/>
    <n v="1381"/>
    <x v="3"/>
    <n v="582"/>
    <n v="692"/>
    <x v="3"/>
    <s v="PF08448.9 PAS fold"/>
  </r>
  <r>
    <x v="762"/>
    <x v="762"/>
    <n v="1381"/>
    <x v="4"/>
    <n v="708"/>
    <n v="811"/>
    <x v="4"/>
    <s v="PF13426.6 PAS domain"/>
  </r>
  <r>
    <x v="763"/>
    <x v="763"/>
    <n v="781"/>
    <x v="0"/>
    <n v="83"/>
    <n v="271"/>
    <x v="0"/>
    <s v="PF03924.12 CHASE domain"/>
  </r>
  <r>
    <x v="763"/>
    <x v="763"/>
    <n v="781"/>
    <x v="2"/>
    <n v="611"/>
    <n v="768"/>
    <x v="2"/>
    <s v="PF00990.20 Diguanylate cyclase, GGDEF domain"/>
  </r>
  <r>
    <x v="763"/>
    <x v="763"/>
    <n v="781"/>
    <x v="4"/>
    <n v="374"/>
    <n v="477"/>
    <x v="4"/>
    <s v="PF13426.6 PAS domain"/>
  </r>
  <r>
    <x v="763"/>
    <x v="763"/>
    <n v="781"/>
    <x v="4"/>
    <n v="496"/>
    <n v="599"/>
    <x v="4"/>
    <s v="PF13426.6 PAS domain"/>
  </r>
  <r>
    <x v="764"/>
    <x v="764"/>
    <n v="1227"/>
    <x v="0"/>
    <n v="247"/>
    <n v="441"/>
    <x v="0"/>
    <s v="PF03924.12 CHASE domain"/>
  </r>
  <r>
    <x v="764"/>
    <x v="764"/>
    <n v="1227"/>
    <x v="1"/>
    <n v="958"/>
    <n v="1195"/>
    <x v="1"/>
    <s v="PF00563.19 EAL domain"/>
  </r>
  <r>
    <x v="764"/>
    <x v="764"/>
    <n v="1227"/>
    <x v="2"/>
    <n v="775"/>
    <n v="939"/>
    <x v="2"/>
    <s v="PF00990.20 Diguanylate cyclase, GGDEF domain"/>
  </r>
  <r>
    <x v="764"/>
    <x v="764"/>
    <n v="1227"/>
    <x v="13"/>
    <n v="1"/>
    <n v="212"/>
    <x v="13"/>
    <s v="PF05231.13 MASE1"/>
  </r>
  <r>
    <x v="764"/>
    <x v="764"/>
    <n v="1227"/>
    <x v="4"/>
    <n v="540"/>
    <n v="642"/>
    <x v="4"/>
    <s v="PF13426.6 PAS domain"/>
  </r>
  <r>
    <x v="764"/>
    <x v="764"/>
    <n v="1227"/>
    <x v="4"/>
    <n v="660"/>
    <n v="763"/>
    <x v="4"/>
    <s v="PF13426.6 PAS domain"/>
  </r>
  <r>
    <x v="765"/>
    <x v="765"/>
    <n v="917"/>
    <x v="0"/>
    <n v="74"/>
    <n v="266"/>
    <x v="0"/>
    <s v="PF03924.12 CHASE domain"/>
  </r>
  <r>
    <x v="765"/>
    <x v="765"/>
    <n v="917"/>
    <x v="2"/>
    <n v="749"/>
    <n v="907"/>
    <x v="2"/>
    <s v="PF00990.20 Diguanylate cyclase, GGDEF domain"/>
  </r>
  <r>
    <x v="765"/>
    <x v="765"/>
    <n v="917"/>
    <x v="6"/>
    <n v="384"/>
    <n v="474"/>
    <x v="6"/>
    <s v="PF08447.11 PAS fold"/>
  </r>
  <r>
    <x v="765"/>
    <x v="765"/>
    <n v="917"/>
    <x v="6"/>
    <n v="514"/>
    <n v="602"/>
    <x v="6"/>
    <s v="PF08447.11 PAS fold"/>
  </r>
  <r>
    <x v="765"/>
    <x v="765"/>
    <n v="917"/>
    <x v="3"/>
    <n v="629"/>
    <n v="740"/>
    <x v="3"/>
    <s v="PF08448.9 PAS fold"/>
  </r>
  <r>
    <x v="766"/>
    <x v="766"/>
    <n v="990"/>
    <x v="0"/>
    <n v="106"/>
    <n v="287"/>
    <x v="0"/>
    <s v="PF03924.12 CHASE domain"/>
  </r>
  <r>
    <x v="766"/>
    <x v="766"/>
    <n v="990"/>
    <x v="7"/>
    <n v="489"/>
    <n v="673"/>
    <x v="7"/>
    <s v="PF02518.25 Histidine kinase-, DNA gyrase B-, and HSP90-like ATPase"/>
  </r>
  <r>
    <x v="766"/>
    <x v="766"/>
    <n v="990"/>
    <x v="8"/>
    <n v="377"/>
    <n v="442"/>
    <x v="8"/>
    <s v="PF00512.24 His Kinase A (phospho-acceptor) domain"/>
  </r>
  <r>
    <x v="766"/>
    <x v="766"/>
    <n v="990"/>
    <x v="9"/>
    <n v="847"/>
    <n v="979"/>
    <x v="9"/>
    <s v="PF00072.23 Response regulator receiver domain"/>
  </r>
  <r>
    <x v="767"/>
    <x v="767"/>
    <n v="649"/>
    <x v="0"/>
    <n v="72"/>
    <n v="221"/>
    <x v="0"/>
    <s v="PF03924.12 CHASE domain"/>
  </r>
  <r>
    <x v="767"/>
    <x v="767"/>
    <n v="649"/>
    <x v="7"/>
    <n v="565"/>
    <n v="649"/>
    <x v="7"/>
    <s v="PF02518.25 Histidine kinase-, DNA gyrase B-, and HSP90-like ATPase"/>
  </r>
  <r>
    <x v="767"/>
    <x v="767"/>
    <n v="649"/>
    <x v="8"/>
    <n v="428"/>
    <n v="520"/>
    <x v="8"/>
    <s v="PF00512.24 His Kinase A (phospho-acceptor) domain"/>
  </r>
  <r>
    <x v="767"/>
    <x v="767"/>
    <n v="649"/>
    <x v="14"/>
    <n v="305"/>
    <n v="420"/>
    <x v="14"/>
    <s v="PF12860.6 PAS fold"/>
  </r>
  <r>
    <x v="768"/>
    <x v="768"/>
    <n v="898"/>
    <x v="0"/>
    <n v="254"/>
    <n v="438"/>
    <x v="0"/>
    <s v="PF03924.12 CHASE domain"/>
  </r>
  <r>
    <x v="768"/>
    <x v="768"/>
    <n v="898"/>
    <x v="7"/>
    <n v="645"/>
    <n v="758"/>
    <x v="7"/>
    <s v="PF02518.25 Histidine kinase-, DNA gyrase B-, and HSP90-like ATPase"/>
  </r>
  <r>
    <x v="768"/>
    <x v="768"/>
    <n v="898"/>
    <x v="8"/>
    <n v="533"/>
    <n v="598"/>
    <x v="8"/>
    <s v="PF00512.24 His Kinase A (phospho-acceptor) domain"/>
  </r>
  <r>
    <x v="768"/>
    <x v="768"/>
    <n v="898"/>
    <x v="13"/>
    <n v="5"/>
    <n v="210"/>
    <x v="13"/>
    <s v="PF05231.13 MASE1"/>
  </r>
  <r>
    <x v="768"/>
    <x v="768"/>
    <n v="898"/>
    <x v="9"/>
    <n v="780"/>
    <n v="891"/>
    <x v="9"/>
    <s v="PF00072.23 Response regulator receiver domain"/>
  </r>
  <r>
    <x v="769"/>
    <x v="769"/>
    <n v="685"/>
    <x v="0"/>
    <n v="54"/>
    <n v="222"/>
    <x v="0"/>
    <s v="PF03924.12 CHASE domain"/>
  </r>
  <r>
    <x v="769"/>
    <x v="769"/>
    <n v="685"/>
    <x v="7"/>
    <n v="421"/>
    <n v="538"/>
    <x v="7"/>
    <s v="PF02518.25 Histidine kinase-, DNA gyrase B-, and HSP90-like ATPase"/>
  </r>
  <r>
    <x v="769"/>
    <x v="769"/>
    <n v="685"/>
    <x v="8"/>
    <n v="309"/>
    <n v="375"/>
    <x v="8"/>
    <s v="PF00512.24 His Kinase A (phospho-acceptor) domain"/>
  </r>
  <r>
    <x v="769"/>
    <x v="769"/>
    <n v="685"/>
    <x v="9"/>
    <n v="562"/>
    <n v="679"/>
    <x v="9"/>
    <s v="PF00072.23 Response regulator receiver domain"/>
  </r>
  <r>
    <x v="770"/>
    <x v="770"/>
    <n v="1057"/>
    <x v="0"/>
    <n v="110"/>
    <n v="288"/>
    <x v="0"/>
    <s v="PF03924.12 CHASE domain"/>
  </r>
  <r>
    <x v="770"/>
    <x v="770"/>
    <n v="1057"/>
    <x v="7"/>
    <n v="515"/>
    <n v="726"/>
    <x v="7"/>
    <s v="PF02518.25 Histidine kinase-, DNA gyrase B-, and HSP90-like ATPase"/>
  </r>
  <r>
    <x v="770"/>
    <x v="770"/>
    <n v="1057"/>
    <x v="8"/>
    <n v="403"/>
    <n v="468"/>
    <x v="8"/>
    <s v="PF00512.24 His Kinase A (phospho-acceptor) domain"/>
  </r>
  <r>
    <x v="770"/>
    <x v="770"/>
    <n v="1057"/>
    <x v="9"/>
    <n v="752"/>
    <n v="868"/>
    <x v="9"/>
    <s v="PF00072.23 Response regulator receiver domain"/>
  </r>
  <r>
    <x v="770"/>
    <x v="770"/>
    <n v="1057"/>
    <x v="9"/>
    <n v="895"/>
    <n v="983"/>
    <x v="9"/>
    <s v="PF00072.23 Response regulator receiver domain"/>
  </r>
  <r>
    <x v="771"/>
    <x v="771"/>
    <n v="1090"/>
    <x v="0"/>
    <n v="170"/>
    <n v="349"/>
    <x v="0"/>
    <s v="PF03924.12 CHASE domain"/>
  </r>
  <r>
    <x v="771"/>
    <x v="771"/>
    <n v="1090"/>
    <x v="7"/>
    <n v="575"/>
    <n v="748"/>
    <x v="7"/>
    <s v="PF02518.25 Histidine kinase-, DNA gyrase B-, and HSP90-like ATPase"/>
  </r>
  <r>
    <x v="771"/>
    <x v="771"/>
    <n v="1090"/>
    <x v="8"/>
    <n v="463"/>
    <n v="528"/>
    <x v="8"/>
    <s v="PF00512.24 His Kinase A (phospho-acceptor) domain"/>
  </r>
  <r>
    <x v="771"/>
    <x v="771"/>
    <n v="1090"/>
    <x v="9"/>
    <n v="774"/>
    <n v="889"/>
    <x v="9"/>
    <s v="PF00072.23 Response regulator receiver domain"/>
  </r>
  <r>
    <x v="771"/>
    <x v="771"/>
    <n v="1090"/>
    <x v="9"/>
    <n v="916"/>
    <n v="1014"/>
    <x v="9"/>
    <s v="PF00072.23 Response regulator receiver domain"/>
  </r>
  <r>
    <x v="772"/>
    <x v="772"/>
    <n v="1381"/>
    <x v="0"/>
    <n v="283"/>
    <n v="471"/>
    <x v="0"/>
    <s v="PF03924.12 CHASE domain"/>
  </r>
  <r>
    <x v="772"/>
    <x v="772"/>
    <n v="1381"/>
    <x v="1"/>
    <n v="999"/>
    <n v="1236"/>
    <x v="1"/>
    <s v="PF00563.19 EAL domain"/>
  </r>
  <r>
    <x v="772"/>
    <x v="772"/>
    <n v="1381"/>
    <x v="2"/>
    <n v="823"/>
    <n v="980"/>
    <x v="2"/>
    <s v="PF00990.20 Diguanylate cyclase, GGDEF domain"/>
  </r>
  <r>
    <x v="772"/>
    <x v="772"/>
    <n v="1381"/>
    <x v="13"/>
    <n v="35"/>
    <n v="246"/>
    <x v="13"/>
    <s v="PF05231.13 MASE1"/>
  </r>
  <r>
    <x v="772"/>
    <x v="772"/>
    <n v="1381"/>
    <x v="3"/>
    <n v="582"/>
    <n v="692"/>
    <x v="3"/>
    <s v="PF08448.9 PAS fold"/>
  </r>
  <r>
    <x v="772"/>
    <x v="772"/>
    <n v="1381"/>
    <x v="4"/>
    <n v="708"/>
    <n v="811"/>
    <x v="4"/>
    <s v="PF13426.6 PAS domain"/>
  </r>
  <r>
    <x v="773"/>
    <x v="773"/>
    <n v="1227"/>
    <x v="0"/>
    <n v="247"/>
    <n v="441"/>
    <x v="0"/>
    <s v="PF03924.12 CHASE domain"/>
  </r>
  <r>
    <x v="773"/>
    <x v="773"/>
    <n v="1227"/>
    <x v="1"/>
    <n v="958"/>
    <n v="1195"/>
    <x v="1"/>
    <s v="PF00563.19 EAL domain"/>
  </r>
  <r>
    <x v="773"/>
    <x v="773"/>
    <n v="1227"/>
    <x v="2"/>
    <n v="775"/>
    <n v="939"/>
    <x v="2"/>
    <s v="PF00990.20 Diguanylate cyclase, GGDEF domain"/>
  </r>
  <r>
    <x v="773"/>
    <x v="773"/>
    <n v="1227"/>
    <x v="13"/>
    <n v="1"/>
    <n v="212"/>
    <x v="13"/>
    <s v="PF05231.13 MASE1"/>
  </r>
  <r>
    <x v="773"/>
    <x v="773"/>
    <n v="1227"/>
    <x v="4"/>
    <n v="540"/>
    <n v="642"/>
    <x v="4"/>
    <s v="PF13426.6 PAS domain"/>
  </r>
  <r>
    <x v="773"/>
    <x v="773"/>
    <n v="1227"/>
    <x v="4"/>
    <n v="660"/>
    <n v="763"/>
    <x v="4"/>
    <s v="PF13426.6 PAS domain"/>
  </r>
  <r>
    <x v="774"/>
    <x v="774"/>
    <n v="1091"/>
    <x v="0"/>
    <n v="258"/>
    <n v="443"/>
    <x v="0"/>
    <s v="PF03924.12 CHASE domain"/>
  </r>
  <r>
    <x v="774"/>
    <x v="774"/>
    <n v="1091"/>
    <x v="1"/>
    <n v="848"/>
    <n v="1083"/>
    <x v="1"/>
    <s v="PF00563.19 EAL domain"/>
  </r>
  <r>
    <x v="774"/>
    <x v="774"/>
    <n v="1091"/>
    <x v="2"/>
    <n v="667"/>
    <n v="829"/>
    <x v="2"/>
    <s v="PF00990.20 Diguanylate cyclase, GGDEF domain"/>
  </r>
  <r>
    <x v="774"/>
    <x v="774"/>
    <n v="1091"/>
    <x v="13"/>
    <n v="11"/>
    <n v="216"/>
    <x v="13"/>
    <s v="PF05231.13 MASE1"/>
  </r>
  <r>
    <x v="774"/>
    <x v="774"/>
    <n v="1091"/>
    <x v="4"/>
    <n v="552"/>
    <n v="655"/>
    <x v="4"/>
    <s v="PF13426.6 PAS domain"/>
  </r>
  <r>
    <x v="775"/>
    <x v="775"/>
    <n v="781"/>
    <x v="0"/>
    <n v="83"/>
    <n v="271"/>
    <x v="0"/>
    <s v="PF03924.12 CHASE domain"/>
  </r>
  <r>
    <x v="775"/>
    <x v="775"/>
    <n v="781"/>
    <x v="2"/>
    <n v="611"/>
    <n v="768"/>
    <x v="2"/>
    <s v="PF00990.20 Diguanylate cyclase, GGDEF domain"/>
  </r>
  <r>
    <x v="775"/>
    <x v="775"/>
    <n v="781"/>
    <x v="4"/>
    <n v="374"/>
    <n v="477"/>
    <x v="4"/>
    <s v="PF13426.6 PAS domain"/>
  </r>
  <r>
    <x v="775"/>
    <x v="775"/>
    <n v="781"/>
    <x v="4"/>
    <n v="496"/>
    <n v="599"/>
    <x v="4"/>
    <s v="PF13426.6 PAS domain"/>
  </r>
  <r>
    <x v="776"/>
    <x v="776"/>
    <n v="927"/>
    <x v="0"/>
    <n v="74"/>
    <n v="266"/>
    <x v="0"/>
    <s v="PF03924.12 CHASE domain"/>
  </r>
  <r>
    <x v="776"/>
    <x v="776"/>
    <n v="927"/>
    <x v="2"/>
    <n v="749"/>
    <n v="907"/>
    <x v="2"/>
    <s v="PF00990.20 Diguanylate cyclase, GGDEF domain"/>
  </r>
  <r>
    <x v="776"/>
    <x v="776"/>
    <n v="927"/>
    <x v="6"/>
    <n v="384"/>
    <n v="474"/>
    <x v="6"/>
    <s v="PF08447.11 PAS fold"/>
  </r>
  <r>
    <x v="776"/>
    <x v="776"/>
    <n v="927"/>
    <x v="6"/>
    <n v="514"/>
    <n v="602"/>
    <x v="6"/>
    <s v="PF08447.11 PAS fold"/>
  </r>
  <r>
    <x v="776"/>
    <x v="776"/>
    <n v="927"/>
    <x v="3"/>
    <n v="629"/>
    <n v="740"/>
    <x v="3"/>
    <s v="PF08448.9 PAS fold"/>
  </r>
  <r>
    <x v="777"/>
    <x v="777"/>
    <n v="594"/>
    <x v="0"/>
    <n v="78"/>
    <n v="269"/>
    <x v="0"/>
    <s v="PF03924.12 CHASE domain"/>
  </r>
  <r>
    <x v="777"/>
    <x v="777"/>
    <n v="594"/>
    <x v="7"/>
    <n v="502"/>
    <n v="594"/>
    <x v="7"/>
    <s v="PF02518.25 Histidine kinase-, DNA gyrase B-, and HSP90-like ATPase"/>
  </r>
  <r>
    <x v="777"/>
    <x v="777"/>
    <n v="594"/>
    <x v="15"/>
    <n v="396"/>
    <n v="464"/>
    <x v="15"/>
    <s v="PF07730.12 Histidine kinase"/>
  </r>
  <r>
    <x v="778"/>
    <x v="778"/>
    <n v="924"/>
    <x v="0"/>
    <n v="92"/>
    <n v="273"/>
    <x v="0"/>
    <s v="PF03924.12 CHASE domain"/>
  </r>
  <r>
    <x v="778"/>
    <x v="778"/>
    <n v="924"/>
    <x v="1"/>
    <n v="666"/>
    <n v="903"/>
    <x v="1"/>
    <s v="PF00563.19 EAL domain"/>
  </r>
  <r>
    <x v="778"/>
    <x v="778"/>
    <n v="924"/>
    <x v="2"/>
    <n v="488"/>
    <n v="645"/>
    <x v="2"/>
    <s v="PF00990.20 Diguanylate cyclase, GGDEF domain"/>
  </r>
  <r>
    <x v="779"/>
    <x v="779"/>
    <n v="1005"/>
    <x v="0"/>
    <n v="141"/>
    <n v="336"/>
    <x v="0"/>
    <s v="PF03924.12 CHASE domain"/>
  </r>
  <r>
    <x v="779"/>
    <x v="779"/>
    <n v="1005"/>
    <x v="7"/>
    <n v="536"/>
    <n v="697"/>
    <x v="7"/>
    <s v="PF02518.25 Histidine kinase-, DNA gyrase B-, and HSP90-like ATPase"/>
  </r>
  <r>
    <x v="779"/>
    <x v="779"/>
    <n v="1005"/>
    <x v="8"/>
    <n v="424"/>
    <n v="489"/>
    <x v="8"/>
    <s v="PF00512.24 His Kinase A (phospho-acceptor) domain"/>
  </r>
  <r>
    <x v="779"/>
    <x v="779"/>
    <n v="1005"/>
    <x v="9"/>
    <n v="863"/>
    <n v="939"/>
    <x v="9"/>
    <s v="PF00072.23 Response regulator receiver domain"/>
  </r>
  <r>
    <x v="780"/>
    <x v="780"/>
    <n v="685"/>
    <x v="0"/>
    <n v="84"/>
    <n v="228"/>
    <x v="0"/>
    <s v="PF03924.12 CHASE domain"/>
  </r>
  <r>
    <x v="780"/>
    <x v="780"/>
    <n v="685"/>
    <x v="7"/>
    <n v="425"/>
    <n v="539"/>
    <x v="7"/>
    <s v="PF02518.25 Histidine kinase-, DNA gyrase B-, and HSP90-like ATPase"/>
  </r>
  <r>
    <x v="780"/>
    <x v="780"/>
    <n v="685"/>
    <x v="8"/>
    <n v="313"/>
    <n v="378"/>
    <x v="8"/>
    <s v="PF00512.24 His Kinase A (phospho-acceptor) domain"/>
  </r>
  <r>
    <x v="780"/>
    <x v="780"/>
    <n v="685"/>
    <x v="9"/>
    <n v="563"/>
    <n v="678"/>
    <x v="9"/>
    <s v="PF00072.23 Response regulator receiver domain"/>
  </r>
  <r>
    <x v="781"/>
    <x v="781"/>
    <n v="783"/>
    <x v="0"/>
    <n v="82"/>
    <n v="221"/>
    <x v="0"/>
    <s v="PF03924.12 CHASE domain"/>
  </r>
  <r>
    <x v="781"/>
    <x v="781"/>
    <n v="783"/>
    <x v="7"/>
    <n v="677"/>
    <n v="783"/>
    <x v="7"/>
    <s v="PF02518.25 Histidine kinase-, DNA gyrase B-, and HSP90-like ATPase"/>
  </r>
  <r>
    <x v="781"/>
    <x v="781"/>
    <n v="783"/>
    <x v="6"/>
    <n v="453"/>
    <n v="538"/>
    <x v="6"/>
    <s v="PF08447.11 PAS fold"/>
  </r>
  <r>
    <x v="781"/>
    <x v="781"/>
    <n v="783"/>
    <x v="4"/>
    <n v="313"/>
    <n v="418"/>
    <x v="4"/>
    <s v="PF13426.6 PAS domain"/>
  </r>
  <r>
    <x v="782"/>
    <x v="782"/>
    <n v="542"/>
    <x v="0"/>
    <n v="81"/>
    <n v="271"/>
    <x v="0"/>
    <s v="PF03924.12 CHASE domain"/>
  </r>
  <r>
    <x v="782"/>
    <x v="782"/>
    <n v="542"/>
    <x v="2"/>
    <n v="367"/>
    <n v="526"/>
    <x v="2"/>
    <s v="PF00990.20 Diguanylate cyclase, GGDEF domain"/>
  </r>
  <r>
    <x v="783"/>
    <x v="783"/>
    <n v="1012"/>
    <x v="0"/>
    <n v="13"/>
    <n v="164"/>
    <x v="0"/>
    <s v="PF03924.12 CHASE domain"/>
  </r>
  <r>
    <x v="783"/>
    <x v="783"/>
    <n v="1012"/>
    <x v="7"/>
    <n v="471"/>
    <n v="588"/>
    <x v="7"/>
    <s v="PF02518.25 Histidine kinase-, DNA gyrase B-, and HSP90-like ATPase"/>
  </r>
  <r>
    <x v="783"/>
    <x v="783"/>
    <n v="1012"/>
    <x v="8"/>
    <n v="357"/>
    <n v="425"/>
    <x v="8"/>
    <s v="PF00512.24 His Kinase A (phospho-acceptor) domain"/>
  </r>
  <r>
    <x v="783"/>
    <x v="783"/>
    <n v="1012"/>
    <x v="9"/>
    <n v="639"/>
    <n v="752"/>
    <x v="9"/>
    <s v="PF00072.23 Response regulator receiver domain"/>
  </r>
  <r>
    <x v="783"/>
    <x v="783"/>
    <n v="1012"/>
    <x v="22"/>
    <n v="816"/>
    <n v="1012"/>
    <x v="22"/>
    <s v="PF07228.11 Stage II sporulation protein E (SpoIIE)"/>
  </r>
  <r>
    <x v="784"/>
    <x v="784"/>
    <n v="459"/>
    <x v="0"/>
    <n v="84"/>
    <n v="233"/>
    <x v="0"/>
    <s v="PF03924.12 CHASE domain"/>
  </r>
  <r>
    <x v="784"/>
    <x v="784"/>
    <n v="459"/>
    <x v="2"/>
    <n v="304"/>
    <n v="459"/>
    <x v="2"/>
    <s v="PF00990.20 Diguanylate cyclase, GGDEF domain"/>
  </r>
  <r>
    <x v="785"/>
    <x v="785"/>
    <n v="647"/>
    <x v="0"/>
    <n v="87"/>
    <n v="272"/>
    <x v="0"/>
    <s v="PF03924.12 CHASE domain"/>
  </r>
  <r>
    <x v="785"/>
    <x v="785"/>
    <n v="647"/>
    <x v="2"/>
    <n v="473"/>
    <n v="630"/>
    <x v="2"/>
    <s v="PF00990.20 Diguanylate cyclase, GGDEF domain"/>
  </r>
  <r>
    <x v="785"/>
    <x v="785"/>
    <n v="647"/>
    <x v="3"/>
    <n v="354"/>
    <n v="456"/>
    <x v="3"/>
    <s v="PF08448.9 PAS fold"/>
  </r>
  <r>
    <x v="786"/>
    <x v="786"/>
    <n v="581"/>
    <x v="0"/>
    <n v="93"/>
    <n v="212"/>
    <x v="0"/>
    <s v="PF03924.12 CHASE domain"/>
  </r>
  <r>
    <x v="786"/>
    <x v="786"/>
    <n v="581"/>
    <x v="2"/>
    <n v="417"/>
    <n v="573"/>
    <x v="2"/>
    <s v="PF00990.20 Diguanylate cyclase, GGDEF domain"/>
  </r>
  <r>
    <x v="786"/>
    <x v="786"/>
    <n v="581"/>
    <x v="3"/>
    <n v="290"/>
    <n v="408"/>
    <x v="3"/>
    <s v="PF08448.9 PAS fold"/>
  </r>
  <r>
    <x v="787"/>
    <x v="787"/>
    <n v="1090"/>
    <x v="0"/>
    <n v="253"/>
    <n v="441"/>
    <x v="0"/>
    <s v="PF03924.12 CHASE domain"/>
  </r>
  <r>
    <x v="787"/>
    <x v="787"/>
    <n v="1090"/>
    <x v="1"/>
    <n v="839"/>
    <n v="1074"/>
    <x v="1"/>
    <s v="PF00563.19 EAL domain"/>
  </r>
  <r>
    <x v="787"/>
    <x v="787"/>
    <n v="1090"/>
    <x v="2"/>
    <n v="663"/>
    <n v="820"/>
    <x v="2"/>
    <s v="PF00990.20 Diguanylate cyclase, GGDEF domain"/>
  </r>
  <r>
    <x v="787"/>
    <x v="787"/>
    <n v="1090"/>
    <x v="13"/>
    <n v="6"/>
    <n v="220"/>
    <x v="13"/>
    <s v="PF05231.13 MASE1"/>
  </r>
  <r>
    <x v="788"/>
    <x v="788"/>
    <n v="1287"/>
    <x v="0"/>
    <n v="87"/>
    <n v="273"/>
    <x v="0"/>
    <s v="PF03924.12 CHASE domain"/>
  </r>
  <r>
    <x v="788"/>
    <x v="788"/>
    <n v="1287"/>
    <x v="7"/>
    <n v="648"/>
    <n v="763"/>
    <x v="7"/>
    <s v="PF02518.25 Histidine kinase-, DNA gyrase B-, and HSP90-like ATPase"/>
  </r>
  <r>
    <x v="788"/>
    <x v="788"/>
    <n v="1287"/>
    <x v="8"/>
    <n v="536"/>
    <n v="601"/>
    <x v="8"/>
    <s v="PF00512.24 His Kinase A (phospho-acceptor) domain"/>
  </r>
  <r>
    <x v="788"/>
    <x v="788"/>
    <n v="1287"/>
    <x v="4"/>
    <n v="395"/>
    <n v="515"/>
    <x v="4"/>
    <s v="PF13426.6 PAS domain"/>
  </r>
  <r>
    <x v="788"/>
    <x v="788"/>
    <n v="1287"/>
    <x v="9"/>
    <n v="780"/>
    <n v="897"/>
    <x v="9"/>
    <s v="PF00072.23 Response regulator receiver domain"/>
  </r>
  <r>
    <x v="788"/>
    <x v="788"/>
    <n v="1287"/>
    <x v="9"/>
    <n v="926"/>
    <n v="1038"/>
    <x v="9"/>
    <s v="PF00072.23 Response regulator receiver domain"/>
  </r>
  <r>
    <x v="789"/>
    <x v="789"/>
    <n v="683"/>
    <x v="0"/>
    <n v="60"/>
    <n v="243"/>
    <x v="0"/>
    <s v="PF03924.12 CHASE domain"/>
  </r>
  <r>
    <x v="789"/>
    <x v="789"/>
    <n v="683"/>
    <x v="7"/>
    <n v="568"/>
    <n v="678"/>
    <x v="7"/>
    <s v="PF02518.25 Histidine kinase-, DNA gyrase B-, and HSP90-like ATPase"/>
  </r>
  <r>
    <x v="789"/>
    <x v="789"/>
    <n v="683"/>
    <x v="8"/>
    <n v="461"/>
    <n v="529"/>
    <x v="8"/>
    <s v="PF00512.24 His Kinase A (phospho-acceptor) domain"/>
  </r>
  <r>
    <x v="789"/>
    <x v="789"/>
    <n v="683"/>
    <x v="5"/>
    <n v="325"/>
    <n v="438"/>
    <x v="5"/>
    <s v="PF00989.24 PAS fold"/>
  </r>
  <r>
    <x v="790"/>
    <x v="790"/>
    <n v="449"/>
    <x v="0"/>
    <n v="74"/>
    <n v="219"/>
    <x v="0"/>
    <s v="PF03924.12 CHASE domain"/>
  </r>
  <r>
    <x v="790"/>
    <x v="790"/>
    <n v="449"/>
    <x v="2"/>
    <n v="293"/>
    <n v="448"/>
    <x v="2"/>
    <s v="PF00990.20 Diguanylate cyclase, GGDEF domain"/>
  </r>
  <r>
    <x v="791"/>
    <x v="791"/>
    <n v="1255"/>
    <x v="0"/>
    <n v="79"/>
    <n v="266"/>
    <x v="0"/>
    <s v="PF03924.12 CHASE domain"/>
  </r>
  <r>
    <x v="791"/>
    <x v="791"/>
    <n v="1255"/>
    <x v="7"/>
    <n v="734"/>
    <n v="850"/>
    <x v="7"/>
    <s v="PF02518.25 Histidine kinase-, DNA gyrase B-, and HSP90-like ATPase"/>
  </r>
  <r>
    <x v="791"/>
    <x v="791"/>
    <n v="1255"/>
    <x v="8"/>
    <n v="622"/>
    <n v="687"/>
    <x v="8"/>
    <s v="PF00512.24 His Kinase A (phospho-acceptor) domain"/>
  </r>
  <r>
    <x v="791"/>
    <x v="791"/>
    <n v="1255"/>
    <x v="12"/>
    <n v="1164"/>
    <n v="1254"/>
    <x v="12"/>
    <s v="PF01627.22 Hpt domain"/>
  </r>
  <r>
    <x v="791"/>
    <x v="791"/>
    <n v="1255"/>
    <x v="5"/>
    <n v="486"/>
    <n v="599"/>
    <x v="5"/>
    <s v="PF00989.24 PAS fold"/>
  </r>
  <r>
    <x v="791"/>
    <x v="791"/>
    <n v="1255"/>
    <x v="6"/>
    <n v="377"/>
    <n v="468"/>
    <x v="6"/>
    <s v="PF08447.11 PAS fold"/>
  </r>
  <r>
    <x v="791"/>
    <x v="791"/>
    <n v="1255"/>
    <x v="9"/>
    <n v="1026"/>
    <n v="1139"/>
    <x v="9"/>
    <s v="PF00072.23 Response regulator receiver domain"/>
  </r>
  <r>
    <x v="792"/>
    <x v="792"/>
    <n v="654"/>
    <x v="0"/>
    <n v="82"/>
    <n v="271"/>
    <x v="0"/>
    <s v="PF03924.12 CHASE domain"/>
  </r>
  <r>
    <x v="792"/>
    <x v="792"/>
    <n v="654"/>
    <x v="2"/>
    <n v="491"/>
    <n v="647"/>
    <x v="2"/>
    <s v="PF00990.20 Diguanylate cyclase, GGDEF domain"/>
  </r>
  <r>
    <x v="792"/>
    <x v="792"/>
    <n v="654"/>
    <x v="6"/>
    <n v="386"/>
    <n v="474"/>
    <x v="6"/>
    <s v="PF08447.11 PAS fold"/>
  </r>
  <r>
    <x v="793"/>
    <x v="793"/>
    <n v="962"/>
    <x v="0"/>
    <n v="120"/>
    <n v="306"/>
    <x v="0"/>
    <s v="PF03924.12 CHASE domain"/>
  </r>
  <r>
    <x v="793"/>
    <x v="793"/>
    <n v="962"/>
    <x v="1"/>
    <n v="712"/>
    <n v="946"/>
    <x v="1"/>
    <s v="PF00563.19 EAL domain"/>
  </r>
  <r>
    <x v="793"/>
    <x v="793"/>
    <n v="962"/>
    <x v="2"/>
    <n v="531"/>
    <n v="693"/>
    <x v="2"/>
    <s v="PF00990.20 Diguanylate cyclase, GGDEF domain"/>
  </r>
  <r>
    <x v="793"/>
    <x v="793"/>
    <n v="962"/>
    <x v="3"/>
    <n v="407"/>
    <n v="522"/>
    <x v="3"/>
    <s v="PF08448.9 PAS fold"/>
  </r>
  <r>
    <x v="794"/>
    <x v="794"/>
    <n v="1043"/>
    <x v="0"/>
    <n v="80"/>
    <n v="265"/>
    <x v="0"/>
    <s v="PF03924.12 CHASE domain"/>
  </r>
  <r>
    <x v="794"/>
    <x v="794"/>
    <n v="1043"/>
    <x v="1"/>
    <n v="779"/>
    <n v="1014"/>
    <x v="1"/>
    <s v="PF00563.19 EAL domain"/>
  </r>
  <r>
    <x v="794"/>
    <x v="794"/>
    <n v="1043"/>
    <x v="2"/>
    <n v="598"/>
    <n v="760"/>
    <x v="2"/>
    <s v="PF00990.20 Diguanylate cyclase, GGDEF domain"/>
  </r>
  <r>
    <x v="794"/>
    <x v="794"/>
    <n v="1043"/>
    <x v="6"/>
    <n v="366"/>
    <n v="453"/>
    <x v="6"/>
    <s v="PF08447.11 PAS fold"/>
  </r>
  <r>
    <x v="795"/>
    <x v="795"/>
    <n v="908"/>
    <x v="0"/>
    <n v="84"/>
    <n v="272"/>
    <x v="0"/>
    <s v="PF03924.12 CHASE domain"/>
  </r>
  <r>
    <x v="795"/>
    <x v="795"/>
    <n v="908"/>
    <x v="1"/>
    <n v="652"/>
    <n v="888"/>
    <x v="1"/>
    <s v="PF00563.19 EAL domain"/>
  </r>
  <r>
    <x v="795"/>
    <x v="795"/>
    <n v="908"/>
    <x v="2"/>
    <n v="476"/>
    <n v="633"/>
    <x v="2"/>
    <s v="PF00990.20 Diguanylate cyclase, GGDEF domain"/>
  </r>
  <r>
    <x v="795"/>
    <x v="795"/>
    <n v="908"/>
    <x v="6"/>
    <n v="372"/>
    <n v="452"/>
    <x v="6"/>
    <s v="PF08447.11 PAS fold"/>
  </r>
  <r>
    <x v="796"/>
    <x v="796"/>
    <n v="638"/>
    <x v="0"/>
    <n v="26"/>
    <n v="221"/>
    <x v="0"/>
    <s v="PF03924.12 CHASE domain"/>
  </r>
  <r>
    <x v="796"/>
    <x v="796"/>
    <n v="638"/>
    <x v="7"/>
    <n v="527"/>
    <n v="638"/>
    <x v="7"/>
    <s v="PF02518.25 Histidine kinase-, DNA gyrase B-, and HSP90-like ATPase"/>
  </r>
  <r>
    <x v="796"/>
    <x v="796"/>
    <n v="638"/>
    <x v="8"/>
    <n v="414"/>
    <n v="482"/>
    <x v="8"/>
    <s v="PF00512.24 His Kinase A (phospho-acceptor) domain"/>
  </r>
  <r>
    <x v="797"/>
    <x v="797"/>
    <n v="755"/>
    <x v="0"/>
    <n v="54"/>
    <n v="220"/>
    <x v="0"/>
    <s v="PF03924.12 CHASE domain"/>
  </r>
  <r>
    <x v="797"/>
    <x v="797"/>
    <n v="755"/>
    <x v="1"/>
    <n v="494"/>
    <n v="730"/>
    <x v="1"/>
    <s v="PF00563.19 EAL domain"/>
  </r>
  <r>
    <x v="797"/>
    <x v="797"/>
    <n v="755"/>
    <x v="2"/>
    <n v="318"/>
    <n v="475"/>
    <x v="2"/>
    <s v="PF00990.20 Diguanylate cyclase, GGDEF domain"/>
  </r>
  <r>
    <x v="798"/>
    <x v="798"/>
    <n v="900"/>
    <x v="0"/>
    <n v="88"/>
    <n v="252"/>
    <x v="0"/>
    <s v="PF03924.12 CHASE domain"/>
  </r>
  <r>
    <x v="798"/>
    <x v="798"/>
    <n v="900"/>
    <x v="1"/>
    <n v="654"/>
    <n v="888"/>
    <x v="1"/>
    <s v="PF00563.19 EAL domain"/>
  </r>
  <r>
    <x v="798"/>
    <x v="798"/>
    <n v="900"/>
    <x v="2"/>
    <n v="473"/>
    <n v="635"/>
    <x v="2"/>
    <s v="PF00990.20 Diguanylate cyclase, GGDEF domain"/>
  </r>
  <r>
    <x v="798"/>
    <x v="798"/>
    <n v="900"/>
    <x v="3"/>
    <n v="349"/>
    <n v="464"/>
    <x v="3"/>
    <s v="PF08448.9 PAS fold"/>
  </r>
  <r>
    <x v="799"/>
    <x v="799"/>
    <n v="1047"/>
    <x v="0"/>
    <n v="80"/>
    <n v="274"/>
    <x v="0"/>
    <s v="PF03924.12 CHASE domain"/>
  </r>
  <r>
    <x v="799"/>
    <x v="799"/>
    <n v="1047"/>
    <x v="1"/>
    <n v="796"/>
    <n v="1031"/>
    <x v="1"/>
    <s v="PF00563.19 EAL domain"/>
  </r>
  <r>
    <x v="799"/>
    <x v="799"/>
    <n v="1047"/>
    <x v="2"/>
    <n v="615"/>
    <n v="777"/>
    <x v="2"/>
    <s v="PF00990.20 Diguanylate cyclase, GGDEF domain"/>
  </r>
  <r>
    <x v="799"/>
    <x v="799"/>
    <n v="1047"/>
    <x v="10"/>
    <n v="490"/>
    <n v="552"/>
    <x v="10"/>
    <s v="PF13188.6 PAS domain"/>
  </r>
  <r>
    <x v="799"/>
    <x v="799"/>
    <n v="1047"/>
    <x v="4"/>
    <n v="371"/>
    <n v="475"/>
    <x v="4"/>
    <s v="PF13426.6 PAS domain"/>
  </r>
  <r>
    <x v="800"/>
    <x v="800"/>
    <n v="981"/>
    <x v="0"/>
    <n v="36"/>
    <n v="220"/>
    <x v="0"/>
    <s v="PF03924.12 CHASE domain"/>
  </r>
  <r>
    <x v="800"/>
    <x v="800"/>
    <n v="981"/>
    <x v="1"/>
    <n v="731"/>
    <n v="967"/>
    <x v="1"/>
    <s v="PF00563.19 EAL domain"/>
  </r>
  <r>
    <x v="800"/>
    <x v="800"/>
    <n v="981"/>
    <x v="2"/>
    <n v="556"/>
    <n v="712"/>
    <x v="2"/>
    <s v="PF00990.20 Diguanylate cyclase, GGDEF domain"/>
  </r>
  <r>
    <x v="800"/>
    <x v="800"/>
    <n v="981"/>
    <x v="3"/>
    <n v="312"/>
    <n v="422"/>
    <x v="3"/>
    <s v="PF08448.9 PAS fold"/>
  </r>
  <r>
    <x v="800"/>
    <x v="800"/>
    <n v="981"/>
    <x v="4"/>
    <n v="438"/>
    <n v="543"/>
    <x v="4"/>
    <s v="PF13426.6 PAS domain"/>
  </r>
  <r>
    <x v="801"/>
    <x v="801"/>
    <n v="636"/>
    <x v="0"/>
    <n v="82"/>
    <n v="234"/>
    <x v="0"/>
    <s v="PF03924.12 CHASE domain"/>
  </r>
  <r>
    <x v="801"/>
    <x v="801"/>
    <n v="636"/>
    <x v="2"/>
    <n v="447"/>
    <n v="604"/>
    <x v="2"/>
    <s v="PF00990.20 Diguanylate cyclase, GGDEF domain"/>
  </r>
  <r>
    <x v="802"/>
    <x v="802"/>
    <n v="1077"/>
    <x v="0"/>
    <n v="272"/>
    <n v="452"/>
    <x v="0"/>
    <s v="PF03924.12 CHASE domain"/>
  </r>
  <r>
    <x v="802"/>
    <x v="802"/>
    <n v="1077"/>
    <x v="7"/>
    <n v="813"/>
    <n v="929"/>
    <x v="7"/>
    <s v="PF02518.25 Histidine kinase-, DNA gyrase B-, and HSP90-like ATPase"/>
  </r>
  <r>
    <x v="802"/>
    <x v="802"/>
    <n v="1077"/>
    <x v="8"/>
    <n v="698"/>
    <n v="766"/>
    <x v="8"/>
    <s v="PF00512.24 His Kinase A (phospho-acceptor) domain"/>
  </r>
  <r>
    <x v="802"/>
    <x v="802"/>
    <n v="1077"/>
    <x v="13"/>
    <n v="23"/>
    <n v="229"/>
    <x v="13"/>
    <s v="PF05231.13 MASE1"/>
  </r>
  <r>
    <x v="802"/>
    <x v="802"/>
    <n v="1077"/>
    <x v="5"/>
    <n v="564"/>
    <n v="676"/>
    <x v="5"/>
    <s v="PF00989.24 PAS fold"/>
  </r>
  <r>
    <x v="802"/>
    <x v="802"/>
    <n v="1077"/>
    <x v="9"/>
    <n v="953"/>
    <n v="1066"/>
    <x v="9"/>
    <s v="PF00072.23 Response regulator receiver domain"/>
  </r>
  <r>
    <x v="803"/>
    <x v="803"/>
    <n v="1019"/>
    <x v="0"/>
    <n v="72"/>
    <n v="252"/>
    <x v="0"/>
    <s v="PF03924.12 CHASE domain"/>
  </r>
  <r>
    <x v="803"/>
    <x v="803"/>
    <n v="1019"/>
    <x v="21"/>
    <n v="660"/>
    <n v="961"/>
    <x v="21"/>
    <s v="PF00069.24 Protein kinase domain"/>
  </r>
  <r>
    <x v="804"/>
    <x v="804"/>
    <n v="289"/>
    <x v="0"/>
    <n v="103"/>
    <n v="224"/>
    <x v="0"/>
    <s v="PF03924.12 CHASE domain"/>
  </r>
  <r>
    <x v="805"/>
    <x v="805"/>
    <n v="451"/>
    <x v="0"/>
    <n v="80"/>
    <n v="222"/>
    <x v="0"/>
    <s v="PF03924.12 CHASE domain"/>
  </r>
  <r>
    <x v="805"/>
    <x v="805"/>
    <n v="451"/>
    <x v="2"/>
    <n v="294"/>
    <n v="450"/>
    <x v="2"/>
    <s v="PF00990.20 Diguanylate cyclase, GGDEF domain"/>
  </r>
  <r>
    <x v="806"/>
    <x v="806"/>
    <n v="1083"/>
    <x v="0"/>
    <n v="91"/>
    <n v="210"/>
    <x v="0"/>
    <s v="PF03924.12 CHASE domain"/>
  </r>
  <r>
    <x v="806"/>
    <x v="806"/>
    <n v="1083"/>
    <x v="7"/>
    <n v="957"/>
    <n v="1068"/>
    <x v="7"/>
    <s v="PF02518.25 Histidine kinase-, DNA gyrase B-, and HSP90-like ATPase"/>
  </r>
  <r>
    <x v="806"/>
    <x v="806"/>
    <n v="1083"/>
    <x v="8"/>
    <n v="820"/>
    <n v="913"/>
    <x v="8"/>
    <s v="PF00512.24 His Kinase A (phospho-acceptor) domain"/>
  </r>
  <r>
    <x v="806"/>
    <x v="806"/>
    <n v="1083"/>
    <x v="3"/>
    <n v="696"/>
    <n v="809"/>
    <x v="3"/>
    <s v="PF08448.9 PAS fold"/>
  </r>
  <r>
    <x v="806"/>
    <x v="806"/>
    <n v="1083"/>
    <x v="14"/>
    <n v="290"/>
    <n v="405"/>
    <x v="14"/>
    <s v="PF12860.6 PAS fold"/>
  </r>
  <r>
    <x v="806"/>
    <x v="806"/>
    <n v="1083"/>
    <x v="14"/>
    <n v="425"/>
    <n v="541"/>
    <x v="14"/>
    <s v="PF12860.6 PAS fold"/>
  </r>
  <r>
    <x v="806"/>
    <x v="806"/>
    <n v="1083"/>
    <x v="14"/>
    <n v="553"/>
    <n v="668"/>
    <x v="14"/>
    <s v="PF12860.6 PAS fold"/>
  </r>
  <r>
    <x v="807"/>
    <x v="807"/>
    <n v="447"/>
    <x v="0"/>
    <n v="70"/>
    <n v="218"/>
    <x v="0"/>
    <s v="PF03924.12 CHASE domain"/>
  </r>
  <r>
    <x v="807"/>
    <x v="807"/>
    <n v="447"/>
    <x v="2"/>
    <n v="290"/>
    <n v="447"/>
    <x v="2"/>
    <s v="PF00990.20 Diguanylate cyclase, GGDEF domain"/>
  </r>
  <r>
    <x v="808"/>
    <x v="808"/>
    <n v="810"/>
    <x v="0"/>
    <n v="58"/>
    <n v="201"/>
    <x v="0"/>
    <s v="PF03924.12 CHASE domain"/>
  </r>
  <r>
    <x v="808"/>
    <x v="808"/>
    <n v="810"/>
    <x v="7"/>
    <n v="547"/>
    <n v="661"/>
    <x v="7"/>
    <s v="PF02518.25 Histidine kinase-, DNA gyrase B-, and HSP90-like ATPase"/>
  </r>
  <r>
    <x v="808"/>
    <x v="808"/>
    <n v="810"/>
    <x v="8"/>
    <n v="435"/>
    <n v="500"/>
    <x v="8"/>
    <s v="PF00512.24 His Kinase A (phospho-acceptor) domain"/>
  </r>
  <r>
    <x v="808"/>
    <x v="808"/>
    <n v="810"/>
    <x v="6"/>
    <n v="309"/>
    <n v="395"/>
    <x v="6"/>
    <s v="PF08447.11 PAS fold"/>
  </r>
  <r>
    <x v="808"/>
    <x v="808"/>
    <n v="810"/>
    <x v="9"/>
    <n v="685"/>
    <n v="796"/>
    <x v="9"/>
    <s v="PF00072.23 Response regulator receiver domain"/>
  </r>
  <r>
    <x v="809"/>
    <x v="809"/>
    <n v="685"/>
    <x v="0"/>
    <n v="53"/>
    <n v="219"/>
    <x v="0"/>
    <s v="PF03924.12 CHASE domain"/>
  </r>
  <r>
    <x v="809"/>
    <x v="809"/>
    <n v="685"/>
    <x v="7"/>
    <n v="428"/>
    <n v="543"/>
    <x v="7"/>
    <s v="PF02518.25 Histidine kinase-, DNA gyrase B-, and HSP90-like ATPase"/>
  </r>
  <r>
    <x v="809"/>
    <x v="809"/>
    <n v="685"/>
    <x v="8"/>
    <n v="316"/>
    <n v="381"/>
    <x v="8"/>
    <s v="PF00512.24 His Kinase A (phospho-acceptor) domain"/>
  </r>
  <r>
    <x v="809"/>
    <x v="809"/>
    <n v="685"/>
    <x v="9"/>
    <n v="564"/>
    <n v="674"/>
    <x v="9"/>
    <s v="PF00072.23 Response regulator receiver domain"/>
  </r>
  <r>
    <x v="810"/>
    <x v="810"/>
    <n v="643"/>
    <x v="0"/>
    <n v="70"/>
    <n v="264"/>
    <x v="0"/>
    <s v="PF03924.12 CHASE domain"/>
  </r>
  <r>
    <x v="810"/>
    <x v="810"/>
    <n v="643"/>
    <x v="2"/>
    <n v="478"/>
    <n v="638"/>
    <x v="2"/>
    <s v="PF00990.20 Diguanylate cyclase, GGDEF domain"/>
  </r>
  <r>
    <x v="810"/>
    <x v="810"/>
    <n v="643"/>
    <x v="5"/>
    <n v="355"/>
    <n v="464"/>
    <x v="5"/>
    <s v="PF00989.24 PAS fold"/>
  </r>
  <r>
    <x v="811"/>
    <x v="811"/>
    <n v="1138"/>
    <x v="0"/>
    <n v="310"/>
    <n v="495"/>
    <x v="0"/>
    <s v="PF03924.12 CHASE domain"/>
  </r>
  <r>
    <x v="811"/>
    <x v="811"/>
    <n v="1138"/>
    <x v="7"/>
    <n v="860"/>
    <n v="973"/>
    <x v="7"/>
    <s v="PF02518.25 Histidine kinase-, DNA gyrase B-, and HSP90-like ATPase"/>
  </r>
  <r>
    <x v="811"/>
    <x v="811"/>
    <n v="1138"/>
    <x v="8"/>
    <n v="747"/>
    <n v="813"/>
    <x v="8"/>
    <s v="PF00512.24 His Kinase A (phospho-acceptor) domain"/>
  </r>
  <r>
    <x v="811"/>
    <x v="811"/>
    <n v="1138"/>
    <x v="4"/>
    <n v="615"/>
    <n v="719"/>
    <x v="4"/>
    <s v="PF13426.6 PAS domain"/>
  </r>
  <r>
    <x v="811"/>
    <x v="811"/>
    <n v="1138"/>
    <x v="9"/>
    <n v="1005"/>
    <n v="1120"/>
    <x v="9"/>
    <s v="PF00072.23 Response regulator receiver domain"/>
  </r>
  <r>
    <x v="812"/>
    <x v="812"/>
    <n v="1593"/>
    <x v="0"/>
    <n v="79"/>
    <n v="262"/>
    <x v="0"/>
    <s v="PF03924.12 CHASE domain"/>
  </r>
  <r>
    <x v="812"/>
    <x v="812"/>
    <n v="1593"/>
    <x v="7"/>
    <n v="966"/>
    <n v="1081"/>
    <x v="7"/>
    <s v="PF02518.25 Histidine kinase-, DNA gyrase B-, and HSP90-like ATPase"/>
  </r>
  <r>
    <x v="812"/>
    <x v="812"/>
    <n v="1593"/>
    <x v="8"/>
    <n v="854"/>
    <n v="919"/>
    <x v="8"/>
    <s v="PF00512.24 His Kinase A (phospho-acceptor) domain"/>
  </r>
  <r>
    <x v="812"/>
    <x v="812"/>
    <n v="1593"/>
    <x v="12"/>
    <n v="1411"/>
    <n v="1501"/>
    <x v="12"/>
    <s v="PF01627.22 Hpt domain"/>
  </r>
  <r>
    <x v="812"/>
    <x v="812"/>
    <n v="1593"/>
    <x v="4"/>
    <n v="728"/>
    <n v="833"/>
    <x v="4"/>
    <s v="PF13426.6 PAS domain"/>
  </r>
  <r>
    <x v="812"/>
    <x v="812"/>
    <n v="1593"/>
    <x v="9"/>
    <n v="1099"/>
    <n v="1218"/>
    <x v="9"/>
    <s v="PF00072.23 Response regulator receiver domain"/>
  </r>
  <r>
    <x v="812"/>
    <x v="812"/>
    <n v="1593"/>
    <x v="9"/>
    <n v="1250"/>
    <n v="1364"/>
    <x v="9"/>
    <s v="PF00072.23 Response regulator receiver domain"/>
  </r>
  <r>
    <x v="813"/>
    <x v="813"/>
    <n v="888"/>
    <x v="0"/>
    <n v="254"/>
    <n v="430"/>
    <x v="0"/>
    <s v="PF03924.12 CHASE domain"/>
  </r>
  <r>
    <x v="813"/>
    <x v="813"/>
    <n v="888"/>
    <x v="7"/>
    <n v="638"/>
    <n v="752"/>
    <x v="7"/>
    <s v="PF02518.25 Histidine kinase-, DNA gyrase B-, and HSP90-like ATPase"/>
  </r>
  <r>
    <x v="813"/>
    <x v="813"/>
    <n v="888"/>
    <x v="8"/>
    <n v="526"/>
    <n v="591"/>
    <x v="8"/>
    <s v="PF00512.24 His Kinase A (phospho-acceptor) domain"/>
  </r>
  <r>
    <x v="813"/>
    <x v="813"/>
    <n v="888"/>
    <x v="9"/>
    <n v="771"/>
    <n v="883"/>
    <x v="9"/>
    <s v="PF00072.23 Response regulator receiver domain"/>
  </r>
  <r>
    <x v="814"/>
    <x v="814"/>
    <n v="778"/>
    <x v="0"/>
    <n v="254"/>
    <n v="411"/>
    <x v="0"/>
    <s v="PF03924.12 CHASE domain"/>
  </r>
  <r>
    <x v="814"/>
    <x v="814"/>
    <n v="778"/>
    <x v="7"/>
    <n v="656"/>
    <n v="767"/>
    <x v="7"/>
    <s v="PF02518.25 Histidine kinase-, DNA gyrase B-, and HSP90-like ATPase"/>
  </r>
  <r>
    <x v="814"/>
    <x v="814"/>
    <n v="778"/>
    <x v="13"/>
    <n v="4"/>
    <n v="204"/>
    <x v="13"/>
    <s v="PF05231.13 MASE1"/>
  </r>
  <r>
    <x v="815"/>
    <x v="815"/>
    <n v="1483"/>
    <x v="0"/>
    <n v="86"/>
    <n v="263"/>
    <x v="0"/>
    <s v="PF03924.12 CHASE domain"/>
  </r>
  <r>
    <x v="815"/>
    <x v="815"/>
    <n v="1483"/>
    <x v="7"/>
    <n v="856"/>
    <n v="972"/>
    <x v="7"/>
    <s v="PF02518.25 Histidine kinase-, DNA gyrase B-, and HSP90-like ATPase"/>
  </r>
  <r>
    <x v="815"/>
    <x v="815"/>
    <n v="1483"/>
    <x v="8"/>
    <n v="744"/>
    <n v="809"/>
    <x v="8"/>
    <s v="PF00512.24 His Kinase A (phospho-acceptor) domain"/>
  </r>
  <r>
    <x v="815"/>
    <x v="815"/>
    <n v="1483"/>
    <x v="12"/>
    <n v="1303"/>
    <n v="1397"/>
    <x v="12"/>
    <s v="PF01627.22 Hpt domain"/>
  </r>
  <r>
    <x v="815"/>
    <x v="815"/>
    <n v="1483"/>
    <x v="5"/>
    <n v="489"/>
    <n v="601"/>
    <x v="5"/>
    <s v="PF00989.24 PAS fold"/>
  </r>
  <r>
    <x v="815"/>
    <x v="815"/>
    <n v="1483"/>
    <x v="4"/>
    <n v="624"/>
    <n v="723"/>
    <x v="4"/>
    <s v="PF13426.6 PAS domain"/>
  </r>
  <r>
    <x v="815"/>
    <x v="815"/>
    <n v="1483"/>
    <x v="9"/>
    <n v="989"/>
    <n v="1109"/>
    <x v="9"/>
    <s v="PF00072.23 Response regulator receiver domain"/>
  </r>
  <r>
    <x v="815"/>
    <x v="815"/>
    <n v="1483"/>
    <x v="9"/>
    <n v="1136"/>
    <n v="1250"/>
    <x v="9"/>
    <s v="PF00072.23 Response regulator receiver domain"/>
  </r>
  <r>
    <x v="816"/>
    <x v="816"/>
    <n v="901"/>
    <x v="0"/>
    <n v="87"/>
    <n v="273"/>
    <x v="0"/>
    <s v="PF03924.12 CHASE domain"/>
  </r>
  <r>
    <x v="816"/>
    <x v="816"/>
    <n v="901"/>
    <x v="7"/>
    <n v="647"/>
    <n v="760"/>
    <x v="7"/>
    <s v="PF02518.25 Histidine kinase-, DNA gyrase B-, and HSP90-like ATPase"/>
  </r>
  <r>
    <x v="816"/>
    <x v="816"/>
    <n v="901"/>
    <x v="8"/>
    <n v="536"/>
    <n v="601"/>
    <x v="8"/>
    <s v="PF00512.24 His Kinase A (phospho-acceptor) domain"/>
  </r>
  <r>
    <x v="816"/>
    <x v="816"/>
    <n v="901"/>
    <x v="5"/>
    <n v="386"/>
    <n v="513"/>
    <x v="5"/>
    <s v="PF00989.24 PAS fold"/>
  </r>
  <r>
    <x v="816"/>
    <x v="816"/>
    <n v="901"/>
    <x v="9"/>
    <n v="782"/>
    <n v="892"/>
    <x v="9"/>
    <s v="PF00072.23 Response regulator receiver domain"/>
  </r>
  <r>
    <x v="817"/>
    <x v="817"/>
    <n v="919"/>
    <x v="0"/>
    <n v="268"/>
    <n v="457"/>
    <x v="0"/>
    <s v="PF03924.12 CHASE domain"/>
  </r>
  <r>
    <x v="817"/>
    <x v="817"/>
    <n v="919"/>
    <x v="7"/>
    <n v="667"/>
    <n v="783"/>
    <x v="7"/>
    <s v="PF02518.25 Histidine kinase-, DNA gyrase B-, and HSP90-like ATPase"/>
  </r>
  <r>
    <x v="817"/>
    <x v="817"/>
    <n v="919"/>
    <x v="8"/>
    <n v="555"/>
    <n v="620"/>
    <x v="8"/>
    <s v="PF00512.24 His Kinase A (phospho-acceptor) domain"/>
  </r>
  <r>
    <x v="817"/>
    <x v="817"/>
    <n v="919"/>
    <x v="13"/>
    <n v="13"/>
    <n v="230"/>
    <x v="13"/>
    <s v="PF05231.13 MASE1"/>
  </r>
  <r>
    <x v="817"/>
    <x v="817"/>
    <n v="919"/>
    <x v="9"/>
    <n v="803"/>
    <n v="915"/>
    <x v="9"/>
    <s v="PF00072.23 Response regulator receiver domain"/>
  </r>
  <r>
    <x v="818"/>
    <x v="818"/>
    <n v="896"/>
    <x v="0"/>
    <n v="252"/>
    <n v="437"/>
    <x v="0"/>
    <s v="PF03924.12 CHASE domain"/>
  </r>
  <r>
    <x v="818"/>
    <x v="818"/>
    <n v="896"/>
    <x v="7"/>
    <n v="643"/>
    <n v="756"/>
    <x v="7"/>
    <s v="PF02518.25 Histidine kinase-, DNA gyrase B-, and HSP90-like ATPase"/>
  </r>
  <r>
    <x v="818"/>
    <x v="818"/>
    <n v="896"/>
    <x v="8"/>
    <n v="531"/>
    <n v="596"/>
    <x v="8"/>
    <s v="PF00512.24 His Kinase A (phospho-acceptor) domain"/>
  </r>
  <r>
    <x v="818"/>
    <x v="818"/>
    <n v="896"/>
    <x v="13"/>
    <n v="6"/>
    <n v="208"/>
    <x v="13"/>
    <s v="PF05231.13 MASE1"/>
  </r>
  <r>
    <x v="818"/>
    <x v="818"/>
    <n v="896"/>
    <x v="9"/>
    <n v="781"/>
    <n v="893"/>
    <x v="9"/>
    <s v="PF00072.23 Response regulator receiver domain"/>
  </r>
  <r>
    <x v="819"/>
    <x v="819"/>
    <n v="831"/>
    <x v="0"/>
    <n v="58"/>
    <n v="222"/>
    <x v="0"/>
    <s v="PF03924.12 CHASE domain"/>
  </r>
  <r>
    <x v="819"/>
    <x v="819"/>
    <n v="831"/>
    <x v="7"/>
    <n v="568"/>
    <n v="682"/>
    <x v="7"/>
    <s v="PF02518.25 Histidine kinase-, DNA gyrase B-, and HSP90-like ATPase"/>
  </r>
  <r>
    <x v="819"/>
    <x v="819"/>
    <n v="831"/>
    <x v="8"/>
    <n v="456"/>
    <n v="521"/>
    <x v="8"/>
    <s v="PF00512.24 His Kinase A (phospho-acceptor) domain"/>
  </r>
  <r>
    <x v="819"/>
    <x v="819"/>
    <n v="831"/>
    <x v="6"/>
    <n v="330"/>
    <n v="416"/>
    <x v="6"/>
    <s v="PF08447.11 PAS fold"/>
  </r>
  <r>
    <x v="819"/>
    <x v="819"/>
    <n v="831"/>
    <x v="9"/>
    <n v="706"/>
    <n v="817"/>
    <x v="9"/>
    <s v="PF00072.23 Response regulator receiver domain"/>
  </r>
  <r>
    <x v="820"/>
    <x v="820"/>
    <n v="944"/>
    <x v="0"/>
    <n v="63"/>
    <n v="263"/>
    <x v="0"/>
    <s v="PF03924.12 CHASE domain"/>
  </r>
  <r>
    <x v="820"/>
    <x v="820"/>
    <n v="944"/>
    <x v="1"/>
    <n v="685"/>
    <n v="921"/>
    <x v="1"/>
    <s v="PF00563.19 EAL domain"/>
  </r>
  <r>
    <x v="820"/>
    <x v="820"/>
    <n v="944"/>
    <x v="2"/>
    <n v="509"/>
    <n v="666"/>
    <x v="2"/>
    <s v="PF00990.20 Diguanylate cyclase, GGDEF domain"/>
  </r>
  <r>
    <x v="820"/>
    <x v="820"/>
    <n v="944"/>
    <x v="4"/>
    <n v="392"/>
    <n v="497"/>
    <x v="4"/>
    <s v="PF13426.6 PAS domain"/>
  </r>
  <r>
    <x v="821"/>
    <x v="821"/>
    <n v="1239"/>
    <x v="0"/>
    <n v="82"/>
    <n v="269"/>
    <x v="0"/>
    <s v="PF03924.12 CHASE domain"/>
  </r>
  <r>
    <x v="821"/>
    <x v="821"/>
    <n v="1239"/>
    <x v="7"/>
    <n v="718"/>
    <n v="835"/>
    <x v="7"/>
    <s v="PF02518.25 Histidine kinase-, DNA gyrase B-, and HSP90-like ATPase"/>
  </r>
  <r>
    <x v="821"/>
    <x v="821"/>
    <n v="1239"/>
    <x v="8"/>
    <n v="603"/>
    <n v="671"/>
    <x v="8"/>
    <s v="PF00512.24 His Kinase A (phospho-acceptor) domain"/>
  </r>
  <r>
    <x v="821"/>
    <x v="821"/>
    <n v="1239"/>
    <x v="5"/>
    <n v="467"/>
    <n v="580"/>
    <x v="5"/>
    <s v="PF00989.24 PAS fold"/>
  </r>
  <r>
    <x v="821"/>
    <x v="821"/>
    <n v="1239"/>
    <x v="3"/>
    <n v="362"/>
    <n v="464"/>
    <x v="3"/>
    <s v="PF08448.9 PAS fold"/>
  </r>
  <r>
    <x v="821"/>
    <x v="821"/>
    <n v="1239"/>
    <x v="9"/>
    <n v="858"/>
    <n v="965"/>
    <x v="9"/>
    <s v="PF00072.23 Response regulator receiver domain"/>
  </r>
  <r>
    <x v="821"/>
    <x v="821"/>
    <n v="1239"/>
    <x v="9"/>
    <n v="978"/>
    <n v="1090"/>
    <x v="9"/>
    <s v="PF00072.23 Response regulator receiver domain"/>
  </r>
  <r>
    <x v="821"/>
    <x v="821"/>
    <n v="1239"/>
    <x v="9"/>
    <n v="1113"/>
    <n v="1224"/>
    <x v="9"/>
    <s v="PF00072.23 Response regulator receiver domain"/>
  </r>
  <r>
    <x v="822"/>
    <x v="822"/>
    <n v="797"/>
    <x v="0"/>
    <n v="32"/>
    <n v="220"/>
    <x v="0"/>
    <s v="PF03924.12 CHASE domain"/>
  </r>
  <r>
    <x v="822"/>
    <x v="822"/>
    <n v="797"/>
    <x v="7"/>
    <n v="551"/>
    <n v="663"/>
    <x v="7"/>
    <s v="PF02518.25 Histidine kinase-, DNA gyrase B-, and HSP90-like ATPase"/>
  </r>
  <r>
    <x v="822"/>
    <x v="822"/>
    <n v="797"/>
    <x v="8"/>
    <n v="438"/>
    <n v="506"/>
    <x v="8"/>
    <s v="PF00512.24 His Kinase A (phospho-acceptor) domain"/>
  </r>
  <r>
    <x v="822"/>
    <x v="822"/>
    <n v="797"/>
    <x v="6"/>
    <n v="337"/>
    <n v="426"/>
    <x v="6"/>
    <s v="PF08447.11 PAS fold"/>
  </r>
  <r>
    <x v="822"/>
    <x v="822"/>
    <n v="797"/>
    <x v="9"/>
    <n v="677"/>
    <n v="786"/>
    <x v="9"/>
    <s v="PF00072.23 Response regulator receiver domain"/>
  </r>
  <r>
    <x v="823"/>
    <x v="823"/>
    <n v="612"/>
    <x v="0"/>
    <n v="57"/>
    <n v="224"/>
    <x v="0"/>
    <s v="PF03924.12 CHASE domain"/>
  </r>
  <r>
    <x v="823"/>
    <x v="823"/>
    <n v="612"/>
    <x v="2"/>
    <n v="443"/>
    <n v="603"/>
    <x v="2"/>
    <s v="PF00990.20 Diguanylate cyclase, GGDEF domain"/>
  </r>
  <r>
    <x v="823"/>
    <x v="823"/>
    <n v="612"/>
    <x v="10"/>
    <n v="315"/>
    <n v="389"/>
    <x v="10"/>
    <s v="PF13188.6 PAS domain"/>
  </r>
  <r>
    <x v="824"/>
    <x v="824"/>
    <n v="1237"/>
    <x v="0"/>
    <n v="82"/>
    <n v="267"/>
    <x v="0"/>
    <s v="PF03924.12 CHASE domain"/>
  </r>
  <r>
    <x v="824"/>
    <x v="824"/>
    <n v="1237"/>
    <x v="7"/>
    <n v="715"/>
    <n v="832"/>
    <x v="7"/>
    <s v="PF02518.25 Histidine kinase-, DNA gyrase B-, and HSP90-like ATPase"/>
  </r>
  <r>
    <x v="824"/>
    <x v="824"/>
    <n v="1237"/>
    <x v="8"/>
    <n v="600"/>
    <n v="668"/>
    <x v="8"/>
    <s v="PF00512.24 His Kinase A (phospho-acceptor) domain"/>
  </r>
  <r>
    <x v="824"/>
    <x v="824"/>
    <n v="1237"/>
    <x v="5"/>
    <n v="464"/>
    <n v="577"/>
    <x v="5"/>
    <s v="PF00989.24 PAS fold"/>
  </r>
  <r>
    <x v="824"/>
    <x v="824"/>
    <n v="1237"/>
    <x v="10"/>
    <n v="356"/>
    <n v="424"/>
    <x v="10"/>
    <s v="PF13188.6 PAS domain"/>
  </r>
  <r>
    <x v="824"/>
    <x v="824"/>
    <n v="1237"/>
    <x v="9"/>
    <n v="853"/>
    <n v="960"/>
    <x v="9"/>
    <s v="PF00072.23 Response regulator receiver domain"/>
  </r>
  <r>
    <x v="824"/>
    <x v="824"/>
    <n v="1237"/>
    <x v="9"/>
    <n v="973"/>
    <n v="1086"/>
    <x v="9"/>
    <s v="PF00072.23 Response regulator receiver domain"/>
  </r>
  <r>
    <x v="824"/>
    <x v="824"/>
    <n v="1237"/>
    <x v="9"/>
    <n v="1110"/>
    <n v="1221"/>
    <x v="9"/>
    <s v="PF00072.23 Response regulator receiver domain"/>
  </r>
  <r>
    <x v="825"/>
    <x v="825"/>
    <n v="965"/>
    <x v="0"/>
    <n v="86"/>
    <n v="274"/>
    <x v="0"/>
    <s v="PF03924.12 CHASE domain"/>
  </r>
  <r>
    <x v="825"/>
    <x v="825"/>
    <n v="965"/>
    <x v="7"/>
    <n v="599"/>
    <n v="711"/>
    <x v="7"/>
    <s v="PF02518.25 Histidine kinase-, DNA gyrase B-, and HSP90-like ATPase"/>
  </r>
  <r>
    <x v="825"/>
    <x v="825"/>
    <n v="965"/>
    <x v="8"/>
    <n v="486"/>
    <n v="554"/>
    <x v="8"/>
    <s v="PF00512.24 His Kinase A (phospho-acceptor) domain"/>
  </r>
  <r>
    <x v="825"/>
    <x v="825"/>
    <n v="965"/>
    <x v="6"/>
    <n v="382"/>
    <n v="474"/>
    <x v="6"/>
    <s v="PF08447.11 PAS fold"/>
  </r>
  <r>
    <x v="825"/>
    <x v="825"/>
    <n v="965"/>
    <x v="9"/>
    <n v="725"/>
    <n v="836"/>
    <x v="9"/>
    <s v="PF00072.23 Response regulator receiver domain"/>
  </r>
  <r>
    <x v="825"/>
    <x v="825"/>
    <n v="965"/>
    <x v="9"/>
    <n v="848"/>
    <n v="940"/>
    <x v="9"/>
    <s v="PF00072.23 Response regulator receiver domain"/>
  </r>
  <r>
    <x v="826"/>
    <x v="826"/>
    <n v="551"/>
    <x v="0"/>
    <n v="89"/>
    <n v="249"/>
    <x v="0"/>
    <s v="PF03924.12 CHASE domain"/>
  </r>
  <r>
    <x v="826"/>
    <x v="826"/>
    <n v="551"/>
    <x v="11"/>
    <n v="346"/>
    <n v="424"/>
    <x v="11"/>
    <s v="PF07536.13 HWE histidine kinase"/>
  </r>
  <r>
    <x v="827"/>
    <x v="827"/>
    <n v="837"/>
    <x v="0"/>
    <n v="103"/>
    <n v="290"/>
    <x v="0"/>
    <s v="PF03924.12 CHASE domain"/>
  </r>
  <r>
    <x v="827"/>
    <x v="827"/>
    <n v="837"/>
    <x v="1"/>
    <n v="547"/>
    <n v="779"/>
    <x v="1"/>
    <s v="PF00563.19 EAL domain"/>
  </r>
  <r>
    <x v="827"/>
    <x v="827"/>
    <n v="837"/>
    <x v="2"/>
    <n v="373"/>
    <n v="528"/>
    <x v="2"/>
    <s v="PF00990.20 Diguanylate cyclase, GGDEF domain"/>
  </r>
  <r>
    <x v="828"/>
    <x v="828"/>
    <n v="555"/>
    <x v="0"/>
    <n v="81"/>
    <n v="264"/>
    <x v="0"/>
    <s v="PF03924.12 CHASE domain"/>
  </r>
  <r>
    <x v="828"/>
    <x v="828"/>
    <n v="555"/>
    <x v="11"/>
    <n v="351"/>
    <n v="433"/>
    <x v="11"/>
    <s v="PF07536.13 HWE histidine kinase"/>
  </r>
  <r>
    <x v="829"/>
    <x v="829"/>
    <n v="511"/>
    <x v="0"/>
    <n v="80"/>
    <n v="271"/>
    <x v="0"/>
    <s v="PF03924.12 CHASE domain"/>
  </r>
  <r>
    <x v="829"/>
    <x v="829"/>
    <n v="511"/>
    <x v="2"/>
    <n v="356"/>
    <n v="507"/>
    <x v="2"/>
    <s v="PF00990.20 Diguanylate cyclase, GGDEF domain"/>
  </r>
  <r>
    <x v="830"/>
    <x v="830"/>
    <n v="947"/>
    <x v="0"/>
    <n v="233"/>
    <n v="417"/>
    <x v="0"/>
    <s v="PF03924.12 CHASE domain"/>
  </r>
  <r>
    <x v="830"/>
    <x v="830"/>
    <n v="947"/>
    <x v="1"/>
    <n v="689"/>
    <n v="923"/>
    <x v="1"/>
    <s v="PF00563.19 EAL domain"/>
  </r>
  <r>
    <x v="830"/>
    <x v="830"/>
    <n v="947"/>
    <x v="2"/>
    <n v="514"/>
    <n v="669"/>
    <x v="2"/>
    <s v="PF00990.20 Diguanylate cyclase, GGDEF domain"/>
  </r>
  <r>
    <x v="830"/>
    <x v="830"/>
    <n v="947"/>
    <x v="13"/>
    <n v="2"/>
    <n v="187"/>
    <x v="13"/>
    <s v="PF05231.13 MASE1"/>
  </r>
  <r>
    <x v="831"/>
    <x v="831"/>
    <n v="903"/>
    <x v="0"/>
    <n v="257"/>
    <n v="429"/>
    <x v="0"/>
    <s v="PF03924.12 CHASE domain"/>
  </r>
  <r>
    <x v="831"/>
    <x v="831"/>
    <n v="903"/>
    <x v="7"/>
    <n v="635"/>
    <n v="753"/>
    <x v="7"/>
    <s v="PF02518.25 Histidine kinase-, DNA gyrase B-, and HSP90-like ATPase"/>
  </r>
  <r>
    <x v="831"/>
    <x v="831"/>
    <n v="903"/>
    <x v="8"/>
    <n v="523"/>
    <n v="588"/>
    <x v="8"/>
    <s v="PF00512.24 His Kinase A (phospho-acceptor) domain"/>
  </r>
  <r>
    <x v="831"/>
    <x v="831"/>
    <n v="903"/>
    <x v="13"/>
    <n v="13"/>
    <n v="212"/>
    <x v="13"/>
    <s v="PF05231.13 MASE1"/>
  </r>
  <r>
    <x v="831"/>
    <x v="831"/>
    <n v="903"/>
    <x v="9"/>
    <n v="778"/>
    <n v="889"/>
    <x v="9"/>
    <s v="PF00072.23 Response regulator receiver domain"/>
  </r>
  <r>
    <x v="832"/>
    <x v="832"/>
    <n v="785"/>
    <x v="0"/>
    <n v="67"/>
    <n v="216"/>
    <x v="0"/>
    <s v="PF03924.12 CHASE domain"/>
  </r>
  <r>
    <x v="832"/>
    <x v="832"/>
    <n v="785"/>
    <x v="7"/>
    <n v="678"/>
    <n v="785"/>
    <x v="7"/>
    <s v="PF02518.25 Histidine kinase-, DNA gyrase B-, and HSP90-like ATPase"/>
  </r>
  <r>
    <x v="832"/>
    <x v="832"/>
    <n v="785"/>
    <x v="6"/>
    <n v="328"/>
    <n v="415"/>
    <x v="6"/>
    <s v="PF08447.11 PAS fold"/>
  </r>
  <r>
    <x v="832"/>
    <x v="832"/>
    <n v="785"/>
    <x v="6"/>
    <n v="456"/>
    <n v="543"/>
    <x v="6"/>
    <s v="PF08447.11 PAS fold"/>
  </r>
  <r>
    <x v="833"/>
    <x v="833"/>
    <n v="752"/>
    <x v="0"/>
    <n v="106"/>
    <n v="294"/>
    <x v="0"/>
    <s v="PF03924.12 CHASE domain"/>
  </r>
  <r>
    <x v="833"/>
    <x v="833"/>
    <n v="752"/>
    <x v="7"/>
    <n v="491"/>
    <n v="607"/>
    <x v="7"/>
    <s v="PF02518.25 Histidine kinase-, DNA gyrase B-, and HSP90-like ATPase"/>
  </r>
  <r>
    <x v="833"/>
    <x v="833"/>
    <n v="752"/>
    <x v="8"/>
    <n v="379"/>
    <n v="444"/>
    <x v="8"/>
    <s v="PF00512.24 His Kinase A (phospho-acceptor) domain"/>
  </r>
  <r>
    <x v="833"/>
    <x v="833"/>
    <n v="752"/>
    <x v="9"/>
    <n v="631"/>
    <n v="745"/>
    <x v="9"/>
    <s v="PF00072.23 Response regulator receiver domain"/>
  </r>
  <r>
    <x v="834"/>
    <x v="834"/>
    <n v="1057"/>
    <x v="0"/>
    <n v="252"/>
    <n v="434"/>
    <x v="0"/>
    <s v="PF03924.12 CHASE domain"/>
  </r>
  <r>
    <x v="834"/>
    <x v="834"/>
    <n v="1057"/>
    <x v="7"/>
    <n v="666"/>
    <n v="782"/>
    <x v="7"/>
    <s v="PF02518.25 Histidine kinase-, DNA gyrase B-, and HSP90-like ATPase"/>
  </r>
  <r>
    <x v="834"/>
    <x v="834"/>
    <n v="1057"/>
    <x v="8"/>
    <n v="554"/>
    <n v="619"/>
    <x v="8"/>
    <s v="PF00512.24 His Kinase A (phospho-acceptor) domain"/>
  </r>
  <r>
    <x v="834"/>
    <x v="834"/>
    <n v="1057"/>
    <x v="13"/>
    <n v="7"/>
    <n v="211"/>
    <x v="13"/>
    <s v="PF05231.13 MASE1"/>
  </r>
  <r>
    <x v="834"/>
    <x v="834"/>
    <n v="1057"/>
    <x v="9"/>
    <n v="938"/>
    <n v="1053"/>
    <x v="9"/>
    <s v="PF00072.23 Response regulator receiver domain"/>
  </r>
  <r>
    <x v="835"/>
    <x v="835"/>
    <n v="731"/>
    <x v="0"/>
    <n v="58"/>
    <n v="267"/>
    <x v="0"/>
    <s v="PF03924.12 CHASE domain"/>
  </r>
  <r>
    <x v="835"/>
    <x v="835"/>
    <n v="731"/>
    <x v="1"/>
    <n v="479"/>
    <n v="715"/>
    <x v="1"/>
    <s v="PF00563.19 EAL domain"/>
  </r>
  <r>
    <x v="835"/>
    <x v="835"/>
    <n v="731"/>
    <x v="2"/>
    <n v="303"/>
    <n v="460"/>
    <x v="2"/>
    <s v="PF00990.20 Diguanylate cyclase, GGDEF domain"/>
  </r>
  <r>
    <x v="836"/>
    <x v="836"/>
    <n v="777"/>
    <x v="0"/>
    <n v="78"/>
    <n v="260"/>
    <x v="0"/>
    <s v="PF03924.12 CHASE domain"/>
  </r>
  <r>
    <x v="836"/>
    <x v="836"/>
    <n v="777"/>
    <x v="1"/>
    <n v="519"/>
    <n v="755"/>
    <x v="1"/>
    <s v="PF00563.19 EAL domain"/>
  </r>
  <r>
    <x v="836"/>
    <x v="836"/>
    <n v="777"/>
    <x v="2"/>
    <n v="341"/>
    <n v="500"/>
    <x v="2"/>
    <s v="PF00990.20 Diguanylate cyclase, GGDEF domain"/>
  </r>
  <r>
    <x v="837"/>
    <x v="837"/>
    <n v="1426"/>
    <x v="0"/>
    <n v="79"/>
    <n v="265"/>
    <x v="0"/>
    <s v="PF03924.12 CHASE domain"/>
  </r>
  <r>
    <x v="837"/>
    <x v="837"/>
    <n v="1426"/>
    <x v="7"/>
    <n v="881"/>
    <n v="997"/>
    <x v="7"/>
    <s v="PF02518.25 Histidine kinase-, DNA gyrase B-, and HSP90-like ATPase"/>
  </r>
  <r>
    <x v="837"/>
    <x v="837"/>
    <n v="1426"/>
    <x v="8"/>
    <n v="769"/>
    <n v="834"/>
    <x v="8"/>
    <s v="PF00512.24 His Kinase A (phospho-acceptor) domain"/>
  </r>
  <r>
    <x v="837"/>
    <x v="837"/>
    <n v="1426"/>
    <x v="12"/>
    <n v="1331"/>
    <n v="1424"/>
    <x v="12"/>
    <s v="PF01627.22 Hpt domain"/>
  </r>
  <r>
    <x v="837"/>
    <x v="837"/>
    <n v="1426"/>
    <x v="6"/>
    <n v="653"/>
    <n v="743"/>
    <x v="6"/>
    <s v="PF08447.11 PAS fold"/>
  </r>
  <r>
    <x v="837"/>
    <x v="837"/>
    <n v="1426"/>
    <x v="4"/>
    <n v="353"/>
    <n v="457"/>
    <x v="4"/>
    <s v="PF13426.6 PAS domain"/>
  </r>
  <r>
    <x v="837"/>
    <x v="837"/>
    <n v="1426"/>
    <x v="4"/>
    <n v="498"/>
    <n v="618"/>
    <x v="4"/>
    <s v="PF13426.6 PAS domain"/>
  </r>
  <r>
    <x v="837"/>
    <x v="837"/>
    <n v="1426"/>
    <x v="9"/>
    <n v="1161"/>
    <n v="1276"/>
    <x v="9"/>
    <s v="PF00072.23 Response regulator receiver domain"/>
  </r>
  <r>
    <x v="838"/>
    <x v="838"/>
    <n v="626"/>
    <x v="0"/>
    <n v="89"/>
    <n v="275"/>
    <x v="0"/>
    <s v="PF03924.12 CHASE domain"/>
  </r>
  <r>
    <x v="838"/>
    <x v="838"/>
    <n v="626"/>
    <x v="7"/>
    <n v="489"/>
    <n v="606"/>
    <x v="7"/>
    <s v="PF02518.25 Histidine kinase-, DNA gyrase B-, and HSP90-like ATPase"/>
  </r>
  <r>
    <x v="839"/>
    <x v="839"/>
    <n v="1630"/>
    <x v="0"/>
    <n v="76"/>
    <n v="193"/>
    <x v="0"/>
    <s v="PF03924.12 CHASE domain"/>
  </r>
  <r>
    <x v="839"/>
    <x v="839"/>
    <n v="1630"/>
    <x v="7"/>
    <n v="1475"/>
    <n v="1585"/>
    <x v="7"/>
    <s v="PF02518.25 Histidine kinase-, DNA gyrase B-, and HSP90-like ATPase"/>
  </r>
  <r>
    <x v="839"/>
    <x v="839"/>
    <n v="1630"/>
    <x v="8"/>
    <n v="1362"/>
    <n v="1428"/>
    <x v="8"/>
    <s v="PF00512.24 His Kinase A (phospho-acceptor) domain"/>
  </r>
  <r>
    <x v="839"/>
    <x v="839"/>
    <n v="1630"/>
    <x v="6"/>
    <n v="465"/>
    <n v="554"/>
    <x v="6"/>
    <s v="PF08447.11 PAS fold"/>
  </r>
  <r>
    <x v="839"/>
    <x v="839"/>
    <n v="1630"/>
    <x v="6"/>
    <n v="1122"/>
    <n v="1209"/>
    <x v="6"/>
    <s v="PF08447.11 PAS fold"/>
  </r>
  <r>
    <x v="839"/>
    <x v="839"/>
    <n v="1630"/>
    <x v="3"/>
    <n v="705"/>
    <n v="818"/>
    <x v="3"/>
    <s v="PF08448.9 PAS fold"/>
  </r>
  <r>
    <x v="839"/>
    <x v="839"/>
    <n v="1630"/>
    <x v="3"/>
    <n v="852"/>
    <n v="964"/>
    <x v="3"/>
    <s v="PF08448.9 PAS fold"/>
  </r>
  <r>
    <x v="839"/>
    <x v="839"/>
    <n v="1630"/>
    <x v="3"/>
    <n v="1233"/>
    <n v="1344"/>
    <x v="3"/>
    <s v="PF08448.9 PAS fold"/>
  </r>
  <r>
    <x v="839"/>
    <x v="839"/>
    <n v="1630"/>
    <x v="4"/>
    <n v="583"/>
    <n v="686"/>
    <x v="4"/>
    <s v="PF13426.6 PAS domain"/>
  </r>
  <r>
    <x v="839"/>
    <x v="839"/>
    <n v="1630"/>
    <x v="4"/>
    <n v="984"/>
    <n v="1087"/>
    <x v="4"/>
    <s v="PF13426.6 PAS domain"/>
  </r>
  <r>
    <x v="840"/>
    <x v="840"/>
    <n v="216"/>
    <x v="0"/>
    <n v="76"/>
    <n v="216"/>
    <x v="0"/>
    <s v="PF03924.12 CHASE domain"/>
  </r>
  <r>
    <x v="841"/>
    <x v="841"/>
    <n v="504"/>
    <x v="0"/>
    <n v="30"/>
    <n v="222"/>
    <x v="0"/>
    <s v="PF03924.12 CHASE domain"/>
  </r>
  <r>
    <x v="842"/>
    <x v="842"/>
    <n v="763"/>
    <x v="0"/>
    <n v="84"/>
    <n v="270"/>
    <x v="0"/>
    <s v="PF03924.12 CHASE domain"/>
  </r>
  <r>
    <x v="842"/>
    <x v="842"/>
    <n v="763"/>
    <x v="20"/>
    <n v="363"/>
    <n v="510"/>
    <x v="20"/>
    <s v="PF01590.25 GAF domain"/>
  </r>
  <r>
    <x v="842"/>
    <x v="842"/>
    <n v="763"/>
    <x v="7"/>
    <n v="638"/>
    <n v="747"/>
    <x v="7"/>
    <s v="PF02518.25 Histidine kinase-, DNA gyrase B-, and HSP90-like ATPase"/>
  </r>
  <r>
    <x v="842"/>
    <x v="842"/>
    <n v="763"/>
    <x v="8"/>
    <n v="525"/>
    <n v="593"/>
    <x v="8"/>
    <s v="PF00512.24 His Kinase A (phospho-acceptor) domain"/>
  </r>
  <r>
    <x v="843"/>
    <x v="843"/>
    <n v="866"/>
    <x v="0"/>
    <n v="80"/>
    <n v="288"/>
    <x v="0"/>
    <s v="PF03924.12 CHASE domain"/>
  </r>
  <r>
    <x v="843"/>
    <x v="843"/>
    <n v="866"/>
    <x v="2"/>
    <n v="685"/>
    <n v="843"/>
    <x v="2"/>
    <s v="PF00990.20 Diguanylate cyclase, GGDEF domain"/>
  </r>
  <r>
    <x v="844"/>
    <x v="844"/>
    <n v="1283"/>
    <x v="0"/>
    <n v="59"/>
    <n v="285"/>
    <x v="0"/>
    <s v="PF03924.12 CHASE domain"/>
  </r>
  <r>
    <x v="844"/>
    <x v="844"/>
    <n v="1283"/>
    <x v="30"/>
    <n v="892"/>
    <n v="1178"/>
    <x v="30"/>
    <s v="PF00233.18 3'5'-cyclic nucleotide phosphodiesterase"/>
  </r>
  <r>
    <x v="845"/>
    <x v="845"/>
    <n v="452"/>
    <x v="0"/>
    <n v="23"/>
    <n v="221"/>
    <x v="0"/>
    <s v="PF03924.12 CHASE domain"/>
  </r>
  <r>
    <x v="845"/>
    <x v="845"/>
    <n v="452"/>
    <x v="2"/>
    <n v="294"/>
    <n v="452"/>
    <x v="2"/>
    <s v="PF00990.20 Diguanylate cyclase, GGDEF domain"/>
  </r>
  <r>
    <x v="846"/>
    <x v="846"/>
    <n v="553"/>
    <x v="0"/>
    <n v="80"/>
    <n v="234"/>
    <x v="0"/>
    <s v="PF03924.12 CHASE domain"/>
  </r>
  <r>
    <x v="846"/>
    <x v="846"/>
    <n v="553"/>
    <x v="7"/>
    <n v="436"/>
    <n v="549"/>
    <x v="7"/>
    <s v="PF02518.25 Histidine kinase-, DNA gyrase B-, and HSP90-like ATPase"/>
  </r>
  <r>
    <x v="846"/>
    <x v="846"/>
    <n v="553"/>
    <x v="8"/>
    <n v="321"/>
    <n v="390"/>
    <x v="8"/>
    <s v="PF00512.24 His Kinase A (phospho-acceptor) domain"/>
  </r>
  <r>
    <x v="847"/>
    <x v="847"/>
    <n v="1047"/>
    <x v="0"/>
    <n v="364"/>
    <n v="545"/>
    <x v="0"/>
    <s v="PF03924.12 CHASE domain"/>
  </r>
  <r>
    <x v="847"/>
    <x v="847"/>
    <n v="1047"/>
    <x v="7"/>
    <n v="774"/>
    <n v="890"/>
    <x v="7"/>
    <s v="PF02518.25 Histidine kinase-, DNA gyrase B-, and HSP90-like ATPase"/>
  </r>
  <r>
    <x v="847"/>
    <x v="847"/>
    <n v="1047"/>
    <x v="8"/>
    <n v="658"/>
    <n v="727"/>
    <x v="8"/>
    <s v="PF00512.24 His Kinase A (phospho-acceptor) domain"/>
  </r>
  <r>
    <x v="847"/>
    <x v="847"/>
    <n v="1047"/>
    <x v="13"/>
    <n v="1"/>
    <n v="277"/>
    <x v="13"/>
    <s v="PF05231.13 MASE1"/>
  </r>
  <r>
    <x v="847"/>
    <x v="847"/>
    <n v="1047"/>
    <x v="9"/>
    <n v="912"/>
    <n v="1025"/>
    <x v="9"/>
    <s v="PF00072.23 Response regulator receiver domain"/>
  </r>
  <r>
    <x v="848"/>
    <x v="848"/>
    <n v="1721"/>
    <x v="0"/>
    <n v="450"/>
    <n v="632"/>
    <x v="0"/>
    <s v="PF03924.12 CHASE domain"/>
  </r>
  <r>
    <x v="848"/>
    <x v="848"/>
    <n v="1721"/>
    <x v="20"/>
    <n v="1115"/>
    <n v="1256"/>
    <x v="20"/>
    <s v="PF01590.25 GAF domain"/>
  </r>
  <r>
    <x v="848"/>
    <x v="848"/>
    <n v="1721"/>
    <x v="7"/>
    <n v="1392"/>
    <n v="1538"/>
    <x v="7"/>
    <s v="PF02518.25 Histidine kinase-, DNA gyrase B-, and HSP90-like ATPase"/>
  </r>
  <r>
    <x v="848"/>
    <x v="848"/>
    <n v="1721"/>
    <x v="8"/>
    <n v="1280"/>
    <n v="1345"/>
    <x v="8"/>
    <s v="PF00512.24 His Kinase A (phospho-acceptor) domain"/>
  </r>
  <r>
    <x v="848"/>
    <x v="848"/>
    <n v="1721"/>
    <x v="5"/>
    <n v="720"/>
    <n v="831"/>
    <x v="5"/>
    <s v="PF00989.24 PAS fold"/>
  </r>
  <r>
    <x v="848"/>
    <x v="848"/>
    <n v="1721"/>
    <x v="5"/>
    <n v="847"/>
    <n v="960"/>
    <x v="5"/>
    <s v="PF00989.24 PAS fold"/>
  </r>
  <r>
    <x v="848"/>
    <x v="848"/>
    <n v="1721"/>
    <x v="4"/>
    <n v="985"/>
    <n v="1083"/>
    <x v="4"/>
    <s v="PF13426.6 PAS domain"/>
  </r>
  <r>
    <x v="848"/>
    <x v="848"/>
    <n v="1721"/>
    <x v="9"/>
    <n v="1559"/>
    <n v="1676"/>
    <x v="9"/>
    <s v="PF00072.23 Response regulator receiver domain"/>
  </r>
  <r>
    <x v="848"/>
    <x v="848"/>
    <n v="1721"/>
    <x v="31"/>
    <n v="215"/>
    <n v="322"/>
    <x v="31"/>
    <s v="PF17200.3 Single Cache domain 2"/>
  </r>
  <r>
    <x v="849"/>
    <x v="849"/>
    <n v="1120"/>
    <x v="0"/>
    <n v="106"/>
    <n v="279"/>
    <x v="0"/>
    <s v="PF03924.12 CHASE domain"/>
  </r>
  <r>
    <x v="849"/>
    <x v="849"/>
    <n v="1120"/>
    <x v="1"/>
    <n v="829"/>
    <n v="1064"/>
    <x v="1"/>
    <s v="PF00563.19 EAL domain"/>
  </r>
  <r>
    <x v="849"/>
    <x v="849"/>
    <n v="1120"/>
    <x v="2"/>
    <n v="648"/>
    <n v="810"/>
    <x v="2"/>
    <s v="PF00990.20 Diguanylate cyclase, GGDEF domain"/>
  </r>
  <r>
    <x v="849"/>
    <x v="849"/>
    <n v="1120"/>
    <x v="5"/>
    <n v="385"/>
    <n v="496"/>
    <x v="5"/>
    <s v="PF00989.24 PAS fold"/>
  </r>
  <r>
    <x v="850"/>
    <x v="850"/>
    <n v="888"/>
    <x v="0"/>
    <n v="86"/>
    <n v="230"/>
    <x v="0"/>
    <s v="PF03924.12 CHASE domain"/>
  </r>
  <r>
    <x v="850"/>
    <x v="850"/>
    <n v="888"/>
    <x v="1"/>
    <n v="636"/>
    <n v="869"/>
    <x v="1"/>
    <s v="PF00563.19 EAL domain"/>
  </r>
  <r>
    <x v="850"/>
    <x v="850"/>
    <n v="888"/>
    <x v="2"/>
    <n v="463"/>
    <n v="617"/>
    <x v="2"/>
    <s v="PF00990.20 Diguanylate cyclase, GGDEF domain"/>
  </r>
  <r>
    <x v="850"/>
    <x v="850"/>
    <n v="888"/>
    <x v="6"/>
    <n v="338"/>
    <n v="425"/>
    <x v="6"/>
    <s v="PF08447.11 PAS fold"/>
  </r>
  <r>
    <x v="851"/>
    <x v="851"/>
    <n v="696"/>
    <x v="0"/>
    <n v="46"/>
    <n v="231"/>
    <x v="0"/>
    <s v="PF03924.12 CHASE domain"/>
  </r>
  <r>
    <x v="851"/>
    <x v="851"/>
    <n v="696"/>
    <x v="7"/>
    <n v="570"/>
    <n v="681"/>
    <x v="7"/>
    <s v="PF02518.25 Histidine kinase-, DNA gyrase B-, and HSP90-like ATPase"/>
  </r>
  <r>
    <x v="851"/>
    <x v="851"/>
    <n v="696"/>
    <x v="8"/>
    <n v="433"/>
    <n v="526"/>
    <x v="8"/>
    <s v="PF00512.24 His Kinase A (phospho-acceptor) domain"/>
  </r>
  <r>
    <x v="851"/>
    <x v="851"/>
    <n v="696"/>
    <x v="14"/>
    <n v="311"/>
    <n v="424"/>
    <x v="14"/>
    <s v="PF12860.6 PAS fold"/>
  </r>
  <r>
    <x v="852"/>
    <x v="852"/>
    <n v="1048"/>
    <x v="0"/>
    <n v="50"/>
    <n v="232"/>
    <x v="0"/>
    <s v="PF03924.12 CHASE domain"/>
  </r>
  <r>
    <x v="852"/>
    <x v="852"/>
    <n v="1048"/>
    <x v="7"/>
    <n v="801"/>
    <n v="913"/>
    <x v="7"/>
    <s v="PF02518.25 Histidine kinase-, DNA gyrase B-, and HSP90-like ATPase"/>
  </r>
  <r>
    <x v="852"/>
    <x v="852"/>
    <n v="1048"/>
    <x v="8"/>
    <n v="687"/>
    <n v="755"/>
    <x v="8"/>
    <s v="PF00512.24 His Kinase A (phospho-acceptor) domain"/>
  </r>
  <r>
    <x v="852"/>
    <x v="852"/>
    <n v="1048"/>
    <x v="5"/>
    <n v="320"/>
    <n v="411"/>
    <x v="5"/>
    <s v="PF00989.24 PAS fold"/>
  </r>
  <r>
    <x v="852"/>
    <x v="852"/>
    <n v="1048"/>
    <x v="6"/>
    <n v="455"/>
    <n v="546"/>
    <x v="6"/>
    <s v="PF08447.11 PAS fold"/>
  </r>
  <r>
    <x v="852"/>
    <x v="852"/>
    <n v="1048"/>
    <x v="6"/>
    <n v="586"/>
    <n v="673"/>
    <x v="6"/>
    <s v="PF08447.11 PAS fold"/>
  </r>
  <r>
    <x v="852"/>
    <x v="852"/>
    <n v="1048"/>
    <x v="9"/>
    <n v="936"/>
    <n v="1024"/>
    <x v="9"/>
    <s v="PF00072.23 Response regulator receiver domain"/>
  </r>
  <r>
    <x v="853"/>
    <x v="853"/>
    <n v="683"/>
    <x v="0"/>
    <n v="81"/>
    <n v="214"/>
    <x v="0"/>
    <s v="PF03924.12 CHASE domain"/>
  </r>
  <r>
    <x v="853"/>
    <x v="853"/>
    <n v="683"/>
    <x v="7"/>
    <n v="563"/>
    <n v="674"/>
    <x v="7"/>
    <s v="PF02518.25 Histidine kinase-, DNA gyrase B-, and HSP90-like ATPase"/>
  </r>
  <r>
    <x v="853"/>
    <x v="853"/>
    <n v="683"/>
    <x v="8"/>
    <n v="425"/>
    <n v="518"/>
    <x v="8"/>
    <s v="PF00512.24 His Kinase A (phospho-acceptor) domain"/>
  </r>
  <r>
    <x v="853"/>
    <x v="853"/>
    <n v="683"/>
    <x v="14"/>
    <n v="302"/>
    <n v="417"/>
    <x v="14"/>
    <s v="PF12860.6 PAS fold"/>
  </r>
  <r>
    <x v="854"/>
    <x v="854"/>
    <n v="1030"/>
    <x v="0"/>
    <n v="93"/>
    <n v="277"/>
    <x v="0"/>
    <s v="PF03924.12 CHASE domain"/>
  </r>
  <r>
    <x v="854"/>
    <x v="854"/>
    <n v="1030"/>
    <x v="7"/>
    <n v="484"/>
    <n v="695"/>
    <x v="7"/>
    <s v="PF02518.25 Histidine kinase-, DNA gyrase B-, and HSP90-like ATPase"/>
  </r>
  <r>
    <x v="854"/>
    <x v="854"/>
    <n v="1030"/>
    <x v="8"/>
    <n v="349"/>
    <n v="409"/>
    <x v="8"/>
    <s v="PF00512.24 His Kinase A (phospho-acceptor) domain"/>
  </r>
  <r>
    <x v="855"/>
    <x v="855"/>
    <n v="1218"/>
    <x v="0"/>
    <n v="228"/>
    <n v="409"/>
    <x v="0"/>
    <s v="PF03924.12 CHASE domain"/>
  </r>
  <r>
    <x v="855"/>
    <x v="855"/>
    <n v="1218"/>
    <x v="7"/>
    <n v="646"/>
    <n v="849"/>
    <x v="7"/>
    <s v="PF02518.25 Histidine kinase-, DNA gyrase B-, and HSP90-like ATPase"/>
  </r>
  <r>
    <x v="855"/>
    <x v="855"/>
    <n v="1218"/>
    <x v="8"/>
    <n v="534"/>
    <n v="599"/>
    <x v="8"/>
    <s v="PF00512.24 His Kinase A (phospho-acceptor) domain"/>
  </r>
  <r>
    <x v="855"/>
    <x v="855"/>
    <n v="1218"/>
    <x v="9"/>
    <n v="880"/>
    <n v="994"/>
    <x v="9"/>
    <s v="PF00072.23 Response regulator receiver domain"/>
  </r>
  <r>
    <x v="855"/>
    <x v="855"/>
    <n v="1218"/>
    <x v="9"/>
    <n v="1021"/>
    <n v="1098"/>
    <x v="9"/>
    <s v="PF00072.23 Response regulator receiver domain"/>
  </r>
  <r>
    <x v="856"/>
    <x v="856"/>
    <n v="1382"/>
    <x v="0"/>
    <n v="201"/>
    <n v="377"/>
    <x v="0"/>
    <s v="PF03924.12 CHASE domain"/>
  </r>
  <r>
    <x v="856"/>
    <x v="856"/>
    <n v="1382"/>
    <x v="7"/>
    <n v="665"/>
    <n v="880"/>
    <x v="7"/>
    <s v="PF02518.25 Histidine kinase-, DNA gyrase B-, and HSP90-like ATPase"/>
  </r>
  <r>
    <x v="856"/>
    <x v="856"/>
    <n v="1382"/>
    <x v="9"/>
    <n v="1102"/>
    <n v="1162"/>
    <x v="9"/>
    <s v="PF00072.23 Response regulator receiver domain"/>
  </r>
  <r>
    <x v="857"/>
    <x v="857"/>
    <n v="1022"/>
    <x v="0"/>
    <n v="114"/>
    <n v="296"/>
    <x v="0"/>
    <s v="PF03924.12 CHASE domain"/>
  </r>
  <r>
    <x v="857"/>
    <x v="857"/>
    <n v="1022"/>
    <x v="7"/>
    <n v="497"/>
    <n v="697"/>
    <x v="7"/>
    <s v="PF02518.25 Histidine kinase-, DNA gyrase B-, and HSP90-like ATPase"/>
  </r>
  <r>
    <x v="857"/>
    <x v="857"/>
    <n v="1022"/>
    <x v="8"/>
    <n v="385"/>
    <n v="450"/>
    <x v="8"/>
    <s v="PF00512.24 His Kinase A (phospho-acceptor) domain"/>
  </r>
  <r>
    <x v="857"/>
    <x v="857"/>
    <n v="1022"/>
    <x v="9"/>
    <n v="886"/>
    <n v="1015"/>
    <x v="9"/>
    <s v="PF00072.23 Response regulator receiver domain"/>
  </r>
  <r>
    <x v="858"/>
    <x v="858"/>
    <n v="1114"/>
    <x v="0"/>
    <n v="161"/>
    <n v="343"/>
    <x v="0"/>
    <s v="PF03924.12 CHASE domain"/>
  </r>
  <r>
    <x v="858"/>
    <x v="858"/>
    <n v="1114"/>
    <x v="7"/>
    <n v="566"/>
    <n v="781"/>
    <x v="7"/>
    <s v="PF02518.25 Histidine kinase-, DNA gyrase B-, and HSP90-like ATPase"/>
  </r>
  <r>
    <x v="858"/>
    <x v="858"/>
    <n v="1114"/>
    <x v="8"/>
    <n v="454"/>
    <n v="519"/>
    <x v="8"/>
    <s v="PF00512.24 His Kinase A (phospho-acceptor) domain"/>
  </r>
  <r>
    <x v="858"/>
    <x v="858"/>
    <n v="1114"/>
    <x v="9"/>
    <n v="951"/>
    <n v="1082"/>
    <x v="9"/>
    <s v="PF00072.23 Response regulator receiver domain"/>
  </r>
  <r>
    <x v="859"/>
    <x v="859"/>
    <n v="1098"/>
    <x v="0"/>
    <n v="151"/>
    <n v="313"/>
    <x v="0"/>
    <s v="PF03924.12 CHASE domain"/>
  </r>
  <r>
    <x v="859"/>
    <x v="859"/>
    <n v="1098"/>
    <x v="7"/>
    <n v="560"/>
    <n v="762"/>
    <x v="7"/>
    <s v="PF02518.25 Histidine kinase-, DNA gyrase B-, and HSP90-like ATPase"/>
  </r>
  <r>
    <x v="859"/>
    <x v="859"/>
    <n v="1098"/>
    <x v="8"/>
    <n v="448"/>
    <n v="513"/>
    <x v="8"/>
    <s v="PF00512.24 His Kinase A (phospho-acceptor) domain"/>
  </r>
  <r>
    <x v="859"/>
    <x v="859"/>
    <n v="1098"/>
    <x v="9"/>
    <n v="793"/>
    <n v="907"/>
    <x v="9"/>
    <s v="PF00072.23 Response regulator receiver domain"/>
  </r>
  <r>
    <x v="859"/>
    <x v="859"/>
    <n v="1098"/>
    <x v="9"/>
    <n v="934"/>
    <n v="1014"/>
    <x v="9"/>
    <s v="PF00072.23 Response regulator receiver domain"/>
  </r>
  <r>
    <x v="860"/>
    <x v="860"/>
    <n v="1020"/>
    <x v="0"/>
    <n v="100"/>
    <n v="286"/>
    <x v="0"/>
    <s v="PF03924.12 CHASE domain"/>
  </r>
  <r>
    <x v="860"/>
    <x v="860"/>
    <n v="1020"/>
    <x v="7"/>
    <n v="513"/>
    <n v="713"/>
    <x v="7"/>
    <s v="PF02518.25 Histidine kinase-, DNA gyrase B-, and HSP90-like ATPase"/>
  </r>
  <r>
    <x v="860"/>
    <x v="860"/>
    <n v="1020"/>
    <x v="8"/>
    <n v="401"/>
    <n v="466"/>
    <x v="8"/>
    <s v="PF00512.24 His Kinase A (phospho-acceptor) domain"/>
  </r>
  <r>
    <x v="860"/>
    <x v="860"/>
    <n v="1020"/>
    <x v="9"/>
    <n v="737"/>
    <n v="852"/>
    <x v="9"/>
    <s v="PF00072.23 Response regulator receiver domain"/>
  </r>
  <r>
    <x v="860"/>
    <x v="860"/>
    <n v="1020"/>
    <x v="9"/>
    <n v="881"/>
    <n v="1002"/>
    <x v="9"/>
    <s v="PF00072.23 Response regulator receiver domain"/>
  </r>
  <r>
    <x v="861"/>
    <x v="861"/>
    <n v="1008"/>
    <x v="0"/>
    <n v="114"/>
    <n v="296"/>
    <x v="0"/>
    <s v="PF03924.12 CHASE domain"/>
  </r>
  <r>
    <x v="861"/>
    <x v="861"/>
    <n v="1008"/>
    <x v="7"/>
    <n v="497"/>
    <n v="687"/>
    <x v="7"/>
    <s v="PF02518.25 Histidine kinase-, DNA gyrase B-, and HSP90-like ATPase"/>
  </r>
  <r>
    <x v="861"/>
    <x v="861"/>
    <n v="1008"/>
    <x v="8"/>
    <n v="385"/>
    <n v="450"/>
    <x v="8"/>
    <s v="PF00512.24 His Kinase A (phospho-acceptor) domain"/>
  </r>
  <r>
    <x v="861"/>
    <x v="861"/>
    <n v="1008"/>
    <x v="9"/>
    <n v="872"/>
    <n v="1001"/>
    <x v="9"/>
    <s v="PF00072.23 Response regulator receiver domain"/>
  </r>
  <r>
    <x v="862"/>
    <x v="862"/>
    <n v="1148"/>
    <x v="0"/>
    <n v="151"/>
    <n v="333"/>
    <x v="0"/>
    <s v="PF03924.12 CHASE domain"/>
  </r>
  <r>
    <x v="862"/>
    <x v="862"/>
    <n v="1148"/>
    <x v="7"/>
    <n v="560"/>
    <n v="755"/>
    <x v="7"/>
    <s v="PF02518.25 Histidine kinase-, DNA gyrase B-, and HSP90-like ATPase"/>
  </r>
  <r>
    <x v="862"/>
    <x v="862"/>
    <n v="1148"/>
    <x v="8"/>
    <n v="448"/>
    <n v="513"/>
    <x v="8"/>
    <s v="PF00512.24 His Kinase A (phospho-acceptor) domain"/>
  </r>
  <r>
    <x v="862"/>
    <x v="862"/>
    <n v="1148"/>
    <x v="9"/>
    <n v="924"/>
    <n v="1052"/>
    <x v="9"/>
    <s v="PF00072.23 Response regulator receiver domain"/>
  </r>
  <r>
    <x v="863"/>
    <x v="863"/>
    <n v="1123"/>
    <x v="0"/>
    <n v="171"/>
    <n v="391"/>
    <x v="0"/>
    <s v="PF03924.12 CHASE domain"/>
  </r>
  <r>
    <x v="863"/>
    <x v="863"/>
    <n v="1123"/>
    <x v="7"/>
    <n v="592"/>
    <n v="781"/>
    <x v="7"/>
    <s v="PF02518.25 Histidine kinase-, DNA gyrase B-, and HSP90-like ATPase"/>
  </r>
  <r>
    <x v="863"/>
    <x v="863"/>
    <n v="1123"/>
    <x v="8"/>
    <n v="480"/>
    <n v="545"/>
    <x v="8"/>
    <s v="PF00512.24 His Kinase A (phospho-acceptor) domain"/>
  </r>
  <r>
    <x v="863"/>
    <x v="863"/>
    <n v="1123"/>
    <x v="9"/>
    <n v="987"/>
    <n v="1116"/>
    <x v="9"/>
    <s v="PF00072.23 Response regulator receiver domain"/>
  </r>
  <r>
    <x v="864"/>
    <x v="864"/>
    <n v="1123"/>
    <x v="0"/>
    <n v="178"/>
    <n v="363"/>
    <x v="0"/>
    <s v="PF03924.12 CHASE domain"/>
  </r>
  <r>
    <x v="864"/>
    <x v="864"/>
    <n v="1123"/>
    <x v="7"/>
    <n v="585"/>
    <n v="800"/>
    <x v="7"/>
    <s v="PF02518.25 Histidine kinase-, DNA gyrase B-, and HSP90-like ATPase"/>
  </r>
  <r>
    <x v="864"/>
    <x v="864"/>
    <n v="1123"/>
    <x v="8"/>
    <n v="473"/>
    <n v="538"/>
    <x v="8"/>
    <s v="PF00512.24 His Kinase A (phospho-acceptor) domain"/>
  </r>
  <r>
    <x v="864"/>
    <x v="864"/>
    <n v="1123"/>
    <x v="9"/>
    <n v="972"/>
    <n v="1107"/>
    <x v="9"/>
    <s v="PF00072.23 Response regulator receiver domain"/>
  </r>
  <r>
    <x v="865"/>
    <x v="865"/>
    <n v="1347"/>
    <x v="0"/>
    <n v="252"/>
    <n v="442"/>
    <x v="0"/>
    <s v="PF03924.12 CHASE domain"/>
  </r>
  <r>
    <x v="865"/>
    <x v="865"/>
    <n v="1347"/>
    <x v="16"/>
    <n v="545"/>
    <n v="687"/>
    <x v="16"/>
    <s v="PF13185.5 GAF domain"/>
  </r>
  <r>
    <x v="865"/>
    <x v="865"/>
    <n v="1347"/>
    <x v="7"/>
    <n v="962"/>
    <n v="1076"/>
    <x v="7"/>
    <s v="PF02518.25 Histidine kinase-, DNA gyrase B-, and HSP90-like ATPase"/>
  </r>
  <r>
    <x v="865"/>
    <x v="865"/>
    <n v="1347"/>
    <x v="8"/>
    <n v="848"/>
    <n v="916"/>
    <x v="8"/>
    <s v="PF00512.24 His Kinase A (phospho-acceptor) domain"/>
  </r>
  <r>
    <x v="865"/>
    <x v="865"/>
    <n v="1347"/>
    <x v="13"/>
    <n v="8"/>
    <n v="209"/>
    <x v="13"/>
    <s v="PF05231.13 MASE1"/>
  </r>
  <r>
    <x v="865"/>
    <x v="865"/>
    <n v="1347"/>
    <x v="3"/>
    <n v="707"/>
    <n v="812"/>
    <x v="3"/>
    <s v="PF08448.9 PAS fold"/>
  </r>
  <r>
    <x v="865"/>
    <x v="865"/>
    <n v="1347"/>
    <x v="9"/>
    <n v="1095"/>
    <n v="1204"/>
    <x v="9"/>
    <s v="PF00072.23 Response regulator receiver domain"/>
  </r>
  <r>
    <x v="865"/>
    <x v="865"/>
    <n v="1347"/>
    <x v="9"/>
    <n v="1225"/>
    <n v="1337"/>
    <x v="9"/>
    <s v="PF00072.23 Response regulator receiver domain"/>
  </r>
  <r>
    <x v="866"/>
    <x v="866"/>
    <n v="1176"/>
    <x v="0"/>
    <n v="304"/>
    <n v="499"/>
    <x v="0"/>
    <s v="PF03924.12 CHASE domain"/>
  </r>
  <r>
    <x v="866"/>
    <x v="866"/>
    <n v="1176"/>
    <x v="7"/>
    <n v="699"/>
    <n v="866"/>
    <x v="7"/>
    <s v="PF02518.25 Histidine kinase-, DNA gyrase B-, and HSP90-like ATPase"/>
  </r>
  <r>
    <x v="866"/>
    <x v="866"/>
    <n v="1176"/>
    <x v="8"/>
    <n v="587"/>
    <n v="652"/>
    <x v="8"/>
    <s v="PF00512.24 His Kinase A (phospho-acceptor) domain"/>
  </r>
  <r>
    <x v="866"/>
    <x v="866"/>
    <n v="1176"/>
    <x v="9"/>
    <n v="1037"/>
    <n v="1170"/>
    <x v="9"/>
    <s v="PF00072.23 Response regulator receiver domain"/>
  </r>
  <r>
    <x v="867"/>
    <x v="867"/>
    <n v="1036"/>
    <x v="0"/>
    <n v="165"/>
    <n v="362"/>
    <x v="0"/>
    <s v="PF03924.12 CHASE domain"/>
  </r>
  <r>
    <x v="867"/>
    <x v="867"/>
    <n v="1036"/>
    <x v="7"/>
    <n v="562"/>
    <n v="723"/>
    <x v="7"/>
    <s v="PF02518.25 Histidine kinase-, DNA gyrase B-, and HSP90-like ATPase"/>
  </r>
  <r>
    <x v="867"/>
    <x v="867"/>
    <n v="1036"/>
    <x v="8"/>
    <n v="450"/>
    <n v="515"/>
    <x v="8"/>
    <s v="PF00512.24 His Kinase A (phospho-acceptor) domain"/>
  </r>
  <r>
    <x v="867"/>
    <x v="867"/>
    <n v="1036"/>
    <x v="9"/>
    <n v="892"/>
    <n v="968"/>
    <x v="9"/>
    <s v="PF00072.23 Response regulator receiver domain"/>
  </r>
  <r>
    <x v="867"/>
    <x v="867"/>
    <n v="1036"/>
    <x v="9"/>
    <n v="969"/>
    <n v="1025"/>
    <x v="9"/>
    <s v="PF00072.23 Response regulator receiver domain"/>
  </r>
  <r>
    <x v="868"/>
    <x v="868"/>
    <n v="1080"/>
    <x v="0"/>
    <n v="200"/>
    <n v="382"/>
    <x v="0"/>
    <s v="PF03924.12 CHASE domain"/>
  </r>
  <r>
    <x v="868"/>
    <x v="868"/>
    <n v="1080"/>
    <x v="7"/>
    <n v="584"/>
    <n v="760"/>
    <x v="7"/>
    <s v="PF02518.25 Histidine kinase-, DNA gyrase B-, and HSP90-like ATPase"/>
  </r>
  <r>
    <x v="868"/>
    <x v="868"/>
    <n v="1080"/>
    <x v="8"/>
    <n v="472"/>
    <n v="537"/>
    <x v="8"/>
    <s v="PF00512.24 His Kinase A (phospho-acceptor) domain"/>
  </r>
  <r>
    <x v="868"/>
    <x v="868"/>
    <n v="1080"/>
    <x v="9"/>
    <n v="947"/>
    <n v="1068"/>
    <x v="9"/>
    <s v="PF00072.23 Response regulator receiver domain"/>
  </r>
  <r>
    <x v="869"/>
    <x v="869"/>
    <n v="543"/>
    <x v="0"/>
    <n v="72"/>
    <n v="260"/>
    <x v="0"/>
    <s v="PF03924.12 CHASE domain"/>
  </r>
  <r>
    <x v="869"/>
    <x v="869"/>
    <n v="543"/>
    <x v="2"/>
    <n v="356"/>
    <n v="515"/>
    <x v="2"/>
    <s v="PF00990.20 Diguanylate cyclase, GGDEF domain"/>
  </r>
  <r>
    <x v="870"/>
    <x v="870"/>
    <n v="921"/>
    <x v="0"/>
    <n v="269"/>
    <n v="449"/>
    <x v="0"/>
    <s v="PF03924.12 CHASE domain"/>
  </r>
  <r>
    <x v="870"/>
    <x v="870"/>
    <n v="921"/>
    <x v="7"/>
    <n v="654"/>
    <n v="767"/>
    <x v="7"/>
    <s v="PF02518.25 Histidine kinase-, DNA gyrase B-, and HSP90-like ATPase"/>
  </r>
  <r>
    <x v="870"/>
    <x v="870"/>
    <n v="921"/>
    <x v="8"/>
    <n v="541"/>
    <n v="606"/>
    <x v="8"/>
    <s v="PF00512.24 His Kinase A (phospho-acceptor) domain"/>
  </r>
  <r>
    <x v="870"/>
    <x v="870"/>
    <n v="921"/>
    <x v="13"/>
    <n v="17"/>
    <n v="227"/>
    <x v="13"/>
    <s v="PF05231.13 MASE1"/>
  </r>
  <r>
    <x v="870"/>
    <x v="870"/>
    <n v="921"/>
    <x v="9"/>
    <n v="791"/>
    <n v="910"/>
    <x v="9"/>
    <s v="PF00072.23 Response regulator receiver domain"/>
  </r>
  <r>
    <x v="871"/>
    <x v="871"/>
    <n v="887"/>
    <x v="0"/>
    <n v="40"/>
    <n v="235"/>
    <x v="0"/>
    <s v="PF03924.12 CHASE domain"/>
  </r>
  <r>
    <x v="871"/>
    <x v="871"/>
    <n v="887"/>
    <x v="16"/>
    <n v="335"/>
    <n v="484"/>
    <x v="16"/>
    <s v="PF13185.5 GAF domain"/>
  </r>
  <r>
    <x v="871"/>
    <x v="871"/>
    <n v="887"/>
    <x v="7"/>
    <n v="746"/>
    <n v="858"/>
    <x v="7"/>
    <s v="PF02518.25 Histidine kinase-, DNA gyrase B-, and HSP90-like ATPase"/>
  </r>
  <r>
    <x v="871"/>
    <x v="871"/>
    <n v="887"/>
    <x v="6"/>
    <n v="523"/>
    <n v="605"/>
    <x v="6"/>
    <s v="PF08447.11 PAS fold"/>
  </r>
  <r>
    <x v="872"/>
    <x v="872"/>
    <n v="550"/>
    <x v="0"/>
    <n v="76"/>
    <n v="265"/>
    <x v="0"/>
    <s v="PF03924.12 CHASE domain"/>
  </r>
  <r>
    <x v="872"/>
    <x v="872"/>
    <n v="550"/>
    <x v="2"/>
    <n v="364"/>
    <n v="523"/>
    <x v="2"/>
    <s v="PF00990.20 Diguanylate cyclase, GGDEF domain"/>
  </r>
  <r>
    <x v="873"/>
    <x v="873"/>
    <n v="538"/>
    <x v="0"/>
    <n v="73"/>
    <n v="261"/>
    <x v="0"/>
    <s v="PF03924.12 CHASE domain"/>
  </r>
  <r>
    <x v="873"/>
    <x v="873"/>
    <n v="538"/>
    <x v="2"/>
    <n v="360"/>
    <n v="519"/>
    <x v="2"/>
    <s v="PF00990.20 Diguanylate cyclase, GGDEF domain"/>
  </r>
  <r>
    <x v="874"/>
    <x v="874"/>
    <n v="772"/>
    <x v="0"/>
    <n v="90"/>
    <n v="278"/>
    <x v="0"/>
    <s v="PF03924.12 CHASE domain"/>
  </r>
  <r>
    <x v="874"/>
    <x v="874"/>
    <n v="772"/>
    <x v="7"/>
    <n v="507"/>
    <n v="628"/>
    <x v="7"/>
    <s v="PF02518.25 Histidine kinase-, DNA gyrase B-, and HSP90-like ATPase"/>
  </r>
  <r>
    <x v="874"/>
    <x v="874"/>
    <n v="772"/>
    <x v="8"/>
    <n v="398"/>
    <n v="466"/>
    <x v="8"/>
    <s v="PF00512.24 His Kinase A (phospho-acceptor) domain"/>
  </r>
  <r>
    <x v="874"/>
    <x v="874"/>
    <n v="772"/>
    <x v="9"/>
    <n v="653"/>
    <n v="765"/>
    <x v="9"/>
    <s v="PF00072.23 Response regulator receiver domain"/>
  </r>
  <r>
    <x v="875"/>
    <x v="875"/>
    <n v="854"/>
    <x v="0"/>
    <n v="79"/>
    <n v="263"/>
    <x v="0"/>
    <s v="PF03924.12 CHASE domain"/>
  </r>
  <r>
    <x v="875"/>
    <x v="875"/>
    <n v="854"/>
    <x v="7"/>
    <n v="498"/>
    <n v="622"/>
    <x v="7"/>
    <s v="PF02518.25 Histidine kinase-, DNA gyrase B-, and HSP90-like ATPase"/>
  </r>
  <r>
    <x v="875"/>
    <x v="875"/>
    <n v="854"/>
    <x v="8"/>
    <n v="385"/>
    <n v="451"/>
    <x v="8"/>
    <s v="PF00512.24 His Kinase A (phospho-acceptor) domain"/>
  </r>
  <r>
    <x v="875"/>
    <x v="875"/>
    <n v="854"/>
    <x v="9"/>
    <n v="649"/>
    <n v="761"/>
    <x v="9"/>
    <s v="PF00072.23 Response regulator receiver domain"/>
  </r>
  <r>
    <x v="876"/>
    <x v="876"/>
    <n v="698"/>
    <x v="0"/>
    <n v="250"/>
    <n v="438"/>
    <x v="0"/>
    <s v="PF03924.12 CHASE domain"/>
  </r>
  <r>
    <x v="876"/>
    <x v="876"/>
    <n v="698"/>
    <x v="2"/>
    <n v="534"/>
    <n v="694"/>
    <x v="2"/>
    <s v="PF00990.20 Diguanylate cyclase, GGDEF domain"/>
  </r>
  <r>
    <x v="876"/>
    <x v="876"/>
    <n v="698"/>
    <x v="13"/>
    <n v="8"/>
    <n v="213"/>
    <x v="13"/>
    <s v="PF05231.13 MASE1"/>
  </r>
  <r>
    <x v="877"/>
    <x v="877"/>
    <n v="1313"/>
    <x v="0"/>
    <n v="272"/>
    <n v="427"/>
    <x v="0"/>
    <s v="PF03924.12 CHASE domain"/>
  </r>
  <r>
    <x v="877"/>
    <x v="877"/>
    <n v="1313"/>
    <x v="7"/>
    <n v="906"/>
    <n v="1026"/>
    <x v="7"/>
    <s v="PF02518.25 Histidine kinase-, DNA gyrase B-, and HSP90-like ATPase"/>
  </r>
  <r>
    <x v="877"/>
    <x v="877"/>
    <n v="1313"/>
    <x v="8"/>
    <n v="794"/>
    <n v="859"/>
    <x v="8"/>
    <s v="PF00512.24 His Kinase A (phospho-acceptor) domain"/>
  </r>
  <r>
    <x v="877"/>
    <x v="877"/>
    <n v="1313"/>
    <x v="6"/>
    <n v="548"/>
    <n v="638"/>
    <x v="6"/>
    <s v="PF08447.11 PAS fold"/>
  </r>
  <r>
    <x v="877"/>
    <x v="877"/>
    <n v="1313"/>
    <x v="4"/>
    <n v="669"/>
    <n v="773"/>
    <x v="4"/>
    <s v="PF13426.6 PAS domain"/>
  </r>
  <r>
    <x v="877"/>
    <x v="877"/>
    <n v="1313"/>
    <x v="9"/>
    <n v="1185"/>
    <n v="1298"/>
    <x v="9"/>
    <s v="PF00072.23 Response regulator receiver domain"/>
  </r>
  <r>
    <x v="878"/>
    <x v="878"/>
    <n v="846"/>
    <x v="0"/>
    <n v="52"/>
    <n v="243"/>
    <x v="0"/>
    <s v="PF03924.12 CHASE domain"/>
  </r>
  <r>
    <x v="878"/>
    <x v="878"/>
    <n v="846"/>
    <x v="7"/>
    <n v="584"/>
    <n v="709"/>
    <x v="7"/>
    <s v="PF02518.25 Histidine kinase-, DNA gyrase B-, and HSP90-like ATPase"/>
  </r>
  <r>
    <x v="878"/>
    <x v="878"/>
    <n v="846"/>
    <x v="8"/>
    <n v="477"/>
    <n v="542"/>
    <x v="8"/>
    <s v="PF00512.24 His Kinase A (phospho-acceptor) domain"/>
  </r>
  <r>
    <x v="878"/>
    <x v="878"/>
    <n v="846"/>
    <x v="6"/>
    <n v="361"/>
    <n v="449"/>
    <x v="6"/>
    <s v="PF08447.11 PAS fold"/>
  </r>
  <r>
    <x v="878"/>
    <x v="878"/>
    <n v="846"/>
    <x v="9"/>
    <n v="730"/>
    <n v="842"/>
    <x v="9"/>
    <s v="PF00072.23 Response regulator receiver domain"/>
  </r>
  <r>
    <x v="879"/>
    <x v="879"/>
    <n v="915"/>
    <x v="0"/>
    <n v="73"/>
    <n v="261"/>
    <x v="0"/>
    <s v="PF03924.12 CHASE domain"/>
  </r>
  <r>
    <x v="879"/>
    <x v="879"/>
    <n v="915"/>
    <x v="1"/>
    <n v="656"/>
    <n v="892"/>
    <x v="1"/>
    <s v="PF00563.19 EAL domain"/>
  </r>
  <r>
    <x v="879"/>
    <x v="879"/>
    <n v="915"/>
    <x v="2"/>
    <n v="475"/>
    <n v="637"/>
    <x v="2"/>
    <s v="PF00990.20 Diguanylate cyclase, GGDEF domain"/>
  </r>
  <r>
    <x v="879"/>
    <x v="879"/>
    <n v="915"/>
    <x v="4"/>
    <n v="360"/>
    <n v="463"/>
    <x v="4"/>
    <s v="PF13426.6 PAS domain"/>
  </r>
  <r>
    <x v="880"/>
    <x v="880"/>
    <n v="1015"/>
    <x v="0"/>
    <n v="105"/>
    <n v="293"/>
    <x v="0"/>
    <s v="PF03924.12 CHASE domain"/>
  </r>
  <r>
    <x v="880"/>
    <x v="880"/>
    <n v="1015"/>
    <x v="7"/>
    <n v="902"/>
    <n v="1011"/>
    <x v="7"/>
    <s v="PF02518.25 Histidine kinase-, DNA gyrase B-, and HSP90-like ATPase"/>
  </r>
  <r>
    <x v="880"/>
    <x v="880"/>
    <n v="1015"/>
    <x v="8"/>
    <n v="790"/>
    <n v="856"/>
    <x v="8"/>
    <s v="PF00512.24 His Kinase A (phospho-acceptor) domain"/>
  </r>
  <r>
    <x v="880"/>
    <x v="880"/>
    <n v="1015"/>
    <x v="6"/>
    <n v="402"/>
    <n v="488"/>
    <x v="6"/>
    <s v="PF08447.11 PAS fold"/>
  </r>
  <r>
    <x v="880"/>
    <x v="880"/>
    <n v="1015"/>
    <x v="6"/>
    <n v="529"/>
    <n v="614"/>
    <x v="6"/>
    <s v="PF08447.11 PAS fold"/>
  </r>
  <r>
    <x v="880"/>
    <x v="880"/>
    <n v="1015"/>
    <x v="4"/>
    <n v="700"/>
    <n v="774"/>
    <x v="4"/>
    <s v="PF13426.6 PAS domain"/>
  </r>
  <r>
    <x v="881"/>
    <x v="881"/>
    <n v="856"/>
    <x v="0"/>
    <n v="61"/>
    <n v="221"/>
    <x v="0"/>
    <s v="PF03924.12 CHASE domain"/>
  </r>
  <r>
    <x v="881"/>
    <x v="881"/>
    <n v="856"/>
    <x v="1"/>
    <n v="612"/>
    <n v="848"/>
    <x v="1"/>
    <s v="PF00563.19 EAL domain"/>
  </r>
  <r>
    <x v="881"/>
    <x v="881"/>
    <n v="856"/>
    <x v="2"/>
    <n v="431"/>
    <n v="593"/>
    <x v="2"/>
    <s v="PF00990.20 Diguanylate cyclase, GGDEF domain"/>
  </r>
  <r>
    <x v="881"/>
    <x v="881"/>
    <n v="856"/>
    <x v="3"/>
    <n v="313"/>
    <n v="422"/>
    <x v="3"/>
    <s v="PF08448.9 PAS fold"/>
  </r>
  <r>
    <x v="882"/>
    <x v="882"/>
    <n v="1047"/>
    <x v="0"/>
    <n v="69"/>
    <n v="261"/>
    <x v="0"/>
    <s v="PF03924.12 CHASE domain"/>
  </r>
  <r>
    <x v="882"/>
    <x v="882"/>
    <n v="1047"/>
    <x v="7"/>
    <n v="772"/>
    <n v="897"/>
    <x v="7"/>
    <s v="PF02518.25 Histidine kinase-, DNA gyrase B-, and HSP90-like ATPase"/>
  </r>
  <r>
    <x v="882"/>
    <x v="882"/>
    <n v="1047"/>
    <x v="6"/>
    <n v="547"/>
    <n v="637"/>
    <x v="6"/>
    <s v="PF08447.11 PAS fold"/>
  </r>
  <r>
    <x v="882"/>
    <x v="882"/>
    <n v="1047"/>
    <x v="10"/>
    <n v="380"/>
    <n v="469"/>
    <x v="10"/>
    <s v="PF13188.6 PAS domain"/>
  </r>
  <r>
    <x v="882"/>
    <x v="882"/>
    <n v="1047"/>
    <x v="9"/>
    <n v="919"/>
    <n v="1031"/>
    <x v="9"/>
    <s v="PF00072.23 Response regulator receiver domain"/>
  </r>
  <r>
    <x v="883"/>
    <x v="883"/>
    <n v="665"/>
    <x v="0"/>
    <n v="126"/>
    <n v="228"/>
    <x v="0"/>
    <s v="PF03924.12 CHASE domain"/>
  </r>
  <r>
    <x v="883"/>
    <x v="883"/>
    <n v="665"/>
    <x v="7"/>
    <n v="562"/>
    <n v="657"/>
    <x v="7"/>
    <s v="PF02518.25 Histidine kinase-, DNA gyrase B-, and HSP90-like ATPase"/>
  </r>
  <r>
    <x v="883"/>
    <x v="883"/>
    <n v="665"/>
    <x v="15"/>
    <n v="453"/>
    <n v="523"/>
    <x v="15"/>
    <s v="PF07730.12 Histidine kinase"/>
  </r>
  <r>
    <x v="883"/>
    <x v="883"/>
    <n v="665"/>
    <x v="5"/>
    <n v="308"/>
    <n v="422"/>
    <x v="5"/>
    <s v="PF00989.24 PAS fold"/>
  </r>
  <r>
    <x v="884"/>
    <x v="884"/>
    <n v="553"/>
    <x v="0"/>
    <n v="82"/>
    <n v="270"/>
    <x v="0"/>
    <s v="PF03924.12 CHASE domain"/>
  </r>
  <r>
    <x v="884"/>
    <x v="884"/>
    <n v="553"/>
    <x v="11"/>
    <n v="362"/>
    <n v="441"/>
    <x v="11"/>
    <s v="PF07536.13 HWE histidine kinase"/>
  </r>
  <r>
    <x v="885"/>
    <x v="885"/>
    <n v="586"/>
    <x v="0"/>
    <n v="97"/>
    <n v="284"/>
    <x v="0"/>
    <s v="PF03924.12 CHASE domain"/>
  </r>
  <r>
    <x v="885"/>
    <x v="885"/>
    <n v="586"/>
    <x v="32"/>
    <n v="396"/>
    <n v="576"/>
    <x v="32"/>
    <s v="PF00211.19 Adenylate and Guanylate cyclase catalytic domain"/>
  </r>
  <r>
    <x v="886"/>
    <x v="886"/>
    <n v="621"/>
    <x v="0"/>
    <n v="115"/>
    <n v="235"/>
    <x v="0"/>
    <s v="PF03924.12 CHASE domain"/>
  </r>
  <r>
    <x v="886"/>
    <x v="886"/>
    <n v="621"/>
    <x v="22"/>
    <n v="408"/>
    <n v="604"/>
    <x v="22"/>
    <s v="PF07228.11 Stage II sporulation protein E (SpoIIE)"/>
  </r>
  <r>
    <x v="887"/>
    <x v="887"/>
    <n v="606"/>
    <x v="0"/>
    <n v="74"/>
    <n v="287"/>
    <x v="0"/>
    <s v="PF03924.12 CHASE domain"/>
  </r>
  <r>
    <x v="887"/>
    <x v="887"/>
    <n v="606"/>
    <x v="7"/>
    <n v="496"/>
    <n v="606"/>
    <x v="7"/>
    <s v="PF02518.25 Histidine kinase-, DNA gyrase B-, and HSP90-like ATPase"/>
  </r>
  <r>
    <x v="887"/>
    <x v="887"/>
    <n v="606"/>
    <x v="8"/>
    <n v="385"/>
    <n v="450"/>
    <x v="8"/>
    <s v="PF00512.24 His Kinase A (phospho-acceptor) domain"/>
  </r>
  <r>
    <x v="888"/>
    <x v="888"/>
    <n v="829"/>
    <x v="0"/>
    <n v="61"/>
    <n v="230"/>
    <x v="0"/>
    <s v="PF03924.12 CHASE domain"/>
  </r>
  <r>
    <x v="888"/>
    <x v="888"/>
    <n v="829"/>
    <x v="7"/>
    <n v="706"/>
    <n v="818"/>
    <x v="7"/>
    <s v="PF02518.25 Histidine kinase-, DNA gyrase B-, and HSP90-like ATPase"/>
  </r>
  <r>
    <x v="888"/>
    <x v="888"/>
    <n v="829"/>
    <x v="8"/>
    <n v="594"/>
    <n v="662"/>
    <x v="8"/>
    <s v="PF00512.24 His Kinase A (phospho-acceptor) domain"/>
  </r>
  <r>
    <x v="888"/>
    <x v="888"/>
    <n v="829"/>
    <x v="5"/>
    <n v="438"/>
    <n v="523"/>
    <x v="5"/>
    <s v="PF00989.24 PAS fold"/>
  </r>
  <r>
    <x v="888"/>
    <x v="888"/>
    <n v="829"/>
    <x v="4"/>
    <n v="324"/>
    <n v="425"/>
    <x v="4"/>
    <s v="PF13426.6 PAS domain"/>
  </r>
  <r>
    <x v="889"/>
    <x v="889"/>
    <n v="848"/>
    <x v="0"/>
    <n v="68"/>
    <n v="228"/>
    <x v="0"/>
    <s v="PF03924.12 CHASE domain"/>
  </r>
  <r>
    <x v="889"/>
    <x v="889"/>
    <n v="848"/>
    <x v="7"/>
    <n v="587"/>
    <n v="710"/>
    <x v="7"/>
    <s v="PF02518.25 Histidine kinase-, DNA gyrase B-, and HSP90-like ATPase"/>
  </r>
  <r>
    <x v="889"/>
    <x v="889"/>
    <n v="848"/>
    <x v="8"/>
    <n v="480"/>
    <n v="545"/>
    <x v="8"/>
    <s v="PF00512.24 His Kinase A (phospho-acceptor) domain"/>
  </r>
  <r>
    <x v="889"/>
    <x v="889"/>
    <n v="848"/>
    <x v="5"/>
    <n v="345"/>
    <n v="462"/>
    <x v="5"/>
    <s v="PF00989.24 PAS fold"/>
  </r>
  <r>
    <x v="889"/>
    <x v="889"/>
    <n v="848"/>
    <x v="9"/>
    <n v="730"/>
    <n v="842"/>
    <x v="9"/>
    <s v="PF00072.23 Response regulator receiver domain"/>
  </r>
  <r>
    <x v="890"/>
    <x v="890"/>
    <n v="869"/>
    <x v="0"/>
    <n v="88"/>
    <n v="276"/>
    <x v="0"/>
    <s v="PF03924.12 CHASE domain"/>
  </r>
  <r>
    <x v="890"/>
    <x v="890"/>
    <n v="869"/>
    <x v="7"/>
    <n v="609"/>
    <n v="734"/>
    <x v="7"/>
    <s v="PF02518.25 Histidine kinase-, DNA gyrase B-, and HSP90-like ATPase"/>
  </r>
  <r>
    <x v="890"/>
    <x v="890"/>
    <n v="869"/>
    <x v="3"/>
    <n v="372"/>
    <n v="482"/>
    <x v="3"/>
    <s v="PF08448.9 PAS fold"/>
  </r>
  <r>
    <x v="890"/>
    <x v="890"/>
    <n v="869"/>
    <x v="9"/>
    <n v="756"/>
    <n v="867"/>
    <x v="9"/>
    <s v="PF00072.23 Response regulator receiver domain"/>
  </r>
  <r>
    <x v="891"/>
    <x v="891"/>
    <n v="657"/>
    <x v="0"/>
    <n v="85"/>
    <n v="273"/>
    <x v="0"/>
    <s v="PF03924.12 CHASE domain"/>
  </r>
  <r>
    <x v="891"/>
    <x v="891"/>
    <n v="657"/>
    <x v="2"/>
    <n v="488"/>
    <n v="645"/>
    <x v="2"/>
    <s v="PF00990.20 Diguanylate cyclase, GGDEF domain"/>
  </r>
  <r>
    <x v="891"/>
    <x v="891"/>
    <n v="657"/>
    <x v="3"/>
    <n v="369"/>
    <n v="479"/>
    <x v="3"/>
    <s v="PF08448.9 PAS fold"/>
  </r>
  <r>
    <x v="892"/>
    <x v="892"/>
    <n v="549"/>
    <x v="0"/>
    <n v="85"/>
    <n v="229"/>
    <x v="0"/>
    <s v="PF03924.12 CHASE domain"/>
  </r>
  <r>
    <x v="892"/>
    <x v="892"/>
    <n v="549"/>
    <x v="7"/>
    <n v="421"/>
    <n v="538"/>
    <x v="7"/>
    <s v="PF02518.25 Histidine kinase-, DNA gyrase B-, and HSP90-like ATPase"/>
  </r>
  <r>
    <x v="892"/>
    <x v="892"/>
    <n v="549"/>
    <x v="8"/>
    <n v="309"/>
    <n v="374"/>
    <x v="8"/>
    <s v="PF00512.24 His Kinase A (phospho-acceptor) domain"/>
  </r>
  <r>
    <x v="893"/>
    <x v="893"/>
    <n v="598"/>
    <x v="0"/>
    <n v="6"/>
    <n v="107"/>
    <x v="0"/>
    <s v="PF03924.12 CHASE domain"/>
  </r>
  <r>
    <x v="893"/>
    <x v="893"/>
    <n v="598"/>
    <x v="2"/>
    <n v="439"/>
    <n v="592"/>
    <x v="2"/>
    <s v="PF00990.20 Diguanylate cyclase, GGDEF domain"/>
  </r>
  <r>
    <x v="893"/>
    <x v="893"/>
    <n v="598"/>
    <x v="6"/>
    <n v="215"/>
    <n v="305"/>
    <x v="6"/>
    <s v="PF08447.11 PAS fold"/>
  </r>
  <r>
    <x v="893"/>
    <x v="893"/>
    <n v="598"/>
    <x v="4"/>
    <n v="328"/>
    <n v="431"/>
    <x v="4"/>
    <s v="PF13426.6 PAS domain"/>
  </r>
  <r>
    <x v="894"/>
    <x v="894"/>
    <n v="546"/>
    <x v="0"/>
    <n v="84"/>
    <n v="249"/>
    <x v="0"/>
    <s v="PF03924.12 CHASE domain"/>
  </r>
  <r>
    <x v="894"/>
    <x v="894"/>
    <n v="546"/>
    <x v="11"/>
    <n v="344"/>
    <n v="422"/>
    <x v="11"/>
    <s v="PF07536.13 HWE histidine kinase"/>
  </r>
  <r>
    <x v="895"/>
    <x v="895"/>
    <n v="717"/>
    <x v="0"/>
    <n v="58"/>
    <n v="211"/>
    <x v="0"/>
    <s v="PF03924.12 CHASE domain"/>
  </r>
  <r>
    <x v="895"/>
    <x v="895"/>
    <n v="717"/>
    <x v="33"/>
    <n v="659"/>
    <n v="715"/>
    <x v="33"/>
    <s v="PF14206.5 Cysteine-rich CPCC"/>
  </r>
  <r>
    <x v="895"/>
    <x v="895"/>
    <n v="717"/>
    <x v="7"/>
    <n v="411"/>
    <n v="524"/>
    <x v="7"/>
    <s v="PF02518.25 Histidine kinase-, DNA gyrase B-, and HSP90-like ATPase"/>
  </r>
  <r>
    <x v="895"/>
    <x v="895"/>
    <n v="717"/>
    <x v="8"/>
    <n v="299"/>
    <n v="365"/>
    <x v="8"/>
    <s v="PF00512.24 His Kinase A (phospho-acceptor) domain"/>
  </r>
  <r>
    <x v="895"/>
    <x v="895"/>
    <n v="717"/>
    <x v="9"/>
    <n v="545"/>
    <n v="654"/>
    <x v="9"/>
    <s v="PF00072.23 Response regulator receiver domain"/>
  </r>
  <r>
    <x v="896"/>
    <x v="896"/>
    <n v="589"/>
    <x v="0"/>
    <n v="29"/>
    <n v="208"/>
    <x v="0"/>
    <s v="PF03924.12 CHASE domain"/>
  </r>
  <r>
    <x v="896"/>
    <x v="896"/>
    <n v="589"/>
    <x v="2"/>
    <n v="284"/>
    <n v="437"/>
    <x v="2"/>
    <s v="PF00990.20 Diguanylate cyclase, GGDEF domain"/>
  </r>
  <r>
    <x v="896"/>
    <x v="896"/>
    <n v="589"/>
    <x v="6"/>
    <n v="480"/>
    <n v="570"/>
    <x v="6"/>
    <s v="PF08447.11 PAS fold"/>
  </r>
  <r>
    <x v="897"/>
    <x v="897"/>
    <n v="1314"/>
    <x v="34"/>
    <n v="948"/>
    <n v="1132"/>
    <x v="34"/>
    <s v="PF13521.5 AAA domain"/>
  </r>
  <r>
    <x v="897"/>
    <x v="897"/>
    <n v="1314"/>
    <x v="0"/>
    <n v="177"/>
    <n v="375"/>
    <x v="0"/>
    <s v="PF03924.12 CHASE domain"/>
  </r>
  <r>
    <x v="897"/>
    <x v="897"/>
    <n v="1314"/>
    <x v="7"/>
    <n v="571"/>
    <n v="686"/>
    <x v="7"/>
    <s v="PF02518.25 Histidine kinase-, DNA gyrase B-, and HSP90-like ATPase"/>
  </r>
  <r>
    <x v="897"/>
    <x v="897"/>
    <n v="1314"/>
    <x v="9"/>
    <n v="747"/>
    <n v="859"/>
    <x v="9"/>
    <s v="PF00072.23 Response regulator receiver domain"/>
  </r>
  <r>
    <x v="898"/>
    <x v="898"/>
    <n v="857"/>
    <x v="0"/>
    <n v="87"/>
    <n v="273"/>
    <x v="0"/>
    <s v="PF03924.12 CHASE domain"/>
  </r>
  <r>
    <x v="898"/>
    <x v="898"/>
    <n v="857"/>
    <x v="7"/>
    <n v="508"/>
    <n v="624"/>
    <x v="7"/>
    <s v="PF02518.25 Histidine kinase-, DNA gyrase B-, and HSP90-like ATPase"/>
  </r>
  <r>
    <x v="898"/>
    <x v="898"/>
    <n v="857"/>
    <x v="8"/>
    <n v="395"/>
    <n v="461"/>
    <x v="8"/>
    <s v="PF00512.24 His Kinase A (phospho-acceptor) domain"/>
  </r>
  <r>
    <x v="898"/>
    <x v="898"/>
    <n v="857"/>
    <x v="9"/>
    <n v="651"/>
    <n v="764"/>
    <x v="9"/>
    <s v="PF00072.23 Response regulator receiver domain"/>
  </r>
  <r>
    <x v="899"/>
    <x v="899"/>
    <n v="654"/>
    <x v="0"/>
    <n v="50"/>
    <n v="187"/>
    <x v="0"/>
    <s v="PF03924.12 CHASE domain"/>
  </r>
  <r>
    <x v="899"/>
    <x v="899"/>
    <n v="654"/>
    <x v="7"/>
    <n v="533"/>
    <n v="644"/>
    <x v="7"/>
    <s v="PF02518.25 Histidine kinase-, DNA gyrase B-, and HSP90-like ATPase"/>
  </r>
  <r>
    <x v="899"/>
    <x v="899"/>
    <n v="654"/>
    <x v="8"/>
    <n v="395"/>
    <n v="488"/>
    <x v="8"/>
    <s v="PF00512.24 His Kinase A (phospho-acceptor) domain"/>
  </r>
  <r>
    <x v="899"/>
    <x v="899"/>
    <n v="654"/>
    <x v="14"/>
    <n v="272"/>
    <n v="387"/>
    <x v="14"/>
    <s v="PF12860.6 PAS fold"/>
  </r>
  <r>
    <x v="900"/>
    <x v="900"/>
    <n v="1047"/>
    <x v="0"/>
    <n v="54"/>
    <n v="233"/>
    <x v="0"/>
    <s v="PF03924.12 CHASE domain"/>
  </r>
  <r>
    <x v="900"/>
    <x v="900"/>
    <n v="1047"/>
    <x v="7"/>
    <n v="800"/>
    <n v="912"/>
    <x v="7"/>
    <s v="PF02518.25 Histidine kinase-, DNA gyrase B-, and HSP90-like ATPase"/>
  </r>
  <r>
    <x v="900"/>
    <x v="900"/>
    <n v="1047"/>
    <x v="8"/>
    <n v="686"/>
    <n v="754"/>
    <x v="8"/>
    <s v="PF00512.24 His Kinase A (phospho-acceptor) domain"/>
  </r>
  <r>
    <x v="900"/>
    <x v="900"/>
    <n v="1047"/>
    <x v="5"/>
    <n v="563"/>
    <n v="677"/>
    <x v="5"/>
    <s v="PF00989.24 PAS fold"/>
  </r>
  <r>
    <x v="900"/>
    <x v="900"/>
    <n v="1047"/>
    <x v="6"/>
    <n v="458"/>
    <n v="545"/>
    <x v="6"/>
    <s v="PF08447.11 PAS fold"/>
  </r>
  <r>
    <x v="900"/>
    <x v="900"/>
    <n v="1047"/>
    <x v="10"/>
    <n v="322"/>
    <n v="383"/>
    <x v="10"/>
    <s v="PF13188.6 PAS domain"/>
  </r>
  <r>
    <x v="900"/>
    <x v="900"/>
    <n v="1047"/>
    <x v="9"/>
    <n v="935"/>
    <n v="1025"/>
    <x v="9"/>
    <s v="PF00072.23 Response regulator receiver domain"/>
  </r>
  <r>
    <x v="901"/>
    <x v="901"/>
    <n v="512"/>
    <x v="0"/>
    <n v="82"/>
    <n v="271"/>
    <x v="0"/>
    <s v="PF03924.12 CHASE domain"/>
  </r>
  <r>
    <x v="901"/>
    <x v="901"/>
    <n v="512"/>
    <x v="2"/>
    <n v="356"/>
    <n v="507"/>
    <x v="2"/>
    <s v="PF00990.20 Diguanylate cyclase, GGDEF domain"/>
  </r>
  <r>
    <x v="902"/>
    <x v="902"/>
    <n v="451"/>
    <x v="0"/>
    <n v="81"/>
    <n v="221"/>
    <x v="0"/>
    <s v="PF03924.12 CHASE domain"/>
  </r>
  <r>
    <x v="902"/>
    <x v="902"/>
    <n v="451"/>
    <x v="2"/>
    <n v="294"/>
    <n v="450"/>
    <x v="2"/>
    <s v="PF00990.20 Diguanylate cyclase, GGDEF domain"/>
  </r>
  <r>
    <x v="903"/>
    <x v="903"/>
    <n v="985"/>
    <x v="0"/>
    <n v="84"/>
    <n v="280"/>
    <x v="0"/>
    <s v="PF03924.12 CHASE domain"/>
  </r>
  <r>
    <x v="903"/>
    <x v="903"/>
    <n v="985"/>
    <x v="7"/>
    <n v="482"/>
    <n v="666"/>
    <x v="7"/>
    <s v="PF02518.25 Histidine kinase-, DNA gyrase B-, and HSP90-like ATPase"/>
  </r>
  <r>
    <x v="903"/>
    <x v="903"/>
    <n v="985"/>
    <x v="8"/>
    <n v="370"/>
    <n v="435"/>
    <x v="8"/>
    <s v="PF00512.24 His Kinase A (phospho-acceptor) domain"/>
  </r>
  <r>
    <x v="903"/>
    <x v="903"/>
    <n v="985"/>
    <x v="9"/>
    <n v="843"/>
    <n v="974"/>
    <x v="9"/>
    <s v="PF00072.23 Response regulator receiver domain"/>
  </r>
  <r>
    <x v="904"/>
    <x v="904"/>
    <n v="923"/>
    <x v="0"/>
    <n v="30"/>
    <n v="210"/>
    <x v="0"/>
    <s v="PF03924.12 CHASE domain"/>
  </r>
  <r>
    <x v="904"/>
    <x v="904"/>
    <n v="923"/>
    <x v="7"/>
    <n v="412"/>
    <n v="593"/>
    <x v="7"/>
    <s v="PF02518.25 Histidine kinase-, DNA gyrase B-, and HSP90-like ATPase"/>
  </r>
  <r>
    <x v="904"/>
    <x v="904"/>
    <n v="923"/>
    <x v="8"/>
    <n v="300"/>
    <n v="365"/>
    <x v="8"/>
    <s v="PF00512.24 His Kinase A (phospho-acceptor) domain"/>
  </r>
  <r>
    <x v="904"/>
    <x v="904"/>
    <n v="923"/>
    <x v="9"/>
    <n v="781"/>
    <n v="854"/>
    <x v="9"/>
    <s v="PF00072.23 Response regulator receiver domain"/>
  </r>
  <r>
    <x v="904"/>
    <x v="904"/>
    <n v="923"/>
    <x v="9"/>
    <n v="858"/>
    <n v="914"/>
    <x v="9"/>
    <s v="PF00072.23 Response regulator receiver domain"/>
  </r>
  <r>
    <x v="905"/>
    <x v="905"/>
    <n v="942"/>
    <x v="0"/>
    <n v="52"/>
    <n v="247"/>
    <x v="0"/>
    <s v="PF03924.12 CHASE domain"/>
  </r>
  <r>
    <x v="905"/>
    <x v="905"/>
    <n v="942"/>
    <x v="7"/>
    <n v="447"/>
    <n v="617"/>
    <x v="7"/>
    <s v="PF02518.25 Histidine kinase-, DNA gyrase B-, and HSP90-like ATPase"/>
  </r>
  <r>
    <x v="905"/>
    <x v="905"/>
    <n v="942"/>
    <x v="8"/>
    <n v="335"/>
    <n v="400"/>
    <x v="8"/>
    <s v="PF00512.24 His Kinase A (phospho-acceptor) domain"/>
  </r>
  <r>
    <x v="905"/>
    <x v="905"/>
    <n v="942"/>
    <x v="9"/>
    <n v="797"/>
    <n v="930"/>
    <x v="9"/>
    <s v="PF00072.23 Response regulator receiver domain"/>
  </r>
  <r>
    <x v="906"/>
    <x v="906"/>
    <n v="1248"/>
    <x v="0"/>
    <n v="100"/>
    <n v="277"/>
    <x v="0"/>
    <s v="PF03924.12 CHASE domain"/>
  </r>
  <r>
    <x v="906"/>
    <x v="906"/>
    <n v="1248"/>
    <x v="1"/>
    <n v="981"/>
    <n v="1219"/>
    <x v="1"/>
    <s v="PF00563.19 EAL domain"/>
  </r>
  <r>
    <x v="906"/>
    <x v="906"/>
    <n v="1248"/>
    <x v="20"/>
    <n v="518"/>
    <n v="666"/>
    <x v="20"/>
    <s v="PF01590.25 GAF domain"/>
  </r>
  <r>
    <x v="906"/>
    <x v="906"/>
    <n v="1248"/>
    <x v="2"/>
    <n v="805"/>
    <n v="962"/>
    <x v="2"/>
    <s v="PF00990.20 Diguanylate cyclase, GGDEF domain"/>
  </r>
  <r>
    <x v="906"/>
    <x v="906"/>
    <n v="1248"/>
    <x v="6"/>
    <n v="700"/>
    <n v="788"/>
    <x v="6"/>
    <s v="PF08447.11 PAS fold"/>
  </r>
  <r>
    <x v="906"/>
    <x v="906"/>
    <n v="1248"/>
    <x v="4"/>
    <n v="382"/>
    <n v="488"/>
    <x v="4"/>
    <s v="PF13426.6 PAS domain"/>
  </r>
  <r>
    <x v="907"/>
    <x v="907"/>
    <n v="682"/>
    <x v="0"/>
    <n v="96"/>
    <n v="211"/>
    <x v="0"/>
    <s v="PF03924.12 CHASE domain"/>
  </r>
  <r>
    <x v="907"/>
    <x v="907"/>
    <n v="682"/>
    <x v="7"/>
    <n v="419"/>
    <n v="543"/>
    <x v="7"/>
    <s v="PF02518.25 Histidine kinase-, DNA gyrase B-, and HSP90-like ATPase"/>
  </r>
  <r>
    <x v="907"/>
    <x v="907"/>
    <n v="682"/>
    <x v="8"/>
    <n v="312"/>
    <n v="377"/>
    <x v="8"/>
    <s v="PF00512.24 His Kinase A (phospho-acceptor) domain"/>
  </r>
  <r>
    <x v="907"/>
    <x v="907"/>
    <n v="682"/>
    <x v="9"/>
    <n v="563"/>
    <n v="675"/>
    <x v="9"/>
    <s v="PF00072.23 Response regulator receiver domain"/>
  </r>
  <r>
    <x v="908"/>
    <x v="908"/>
    <n v="1301"/>
    <x v="0"/>
    <n v="76"/>
    <n v="268"/>
    <x v="0"/>
    <s v="PF03924.12 CHASE domain"/>
  </r>
  <r>
    <x v="908"/>
    <x v="908"/>
    <n v="1301"/>
    <x v="35"/>
    <n v="1206"/>
    <n v="1267"/>
    <x v="35"/>
    <s v="PF13682.5 Chemoreceptor zinc-binding domain"/>
  </r>
  <r>
    <x v="908"/>
    <x v="908"/>
    <n v="1301"/>
    <x v="1"/>
    <n v="931"/>
    <n v="1167"/>
    <x v="1"/>
    <s v="PF00563.19 EAL domain"/>
  </r>
  <r>
    <x v="908"/>
    <x v="908"/>
    <n v="1301"/>
    <x v="2"/>
    <n v="754"/>
    <n v="912"/>
    <x v="2"/>
    <s v="PF00990.20 Diguanylate cyclase, GGDEF domain"/>
  </r>
  <r>
    <x v="908"/>
    <x v="908"/>
    <n v="1301"/>
    <x v="6"/>
    <n v="386"/>
    <n v="476"/>
    <x v="6"/>
    <s v="PF08447.11 PAS fold"/>
  </r>
  <r>
    <x v="908"/>
    <x v="908"/>
    <n v="1301"/>
    <x v="6"/>
    <n v="520"/>
    <n v="607"/>
    <x v="6"/>
    <s v="PF08447.11 PAS fold"/>
  </r>
  <r>
    <x v="908"/>
    <x v="908"/>
    <n v="1301"/>
    <x v="3"/>
    <n v="634"/>
    <n v="745"/>
    <x v="3"/>
    <s v="PF08448.9 PAS fold"/>
  </r>
  <r>
    <x v="909"/>
    <x v="909"/>
    <n v="882"/>
    <x v="0"/>
    <n v="111"/>
    <n v="266"/>
    <x v="0"/>
    <s v="PF03924.12 CHASE domain"/>
  </r>
  <r>
    <x v="909"/>
    <x v="909"/>
    <n v="882"/>
    <x v="2"/>
    <n v="719"/>
    <n v="876"/>
    <x v="2"/>
    <s v="PF00990.20 Diguanylate cyclase, GGDEF domain"/>
  </r>
  <r>
    <x v="909"/>
    <x v="909"/>
    <n v="882"/>
    <x v="5"/>
    <n v="338"/>
    <n v="448"/>
    <x v="5"/>
    <s v="PF00989.24 PAS fold"/>
  </r>
  <r>
    <x v="909"/>
    <x v="909"/>
    <n v="882"/>
    <x v="3"/>
    <n v="469"/>
    <n v="588"/>
    <x v="3"/>
    <s v="PF08448.9 PAS fold"/>
  </r>
  <r>
    <x v="909"/>
    <x v="909"/>
    <n v="882"/>
    <x v="4"/>
    <n v="604"/>
    <n v="707"/>
    <x v="4"/>
    <s v="PF13426.6 PAS domain"/>
  </r>
  <r>
    <x v="910"/>
    <x v="910"/>
    <n v="1676"/>
    <x v="0"/>
    <n v="43"/>
    <n v="210"/>
    <x v="0"/>
    <s v="PF03924.12 CHASE domain"/>
  </r>
  <r>
    <x v="910"/>
    <x v="910"/>
    <n v="1676"/>
    <x v="7"/>
    <n v="1572"/>
    <n v="1671"/>
    <x v="7"/>
    <s v="PF02518.25 Histidine kinase-, DNA gyrase B-, and HSP90-like ATPase"/>
  </r>
  <r>
    <x v="910"/>
    <x v="910"/>
    <n v="1676"/>
    <x v="18"/>
    <n v="1473"/>
    <n v="1548"/>
    <x v="18"/>
    <s v="PF07568.11 Histidine kinase"/>
  </r>
  <r>
    <x v="910"/>
    <x v="910"/>
    <n v="1676"/>
    <x v="5"/>
    <n v="560"/>
    <n v="671"/>
    <x v="5"/>
    <s v="PF00989.24 PAS fold"/>
  </r>
  <r>
    <x v="910"/>
    <x v="910"/>
    <n v="1676"/>
    <x v="5"/>
    <n v="693"/>
    <n v="803"/>
    <x v="5"/>
    <s v="PF00989.24 PAS fold"/>
  </r>
  <r>
    <x v="910"/>
    <x v="910"/>
    <n v="1676"/>
    <x v="6"/>
    <n v="329"/>
    <n v="417"/>
    <x v="6"/>
    <s v="PF08447.11 PAS fold"/>
  </r>
  <r>
    <x v="910"/>
    <x v="910"/>
    <n v="1676"/>
    <x v="6"/>
    <n v="840"/>
    <n v="928"/>
    <x v="6"/>
    <s v="PF08447.11 PAS fold"/>
  </r>
  <r>
    <x v="910"/>
    <x v="910"/>
    <n v="1676"/>
    <x v="6"/>
    <n v="1094"/>
    <n v="1180"/>
    <x v="6"/>
    <s v="PF08447.11 PAS fold"/>
  </r>
  <r>
    <x v="910"/>
    <x v="910"/>
    <n v="1676"/>
    <x v="6"/>
    <n v="1360"/>
    <n v="1447"/>
    <x v="6"/>
    <s v="PF08447.11 PAS fold"/>
  </r>
  <r>
    <x v="910"/>
    <x v="910"/>
    <n v="1676"/>
    <x v="3"/>
    <n v="952"/>
    <n v="1062"/>
    <x v="3"/>
    <s v="PF08448.9 PAS fold"/>
  </r>
  <r>
    <x v="910"/>
    <x v="910"/>
    <n v="1676"/>
    <x v="4"/>
    <n v="453"/>
    <n v="551"/>
    <x v="4"/>
    <s v="PF13426.6 PAS domain"/>
  </r>
  <r>
    <x v="910"/>
    <x v="910"/>
    <n v="1676"/>
    <x v="4"/>
    <n v="1204"/>
    <n v="1306"/>
    <x v="4"/>
    <s v="PF13426.6 PAS domain"/>
  </r>
  <r>
    <x v="911"/>
    <x v="911"/>
    <n v="1020"/>
    <x v="0"/>
    <n v="158"/>
    <n v="355"/>
    <x v="0"/>
    <s v="PF03924.12 CHASE domain"/>
  </r>
  <r>
    <x v="911"/>
    <x v="911"/>
    <n v="1020"/>
    <x v="7"/>
    <n v="555"/>
    <n v="718"/>
    <x v="7"/>
    <s v="PF02518.25 Histidine kinase-, DNA gyrase B-, and HSP90-like ATPase"/>
  </r>
  <r>
    <x v="911"/>
    <x v="911"/>
    <n v="1020"/>
    <x v="8"/>
    <n v="443"/>
    <n v="508"/>
    <x v="8"/>
    <s v="PF00512.24 His Kinase A (phospho-acceptor) domain"/>
  </r>
  <r>
    <x v="911"/>
    <x v="911"/>
    <n v="1020"/>
    <x v="9"/>
    <n v="896"/>
    <n v="1009"/>
    <x v="9"/>
    <s v="PF00072.23 Response regulator receiver domain"/>
  </r>
  <r>
    <x v="912"/>
    <x v="912"/>
    <n v="1029"/>
    <x v="0"/>
    <n v="158"/>
    <n v="365"/>
    <x v="0"/>
    <s v="PF03924.12 CHASE domain"/>
  </r>
  <r>
    <x v="912"/>
    <x v="912"/>
    <n v="1029"/>
    <x v="7"/>
    <n v="565"/>
    <n v="728"/>
    <x v="7"/>
    <s v="PF02518.25 Histidine kinase-, DNA gyrase B-, and HSP90-like ATPase"/>
  </r>
  <r>
    <x v="912"/>
    <x v="912"/>
    <n v="1029"/>
    <x v="8"/>
    <n v="453"/>
    <n v="518"/>
    <x v="8"/>
    <s v="PF00512.24 His Kinase A (phospho-acceptor) domain"/>
  </r>
  <r>
    <x v="912"/>
    <x v="912"/>
    <n v="1029"/>
    <x v="9"/>
    <n v="905"/>
    <n v="1018"/>
    <x v="9"/>
    <s v="PF00072.23 Response regulator receiver domain"/>
  </r>
  <r>
    <x v="913"/>
    <x v="913"/>
    <n v="986"/>
    <x v="0"/>
    <n v="90"/>
    <n v="271"/>
    <x v="0"/>
    <s v="PF03924.12 CHASE domain"/>
  </r>
  <r>
    <x v="913"/>
    <x v="913"/>
    <n v="986"/>
    <x v="7"/>
    <n v="473"/>
    <n v="657"/>
    <x v="7"/>
    <s v="PF02518.25 Histidine kinase-, DNA gyrase B-, and HSP90-like ATPase"/>
  </r>
  <r>
    <x v="913"/>
    <x v="913"/>
    <n v="986"/>
    <x v="8"/>
    <n v="361"/>
    <n v="426"/>
    <x v="8"/>
    <s v="PF00512.24 His Kinase A (phospho-acceptor) domain"/>
  </r>
  <r>
    <x v="913"/>
    <x v="913"/>
    <n v="986"/>
    <x v="9"/>
    <n v="842"/>
    <n v="975"/>
    <x v="9"/>
    <s v="PF00072.23 Response regulator receiver domain"/>
  </r>
  <r>
    <x v="914"/>
    <x v="914"/>
    <n v="1006"/>
    <x v="0"/>
    <n v="111"/>
    <n v="292"/>
    <x v="0"/>
    <s v="PF03924.12 CHASE domain"/>
  </r>
  <r>
    <x v="914"/>
    <x v="914"/>
    <n v="1006"/>
    <x v="7"/>
    <n v="494"/>
    <n v="678"/>
    <x v="7"/>
    <s v="PF02518.25 Histidine kinase-, DNA gyrase B-, and HSP90-like ATPase"/>
  </r>
  <r>
    <x v="914"/>
    <x v="914"/>
    <n v="1006"/>
    <x v="8"/>
    <n v="382"/>
    <n v="447"/>
    <x v="8"/>
    <s v="PF00512.24 His Kinase A (phospho-acceptor) domain"/>
  </r>
  <r>
    <x v="914"/>
    <x v="914"/>
    <n v="1006"/>
    <x v="9"/>
    <n v="862"/>
    <n v="995"/>
    <x v="9"/>
    <s v="PF00072.23 Response regulator receiver domain"/>
  </r>
  <r>
    <x v="915"/>
    <x v="915"/>
    <n v="1234"/>
    <x v="0"/>
    <n v="350"/>
    <n v="544"/>
    <x v="0"/>
    <s v="PF03924.12 CHASE domain"/>
  </r>
  <r>
    <x v="915"/>
    <x v="915"/>
    <n v="1234"/>
    <x v="7"/>
    <n v="745"/>
    <n v="917"/>
    <x v="7"/>
    <s v="PF02518.25 Histidine kinase-, DNA gyrase B-, and HSP90-like ATPase"/>
  </r>
  <r>
    <x v="915"/>
    <x v="915"/>
    <n v="1234"/>
    <x v="8"/>
    <n v="632"/>
    <n v="697"/>
    <x v="8"/>
    <s v="PF00512.24 His Kinase A (phospho-acceptor) domain"/>
  </r>
  <r>
    <x v="915"/>
    <x v="915"/>
    <n v="1234"/>
    <x v="9"/>
    <n v="1098"/>
    <n v="1231"/>
    <x v="9"/>
    <s v="PF00072.23 Response regulator receiver domain"/>
  </r>
  <r>
    <x v="916"/>
    <x v="916"/>
    <n v="639"/>
    <x v="0"/>
    <n v="13"/>
    <n v="140"/>
    <x v="0"/>
    <s v="PF03924.12 CHASE domain"/>
  </r>
  <r>
    <x v="916"/>
    <x v="916"/>
    <n v="639"/>
    <x v="7"/>
    <n v="520"/>
    <n v="631"/>
    <x v="7"/>
    <s v="PF02518.25 Histidine kinase-, DNA gyrase B-, and HSP90-like ATPase"/>
  </r>
  <r>
    <x v="916"/>
    <x v="916"/>
    <n v="639"/>
    <x v="8"/>
    <n v="387"/>
    <n v="476"/>
    <x v="8"/>
    <s v="PF00512.24 His Kinase A (phospho-acceptor) domain"/>
  </r>
  <r>
    <x v="916"/>
    <x v="916"/>
    <n v="639"/>
    <x v="14"/>
    <n v="264"/>
    <n v="379"/>
    <x v="14"/>
    <s v="PF12860.6 PAS fold"/>
  </r>
  <r>
    <x v="917"/>
    <x v="917"/>
    <n v="543"/>
    <x v="0"/>
    <n v="81"/>
    <n v="279"/>
    <x v="0"/>
    <s v="PF03924.12 CHASE domain"/>
  </r>
  <r>
    <x v="917"/>
    <x v="917"/>
    <n v="543"/>
    <x v="2"/>
    <n v="365"/>
    <n v="523"/>
    <x v="2"/>
    <s v="PF00990.20 Diguanylate cyclase, GGDEF domain"/>
  </r>
  <r>
    <x v="918"/>
    <x v="918"/>
    <n v="488"/>
    <x v="0"/>
    <n v="75"/>
    <n v="246"/>
    <x v="0"/>
    <s v="PF03924.12 CHASE domain"/>
  </r>
  <r>
    <x v="918"/>
    <x v="918"/>
    <n v="488"/>
    <x v="2"/>
    <n v="318"/>
    <n v="475"/>
    <x v="2"/>
    <s v="PF00990.20 Diguanylate cyclase, GGDEF domain"/>
  </r>
  <r>
    <x v="919"/>
    <x v="919"/>
    <n v="1005"/>
    <x v="0"/>
    <n v="130"/>
    <n v="327"/>
    <x v="0"/>
    <s v="PF03924.12 CHASE domain"/>
  </r>
  <r>
    <x v="919"/>
    <x v="919"/>
    <n v="1005"/>
    <x v="7"/>
    <n v="527"/>
    <n v="689"/>
    <x v="7"/>
    <s v="PF02518.25 Histidine kinase-, DNA gyrase B-, and HSP90-like ATPase"/>
  </r>
  <r>
    <x v="919"/>
    <x v="919"/>
    <n v="1005"/>
    <x v="8"/>
    <n v="415"/>
    <n v="480"/>
    <x v="8"/>
    <s v="PF00512.24 His Kinase A (phospho-acceptor) domain"/>
  </r>
  <r>
    <x v="919"/>
    <x v="919"/>
    <n v="1005"/>
    <x v="9"/>
    <n v="861"/>
    <n v="994"/>
    <x v="9"/>
    <s v="PF00072.23 Response regulator receiver domain"/>
  </r>
  <r>
    <x v="920"/>
    <x v="920"/>
    <n v="1011"/>
    <x v="0"/>
    <n v="118"/>
    <n v="299"/>
    <x v="0"/>
    <s v="PF03924.12 CHASE domain"/>
  </r>
  <r>
    <x v="920"/>
    <x v="920"/>
    <n v="1011"/>
    <x v="7"/>
    <n v="501"/>
    <n v="685"/>
    <x v="7"/>
    <s v="PF02518.25 Histidine kinase-, DNA gyrase B-, and HSP90-like ATPase"/>
  </r>
  <r>
    <x v="920"/>
    <x v="920"/>
    <n v="1011"/>
    <x v="8"/>
    <n v="389"/>
    <n v="454"/>
    <x v="8"/>
    <s v="PF00512.24 His Kinase A (phospho-acceptor) domain"/>
  </r>
  <r>
    <x v="920"/>
    <x v="920"/>
    <n v="1011"/>
    <x v="9"/>
    <n v="867"/>
    <n v="1000"/>
    <x v="9"/>
    <s v="PF00072.23 Response regulator receiver domain"/>
  </r>
  <r>
    <x v="921"/>
    <x v="921"/>
    <n v="922"/>
    <x v="0"/>
    <n v="35"/>
    <n v="230"/>
    <x v="0"/>
    <s v="PF03924.12 CHASE domain"/>
  </r>
  <r>
    <x v="921"/>
    <x v="921"/>
    <n v="922"/>
    <x v="7"/>
    <n v="430"/>
    <n v="602"/>
    <x v="7"/>
    <s v="PF02518.25 Histidine kinase-, DNA gyrase B-, and HSP90-like ATPase"/>
  </r>
  <r>
    <x v="921"/>
    <x v="921"/>
    <n v="922"/>
    <x v="8"/>
    <n v="318"/>
    <n v="383"/>
    <x v="8"/>
    <s v="PF00512.24 His Kinase A (phospho-acceptor) domain"/>
  </r>
  <r>
    <x v="921"/>
    <x v="921"/>
    <n v="922"/>
    <x v="9"/>
    <n v="783"/>
    <n v="916"/>
    <x v="9"/>
    <s v="PF00072.23 Response regulator receiver domain"/>
  </r>
  <r>
    <x v="922"/>
    <x v="922"/>
    <n v="504"/>
    <x v="0"/>
    <n v="1"/>
    <n v="135"/>
    <x v="0"/>
    <s v="PF03924.12 CHASE domain"/>
  </r>
  <r>
    <x v="922"/>
    <x v="922"/>
    <n v="504"/>
    <x v="2"/>
    <n v="470"/>
    <n v="504"/>
    <x v="2"/>
    <s v="PF00990.20 Diguanylate cyclase, GGDEF domain"/>
  </r>
  <r>
    <x v="922"/>
    <x v="922"/>
    <n v="504"/>
    <x v="3"/>
    <n v="225"/>
    <n v="333"/>
    <x v="3"/>
    <s v="PF08448.9 PAS fold"/>
  </r>
  <r>
    <x v="922"/>
    <x v="922"/>
    <n v="504"/>
    <x v="3"/>
    <n v="349"/>
    <n v="461"/>
    <x v="3"/>
    <s v="PF08448.9 PAS fold"/>
  </r>
  <r>
    <x v="923"/>
    <x v="923"/>
    <n v="261"/>
    <x v="0"/>
    <n v="110"/>
    <n v="261"/>
    <x v="0"/>
    <s v="PF03924.12 CHASE domain"/>
  </r>
  <r>
    <x v="924"/>
    <x v="924"/>
    <n v="355"/>
    <x v="0"/>
    <n v="79"/>
    <n v="271"/>
    <x v="0"/>
    <s v="PF03924.12 CHASE domain"/>
  </r>
  <r>
    <x v="925"/>
    <x v="925"/>
    <n v="588"/>
    <x v="0"/>
    <n v="81"/>
    <n v="241"/>
    <x v="0"/>
    <s v="PF03924.12 CHASE domain"/>
  </r>
  <r>
    <x v="925"/>
    <x v="925"/>
    <n v="588"/>
    <x v="7"/>
    <n v="478"/>
    <n v="588"/>
    <x v="7"/>
    <s v="PF02518.25 Histidine kinase-, DNA gyrase B-, and HSP90-like ATPase"/>
  </r>
  <r>
    <x v="925"/>
    <x v="925"/>
    <n v="588"/>
    <x v="8"/>
    <n v="365"/>
    <n v="433"/>
    <x v="8"/>
    <s v="PF00512.24 His Kinase A (phospho-acceptor) domain"/>
  </r>
  <r>
    <x v="926"/>
    <x v="926"/>
    <n v="690"/>
    <x v="0"/>
    <n v="84"/>
    <n v="249"/>
    <x v="0"/>
    <s v="PF03924.12 CHASE domain"/>
  </r>
  <r>
    <x v="926"/>
    <x v="926"/>
    <n v="690"/>
    <x v="7"/>
    <n v="433"/>
    <n v="549"/>
    <x v="7"/>
    <s v="PF02518.25 Histidine kinase-, DNA gyrase B-, and HSP90-like ATPase"/>
  </r>
  <r>
    <x v="926"/>
    <x v="926"/>
    <n v="690"/>
    <x v="8"/>
    <n v="320"/>
    <n v="385"/>
    <x v="8"/>
    <s v="PF00512.24 His Kinase A (phospho-acceptor) domain"/>
  </r>
  <r>
    <x v="926"/>
    <x v="926"/>
    <n v="690"/>
    <x v="9"/>
    <n v="572"/>
    <n v="685"/>
    <x v="9"/>
    <s v="PF00072.23 Response regulator receiver domain"/>
  </r>
  <r>
    <x v="927"/>
    <x v="927"/>
    <n v="1123"/>
    <x v="0"/>
    <n v="257"/>
    <n v="447"/>
    <x v="0"/>
    <s v="PF03924.12 CHASE domain"/>
  </r>
  <r>
    <x v="927"/>
    <x v="927"/>
    <n v="1123"/>
    <x v="1"/>
    <n v="861"/>
    <n v="1098"/>
    <x v="1"/>
    <s v="PF00563.19 EAL domain"/>
  </r>
  <r>
    <x v="927"/>
    <x v="927"/>
    <n v="1123"/>
    <x v="2"/>
    <n v="685"/>
    <n v="842"/>
    <x v="2"/>
    <s v="PF00990.20 Diguanylate cyclase, GGDEF domain"/>
  </r>
  <r>
    <x v="927"/>
    <x v="927"/>
    <n v="1123"/>
    <x v="13"/>
    <n v="11"/>
    <n v="213"/>
    <x v="13"/>
    <s v="PF05231.13 MASE1"/>
  </r>
  <r>
    <x v="927"/>
    <x v="927"/>
    <n v="1123"/>
    <x v="4"/>
    <n v="567"/>
    <n v="673"/>
    <x v="4"/>
    <s v="PF13426.6 PAS domain"/>
  </r>
  <r>
    <x v="928"/>
    <x v="928"/>
    <n v="1085"/>
    <x v="0"/>
    <n v="27"/>
    <n v="193"/>
    <x v="0"/>
    <s v="PF03924.12 CHASE domain"/>
  </r>
  <r>
    <x v="928"/>
    <x v="928"/>
    <n v="1085"/>
    <x v="1"/>
    <n v="692"/>
    <n v="929"/>
    <x v="1"/>
    <s v="PF00563.19 EAL domain"/>
  </r>
  <r>
    <x v="928"/>
    <x v="928"/>
    <n v="1085"/>
    <x v="2"/>
    <n v="516"/>
    <n v="673"/>
    <x v="2"/>
    <s v="PF00990.20 Diguanylate cyclase, GGDEF domain"/>
  </r>
  <r>
    <x v="928"/>
    <x v="928"/>
    <n v="1085"/>
    <x v="4"/>
    <n v="275"/>
    <n v="382"/>
    <x v="4"/>
    <s v="PF13426.6 PAS domain"/>
  </r>
  <r>
    <x v="928"/>
    <x v="928"/>
    <n v="1085"/>
    <x v="4"/>
    <n v="401"/>
    <n v="504"/>
    <x v="4"/>
    <s v="PF13426.6 PAS domain"/>
  </r>
  <r>
    <x v="929"/>
    <x v="929"/>
    <n v="1203"/>
    <x v="0"/>
    <n v="251"/>
    <n v="430"/>
    <x v="0"/>
    <s v="PF03924.12 CHASE domain"/>
  </r>
  <r>
    <x v="929"/>
    <x v="929"/>
    <n v="1203"/>
    <x v="1"/>
    <n v="955"/>
    <n v="1192"/>
    <x v="1"/>
    <s v="PF00563.19 EAL domain"/>
  </r>
  <r>
    <x v="929"/>
    <x v="929"/>
    <n v="1203"/>
    <x v="2"/>
    <n v="777"/>
    <n v="934"/>
    <x v="2"/>
    <s v="PF00990.20 Diguanylate cyclase, GGDEF domain"/>
  </r>
  <r>
    <x v="929"/>
    <x v="929"/>
    <n v="1203"/>
    <x v="13"/>
    <n v="6"/>
    <n v="209"/>
    <x v="13"/>
    <s v="PF05231.13 MASE1"/>
  </r>
  <r>
    <x v="929"/>
    <x v="929"/>
    <n v="1203"/>
    <x v="4"/>
    <n v="540"/>
    <n v="643"/>
    <x v="4"/>
    <s v="PF13426.6 PAS domain"/>
  </r>
  <r>
    <x v="929"/>
    <x v="929"/>
    <n v="1203"/>
    <x v="4"/>
    <n v="662"/>
    <n v="765"/>
    <x v="4"/>
    <s v="PF13426.6 PAS domain"/>
  </r>
  <r>
    <x v="930"/>
    <x v="930"/>
    <n v="994"/>
    <x v="0"/>
    <n v="61"/>
    <n v="248"/>
    <x v="0"/>
    <s v="PF03924.12 CHASE domain"/>
  </r>
  <r>
    <x v="930"/>
    <x v="930"/>
    <n v="994"/>
    <x v="7"/>
    <n v="591"/>
    <n v="707"/>
    <x v="7"/>
    <s v="PF02518.25 Histidine kinase-, DNA gyrase B-, and HSP90-like ATPase"/>
  </r>
  <r>
    <x v="930"/>
    <x v="930"/>
    <n v="994"/>
    <x v="8"/>
    <n v="479"/>
    <n v="544"/>
    <x v="8"/>
    <s v="PF00512.24 His Kinase A (phospho-acceptor) domain"/>
  </r>
  <r>
    <x v="930"/>
    <x v="930"/>
    <n v="994"/>
    <x v="6"/>
    <n v="365"/>
    <n v="453"/>
    <x v="6"/>
    <s v="PF08447.11 PAS fold"/>
  </r>
  <r>
    <x v="930"/>
    <x v="930"/>
    <n v="994"/>
    <x v="9"/>
    <n v="865"/>
    <n v="980"/>
    <x v="9"/>
    <s v="PF00072.23 Response regulator receiver domain"/>
  </r>
  <r>
    <x v="931"/>
    <x v="931"/>
    <n v="974"/>
    <x v="0"/>
    <n v="88"/>
    <n v="269"/>
    <x v="0"/>
    <s v="PF03924.12 CHASE domain"/>
  </r>
  <r>
    <x v="931"/>
    <x v="931"/>
    <n v="974"/>
    <x v="7"/>
    <n v="471"/>
    <n v="655"/>
    <x v="7"/>
    <s v="PF02518.25 Histidine kinase-, DNA gyrase B-, and HSP90-like ATPase"/>
  </r>
  <r>
    <x v="931"/>
    <x v="931"/>
    <n v="974"/>
    <x v="8"/>
    <n v="359"/>
    <n v="424"/>
    <x v="8"/>
    <s v="PF00512.24 His Kinase A (phospho-acceptor) domain"/>
  </r>
  <r>
    <x v="931"/>
    <x v="931"/>
    <n v="974"/>
    <x v="9"/>
    <n v="831"/>
    <n v="904"/>
    <x v="9"/>
    <s v="PF00072.23 Response regulator receiver domain"/>
  </r>
  <r>
    <x v="931"/>
    <x v="931"/>
    <n v="974"/>
    <x v="9"/>
    <n v="910"/>
    <n v="963"/>
    <x v="9"/>
    <s v="PF00072.23 Response regulator receiver domain"/>
  </r>
  <r>
    <x v="932"/>
    <x v="932"/>
    <n v="702"/>
    <x v="0"/>
    <n v="72"/>
    <n v="223"/>
    <x v="0"/>
    <s v="PF03924.12 CHASE domain"/>
  </r>
  <r>
    <x v="932"/>
    <x v="932"/>
    <n v="702"/>
    <x v="7"/>
    <n v="444"/>
    <n v="567"/>
    <x v="7"/>
    <s v="PF02518.25 Histidine kinase-, DNA gyrase B-, and HSP90-like ATPase"/>
  </r>
  <r>
    <x v="932"/>
    <x v="932"/>
    <n v="702"/>
    <x v="8"/>
    <n v="324"/>
    <n v="402"/>
    <x v="8"/>
    <s v="PF00512.24 His Kinase A (phospho-acceptor) domain"/>
  </r>
  <r>
    <x v="932"/>
    <x v="932"/>
    <n v="702"/>
    <x v="9"/>
    <n v="588"/>
    <n v="696"/>
    <x v="9"/>
    <s v="PF00072.23 Response regulator receiver domain"/>
  </r>
  <r>
    <x v="933"/>
    <x v="933"/>
    <n v="1112"/>
    <x v="0"/>
    <n v="81"/>
    <n v="267"/>
    <x v="0"/>
    <s v="PF03924.12 CHASE domain"/>
  </r>
  <r>
    <x v="933"/>
    <x v="933"/>
    <n v="1112"/>
    <x v="7"/>
    <n v="996"/>
    <n v="1108"/>
    <x v="7"/>
    <s v="PF02518.25 Histidine kinase-, DNA gyrase B-, and HSP90-like ATPase"/>
  </r>
  <r>
    <x v="933"/>
    <x v="933"/>
    <n v="1112"/>
    <x v="8"/>
    <n v="887"/>
    <n v="955"/>
    <x v="8"/>
    <s v="PF00512.24 His Kinase A (phospho-acceptor) domain"/>
  </r>
  <r>
    <x v="933"/>
    <x v="933"/>
    <n v="1112"/>
    <x v="5"/>
    <n v="354"/>
    <n v="455"/>
    <x v="5"/>
    <s v="PF00989.24 PAS fold"/>
  </r>
  <r>
    <x v="933"/>
    <x v="933"/>
    <n v="1112"/>
    <x v="6"/>
    <n v="610"/>
    <n v="693"/>
    <x v="6"/>
    <s v="PF08447.11 PAS fold"/>
  </r>
  <r>
    <x v="933"/>
    <x v="933"/>
    <n v="1112"/>
    <x v="3"/>
    <n v="476"/>
    <n v="577"/>
    <x v="3"/>
    <s v="PF08448.9 PAS fold"/>
  </r>
  <r>
    <x v="934"/>
    <x v="934"/>
    <n v="746"/>
    <x v="0"/>
    <n v="88"/>
    <n v="274"/>
    <x v="0"/>
    <s v="PF03924.12 CHASE domain"/>
  </r>
  <r>
    <x v="934"/>
    <x v="934"/>
    <n v="746"/>
    <x v="7"/>
    <n v="620"/>
    <n v="728"/>
    <x v="7"/>
    <s v="PF02518.25 Histidine kinase-, DNA gyrase B-, and HSP90-like ATPase"/>
  </r>
  <r>
    <x v="934"/>
    <x v="934"/>
    <n v="746"/>
    <x v="8"/>
    <n v="508"/>
    <n v="577"/>
    <x v="8"/>
    <s v="PF00512.24 His Kinase A (phospho-acceptor) domain"/>
  </r>
  <r>
    <x v="934"/>
    <x v="934"/>
    <n v="746"/>
    <x v="3"/>
    <n v="365"/>
    <n v="480"/>
    <x v="3"/>
    <s v="PF08448.9 PAS fold"/>
  </r>
  <r>
    <x v="935"/>
    <x v="935"/>
    <n v="513"/>
    <x v="0"/>
    <n v="64"/>
    <n v="256"/>
    <x v="0"/>
    <s v="PF03924.12 CHASE domain"/>
  </r>
  <r>
    <x v="935"/>
    <x v="935"/>
    <n v="513"/>
    <x v="2"/>
    <n v="343"/>
    <n v="501"/>
    <x v="2"/>
    <s v="PF00990.20 Diguanylate cyclase, GGDEF domain"/>
  </r>
  <r>
    <x v="936"/>
    <x v="936"/>
    <n v="1019"/>
    <x v="0"/>
    <n v="158"/>
    <n v="355"/>
    <x v="0"/>
    <s v="PF03924.12 CHASE domain"/>
  </r>
  <r>
    <x v="936"/>
    <x v="936"/>
    <n v="1019"/>
    <x v="7"/>
    <n v="555"/>
    <n v="718"/>
    <x v="7"/>
    <s v="PF02518.25 Histidine kinase-, DNA gyrase B-, and HSP90-like ATPase"/>
  </r>
  <r>
    <x v="936"/>
    <x v="936"/>
    <n v="1019"/>
    <x v="8"/>
    <n v="443"/>
    <n v="508"/>
    <x v="8"/>
    <s v="PF00512.24 His Kinase A (phospho-acceptor) domain"/>
  </r>
  <r>
    <x v="936"/>
    <x v="936"/>
    <n v="1019"/>
    <x v="9"/>
    <n v="895"/>
    <n v="1008"/>
    <x v="9"/>
    <s v="PF00072.23 Response regulator receiver domain"/>
  </r>
  <r>
    <x v="937"/>
    <x v="937"/>
    <n v="801"/>
    <x v="0"/>
    <n v="90"/>
    <n v="276"/>
    <x v="0"/>
    <s v="PF03924.12 CHASE domain"/>
  </r>
  <r>
    <x v="937"/>
    <x v="937"/>
    <n v="801"/>
    <x v="2"/>
    <n v="641"/>
    <n v="794"/>
    <x v="2"/>
    <s v="PF00990.20 Diguanylate cyclase, GGDEF domain"/>
  </r>
  <r>
    <x v="937"/>
    <x v="937"/>
    <n v="801"/>
    <x v="5"/>
    <n v="369"/>
    <n v="496"/>
    <x v="5"/>
    <s v="PF00989.24 PAS fold"/>
  </r>
  <r>
    <x v="937"/>
    <x v="937"/>
    <n v="801"/>
    <x v="6"/>
    <n v="537"/>
    <n v="621"/>
    <x v="6"/>
    <s v="PF08447.11 PAS fold"/>
  </r>
  <r>
    <x v="938"/>
    <x v="938"/>
    <n v="521"/>
    <x v="0"/>
    <n v="90"/>
    <n v="275"/>
    <x v="0"/>
    <s v="PF03924.12 CHASE domain"/>
  </r>
  <r>
    <x v="938"/>
    <x v="938"/>
    <n v="521"/>
    <x v="2"/>
    <n v="362"/>
    <n v="515"/>
    <x v="2"/>
    <s v="PF00990.20 Diguanylate cyclase, GGDEF domain"/>
  </r>
  <r>
    <x v="939"/>
    <x v="939"/>
    <n v="888"/>
    <x v="0"/>
    <n v="77"/>
    <n v="231"/>
    <x v="0"/>
    <s v="PF03924.12 CHASE domain"/>
  </r>
  <r>
    <x v="939"/>
    <x v="939"/>
    <n v="888"/>
    <x v="1"/>
    <n v="637"/>
    <n v="870"/>
    <x v="1"/>
    <s v="PF00563.19 EAL domain"/>
  </r>
  <r>
    <x v="939"/>
    <x v="939"/>
    <n v="888"/>
    <x v="2"/>
    <n v="463"/>
    <n v="618"/>
    <x v="2"/>
    <s v="PF00990.20 Diguanylate cyclase, GGDEF domain"/>
  </r>
  <r>
    <x v="939"/>
    <x v="939"/>
    <n v="888"/>
    <x v="6"/>
    <n v="339"/>
    <n v="425"/>
    <x v="6"/>
    <s v="PF08447.11 PAS fold"/>
  </r>
  <r>
    <x v="940"/>
    <x v="940"/>
    <n v="1093"/>
    <x v="0"/>
    <n v="254"/>
    <n v="442"/>
    <x v="0"/>
    <s v="PF03924.12 CHASE domain"/>
  </r>
  <r>
    <x v="940"/>
    <x v="940"/>
    <n v="1093"/>
    <x v="1"/>
    <n v="839"/>
    <n v="1075"/>
    <x v="1"/>
    <s v="PF00563.19 EAL domain"/>
  </r>
  <r>
    <x v="940"/>
    <x v="940"/>
    <n v="1093"/>
    <x v="2"/>
    <n v="663"/>
    <n v="820"/>
    <x v="2"/>
    <s v="PF00990.20 Diguanylate cyclase, GGDEF domain"/>
  </r>
  <r>
    <x v="940"/>
    <x v="940"/>
    <n v="1093"/>
    <x v="13"/>
    <n v="6"/>
    <n v="211"/>
    <x v="13"/>
    <s v="PF05231.13 MASE1"/>
  </r>
  <r>
    <x v="941"/>
    <x v="941"/>
    <n v="658"/>
    <x v="0"/>
    <n v="82"/>
    <n v="274"/>
    <x v="0"/>
    <s v="PF03924.12 CHASE domain"/>
  </r>
  <r>
    <x v="941"/>
    <x v="941"/>
    <n v="658"/>
    <x v="2"/>
    <n v="488"/>
    <n v="645"/>
    <x v="2"/>
    <s v="PF00990.20 Diguanylate cyclase, GGDEF domain"/>
  </r>
  <r>
    <x v="941"/>
    <x v="941"/>
    <n v="658"/>
    <x v="5"/>
    <n v="364"/>
    <n v="474"/>
    <x v="5"/>
    <s v="PF00989.24 PAS fold"/>
  </r>
  <r>
    <x v="942"/>
    <x v="942"/>
    <n v="453"/>
    <x v="0"/>
    <n v="121"/>
    <n v="251"/>
    <x v="0"/>
    <s v="PF03924.12 CHASE domain"/>
  </r>
  <r>
    <x v="942"/>
    <x v="942"/>
    <n v="453"/>
    <x v="6"/>
    <n v="358"/>
    <n v="446"/>
    <x v="6"/>
    <s v="PF08447.11 PAS fold"/>
  </r>
  <r>
    <x v="943"/>
    <x v="943"/>
    <n v="521"/>
    <x v="0"/>
    <n v="35"/>
    <n v="203"/>
    <x v="0"/>
    <s v="PF03924.12 CHASE domain"/>
  </r>
  <r>
    <x v="943"/>
    <x v="943"/>
    <n v="521"/>
    <x v="2"/>
    <n v="286"/>
    <n v="439"/>
    <x v="2"/>
    <s v="PF00990.20 Diguanylate cyclase, GGDEF domain"/>
  </r>
  <r>
    <x v="944"/>
    <x v="944"/>
    <n v="592"/>
    <x v="0"/>
    <n v="79"/>
    <n v="206"/>
    <x v="0"/>
    <s v="PF03924.12 CHASE domain"/>
  </r>
  <r>
    <x v="944"/>
    <x v="944"/>
    <n v="592"/>
    <x v="2"/>
    <n v="287"/>
    <n v="440"/>
    <x v="2"/>
    <s v="PF00990.20 Diguanylate cyclase, GGDEF domain"/>
  </r>
  <r>
    <x v="945"/>
    <x v="945"/>
    <n v="639"/>
    <x v="0"/>
    <n v="71"/>
    <n v="258"/>
    <x v="0"/>
    <s v="PF03924.12 CHASE domain"/>
  </r>
  <r>
    <x v="945"/>
    <x v="945"/>
    <n v="639"/>
    <x v="2"/>
    <n v="470"/>
    <n v="632"/>
    <x v="2"/>
    <s v="PF00990.20 Diguanylate cyclase, GGDEF domain"/>
  </r>
  <r>
    <x v="945"/>
    <x v="945"/>
    <n v="639"/>
    <x v="6"/>
    <n v="365"/>
    <n v="453"/>
    <x v="6"/>
    <s v="PF08447.11 PAS fold"/>
  </r>
  <r>
    <x v="946"/>
    <x v="946"/>
    <n v="687"/>
    <x v="0"/>
    <n v="38"/>
    <n v="243"/>
    <x v="0"/>
    <s v="PF03924.12 CHASE domain"/>
  </r>
  <r>
    <x v="946"/>
    <x v="946"/>
    <n v="687"/>
    <x v="7"/>
    <n v="586"/>
    <n v="679"/>
    <x v="7"/>
    <s v="PF02518.25 Histidine kinase-, DNA gyrase B-, and HSP90-like ATPase"/>
  </r>
  <r>
    <x v="946"/>
    <x v="946"/>
    <n v="687"/>
    <x v="15"/>
    <n v="471"/>
    <n v="547"/>
    <x v="15"/>
    <s v="PF07730.12 Histidine kinase"/>
  </r>
  <r>
    <x v="946"/>
    <x v="946"/>
    <n v="687"/>
    <x v="3"/>
    <n v="332"/>
    <n v="445"/>
    <x v="3"/>
    <s v="PF08448.9 PAS fold"/>
  </r>
  <r>
    <x v="947"/>
    <x v="947"/>
    <n v="1547"/>
    <x v="0"/>
    <n v="63"/>
    <n v="226"/>
    <x v="0"/>
    <s v="PF03924.12 CHASE domain"/>
  </r>
  <r>
    <x v="947"/>
    <x v="947"/>
    <n v="1547"/>
    <x v="16"/>
    <n v="695"/>
    <n v="839"/>
    <x v="16"/>
    <s v="PF13185.5 GAF domain"/>
  </r>
  <r>
    <x v="947"/>
    <x v="947"/>
    <n v="1547"/>
    <x v="7"/>
    <n v="979"/>
    <n v="1094"/>
    <x v="7"/>
    <s v="PF02518.25 Histidine kinase-, DNA gyrase B-, and HSP90-like ATPase"/>
  </r>
  <r>
    <x v="947"/>
    <x v="947"/>
    <n v="1547"/>
    <x v="8"/>
    <n v="867"/>
    <n v="932"/>
    <x v="8"/>
    <s v="PF00512.24 His Kinase A (phospho-acceptor) domain"/>
  </r>
  <r>
    <x v="947"/>
    <x v="947"/>
    <n v="1547"/>
    <x v="12"/>
    <n v="1457"/>
    <n v="1539"/>
    <x v="12"/>
    <s v="PF01627.22 Hpt domain"/>
  </r>
  <r>
    <x v="947"/>
    <x v="947"/>
    <n v="1547"/>
    <x v="6"/>
    <n v="447"/>
    <n v="527"/>
    <x v="6"/>
    <s v="PF08447.11 PAS fold"/>
  </r>
  <r>
    <x v="947"/>
    <x v="947"/>
    <n v="1547"/>
    <x v="4"/>
    <n v="308"/>
    <n v="411"/>
    <x v="4"/>
    <s v="PF13426.6 PAS domain"/>
  </r>
  <r>
    <x v="947"/>
    <x v="947"/>
    <n v="1547"/>
    <x v="9"/>
    <n v="1111"/>
    <n v="1227"/>
    <x v="9"/>
    <s v="PF00072.23 Response regulator receiver domain"/>
  </r>
  <r>
    <x v="947"/>
    <x v="947"/>
    <n v="1547"/>
    <x v="9"/>
    <n v="1264"/>
    <n v="1383"/>
    <x v="9"/>
    <s v="PF00072.23 Response regulator receiver domain"/>
  </r>
  <r>
    <x v="948"/>
    <x v="948"/>
    <n v="757"/>
    <x v="0"/>
    <n v="256"/>
    <n v="438"/>
    <x v="0"/>
    <s v="PF03924.12 CHASE domain"/>
  </r>
  <r>
    <x v="948"/>
    <x v="948"/>
    <n v="757"/>
    <x v="7"/>
    <n v="644"/>
    <n v="757"/>
    <x v="7"/>
    <s v="PF02518.25 Histidine kinase-, DNA gyrase B-, and HSP90-like ATPase"/>
  </r>
  <r>
    <x v="948"/>
    <x v="948"/>
    <n v="757"/>
    <x v="8"/>
    <n v="531"/>
    <n v="599"/>
    <x v="8"/>
    <s v="PF00512.24 His Kinase A (phospho-acceptor) domain"/>
  </r>
  <r>
    <x v="948"/>
    <x v="948"/>
    <n v="757"/>
    <x v="13"/>
    <n v="9"/>
    <n v="214"/>
    <x v="13"/>
    <s v="PF05231.13 MASE1"/>
  </r>
  <r>
    <x v="949"/>
    <x v="949"/>
    <n v="1051"/>
    <x v="0"/>
    <n v="79"/>
    <n v="269"/>
    <x v="0"/>
    <s v="PF03924.12 CHASE domain"/>
  </r>
  <r>
    <x v="949"/>
    <x v="949"/>
    <n v="1051"/>
    <x v="1"/>
    <n v="795"/>
    <n v="1030"/>
    <x v="1"/>
    <s v="PF00563.19 EAL domain"/>
  </r>
  <r>
    <x v="949"/>
    <x v="949"/>
    <n v="1051"/>
    <x v="2"/>
    <n v="614"/>
    <n v="776"/>
    <x v="2"/>
    <s v="PF00990.20 Diguanylate cyclase, GGDEF domain"/>
  </r>
  <r>
    <x v="949"/>
    <x v="949"/>
    <n v="1051"/>
    <x v="6"/>
    <n v="382"/>
    <n v="469"/>
    <x v="6"/>
    <s v="PF08447.11 PAS fold"/>
  </r>
  <r>
    <x v="949"/>
    <x v="949"/>
    <n v="1051"/>
    <x v="6"/>
    <n v="509"/>
    <n v="599"/>
    <x v="6"/>
    <s v="PF08447.11 PAS fold"/>
  </r>
  <r>
    <x v="950"/>
    <x v="950"/>
    <n v="328"/>
    <x v="0"/>
    <n v="87"/>
    <n v="275"/>
    <x v="0"/>
    <s v="PF03924.12 CHASE domain"/>
  </r>
  <r>
    <x v="951"/>
    <x v="951"/>
    <n v="996"/>
    <x v="0"/>
    <n v="113"/>
    <n v="293"/>
    <x v="0"/>
    <s v="PF03924.12 CHASE domain"/>
  </r>
  <r>
    <x v="951"/>
    <x v="951"/>
    <n v="996"/>
    <x v="7"/>
    <n v="495"/>
    <n v="676"/>
    <x v="7"/>
    <s v="PF02518.25 Histidine kinase-, DNA gyrase B-, and HSP90-like ATPase"/>
  </r>
  <r>
    <x v="951"/>
    <x v="951"/>
    <n v="996"/>
    <x v="8"/>
    <n v="383"/>
    <n v="448"/>
    <x v="8"/>
    <s v="PF00512.24 His Kinase A (phospho-acceptor) domain"/>
  </r>
  <r>
    <x v="951"/>
    <x v="951"/>
    <n v="996"/>
    <x v="9"/>
    <n v="853"/>
    <n v="944"/>
    <x v="9"/>
    <s v="PF00072.23 Response regulator receiver domain"/>
  </r>
  <r>
    <x v="951"/>
    <x v="951"/>
    <n v="996"/>
    <x v="9"/>
    <n v="939"/>
    <n v="987"/>
    <x v="9"/>
    <s v="PF00072.23 Response regulator receiver domain"/>
  </r>
  <r>
    <x v="952"/>
    <x v="952"/>
    <n v="973"/>
    <x v="0"/>
    <n v="88"/>
    <n v="269"/>
    <x v="0"/>
    <s v="PF03924.12 CHASE domain"/>
  </r>
  <r>
    <x v="952"/>
    <x v="952"/>
    <n v="973"/>
    <x v="7"/>
    <n v="470"/>
    <n v="654"/>
    <x v="7"/>
    <s v="PF02518.25 Histidine kinase-, DNA gyrase B-, and HSP90-like ATPase"/>
  </r>
  <r>
    <x v="952"/>
    <x v="952"/>
    <n v="973"/>
    <x v="8"/>
    <n v="358"/>
    <n v="423"/>
    <x v="8"/>
    <s v="PF00512.24 His Kinase A (phospho-acceptor) domain"/>
  </r>
  <r>
    <x v="952"/>
    <x v="952"/>
    <n v="973"/>
    <x v="9"/>
    <n v="830"/>
    <n v="962"/>
    <x v="9"/>
    <s v="PF00072.23 Response regulator receiver domain"/>
  </r>
  <r>
    <x v="953"/>
    <x v="953"/>
    <n v="890"/>
    <x v="0"/>
    <n v="39"/>
    <n v="215"/>
    <x v="0"/>
    <s v="PF03924.12 CHASE domain"/>
  </r>
  <r>
    <x v="953"/>
    <x v="953"/>
    <n v="890"/>
    <x v="7"/>
    <n v="782"/>
    <n v="888"/>
    <x v="7"/>
    <s v="PF02518.25 Histidine kinase-, DNA gyrase B-, and HSP90-like ATPase"/>
  </r>
  <r>
    <x v="953"/>
    <x v="953"/>
    <n v="890"/>
    <x v="8"/>
    <n v="672"/>
    <n v="731"/>
    <x v="8"/>
    <s v="PF00512.24 His Kinase A (phospho-acceptor) domain"/>
  </r>
  <r>
    <x v="953"/>
    <x v="953"/>
    <n v="890"/>
    <x v="5"/>
    <n v="546"/>
    <n v="654"/>
    <x v="5"/>
    <s v="PF00989.24 PAS fold"/>
  </r>
  <r>
    <x v="953"/>
    <x v="953"/>
    <n v="890"/>
    <x v="6"/>
    <n v="311"/>
    <n v="400"/>
    <x v="6"/>
    <s v="PF08447.11 PAS fold"/>
  </r>
  <r>
    <x v="953"/>
    <x v="953"/>
    <n v="890"/>
    <x v="4"/>
    <n v="431"/>
    <n v="536"/>
    <x v="4"/>
    <s v="PF13426.6 PAS domain"/>
  </r>
  <r>
    <x v="954"/>
    <x v="954"/>
    <n v="838"/>
    <x v="0"/>
    <n v="53"/>
    <n v="213"/>
    <x v="0"/>
    <s v="PF03924.12 CHASE domain"/>
  </r>
  <r>
    <x v="954"/>
    <x v="954"/>
    <n v="838"/>
    <x v="2"/>
    <n v="671"/>
    <n v="829"/>
    <x v="2"/>
    <s v="PF00990.20 Diguanylate cyclase, GGDEF domain"/>
  </r>
  <r>
    <x v="954"/>
    <x v="954"/>
    <n v="838"/>
    <x v="5"/>
    <n v="415"/>
    <n v="529"/>
    <x v="5"/>
    <s v="PF00989.24 PAS fold"/>
  </r>
  <r>
    <x v="954"/>
    <x v="954"/>
    <n v="838"/>
    <x v="6"/>
    <n v="308"/>
    <n v="397"/>
    <x v="6"/>
    <s v="PF08447.11 PAS fold"/>
  </r>
  <r>
    <x v="954"/>
    <x v="954"/>
    <n v="838"/>
    <x v="6"/>
    <n v="566"/>
    <n v="654"/>
    <x v="6"/>
    <s v="PF08447.11 PAS fold"/>
  </r>
  <r>
    <x v="955"/>
    <x v="955"/>
    <n v="1329"/>
    <x v="0"/>
    <n v="84"/>
    <n v="271"/>
    <x v="0"/>
    <s v="PF03924.12 CHASE domain"/>
  </r>
  <r>
    <x v="955"/>
    <x v="955"/>
    <n v="1329"/>
    <x v="1"/>
    <n v="1080"/>
    <n v="1316"/>
    <x v="1"/>
    <s v="PF00563.19 EAL domain"/>
  </r>
  <r>
    <x v="955"/>
    <x v="955"/>
    <n v="1329"/>
    <x v="16"/>
    <n v="489"/>
    <n v="634"/>
    <x v="16"/>
    <s v="PF13185.5 GAF domain"/>
  </r>
  <r>
    <x v="955"/>
    <x v="955"/>
    <n v="1329"/>
    <x v="2"/>
    <n v="905"/>
    <n v="1061"/>
    <x v="2"/>
    <s v="PF00990.20 Diguanylate cyclase, GGDEF domain"/>
  </r>
  <r>
    <x v="955"/>
    <x v="955"/>
    <n v="1329"/>
    <x v="6"/>
    <n v="680"/>
    <n v="766"/>
    <x v="6"/>
    <s v="PF08447.11 PAS fold"/>
  </r>
  <r>
    <x v="955"/>
    <x v="955"/>
    <n v="1329"/>
    <x v="4"/>
    <n v="363"/>
    <n v="459"/>
    <x v="4"/>
    <s v="PF13426.6 PAS domain"/>
  </r>
  <r>
    <x v="955"/>
    <x v="955"/>
    <n v="1329"/>
    <x v="4"/>
    <n v="790"/>
    <n v="893"/>
    <x v="4"/>
    <s v="PF13426.6 PAS domain"/>
  </r>
  <r>
    <x v="956"/>
    <x v="956"/>
    <n v="450"/>
    <x v="0"/>
    <n v="72"/>
    <n v="216"/>
    <x v="0"/>
    <s v="PF03924.12 CHASE domain"/>
  </r>
  <r>
    <x v="956"/>
    <x v="956"/>
    <n v="450"/>
    <x v="2"/>
    <n v="286"/>
    <n v="444"/>
    <x v="2"/>
    <s v="PF00990.20 Diguanylate cyclase, GGDEF domain"/>
  </r>
  <r>
    <x v="957"/>
    <x v="957"/>
    <n v="509"/>
    <x v="0"/>
    <n v="80"/>
    <n v="248"/>
    <x v="0"/>
    <s v="PF03924.12 CHASE domain"/>
  </r>
  <r>
    <x v="957"/>
    <x v="957"/>
    <n v="509"/>
    <x v="2"/>
    <n v="349"/>
    <n v="509"/>
    <x v="2"/>
    <s v="PF00990.20 Diguanylate cyclase, GGDEF domain"/>
  </r>
  <r>
    <x v="958"/>
    <x v="958"/>
    <n v="910"/>
    <x v="0"/>
    <n v="91"/>
    <n v="269"/>
    <x v="0"/>
    <s v="PF03924.12 CHASE domain"/>
  </r>
  <r>
    <x v="958"/>
    <x v="958"/>
    <n v="910"/>
    <x v="1"/>
    <n v="662"/>
    <n v="899"/>
    <x v="1"/>
    <s v="PF00563.19 EAL domain"/>
  </r>
  <r>
    <x v="958"/>
    <x v="958"/>
    <n v="910"/>
    <x v="2"/>
    <n v="486"/>
    <n v="643"/>
    <x v="2"/>
    <s v="PF00990.20 Diguanylate cyclase, GGDEF domain"/>
  </r>
  <r>
    <x v="958"/>
    <x v="958"/>
    <n v="910"/>
    <x v="6"/>
    <n v="379"/>
    <n v="469"/>
    <x v="6"/>
    <s v="PF08447.11 PAS fold"/>
  </r>
  <r>
    <x v="959"/>
    <x v="959"/>
    <n v="546"/>
    <x v="0"/>
    <n v="48"/>
    <n v="235"/>
    <x v="0"/>
    <s v="PF03924.12 CHASE domain"/>
  </r>
  <r>
    <x v="959"/>
    <x v="959"/>
    <n v="546"/>
    <x v="7"/>
    <n v="436"/>
    <n v="546"/>
    <x v="7"/>
    <s v="PF02518.25 Histidine kinase-, DNA gyrase B-, and HSP90-like ATPase"/>
  </r>
  <r>
    <x v="960"/>
    <x v="960"/>
    <n v="862"/>
    <x v="0"/>
    <n v="74"/>
    <n v="267"/>
    <x v="0"/>
    <s v="PF03924.12 CHASE domain"/>
  </r>
  <r>
    <x v="960"/>
    <x v="960"/>
    <n v="862"/>
    <x v="7"/>
    <n v="749"/>
    <n v="860"/>
    <x v="7"/>
    <s v="PF02518.25 Histidine kinase-, DNA gyrase B-, and HSP90-like ATPase"/>
  </r>
  <r>
    <x v="960"/>
    <x v="960"/>
    <n v="862"/>
    <x v="8"/>
    <n v="615"/>
    <n v="706"/>
    <x v="8"/>
    <s v="PF00512.24 His Kinase A (phospho-acceptor) domain"/>
  </r>
  <r>
    <x v="960"/>
    <x v="960"/>
    <n v="862"/>
    <x v="3"/>
    <n v="501"/>
    <n v="602"/>
    <x v="3"/>
    <s v="PF08448.9 PAS fold"/>
  </r>
  <r>
    <x v="960"/>
    <x v="960"/>
    <n v="862"/>
    <x v="4"/>
    <n v="376"/>
    <n v="482"/>
    <x v="4"/>
    <s v="PF13426.6 PAS domain"/>
  </r>
  <r>
    <x v="961"/>
    <x v="961"/>
    <n v="577"/>
    <x v="0"/>
    <n v="56"/>
    <n v="211"/>
    <x v="0"/>
    <s v="PF03924.12 CHASE domain"/>
  </r>
  <r>
    <x v="961"/>
    <x v="961"/>
    <n v="577"/>
    <x v="2"/>
    <n v="284"/>
    <n v="437"/>
    <x v="2"/>
    <s v="PF00990.20 Diguanylate cyclase, GGDEF domain"/>
  </r>
  <r>
    <x v="961"/>
    <x v="961"/>
    <n v="577"/>
    <x v="6"/>
    <n v="489"/>
    <n v="572"/>
    <x v="6"/>
    <s v="PF08447.11 PAS fold"/>
  </r>
  <r>
    <x v="962"/>
    <x v="962"/>
    <n v="577"/>
    <x v="0"/>
    <n v="52"/>
    <n v="191"/>
    <x v="0"/>
    <s v="PF03924.12 CHASE domain"/>
  </r>
  <r>
    <x v="962"/>
    <x v="962"/>
    <n v="577"/>
    <x v="2"/>
    <n v="267"/>
    <n v="423"/>
    <x v="2"/>
    <s v="PF00990.20 Diguanylate cyclase, GGDEF domain"/>
  </r>
  <r>
    <x v="962"/>
    <x v="962"/>
    <n v="577"/>
    <x v="6"/>
    <n v="465"/>
    <n v="560"/>
    <x v="6"/>
    <s v="PF08447.11 PAS fold"/>
  </r>
  <r>
    <x v="963"/>
    <x v="963"/>
    <n v="948"/>
    <x v="0"/>
    <n v="72"/>
    <n v="252"/>
    <x v="0"/>
    <s v="PF03924.12 CHASE domain"/>
  </r>
  <r>
    <x v="963"/>
    <x v="963"/>
    <n v="948"/>
    <x v="21"/>
    <n v="660"/>
    <n v="947"/>
    <x v="21"/>
    <s v="PF00069.24 Protein kinase domain"/>
  </r>
  <r>
    <x v="964"/>
    <x v="964"/>
    <n v="858"/>
    <x v="0"/>
    <n v="88"/>
    <n v="275"/>
    <x v="0"/>
    <s v="PF03924.12 CHASE domain"/>
  </r>
  <r>
    <x v="964"/>
    <x v="964"/>
    <n v="858"/>
    <x v="32"/>
    <n v="387"/>
    <n v="572"/>
    <x v="32"/>
    <s v="PF00211.19 Adenylate and Guanylate cyclase catalytic domain"/>
  </r>
  <r>
    <x v="965"/>
    <x v="965"/>
    <n v="1115"/>
    <x v="0"/>
    <n v="108"/>
    <n v="277"/>
    <x v="0"/>
    <s v="PF03924.12 CHASE domain"/>
  </r>
  <r>
    <x v="965"/>
    <x v="965"/>
    <n v="1115"/>
    <x v="1"/>
    <n v="851"/>
    <n v="1086"/>
    <x v="1"/>
    <s v="PF00563.19 EAL domain"/>
  </r>
  <r>
    <x v="965"/>
    <x v="965"/>
    <n v="1115"/>
    <x v="2"/>
    <n v="670"/>
    <n v="832"/>
    <x v="2"/>
    <s v="PF00990.20 Diguanylate cyclase, GGDEF domain"/>
  </r>
  <r>
    <x v="965"/>
    <x v="965"/>
    <n v="1115"/>
    <x v="10"/>
    <n v="519"/>
    <n v="588"/>
    <x v="10"/>
    <s v="PF13188.6 PAS domain"/>
  </r>
  <r>
    <x v="965"/>
    <x v="965"/>
    <n v="1115"/>
    <x v="4"/>
    <n v="404"/>
    <n v="506"/>
    <x v="4"/>
    <s v="PF13426.6 PAS domain"/>
  </r>
  <r>
    <x v="966"/>
    <x v="966"/>
    <n v="1755"/>
    <x v="0"/>
    <n v="81"/>
    <n v="267"/>
    <x v="0"/>
    <s v="PF03924.12 CHASE domain"/>
  </r>
  <r>
    <x v="966"/>
    <x v="966"/>
    <n v="1755"/>
    <x v="7"/>
    <n v="1134"/>
    <n v="1250"/>
    <x v="7"/>
    <s v="PF02518.25 Histidine kinase-, DNA gyrase B-, and HSP90-like ATPase"/>
  </r>
  <r>
    <x v="966"/>
    <x v="966"/>
    <n v="1755"/>
    <x v="8"/>
    <n v="1022"/>
    <n v="1087"/>
    <x v="8"/>
    <s v="PF00512.24 His Kinase A (phospho-acceptor) domain"/>
  </r>
  <r>
    <x v="966"/>
    <x v="966"/>
    <n v="1755"/>
    <x v="12"/>
    <n v="1577"/>
    <n v="1665"/>
    <x v="12"/>
    <s v="PF01627.22 Hpt domain"/>
  </r>
  <r>
    <x v="966"/>
    <x v="966"/>
    <n v="1755"/>
    <x v="5"/>
    <n v="346"/>
    <n v="458"/>
    <x v="5"/>
    <s v="PF00989.24 PAS fold"/>
  </r>
  <r>
    <x v="966"/>
    <x v="966"/>
    <n v="1755"/>
    <x v="6"/>
    <n v="907"/>
    <n v="996"/>
    <x v="6"/>
    <s v="PF08447.11 PAS fold"/>
  </r>
  <r>
    <x v="966"/>
    <x v="966"/>
    <n v="1755"/>
    <x v="3"/>
    <n v="497"/>
    <n v="605"/>
    <x v="3"/>
    <s v="PF08448.9 PAS fold"/>
  </r>
  <r>
    <x v="966"/>
    <x v="966"/>
    <n v="1755"/>
    <x v="4"/>
    <n v="628"/>
    <n v="730"/>
    <x v="4"/>
    <s v="PF13426.6 PAS domain"/>
  </r>
  <r>
    <x v="966"/>
    <x v="966"/>
    <n v="1755"/>
    <x v="4"/>
    <n v="753"/>
    <n v="872"/>
    <x v="4"/>
    <s v="PF13426.6 PAS domain"/>
  </r>
  <r>
    <x v="966"/>
    <x v="966"/>
    <n v="1755"/>
    <x v="9"/>
    <n v="1269"/>
    <n v="1389"/>
    <x v="9"/>
    <s v="PF00072.23 Response regulator receiver domain"/>
  </r>
  <r>
    <x v="966"/>
    <x v="966"/>
    <n v="1755"/>
    <x v="9"/>
    <n v="1415"/>
    <n v="1529"/>
    <x v="9"/>
    <s v="PF00072.23 Response regulator receiver domain"/>
  </r>
  <r>
    <x v="967"/>
    <x v="967"/>
    <n v="637"/>
    <x v="0"/>
    <n v="62"/>
    <n v="250"/>
    <x v="0"/>
    <s v="PF03924.12 CHASE domain"/>
  </r>
  <r>
    <x v="967"/>
    <x v="967"/>
    <n v="637"/>
    <x v="2"/>
    <n v="469"/>
    <n v="627"/>
    <x v="2"/>
    <s v="PF00990.20 Diguanylate cyclase, GGDEF domain"/>
  </r>
  <r>
    <x v="967"/>
    <x v="967"/>
    <n v="637"/>
    <x v="6"/>
    <n v="361"/>
    <n v="452"/>
    <x v="6"/>
    <s v="PF08447.11 PAS fold"/>
  </r>
  <r>
    <x v="968"/>
    <x v="968"/>
    <n v="847"/>
    <x v="0"/>
    <n v="274"/>
    <n v="462"/>
    <x v="0"/>
    <s v="PF03924.12 CHASE domain"/>
  </r>
  <r>
    <x v="968"/>
    <x v="968"/>
    <n v="847"/>
    <x v="2"/>
    <n v="679"/>
    <n v="836"/>
    <x v="2"/>
    <s v="PF00990.20 Diguanylate cyclase, GGDEF domain"/>
  </r>
  <r>
    <x v="968"/>
    <x v="968"/>
    <n v="847"/>
    <x v="13"/>
    <n v="21"/>
    <n v="232"/>
    <x v="13"/>
    <s v="PF05231.13 MASE1"/>
  </r>
  <r>
    <x v="968"/>
    <x v="968"/>
    <n v="847"/>
    <x v="6"/>
    <n v="574"/>
    <n v="662"/>
    <x v="6"/>
    <s v="PF08447.11 PAS fold"/>
  </r>
  <r>
    <x v="969"/>
    <x v="969"/>
    <n v="449"/>
    <x v="0"/>
    <n v="80"/>
    <n v="213"/>
    <x v="0"/>
    <s v="PF03924.12 CHASE domain"/>
  </r>
  <r>
    <x v="969"/>
    <x v="969"/>
    <n v="449"/>
    <x v="2"/>
    <n v="290"/>
    <n v="442"/>
    <x v="2"/>
    <s v="PF00990.20 Diguanylate cyclase, GGDEF domain"/>
  </r>
  <r>
    <x v="970"/>
    <x v="970"/>
    <n v="532"/>
    <x v="0"/>
    <n v="79"/>
    <n v="215"/>
    <x v="0"/>
    <s v="PF03924.12 CHASE domain"/>
  </r>
  <r>
    <x v="970"/>
    <x v="970"/>
    <n v="532"/>
    <x v="2"/>
    <n v="377"/>
    <n v="527"/>
    <x v="2"/>
    <s v="PF00990.20 Diguanylate cyclase, GGDEF domain"/>
  </r>
  <r>
    <x v="971"/>
    <x v="971"/>
    <n v="768"/>
    <x v="0"/>
    <n v="77"/>
    <n v="266"/>
    <x v="0"/>
    <s v="PF03924.12 CHASE domain"/>
  </r>
  <r>
    <x v="971"/>
    <x v="971"/>
    <n v="768"/>
    <x v="2"/>
    <n v="603"/>
    <n v="756"/>
    <x v="2"/>
    <s v="PF00990.20 Diguanylate cyclase, GGDEF domain"/>
  </r>
  <r>
    <x v="971"/>
    <x v="971"/>
    <n v="768"/>
    <x v="6"/>
    <n v="504"/>
    <n v="590"/>
    <x v="6"/>
    <s v="PF08447.11 PAS fold"/>
  </r>
  <r>
    <x v="971"/>
    <x v="971"/>
    <n v="768"/>
    <x v="10"/>
    <n v="354"/>
    <n v="417"/>
    <x v="10"/>
    <s v="PF13188.6 PAS domain"/>
  </r>
  <r>
    <x v="972"/>
    <x v="972"/>
    <n v="1619"/>
    <x v="0"/>
    <n v="78"/>
    <n v="263"/>
    <x v="0"/>
    <s v="PF03924.12 CHASE domain"/>
  </r>
  <r>
    <x v="972"/>
    <x v="972"/>
    <n v="1619"/>
    <x v="7"/>
    <n v="1010"/>
    <n v="1126"/>
    <x v="7"/>
    <s v="PF02518.25 Histidine kinase-, DNA gyrase B-, and HSP90-like ATPase"/>
  </r>
  <r>
    <x v="972"/>
    <x v="972"/>
    <n v="1619"/>
    <x v="8"/>
    <n v="898"/>
    <n v="963"/>
    <x v="8"/>
    <s v="PF00512.24 His Kinase A (phospho-acceptor) domain"/>
  </r>
  <r>
    <x v="972"/>
    <x v="972"/>
    <n v="1619"/>
    <x v="12"/>
    <n v="1448"/>
    <n v="1535"/>
    <x v="12"/>
    <s v="PF01627.22 Hpt domain"/>
  </r>
  <r>
    <x v="972"/>
    <x v="972"/>
    <n v="1619"/>
    <x v="5"/>
    <n v="343"/>
    <n v="455"/>
    <x v="5"/>
    <s v="PF00989.24 PAS fold"/>
  </r>
  <r>
    <x v="972"/>
    <x v="972"/>
    <n v="1619"/>
    <x v="5"/>
    <n v="488"/>
    <n v="615"/>
    <x v="5"/>
    <s v="PF00989.24 PAS fold"/>
  </r>
  <r>
    <x v="972"/>
    <x v="972"/>
    <n v="1619"/>
    <x v="6"/>
    <n v="782"/>
    <n v="872"/>
    <x v="6"/>
    <s v="PF08447.11 PAS fold"/>
  </r>
  <r>
    <x v="972"/>
    <x v="972"/>
    <n v="1619"/>
    <x v="4"/>
    <n v="640"/>
    <n v="747"/>
    <x v="4"/>
    <s v="PF13426.6 PAS domain"/>
  </r>
  <r>
    <x v="972"/>
    <x v="972"/>
    <n v="1619"/>
    <x v="9"/>
    <n v="1144"/>
    <n v="1262"/>
    <x v="9"/>
    <s v="PF00072.23 Response regulator receiver domain"/>
  </r>
  <r>
    <x v="972"/>
    <x v="972"/>
    <n v="1619"/>
    <x v="9"/>
    <n v="1292"/>
    <n v="1406"/>
    <x v="9"/>
    <s v="PF00072.23 Response regulator receiver domain"/>
  </r>
  <r>
    <x v="973"/>
    <x v="973"/>
    <n v="1370"/>
    <x v="0"/>
    <n v="85"/>
    <n v="269"/>
    <x v="0"/>
    <s v="PF03924.12 CHASE domain"/>
  </r>
  <r>
    <x v="973"/>
    <x v="973"/>
    <n v="1370"/>
    <x v="7"/>
    <n v="749"/>
    <n v="866"/>
    <x v="7"/>
    <s v="PF02518.25 Histidine kinase-, DNA gyrase B-, and HSP90-like ATPase"/>
  </r>
  <r>
    <x v="973"/>
    <x v="973"/>
    <n v="1370"/>
    <x v="8"/>
    <n v="637"/>
    <n v="702"/>
    <x v="8"/>
    <s v="PF00512.24 His Kinase A (phospho-acceptor) domain"/>
  </r>
  <r>
    <x v="973"/>
    <x v="973"/>
    <n v="1370"/>
    <x v="12"/>
    <n v="1193"/>
    <n v="1286"/>
    <x v="12"/>
    <s v="PF01627.22 Hpt domain"/>
  </r>
  <r>
    <x v="973"/>
    <x v="973"/>
    <n v="1370"/>
    <x v="3"/>
    <n v="360"/>
    <n v="459"/>
    <x v="3"/>
    <s v="PF08448.9 PAS fold"/>
  </r>
  <r>
    <x v="973"/>
    <x v="973"/>
    <n v="1370"/>
    <x v="4"/>
    <n v="495"/>
    <n v="616"/>
    <x v="4"/>
    <s v="PF13426.6 PAS domain"/>
  </r>
  <r>
    <x v="973"/>
    <x v="973"/>
    <n v="1370"/>
    <x v="9"/>
    <n v="882"/>
    <n v="1001"/>
    <x v="9"/>
    <s v="PF00072.23 Response regulator receiver domain"/>
  </r>
  <r>
    <x v="973"/>
    <x v="973"/>
    <n v="1370"/>
    <x v="9"/>
    <n v="1029"/>
    <n v="1143"/>
    <x v="9"/>
    <s v="PF00072.23 Response regulator receiver domain"/>
  </r>
  <r>
    <x v="974"/>
    <x v="974"/>
    <n v="1688"/>
    <x v="36"/>
    <n v="1255"/>
    <n v="1683"/>
    <x v="36"/>
    <s v="PF00202.20 Aminotransferase class-III"/>
  </r>
  <r>
    <x v="974"/>
    <x v="974"/>
    <n v="1688"/>
    <x v="0"/>
    <n v="148"/>
    <n v="280"/>
    <x v="0"/>
    <s v="PF03924.12 CHASE domain"/>
  </r>
  <r>
    <x v="974"/>
    <x v="974"/>
    <n v="1688"/>
    <x v="7"/>
    <n v="689"/>
    <n v="814"/>
    <x v="7"/>
    <s v="PF02518.25 Histidine kinase-, DNA gyrase B-, and HSP90-like ATPase"/>
  </r>
  <r>
    <x v="974"/>
    <x v="974"/>
    <n v="1688"/>
    <x v="8"/>
    <n v="578"/>
    <n v="643"/>
    <x v="8"/>
    <s v="PF00512.24 His Kinase A (phospho-acceptor) domain"/>
  </r>
  <r>
    <x v="974"/>
    <x v="974"/>
    <n v="1688"/>
    <x v="6"/>
    <n v="479"/>
    <n v="552"/>
    <x v="6"/>
    <s v="PF08447.11 PAS fold"/>
  </r>
  <r>
    <x v="974"/>
    <x v="974"/>
    <n v="1688"/>
    <x v="9"/>
    <n v="1107"/>
    <n v="1214"/>
    <x v="9"/>
    <s v="PF00072.23 Response regulator receiver domain"/>
  </r>
  <r>
    <x v="975"/>
    <x v="975"/>
    <n v="953"/>
    <x v="0"/>
    <n v="97"/>
    <n v="287"/>
    <x v="0"/>
    <s v="PF03924.12 CHASE domain"/>
  </r>
  <r>
    <x v="975"/>
    <x v="975"/>
    <n v="953"/>
    <x v="32"/>
    <n v="385"/>
    <n v="573"/>
    <x v="32"/>
    <s v="PF00211.19 Adenylate and Guanylate cyclase catalytic domain"/>
  </r>
  <r>
    <x v="976"/>
    <x v="976"/>
    <n v="994"/>
    <x v="0"/>
    <n v="82"/>
    <n v="205"/>
    <x v="0"/>
    <s v="PF03924.12 CHASE domain"/>
  </r>
  <r>
    <x v="976"/>
    <x v="976"/>
    <n v="994"/>
    <x v="1"/>
    <n v="745"/>
    <n v="980"/>
    <x v="1"/>
    <s v="PF00563.19 EAL domain"/>
  </r>
  <r>
    <x v="976"/>
    <x v="976"/>
    <n v="994"/>
    <x v="2"/>
    <n v="565"/>
    <n v="724"/>
    <x v="2"/>
    <s v="PF00990.20 Diguanylate cyclase, GGDEF domain"/>
  </r>
  <r>
    <x v="976"/>
    <x v="976"/>
    <n v="994"/>
    <x v="5"/>
    <n v="439"/>
    <n v="551"/>
    <x v="5"/>
    <s v="PF00989.24 PAS fold"/>
  </r>
  <r>
    <x v="976"/>
    <x v="976"/>
    <n v="994"/>
    <x v="6"/>
    <n v="327"/>
    <n v="413"/>
    <x v="6"/>
    <s v="PF08447.11 PAS fold"/>
  </r>
  <r>
    <x v="977"/>
    <x v="977"/>
    <n v="807"/>
    <x v="0"/>
    <n v="262"/>
    <n v="412"/>
    <x v="0"/>
    <s v="PF03924.12 CHASE domain"/>
  </r>
  <r>
    <x v="977"/>
    <x v="977"/>
    <n v="807"/>
    <x v="2"/>
    <n v="641"/>
    <n v="798"/>
    <x v="2"/>
    <s v="PF00990.20 Diguanylate cyclase, GGDEF domain"/>
  </r>
  <r>
    <x v="977"/>
    <x v="977"/>
    <n v="807"/>
    <x v="13"/>
    <n v="13"/>
    <n v="226"/>
    <x v="13"/>
    <s v="PF05231.13 MASE1"/>
  </r>
  <r>
    <x v="977"/>
    <x v="977"/>
    <n v="807"/>
    <x v="4"/>
    <n v="523"/>
    <n v="629"/>
    <x v="4"/>
    <s v="PF13426.6 PAS domain"/>
  </r>
  <r>
    <x v="978"/>
    <x v="978"/>
    <n v="531"/>
    <x v="0"/>
    <n v="108"/>
    <n v="227"/>
    <x v="0"/>
    <s v="PF03924.12 CHASE domain"/>
  </r>
  <r>
    <x v="978"/>
    <x v="978"/>
    <n v="531"/>
    <x v="7"/>
    <n v="421"/>
    <n v="531"/>
    <x v="7"/>
    <s v="PF02518.25 Histidine kinase-, DNA gyrase B-, and HSP90-like ATPase"/>
  </r>
  <r>
    <x v="978"/>
    <x v="978"/>
    <n v="531"/>
    <x v="8"/>
    <n v="311"/>
    <n v="379"/>
    <x v="8"/>
    <s v="PF00512.24 His Kinase A (phospho-acceptor) domain"/>
  </r>
  <r>
    <x v="979"/>
    <x v="979"/>
    <n v="963"/>
    <x v="0"/>
    <n v="83"/>
    <n v="237"/>
    <x v="0"/>
    <s v="PF03924.12 CHASE domain"/>
  </r>
  <r>
    <x v="979"/>
    <x v="979"/>
    <n v="963"/>
    <x v="7"/>
    <n v="705"/>
    <n v="816"/>
    <x v="7"/>
    <s v="PF02518.25 Histidine kinase-, DNA gyrase B-, and HSP90-like ATPase"/>
  </r>
  <r>
    <x v="979"/>
    <x v="979"/>
    <n v="963"/>
    <x v="8"/>
    <n v="592"/>
    <n v="660"/>
    <x v="8"/>
    <s v="PF00512.24 His Kinase A (phospho-acceptor) domain"/>
  </r>
  <r>
    <x v="979"/>
    <x v="979"/>
    <n v="963"/>
    <x v="3"/>
    <n v="463"/>
    <n v="574"/>
    <x v="3"/>
    <s v="PF08448.9 PAS fold"/>
  </r>
  <r>
    <x v="979"/>
    <x v="979"/>
    <n v="963"/>
    <x v="14"/>
    <n v="322"/>
    <n v="436"/>
    <x v="14"/>
    <s v="PF12860.6 PAS fold"/>
  </r>
  <r>
    <x v="979"/>
    <x v="979"/>
    <n v="963"/>
    <x v="9"/>
    <n v="841"/>
    <n v="954"/>
    <x v="9"/>
    <s v="PF00072.23 Response regulator receiver domain"/>
  </r>
  <r>
    <x v="980"/>
    <x v="980"/>
    <n v="1650"/>
    <x v="0"/>
    <n v="110"/>
    <n v="302"/>
    <x v="0"/>
    <s v="PF03924.12 CHASE domain"/>
  </r>
  <r>
    <x v="980"/>
    <x v="980"/>
    <n v="1650"/>
    <x v="7"/>
    <n v="1154"/>
    <n v="1270"/>
    <x v="7"/>
    <s v="PF02518.25 Histidine kinase-, DNA gyrase B-, and HSP90-like ATPase"/>
  </r>
  <r>
    <x v="980"/>
    <x v="980"/>
    <n v="1650"/>
    <x v="8"/>
    <n v="1042"/>
    <n v="1107"/>
    <x v="8"/>
    <s v="PF00512.24 His Kinase A (phospho-acceptor) domain"/>
  </r>
  <r>
    <x v="980"/>
    <x v="980"/>
    <n v="1650"/>
    <x v="12"/>
    <n v="1472"/>
    <n v="1561"/>
    <x v="12"/>
    <s v="PF01627.22 Hpt domain"/>
  </r>
  <r>
    <x v="980"/>
    <x v="980"/>
    <n v="1650"/>
    <x v="6"/>
    <n v="783"/>
    <n v="867"/>
    <x v="6"/>
    <s v="PF08447.11 PAS fold"/>
  </r>
  <r>
    <x v="980"/>
    <x v="980"/>
    <n v="1650"/>
    <x v="3"/>
    <n v="392"/>
    <n v="501"/>
    <x v="3"/>
    <s v="PF08448.9 PAS fold"/>
  </r>
  <r>
    <x v="980"/>
    <x v="980"/>
    <n v="1650"/>
    <x v="3"/>
    <n v="520"/>
    <n v="629"/>
    <x v="3"/>
    <s v="PF08448.9 PAS fold"/>
  </r>
  <r>
    <x v="980"/>
    <x v="980"/>
    <n v="1650"/>
    <x v="3"/>
    <n v="645"/>
    <n v="751"/>
    <x v="3"/>
    <s v="PF08448.9 PAS fold"/>
  </r>
  <r>
    <x v="980"/>
    <x v="980"/>
    <n v="1650"/>
    <x v="3"/>
    <n v="893"/>
    <n v="1006"/>
    <x v="3"/>
    <s v="PF08448.9 PAS fold"/>
  </r>
  <r>
    <x v="980"/>
    <x v="980"/>
    <n v="1650"/>
    <x v="9"/>
    <n v="1305"/>
    <n v="1419"/>
    <x v="9"/>
    <s v="PF00072.23 Response regulator receiver domain"/>
  </r>
  <r>
    <x v="981"/>
    <x v="981"/>
    <n v="905"/>
    <x v="0"/>
    <n v="74"/>
    <n v="266"/>
    <x v="0"/>
    <s v="PF03924.12 CHASE domain"/>
  </r>
  <r>
    <x v="981"/>
    <x v="981"/>
    <n v="905"/>
    <x v="7"/>
    <n v="636"/>
    <n v="752"/>
    <x v="7"/>
    <s v="PF02518.25 Histidine kinase-, DNA gyrase B-, and HSP90-like ATPase"/>
  </r>
  <r>
    <x v="981"/>
    <x v="981"/>
    <n v="905"/>
    <x v="8"/>
    <n v="524"/>
    <n v="589"/>
    <x v="8"/>
    <s v="PF00512.24 His Kinase A (phospho-acceptor) domain"/>
  </r>
  <r>
    <x v="981"/>
    <x v="981"/>
    <n v="905"/>
    <x v="3"/>
    <n v="370"/>
    <n v="488"/>
    <x v="3"/>
    <s v="PF08448.9 PAS fold"/>
  </r>
  <r>
    <x v="981"/>
    <x v="981"/>
    <n v="905"/>
    <x v="9"/>
    <n v="785"/>
    <n v="898"/>
    <x v="9"/>
    <s v="PF00072.23 Response regulator receiver domain"/>
  </r>
  <r>
    <x v="982"/>
    <x v="982"/>
    <n v="758"/>
    <x v="0"/>
    <n v="71"/>
    <n v="250"/>
    <x v="0"/>
    <s v="PF03924.12 CHASE domain"/>
  </r>
  <r>
    <x v="982"/>
    <x v="982"/>
    <n v="758"/>
    <x v="2"/>
    <n v="578"/>
    <n v="740"/>
    <x v="2"/>
    <s v="PF00990.20 Diguanylate cyclase, GGDEF domain"/>
  </r>
  <r>
    <x v="982"/>
    <x v="982"/>
    <n v="758"/>
    <x v="5"/>
    <n v="321"/>
    <n v="429"/>
    <x v="5"/>
    <s v="PF00989.24 PAS fold"/>
  </r>
  <r>
    <x v="982"/>
    <x v="982"/>
    <n v="758"/>
    <x v="3"/>
    <n v="450"/>
    <n v="569"/>
    <x v="3"/>
    <s v="PF08448.9 PAS fold"/>
  </r>
  <r>
    <x v="983"/>
    <x v="983"/>
    <n v="487"/>
    <x v="0"/>
    <n v="51"/>
    <n v="220"/>
    <x v="0"/>
    <s v="PF03924.12 CHASE domain"/>
  </r>
  <r>
    <x v="983"/>
    <x v="983"/>
    <n v="487"/>
    <x v="8"/>
    <n v="308"/>
    <n v="374"/>
    <x v="8"/>
    <s v="PF00512.24 His Kinase A (phospho-acceptor) domain"/>
  </r>
  <r>
    <x v="984"/>
    <x v="984"/>
    <n v="592"/>
    <x v="0"/>
    <n v="80"/>
    <n v="203"/>
    <x v="0"/>
    <s v="PF03924.12 CHASE domain"/>
  </r>
  <r>
    <x v="984"/>
    <x v="984"/>
    <n v="592"/>
    <x v="2"/>
    <n v="287"/>
    <n v="440"/>
    <x v="2"/>
    <s v="PF00990.20 Diguanylate cyclase, GGDEF domain"/>
  </r>
  <r>
    <x v="984"/>
    <x v="984"/>
    <n v="592"/>
    <x v="6"/>
    <n v="483"/>
    <n v="574"/>
    <x v="6"/>
    <s v="PF08447.11 PAS fold"/>
  </r>
  <r>
    <x v="985"/>
    <x v="985"/>
    <n v="502"/>
    <x v="0"/>
    <n v="10"/>
    <n v="124"/>
    <x v="0"/>
    <s v="PF03924.12 CHASE domain"/>
  </r>
  <r>
    <x v="985"/>
    <x v="985"/>
    <n v="502"/>
    <x v="2"/>
    <n v="200"/>
    <n v="353"/>
    <x v="2"/>
    <s v="PF00990.20 Diguanylate cyclase, GGDEF domain"/>
  </r>
  <r>
    <x v="985"/>
    <x v="985"/>
    <n v="502"/>
    <x v="6"/>
    <n v="396"/>
    <n v="486"/>
    <x v="6"/>
    <s v="PF08447.11 PAS fold"/>
  </r>
  <r>
    <x v="986"/>
    <x v="986"/>
    <n v="684"/>
    <x v="0"/>
    <n v="64"/>
    <n v="220"/>
    <x v="0"/>
    <s v="PF03924.12 CHASE domain"/>
  </r>
  <r>
    <x v="986"/>
    <x v="986"/>
    <n v="684"/>
    <x v="7"/>
    <n v="419"/>
    <n v="537"/>
    <x v="7"/>
    <s v="PF02518.25 Histidine kinase-, DNA gyrase B-, and HSP90-like ATPase"/>
  </r>
  <r>
    <x v="986"/>
    <x v="986"/>
    <n v="684"/>
    <x v="8"/>
    <n v="307"/>
    <n v="373"/>
    <x v="8"/>
    <s v="PF00512.24 His Kinase A (phospho-acceptor) domain"/>
  </r>
  <r>
    <x v="986"/>
    <x v="986"/>
    <n v="684"/>
    <x v="9"/>
    <n v="563"/>
    <n v="679"/>
    <x v="9"/>
    <s v="PF00072.23 Response regulator receiver domain"/>
  </r>
  <r>
    <x v="987"/>
    <x v="987"/>
    <n v="696"/>
    <x v="0"/>
    <n v="65"/>
    <n v="221"/>
    <x v="0"/>
    <s v="PF03924.12 CHASE domain"/>
  </r>
  <r>
    <x v="987"/>
    <x v="987"/>
    <n v="696"/>
    <x v="7"/>
    <n v="421"/>
    <n v="538"/>
    <x v="7"/>
    <s v="PF02518.25 Histidine kinase-, DNA gyrase B-, and HSP90-like ATPase"/>
  </r>
  <r>
    <x v="987"/>
    <x v="987"/>
    <n v="696"/>
    <x v="8"/>
    <n v="309"/>
    <n v="375"/>
    <x v="8"/>
    <s v="PF00512.24 His Kinase A (phospho-acceptor) domain"/>
  </r>
  <r>
    <x v="987"/>
    <x v="987"/>
    <n v="696"/>
    <x v="9"/>
    <n v="564"/>
    <n v="681"/>
    <x v="9"/>
    <s v="PF00072.23 Response regulator receiver domain"/>
  </r>
  <r>
    <x v="988"/>
    <x v="988"/>
    <n v="580"/>
    <x v="0"/>
    <n v="76"/>
    <n v="263"/>
    <x v="0"/>
    <s v="PF03924.12 CHASE domain"/>
  </r>
  <r>
    <x v="988"/>
    <x v="988"/>
    <n v="580"/>
    <x v="7"/>
    <n v="470"/>
    <n v="579"/>
    <x v="7"/>
    <s v="PF02518.25 Histidine kinase-, DNA gyrase B-, and HSP90-like ATPase"/>
  </r>
  <r>
    <x v="988"/>
    <x v="988"/>
    <n v="580"/>
    <x v="8"/>
    <n v="359"/>
    <n v="427"/>
    <x v="8"/>
    <s v="PF00512.24 His Kinase A (phospho-acceptor) domain"/>
  </r>
  <r>
    <x v="989"/>
    <x v="989"/>
    <n v="544"/>
    <x v="0"/>
    <n v="75"/>
    <n v="264"/>
    <x v="0"/>
    <s v="PF03924.12 CHASE domain"/>
  </r>
  <r>
    <x v="989"/>
    <x v="989"/>
    <n v="544"/>
    <x v="2"/>
    <n v="363"/>
    <n v="522"/>
    <x v="2"/>
    <s v="PF00990.20 Diguanylate cyclase, GGDEF domain"/>
  </r>
  <r>
    <x v="990"/>
    <x v="990"/>
    <n v="566"/>
    <x v="0"/>
    <n v="77"/>
    <n v="267"/>
    <x v="0"/>
    <s v="PF03924.12 CHASE domain"/>
  </r>
  <r>
    <x v="990"/>
    <x v="990"/>
    <n v="566"/>
    <x v="2"/>
    <n v="380"/>
    <n v="539"/>
    <x v="2"/>
    <s v="PF00990.20 Diguanylate cyclase, GGDEF domain"/>
  </r>
  <r>
    <x v="991"/>
    <x v="991"/>
    <n v="1040"/>
    <x v="0"/>
    <n v="53"/>
    <n v="225"/>
    <x v="0"/>
    <s v="PF03924.12 CHASE domain"/>
  </r>
  <r>
    <x v="991"/>
    <x v="991"/>
    <n v="1040"/>
    <x v="20"/>
    <n v="710"/>
    <n v="847"/>
    <x v="20"/>
    <s v="PF01590.25 GAF domain"/>
  </r>
  <r>
    <x v="991"/>
    <x v="991"/>
    <n v="1040"/>
    <x v="2"/>
    <n v="867"/>
    <n v="1029"/>
    <x v="2"/>
    <s v="PF00990.20 Diguanylate cyclase, GGDEF domain"/>
  </r>
  <r>
    <x v="991"/>
    <x v="991"/>
    <n v="1040"/>
    <x v="6"/>
    <n v="468"/>
    <n v="555"/>
    <x v="6"/>
    <s v="PF08447.11 PAS fold"/>
  </r>
  <r>
    <x v="991"/>
    <x v="991"/>
    <n v="1040"/>
    <x v="3"/>
    <n v="321"/>
    <n v="431"/>
    <x v="3"/>
    <s v="PF08448.9 PAS fold"/>
  </r>
  <r>
    <x v="991"/>
    <x v="991"/>
    <n v="1040"/>
    <x v="3"/>
    <n v="574"/>
    <n v="683"/>
    <x v="3"/>
    <s v="PF08448.9 PAS fold"/>
  </r>
  <r>
    <x v="992"/>
    <x v="992"/>
    <n v="548"/>
    <x v="0"/>
    <n v="79"/>
    <n v="272"/>
    <x v="0"/>
    <s v="PF03924.12 CHASE domain"/>
  </r>
  <r>
    <x v="992"/>
    <x v="992"/>
    <n v="548"/>
    <x v="17"/>
    <n v="429"/>
    <n v="491"/>
    <x v="17"/>
    <s v="PF13487.5 HD domain"/>
  </r>
  <r>
    <x v="993"/>
    <x v="993"/>
    <n v="1090"/>
    <x v="0"/>
    <n v="270"/>
    <n v="457"/>
    <x v="0"/>
    <s v="PF03924.12 CHASE domain"/>
  </r>
  <r>
    <x v="993"/>
    <x v="993"/>
    <n v="1090"/>
    <x v="2"/>
    <n v="911"/>
    <n v="1082"/>
    <x v="2"/>
    <s v="PF00990.20 Diguanylate cyclase, GGDEF domain"/>
  </r>
  <r>
    <x v="993"/>
    <x v="993"/>
    <n v="1090"/>
    <x v="13"/>
    <n v="21"/>
    <n v="224"/>
    <x v="13"/>
    <s v="PF05231.13 MASE1"/>
  </r>
  <r>
    <x v="993"/>
    <x v="993"/>
    <n v="1090"/>
    <x v="6"/>
    <n v="684"/>
    <n v="771"/>
    <x v="6"/>
    <s v="PF08447.11 PAS fold"/>
  </r>
  <r>
    <x v="993"/>
    <x v="993"/>
    <n v="1090"/>
    <x v="3"/>
    <n v="539"/>
    <n v="648"/>
    <x v="3"/>
    <s v="PF08448.9 PAS fold"/>
  </r>
  <r>
    <x v="993"/>
    <x v="993"/>
    <n v="1090"/>
    <x v="4"/>
    <n v="797"/>
    <n v="899"/>
    <x v="4"/>
    <s v="PF13426.6 PAS domain"/>
  </r>
  <r>
    <x v="994"/>
    <x v="994"/>
    <n v="567"/>
    <x v="0"/>
    <n v="74"/>
    <n v="248"/>
    <x v="0"/>
    <s v="PF03924.12 CHASE domain"/>
  </r>
  <r>
    <x v="994"/>
    <x v="994"/>
    <n v="567"/>
    <x v="7"/>
    <n v="452"/>
    <n v="567"/>
    <x v="7"/>
    <s v="PF02518.25 Histidine kinase-, DNA gyrase B-, and HSP90-like ATPase"/>
  </r>
  <r>
    <x v="995"/>
    <x v="995"/>
    <n v="1547"/>
    <x v="0"/>
    <n v="68"/>
    <n v="232"/>
    <x v="0"/>
    <s v="PF03924.12 CHASE domain"/>
  </r>
  <r>
    <x v="995"/>
    <x v="995"/>
    <n v="1547"/>
    <x v="7"/>
    <n v="953"/>
    <n v="1075"/>
    <x v="7"/>
    <s v="PF02518.25 Histidine kinase-, DNA gyrase B-, and HSP90-like ATPase"/>
  </r>
  <r>
    <x v="995"/>
    <x v="995"/>
    <n v="1547"/>
    <x v="8"/>
    <n v="841"/>
    <n v="906"/>
    <x v="8"/>
    <s v="PF00512.24 His Kinase A (phospho-acceptor) domain"/>
  </r>
  <r>
    <x v="995"/>
    <x v="995"/>
    <n v="1547"/>
    <x v="12"/>
    <n v="1460"/>
    <n v="1546"/>
    <x v="12"/>
    <s v="PF01627.22 Hpt domain"/>
  </r>
  <r>
    <x v="995"/>
    <x v="995"/>
    <n v="1547"/>
    <x v="6"/>
    <n v="461"/>
    <n v="550"/>
    <x v="6"/>
    <s v="PF08447.11 PAS fold"/>
  </r>
  <r>
    <x v="995"/>
    <x v="995"/>
    <n v="1547"/>
    <x v="6"/>
    <n v="599"/>
    <n v="685"/>
    <x v="6"/>
    <s v="PF08447.11 PAS fold"/>
  </r>
  <r>
    <x v="995"/>
    <x v="995"/>
    <n v="1547"/>
    <x v="3"/>
    <n v="317"/>
    <n v="429"/>
    <x v="3"/>
    <s v="PF08448.9 PAS fold"/>
  </r>
  <r>
    <x v="995"/>
    <x v="995"/>
    <n v="1547"/>
    <x v="9"/>
    <n v="1094"/>
    <n v="1211"/>
    <x v="9"/>
    <s v="PF00072.23 Response regulator receiver domain"/>
  </r>
  <r>
    <x v="995"/>
    <x v="995"/>
    <n v="1547"/>
    <x v="9"/>
    <n v="1247"/>
    <n v="1322"/>
    <x v="9"/>
    <s v="PF00072.23 Response regulator receiver domain"/>
  </r>
  <r>
    <x v="995"/>
    <x v="995"/>
    <n v="1547"/>
    <x v="9"/>
    <n v="1346"/>
    <n v="1397"/>
    <x v="9"/>
    <s v="PF00072.23 Response regulator receiver domain"/>
  </r>
  <r>
    <x v="996"/>
    <x v="996"/>
    <n v="1005"/>
    <x v="0"/>
    <n v="263"/>
    <n v="424"/>
    <x v="0"/>
    <s v="PF03924.12 CHASE domain"/>
  </r>
  <r>
    <x v="996"/>
    <x v="996"/>
    <n v="1005"/>
    <x v="7"/>
    <n v="892"/>
    <n v="1004"/>
    <x v="7"/>
    <s v="PF02518.25 Histidine kinase-, DNA gyrase B-, and HSP90-like ATPase"/>
  </r>
  <r>
    <x v="996"/>
    <x v="996"/>
    <n v="1005"/>
    <x v="8"/>
    <n v="780"/>
    <n v="845"/>
    <x v="8"/>
    <s v="PF00512.24 His Kinase A (phospho-acceptor) domain"/>
  </r>
  <r>
    <x v="996"/>
    <x v="996"/>
    <n v="1005"/>
    <x v="3"/>
    <n v="639"/>
    <n v="748"/>
    <x v="3"/>
    <s v="PF08448.9 PAS fold"/>
  </r>
  <r>
    <x v="996"/>
    <x v="996"/>
    <n v="1005"/>
    <x v="4"/>
    <n v="512"/>
    <n v="620"/>
    <x v="4"/>
    <s v="PF13426.6 PAS domain"/>
  </r>
  <r>
    <x v="997"/>
    <x v="997"/>
    <n v="1591"/>
    <x v="0"/>
    <n v="86"/>
    <n v="274"/>
    <x v="0"/>
    <s v="PF03924.12 CHASE domain"/>
  </r>
  <r>
    <x v="997"/>
    <x v="997"/>
    <n v="1591"/>
    <x v="1"/>
    <n v="1343"/>
    <n v="1579"/>
    <x v="1"/>
    <s v="PF00563.19 EAL domain"/>
  </r>
  <r>
    <x v="997"/>
    <x v="997"/>
    <n v="1591"/>
    <x v="16"/>
    <n v="488"/>
    <n v="635"/>
    <x v="16"/>
    <s v="PF13185.5 GAF domain"/>
  </r>
  <r>
    <x v="997"/>
    <x v="997"/>
    <n v="1591"/>
    <x v="2"/>
    <n v="1162"/>
    <n v="1324"/>
    <x v="2"/>
    <s v="PF00990.20 Diguanylate cyclase, GGDEF domain"/>
  </r>
  <r>
    <x v="997"/>
    <x v="997"/>
    <n v="1591"/>
    <x v="6"/>
    <n v="937"/>
    <n v="1024"/>
    <x v="6"/>
    <s v="PF08447.11 PAS fold"/>
  </r>
  <r>
    <x v="997"/>
    <x v="997"/>
    <n v="1591"/>
    <x v="3"/>
    <n v="795"/>
    <n v="904"/>
    <x v="3"/>
    <s v="PF08448.9 PAS fold"/>
  </r>
  <r>
    <x v="997"/>
    <x v="997"/>
    <n v="1591"/>
    <x v="4"/>
    <n v="363"/>
    <n v="460"/>
    <x v="4"/>
    <s v="PF13426.6 PAS domain"/>
  </r>
  <r>
    <x v="997"/>
    <x v="997"/>
    <n v="1591"/>
    <x v="4"/>
    <n v="672"/>
    <n v="776"/>
    <x v="4"/>
    <s v="PF13426.6 PAS domain"/>
  </r>
  <r>
    <x v="997"/>
    <x v="997"/>
    <n v="1591"/>
    <x v="4"/>
    <n v="1047"/>
    <n v="1150"/>
    <x v="4"/>
    <s v="PF13426.6 PAS domain"/>
  </r>
  <r>
    <x v="998"/>
    <x v="998"/>
    <n v="953"/>
    <x v="0"/>
    <n v="268"/>
    <n v="445"/>
    <x v="0"/>
    <s v="PF03924.12 CHASE domain"/>
  </r>
  <r>
    <x v="998"/>
    <x v="998"/>
    <n v="953"/>
    <x v="2"/>
    <n v="788"/>
    <n v="946"/>
    <x v="2"/>
    <s v="PF00990.20 Diguanylate cyclase, GGDEF domain"/>
  </r>
  <r>
    <x v="998"/>
    <x v="998"/>
    <n v="953"/>
    <x v="13"/>
    <n v="19"/>
    <n v="229"/>
    <x v="13"/>
    <s v="PF05231.13 MASE1"/>
  </r>
  <r>
    <x v="998"/>
    <x v="998"/>
    <n v="953"/>
    <x v="6"/>
    <n v="685"/>
    <n v="771"/>
    <x v="6"/>
    <s v="PF08447.11 PAS fold"/>
  </r>
  <r>
    <x v="998"/>
    <x v="998"/>
    <n v="953"/>
    <x v="4"/>
    <n v="541"/>
    <n v="649"/>
    <x v="4"/>
    <s v="PF13426.6 PAS domain"/>
  </r>
  <r>
    <x v="999"/>
    <x v="999"/>
    <n v="773"/>
    <x v="0"/>
    <n v="74"/>
    <n v="252"/>
    <x v="0"/>
    <s v="PF03924.12 CHASE domain"/>
  </r>
  <r>
    <x v="999"/>
    <x v="999"/>
    <n v="773"/>
    <x v="7"/>
    <n v="434"/>
    <n v="581"/>
    <x v="7"/>
    <s v="PF02518.25 Histidine kinase-, DNA gyrase B-, and HSP90-like ATPase"/>
  </r>
  <r>
    <x v="999"/>
    <x v="999"/>
    <n v="773"/>
    <x v="8"/>
    <n v="316"/>
    <n v="381"/>
    <x v="8"/>
    <s v="PF00512.24 His Kinase A (phospho-acceptor) domain"/>
  </r>
  <r>
    <x v="999"/>
    <x v="999"/>
    <n v="773"/>
    <x v="9"/>
    <n v="635"/>
    <n v="747"/>
    <x v="9"/>
    <s v="PF00072.23 Response regulator receiver domain"/>
  </r>
  <r>
    <x v="1000"/>
    <x v="1000"/>
    <n v="1039"/>
    <x v="0"/>
    <n v="166"/>
    <n v="363"/>
    <x v="0"/>
    <s v="PF03924.12 CHASE domain"/>
  </r>
  <r>
    <x v="1000"/>
    <x v="1000"/>
    <n v="1039"/>
    <x v="7"/>
    <n v="563"/>
    <n v="723"/>
    <x v="7"/>
    <s v="PF02518.25 Histidine kinase-, DNA gyrase B-, and HSP90-like ATPase"/>
  </r>
  <r>
    <x v="1000"/>
    <x v="1000"/>
    <n v="1039"/>
    <x v="8"/>
    <n v="451"/>
    <n v="516"/>
    <x v="8"/>
    <s v="PF00512.24 His Kinase A (phospho-acceptor) domain"/>
  </r>
  <r>
    <x v="1000"/>
    <x v="1000"/>
    <n v="1039"/>
    <x v="9"/>
    <n v="895"/>
    <n v="971"/>
    <x v="9"/>
    <s v="PF00072.23 Response regulator receiver domain"/>
  </r>
  <r>
    <x v="1000"/>
    <x v="1000"/>
    <n v="1039"/>
    <x v="9"/>
    <n v="972"/>
    <n v="1028"/>
    <x v="9"/>
    <s v="PF00072.23 Response regulator receiver domain"/>
  </r>
  <r>
    <x v="1001"/>
    <x v="1001"/>
    <n v="1060"/>
    <x v="0"/>
    <n v="181"/>
    <n v="363"/>
    <x v="0"/>
    <s v="PF03924.12 CHASE domain"/>
  </r>
  <r>
    <x v="1001"/>
    <x v="1001"/>
    <n v="1060"/>
    <x v="7"/>
    <n v="565"/>
    <n v="740"/>
    <x v="7"/>
    <s v="PF02518.25 Histidine kinase-, DNA gyrase B-, and HSP90-like ATPase"/>
  </r>
  <r>
    <x v="1001"/>
    <x v="1001"/>
    <n v="1060"/>
    <x v="8"/>
    <n v="453"/>
    <n v="518"/>
    <x v="8"/>
    <s v="PF00512.24 His Kinase A (phospho-acceptor) domain"/>
  </r>
  <r>
    <x v="1001"/>
    <x v="1001"/>
    <n v="1060"/>
    <x v="9"/>
    <n v="927"/>
    <n v="1048"/>
    <x v="9"/>
    <s v="PF00072.23 Response regulator receiver domain"/>
  </r>
  <r>
    <x v="1002"/>
    <x v="1002"/>
    <n v="1176"/>
    <x v="0"/>
    <n v="305"/>
    <n v="500"/>
    <x v="0"/>
    <s v="PF03924.12 CHASE domain"/>
  </r>
  <r>
    <x v="1002"/>
    <x v="1002"/>
    <n v="1176"/>
    <x v="7"/>
    <n v="700"/>
    <n v="868"/>
    <x v="7"/>
    <s v="PF02518.25 Histidine kinase-, DNA gyrase B-, and HSP90-like ATPase"/>
  </r>
  <r>
    <x v="1002"/>
    <x v="1002"/>
    <n v="1176"/>
    <x v="8"/>
    <n v="588"/>
    <n v="653"/>
    <x v="8"/>
    <s v="PF00512.24 His Kinase A (phospho-acceptor) domain"/>
  </r>
  <r>
    <x v="1002"/>
    <x v="1002"/>
    <n v="1176"/>
    <x v="9"/>
    <n v="1037"/>
    <n v="1170"/>
    <x v="9"/>
    <s v="PF00072.23 Response regulator receiver domain"/>
  </r>
  <r>
    <x v="1003"/>
    <x v="1003"/>
    <n v="1039"/>
    <x v="0"/>
    <n v="158"/>
    <n v="355"/>
    <x v="0"/>
    <s v="PF03924.12 CHASE domain"/>
  </r>
  <r>
    <x v="1003"/>
    <x v="1003"/>
    <n v="1039"/>
    <x v="7"/>
    <n v="555"/>
    <n v="717"/>
    <x v="7"/>
    <s v="PF02518.25 Histidine kinase-, DNA gyrase B-, and HSP90-like ATPase"/>
  </r>
  <r>
    <x v="1003"/>
    <x v="1003"/>
    <n v="1039"/>
    <x v="8"/>
    <n v="443"/>
    <n v="508"/>
    <x v="8"/>
    <s v="PF00512.24 His Kinase A (phospho-acceptor) domain"/>
  </r>
  <r>
    <x v="1003"/>
    <x v="1003"/>
    <n v="1039"/>
    <x v="9"/>
    <n v="895"/>
    <n v="1028"/>
    <x v="9"/>
    <s v="PF00072.23 Response regulator receiver domain"/>
  </r>
  <r>
    <x v="1004"/>
    <x v="1004"/>
    <n v="638"/>
    <x v="0"/>
    <n v="78"/>
    <n v="270"/>
    <x v="0"/>
    <s v="PF03924.12 CHASE domain"/>
  </r>
  <r>
    <x v="1004"/>
    <x v="1004"/>
    <n v="638"/>
    <x v="32"/>
    <n v="440"/>
    <n v="620"/>
    <x v="32"/>
    <s v="PF00211.19 Adenylate and Guanylate cyclase catalytic domain"/>
  </r>
  <r>
    <x v="1005"/>
    <x v="1005"/>
    <n v="1317"/>
    <x v="0"/>
    <n v="38"/>
    <n v="220"/>
    <x v="0"/>
    <s v="PF03924.12 CHASE domain"/>
  </r>
  <r>
    <x v="1005"/>
    <x v="1005"/>
    <n v="1317"/>
    <x v="7"/>
    <n v="940"/>
    <n v="1075"/>
    <x v="7"/>
    <s v="PF02518.25 Histidine kinase-, DNA gyrase B-, and HSP90-like ATPase"/>
  </r>
  <r>
    <x v="1005"/>
    <x v="1005"/>
    <n v="1317"/>
    <x v="8"/>
    <n v="827"/>
    <n v="893"/>
    <x v="8"/>
    <s v="PF00512.24 His Kinase A (phospho-acceptor) domain"/>
  </r>
  <r>
    <x v="1005"/>
    <x v="1005"/>
    <n v="1317"/>
    <x v="6"/>
    <n v="337"/>
    <n v="426"/>
    <x v="6"/>
    <s v="PF08447.11 PAS fold"/>
  </r>
  <r>
    <x v="1005"/>
    <x v="1005"/>
    <n v="1317"/>
    <x v="6"/>
    <n v="462"/>
    <n v="547"/>
    <x v="6"/>
    <s v="PF08447.11 PAS fold"/>
  </r>
  <r>
    <x v="1005"/>
    <x v="1005"/>
    <n v="1317"/>
    <x v="3"/>
    <n v="578"/>
    <n v="687"/>
    <x v="3"/>
    <s v="PF08448.9 PAS fold"/>
  </r>
  <r>
    <x v="1005"/>
    <x v="1005"/>
    <n v="1317"/>
    <x v="4"/>
    <n v="703"/>
    <n v="806"/>
    <x v="4"/>
    <s v="PF13426.6 PAS domain"/>
  </r>
  <r>
    <x v="1005"/>
    <x v="1005"/>
    <n v="1317"/>
    <x v="9"/>
    <n v="1103"/>
    <n v="1215"/>
    <x v="9"/>
    <s v="PF00072.23 Response regulator receiver domain"/>
  </r>
  <r>
    <x v="1006"/>
    <x v="1006"/>
    <n v="584"/>
    <x v="0"/>
    <n v="77"/>
    <n v="268"/>
    <x v="0"/>
    <s v="PF03924.12 CHASE domain"/>
  </r>
  <r>
    <x v="1006"/>
    <x v="1006"/>
    <n v="584"/>
    <x v="7"/>
    <n v="475"/>
    <n v="584"/>
    <x v="7"/>
    <s v="PF02518.25 Histidine kinase-, DNA gyrase B-, and HSP90-like ATPase"/>
  </r>
  <r>
    <x v="1006"/>
    <x v="1006"/>
    <n v="584"/>
    <x v="8"/>
    <n v="365"/>
    <n v="432"/>
    <x v="8"/>
    <s v="PF00512.24 His Kinase A (phospho-acceptor) domain"/>
  </r>
  <r>
    <x v="1007"/>
    <x v="1007"/>
    <n v="1524"/>
    <x v="0"/>
    <n v="94"/>
    <n v="282"/>
    <x v="0"/>
    <s v="PF03924.12 CHASE domain"/>
  </r>
  <r>
    <x v="1007"/>
    <x v="1007"/>
    <n v="1524"/>
    <x v="7"/>
    <n v="1008"/>
    <n v="1125"/>
    <x v="7"/>
    <s v="PF02518.25 Histidine kinase-, DNA gyrase B-, and HSP90-like ATPase"/>
  </r>
  <r>
    <x v="1007"/>
    <x v="1007"/>
    <n v="1524"/>
    <x v="8"/>
    <n v="896"/>
    <n v="961"/>
    <x v="8"/>
    <s v="PF00512.24 His Kinase A (phospho-acceptor) domain"/>
  </r>
  <r>
    <x v="1007"/>
    <x v="1007"/>
    <n v="1524"/>
    <x v="5"/>
    <n v="639"/>
    <n v="742"/>
    <x v="5"/>
    <s v="PF00989.24 PAS fold"/>
  </r>
  <r>
    <x v="1007"/>
    <x v="1007"/>
    <n v="1524"/>
    <x v="6"/>
    <n v="779"/>
    <n v="870"/>
    <x v="6"/>
    <s v="PF08447.11 PAS fold"/>
  </r>
  <r>
    <x v="1007"/>
    <x v="1007"/>
    <n v="1524"/>
    <x v="3"/>
    <n v="368"/>
    <n v="472"/>
    <x v="3"/>
    <s v="PF08448.9 PAS fold"/>
  </r>
  <r>
    <x v="1007"/>
    <x v="1007"/>
    <n v="1524"/>
    <x v="3"/>
    <n v="506"/>
    <n v="614"/>
    <x v="3"/>
    <s v="PF08448.9 PAS fold"/>
  </r>
  <r>
    <x v="1007"/>
    <x v="1007"/>
    <n v="1524"/>
    <x v="9"/>
    <n v="1174"/>
    <n v="1287"/>
    <x v="9"/>
    <s v="PF00072.23 Response regulator receiver domain"/>
  </r>
  <r>
    <x v="1008"/>
    <x v="1008"/>
    <n v="1036"/>
    <x v="0"/>
    <n v="73"/>
    <n v="261"/>
    <x v="0"/>
    <s v="PF03924.12 CHASE domain"/>
  </r>
  <r>
    <x v="1008"/>
    <x v="1008"/>
    <n v="1036"/>
    <x v="1"/>
    <n v="780"/>
    <n v="1016"/>
    <x v="1"/>
    <s v="PF00563.19 EAL domain"/>
  </r>
  <r>
    <x v="1008"/>
    <x v="1008"/>
    <n v="1036"/>
    <x v="2"/>
    <n v="599"/>
    <n v="761"/>
    <x v="2"/>
    <s v="PF00990.20 Diguanylate cyclase, GGDEF domain"/>
  </r>
  <r>
    <x v="1008"/>
    <x v="1008"/>
    <n v="1036"/>
    <x v="6"/>
    <n v="374"/>
    <n v="459"/>
    <x v="6"/>
    <s v="PF08447.11 PAS fold"/>
  </r>
  <r>
    <x v="1008"/>
    <x v="1008"/>
    <n v="1036"/>
    <x v="4"/>
    <n v="484"/>
    <n v="587"/>
    <x v="4"/>
    <s v="PF13426.6 PAS domain"/>
  </r>
  <r>
    <x v="1009"/>
    <x v="1009"/>
    <n v="948"/>
    <x v="0"/>
    <n v="77"/>
    <n v="273"/>
    <x v="0"/>
    <s v="PF03924.12 CHASE domain"/>
  </r>
  <r>
    <x v="1009"/>
    <x v="1009"/>
    <n v="948"/>
    <x v="1"/>
    <n v="695"/>
    <n v="931"/>
    <x v="1"/>
    <s v="PF00563.19 EAL domain"/>
  </r>
  <r>
    <x v="1009"/>
    <x v="1009"/>
    <n v="948"/>
    <x v="2"/>
    <n v="519"/>
    <n v="676"/>
    <x v="2"/>
    <s v="PF00990.20 Diguanylate cyclase, GGDEF domain"/>
  </r>
  <r>
    <x v="1009"/>
    <x v="1009"/>
    <n v="948"/>
    <x v="4"/>
    <n v="401"/>
    <n v="507"/>
    <x v="4"/>
    <s v="PF13426.6 PAS domain"/>
  </r>
  <r>
    <x v="1010"/>
    <x v="1010"/>
    <n v="965"/>
    <x v="0"/>
    <n v="97"/>
    <n v="268"/>
    <x v="0"/>
    <s v="PF03924.12 CHASE domain"/>
  </r>
  <r>
    <x v="1010"/>
    <x v="1010"/>
    <n v="965"/>
    <x v="7"/>
    <n v="468"/>
    <n v="653"/>
    <x v="7"/>
    <s v="PF02518.25 Histidine kinase-, DNA gyrase B-, and HSP90-like ATPase"/>
  </r>
  <r>
    <x v="1010"/>
    <x v="1010"/>
    <n v="965"/>
    <x v="8"/>
    <n v="356"/>
    <n v="421"/>
    <x v="8"/>
    <s v="PF00512.24 His Kinase A (phospho-acceptor) domain"/>
  </r>
  <r>
    <x v="1010"/>
    <x v="1010"/>
    <n v="965"/>
    <x v="9"/>
    <n v="689"/>
    <n v="800"/>
    <x v="9"/>
    <s v="PF00072.23 Response regulator receiver domain"/>
  </r>
  <r>
    <x v="1010"/>
    <x v="1010"/>
    <n v="965"/>
    <x v="9"/>
    <n v="847"/>
    <n v="962"/>
    <x v="9"/>
    <s v="PF00072.23 Response regulator receiver domain"/>
  </r>
  <r>
    <x v="1011"/>
    <x v="1011"/>
    <n v="905"/>
    <x v="0"/>
    <n v="52"/>
    <n v="234"/>
    <x v="0"/>
    <s v="PF03924.12 CHASE domain"/>
  </r>
  <r>
    <x v="1011"/>
    <x v="1011"/>
    <n v="905"/>
    <x v="7"/>
    <n v="435"/>
    <n v="595"/>
    <x v="7"/>
    <s v="PF02518.25 Histidine kinase-, DNA gyrase B-, and HSP90-like ATPase"/>
  </r>
  <r>
    <x v="1011"/>
    <x v="1011"/>
    <n v="905"/>
    <x v="8"/>
    <n v="323"/>
    <n v="388"/>
    <x v="8"/>
    <s v="PF00512.24 His Kinase A (phospho-acceptor) domain"/>
  </r>
  <r>
    <x v="1011"/>
    <x v="1011"/>
    <n v="905"/>
    <x v="9"/>
    <n v="772"/>
    <n v="888"/>
    <x v="9"/>
    <s v="PF00072.23 Response regulator receiver domain"/>
  </r>
  <r>
    <x v="1012"/>
    <x v="1012"/>
    <n v="905"/>
    <x v="0"/>
    <n v="52"/>
    <n v="234"/>
    <x v="0"/>
    <s v="PF03924.12 CHASE domain"/>
  </r>
  <r>
    <x v="1012"/>
    <x v="1012"/>
    <n v="905"/>
    <x v="7"/>
    <n v="435"/>
    <n v="595"/>
    <x v="7"/>
    <s v="PF02518.25 Histidine kinase-, DNA gyrase B-, and HSP90-like ATPase"/>
  </r>
  <r>
    <x v="1012"/>
    <x v="1012"/>
    <n v="905"/>
    <x v="8"/>
    <n v="323"/>
    <n v="388"/>
    <x v="8"/>
    <s v="PF00512.24 His Kinase A (phospho-acceptor) domain"/>
  </r>
  <r>
    <x v="1012"/>
    <x v="1012"/>
    <n v="905"/>
    <x v="9"/>
    <n v="772"/>
    <n v="888"/>
    <x v="9"/>
    <s v="PF00072.23 Response regulator receiver domain"/>
  </r>
  <r>
    <x v="1013"/>
    <x v="1013"/>
    <n v="1096"/>
    <x v="0"/>
    <n v="236"/>
    <n v="399"/>
    <x v="0"/>
    <s v="PF03924.12 CHASE domain"/>
  </r>
  <r>
    <x v="1013"/>
    <x v="1013"/>
    <n v="1096"/>
    <x v="7"/>
    <n v="599"/>
    <n v="784"/>
    <x v="7"/>
    <s v="PF02518.25 Histidine kinase-, DNA gyrase B-, and HSP90-like ATPase"/>
  </r>
  <r>
    <x v="1013"/>
    <x v="1013"/>
    <n v="1096"/>
    <x v="8"/>
    <n v="487"/>
    <n v="552"/>
    <x v="8"/>
    <s v="PF00512.24 His Kinase A (phospho-acceptor) domain"/>
  </r>
  <r>
    <x v="1013"/>
    <x v="1013"/>
    <n v="1096"/>
    <x v="9"/>
    <n v="820"/>
    <n v="931"/>
    <x v="9"/>
    <s v="PF00072.23 Response regulator receiver domain"/>
  </r>
  <r>
    <x v="1013"/>
    <x v="1013"/>
    <n v="1096"/>
    <x v="9"/>
    <n v="978"/>
    <n v="1093"/>
    <x v="9"/>
    <s v="PF00072.23 Response regulator receiver domain"/>
  </r>
  <r>
    <x v="1014"/>
    <x v="1014"/>
    <n v="588"/>
    <x v="0"/>
    <n v="164"/>
    <n v="377"/>
    <x v="0"/>
    <s v="PF03924.12 CHASE domain"/>
  </r>
  <r>
    <x v="1015"/>
    <x v="1015"/>
    <n v="291"/>
    <x v="0"/>
    <n v="135"/>
    <n v="284"/>
    <x v="0"/>
    <s v="PF03924.12 CHASE domain"/>
  </r>
  <r>
    <x v="1016"/>
    <x v="1016"/>
    <n v="845"/>
    <x v="0"/>
    <n v="63"/>
    <n v="206"/>
    <x v="0"/>
    <s v="PF03924.12 CHASE domain"/>
  </r>
  <r>
    <x v="1016"/>
    <x v="1016"/>
    <n v="845"/>
    <x v="1"/>
    <n v="597"/>
    <n v="831"/>
    <x v="1"/>
    <s v="PF00563.19 EAL domain"/>
  </r>
  <r>
    <x v="1016"/>
    <x v="1016"/>
    <n v="845"/>
    <x v="2"/>
    <n v="419"/>
    <n v="576"/>
    <x v="2"/>
    <s v="PF00990.20 Diguanylate cyclase, GGDEF domain"/>
  </r>
  <r>
    <x v="1016"/>
    <x v="1016"/>
    <n v="845"/>
    <x v="6"/>
    <n v="313"/>
    <n v="402"/>
    <x v="6"/>
    <s v="PF08447.11 PAS fold"/>
  </r>
  <r>
    <x v="1017"/>
    <x v="1017"/>
    <n v="680"/>
    <x v="0"/>
    <n v="75"/>
    <n v="263"/>
    <x v="0"/>
    <s v="PF03924.12 CHASE domain"/>
  </r>
  <r>
    <x v="1017"/>
    <x v="1017"/>
    <n v="680"/>
    <x v="5"/>
    <n v="359"/>
    <n v="471"/>
    <x v="5"/>
    <s v="PF00989.24 PAS fold"/>
  </r>
  <r>
    <x v="1017"/>
    <x v="1017"/>
    <n v="680"/>
    <x v="5"/>
    <n v="486"/>
    <n v="594"/>
    <x v="5"/>
    <s v="PF00989.24 PAS fold"/>
  </r>
  <r>
    <x v="1018"/>
    <x v="1018"/>
    <n v="1326"/>
    <x v="0"/>
    <n v="261"/>
    <n v="453"/>
    <x v="0"/>
    <s v="PF03924.12 CHASE domain"/>
  </r>
  <r>
    <x v="1018"/>
    <x v="1018"/>
    <n v="1326"/>
    <x v="7"/>
    <n v="1212"/>
    <n v="1325"/>
    <x v="7"/>
    <s v="PF02518.25 Histidine kinase-, DNA gyrase B-, and HSP90-like ATPase"/>
  </r>
  <r>
    <x v="1018"/>
    <x v="1018"/>
    <n v="1326"/>
    <x v="8"/>
    <n v="1102"/>
    <n v="1169"/>
    <x v="8"/>
    <s v="PF00512.24 His Kinase A (phospho-acceptor) domain"/>
  </r>
  <r>
    <x v="1018"/>
    <x v="1018"/>
    <n v="1326"/>
    <x v="13"/>
    <n v="14"/>
    <n v="222"/>
    <x v="13"/>
    <s v="PF05231.13 MASE1"/>
  </r>
  <r>
    <x v="1018"/>
    <x v="1018"/>
    <n v="1326"/>
    <x v="3"/>
    <n v="859"/>
    <n v="970"/>
    <x v="3"/>
    <s v="PF08448.9 PAS fold"/>
  </r>
  <r>
    <x v="1018"/>
    <x v="1018"/>
    <n v="1326"/>
    <x v="3"/>
    <n v="986"/>
    <n v="1091"/>
    <x v="3"/>
    <s v="PF08448.9 PAS fold"/>
  </r>
  <r>
    <x v="1018"/>
    <x v="1018"/>
    <n v="1326"/>
    <x v="4"/>
    <n v="558"/>
    <n v="659"/>
    <x v="4"/>
    <s v="PF13426.6 PAS domain"/>
  </r>
  <r>
    <x v="1019"/>
    <x v="1019"/>
    <n v="2150"/>
    <x v="0"/>
    <n v="837"/>
    <n v="1037"/>
    <x v="0"/>
    <s v="PF03924.12 CHASE domain"/>
  </r>
  <r>
    <x v="1019"/>
    <x v="1019"/>
    <n v="2150"/>
    <x v="7"/>
    <n v="1497"/>
    <n v="1620"/>
    <x v="7"/>
    <s v="PF02518.25 Histidine kinase-, DNA gyrase B-, and HSP90-like ATPase"/>
  </r>
  <r>
    <x v="1019"/>
    <x v="1019"/>
    <n v="2150"/>
    <x v="8"/>
    <n v="1386"/>
    <n v="1451"/>
    <x v="8"/>
    <s v="PF00512.24 His Kinase A (phospho-acceptor) domain"/>
  </r>
  <r>
    <x v="1019"/>
    <x v="1019"/>
    <n v="2150"/>
    <x v="6"/>
    <n v="1286"/>
    <n v="1360"/>
    <x v="6"/>
    <s v="PF08447.11 PAS fold"/>
  </r>
  <r>
    <x v="1019"/>
    <x v="1019"/>
    <n v="2150"/>
    <x v="9"/>
    <n v="2027"/>
    <n v="2143"/>
    <x v="9"/>
    <s v="PF00072.23 Response regulator receiver domain"/>
  </r>
  <r>
    <x v="1020"/>
    <x v="1020"/>
    <n v="1426"/>
    <x v="0"/>
    <n v="88"/>
    <n v="222"/>
    <x v="0"/>
    <s v="PF03924.12 CHASE domain"/>
  </r>
  <r>
    <x v="1020"/>
    <x v="1020"/>
    <n v="1426"/>
    <x v="20"/>
    <n v="602"/>
    <n v="744"/>
    <x v="20"/>
    <s v="PF01590.25 GAF domain"/>
  </r>
  <r>
    <x v="1020"/>
    <x v="1020"/>
    <n v="1426"/>
    <x v="7"/>
    <n v="892"/>
    <n v="1012"/>
    <x v="7"/>
    <s v="PF02518.25 Histidine kinase-, DNA gyrase B-, and HSP90-like ATPase"/>
  </r>
  <r>
    <x v="1020"/>
    <x v="1020"/>
    <n v="1426"/>
    <x v="8"/>
    <n v="780"/>
    <n v="845"/>
    <x v="8"/>
    <s v="PF00512.24 His Kinase A (phospho-acceptor) domain"/>
  </r>
  <r>
    <x v="1020"/>
    <x v="1020"/>
    <n v="1426"/>
    <x v="12"/>
    <n v="1330"/>
    <n v="1415"/>
    <x v="12"/>
    <s v="PF01627.22 Hpt domain"/>
  </r>
  <r>
    <x v="1020"/>
    <x v="1020"/>
    <n v="1426"/>
    <x v="4"/>
    <n v="325"/>
    <n v="444"/>
    <x v="4"/>
    <s v="PF13426.6 PAS domain"/>
  </r>
  <r>
    <x v="1020"/>
    <x v="1020"/>
    <n v="1426"/>
    <x v="4"/>
    <n v="468"/>
    <n v="572"/>
    <x v="4"/>
    <s v="PF13426.6 PAS domain"/>
  </r>
  <r>
    <x v="1020"/>
    <x v="1020"/>
    <n v="1426"/>
    <x v="9"/>
    <n v="1033"/>
    <n v="1145"/>
    <x v="9"/>
    <s v="PF00072.23 Response regulator receiver domain"/>
  </r>
  <r>
    <x v="1020"/>
    <x v="1020"/>
    <n v="1426"/>
    <x v="9"/>
    <n v="1182"/>
    <n v="1295"/>
    <x v="9"/>
    <s v="PF00072.23 Response regulator receiver domain"/>
  </r>
  <r>
    <x v="1021"/>
    <x v="1021"/>
    <n v="1152"/>
    <x v="0"/>
    <n v="306"/>
    <n v="494"/>
    <x v="0"/>
    <s v="PF03924.12 CHASE domain"/>
  </r>
  <r>
    <x v="1021"/>
    <x v="1021"/>
    <n v="1152"/>
    <x v="1"/>
    <n v="910"/>
    <n v="1144"/>
    <x v="1"/>
    <s v="PF00563.19 EAL domain"/>
  </r>
  <r>
    <x v="1021"/>
    <x v="1021"/>
    <n v="1152"/>
    <x v="2"/>
    <n v="729"/>
    <n v="891"/>
    <x v="2"/>
    <s v="PF00990.20 Diguanylate cyclase, GGDEF domain"/>
  </r>
  <r>
    <x v="1021"/>
    <x v="1021"/>
    <n v="1152"/>
    <x v="6"/>
    <n v="622"/>
    <n v="712"/>
    <x v="6"/>
    <s v="PF08447.11 PAS fold"/>
  </r>
  <r>
    <x v="1022"/>
    <x v="1022"/>
    <n v="1491"/>
    <x v="0"/>
    <n v="254"/>
    <n v="447"/>
    <x v="0"/>
    <s v="PF03924.12 CHASE domain"/>
  </r>
  <r>
    <x v="1022"/>
    <x v="1022"/>
    <n v="1491"/>
    <x v="16"/>
    <n v="671"/>
    <n v="817"/>
    <x v="16"/>
    <s v="PF13185.5 GAF domain"/>
  </r>
  <r>
    <x v="1022"/>
    <x v="1022"/>
    <n v="1491"/>
    <x v="7"/>
    <n v="1096"/>
    <n v="1210"/>
    <x v="7"/>
    <s v="PF02518.25 Histidine kinase-, DNA gyrase B-, and HSP90-like ATPase"/>
  </r>
  <r>
    <x v="1022"/>
    <x v="1022"/>
    <n v="1491"/>
    <x v="8"/>
    <n v="982"/>
    <n v="1050"/>
    <x v="8"/>
    <s v="PF00512.24 His Kinase A (phospho-acceptor) domain"/>
  </r>
  <r>
    <x v="1022"/>
    <x v="1022"/>
    <n v="1491"/>
    <x v="13"/>
    <n v="16"/>
    <n v="215"/>
    <x v="13"/>
    <s v="PF05231.13 MASE1"/>
  </r>
  <r>
    <x v="1022"/>
    <x v="1022"/>
    <n v="1491"/>
    <x v="3"/>
    <n v="843"/>
    <n v="946"/>
    <x v="3"/>
    <s v="PF08448.9 PAS fold"/>
  </r>
  <r>
    <x v="1022"/>
    <x v="1022"/>
    <n v="1491"/>
    <x v="4"/>
    <n v="542"/>
    <n v="643"/>
    <x v="4"/>
    <s v="PF13426.6 PAS domain"/>
  </r>
  <r>
    <x v="1022"/>
    <x v="1022"/>
    <n v="1491"/>
    <x v="9"/>
    <n v="1231"/>
    <n v="1340"/>
    <x v="9"/>
    <s v="PF00072.23 Response regulator receiver domain"/>
  </r>
  <r>
    <x v="1022"/>
    <x v="1022"/>
    <n v="1491"/>
    <x v="9"/>
    <n v="1372"/>
    <n v="1484"/>
    <x v="9"/>
    <s v="PF00072.23 Response regulator receiver domain"/>
  </r>
  <r>
    <x v="1023"/>
    <x v="1023"/>
    <n v="1034"/>
    <x v="0"/>
    <n v="81"/>
    <n v="275"/>
    <x v="0"/>
    <s v="PF03924.12 CHASE domain"/>
  </r>
  <r>
    <x v="1023"/>
    <x v="1023"/>
    <n v="1034"/>
    <x v="7"/>
    <n v="754"/>
    <n v="869"/>
    <x v="7"/>
    <s v="PF02518.25 Histidine kinase-, DNA gyrase B-, and HSP90-like ATPase"/>
  </r>
  <r>
    <x v="1023"/>
    <x v="1023"/>
    <n v="1034"/>
    <x v="8"/>
    <n v="640"/>
    <n v="708"/>
    <x v="8"/>
    <s v="PF00512.24 His Kinase A (phospho-acceptor) domain"/>
  </r>
  <r>
    <x v="1023"/>
    <x v="1023"/>
    <n v="1034"/>
    <x v="5"/>
    <n v="365"/>
    <n v="476"/>
    <x v="5"/>
    <s v="PF00989.24 PAS fold"/>
  </r>
  <r>
    <x v="1023"/>
    <x v="1023"/>
    <n v="1034"/>
    <x v="5"/>
    <n v="491"/>
    <n v="599"/>
    <x v="5"/>
    <s v="PF00989.24 PAS fold"/>
  </r>
  <r>
    <x v="1023"/>
    <x v="1023"/>
    <n v="1034"/>
    <x v="9"/>
    <n v="902"/>
    <n v="1014"/>
    <x v="9"/>
    <s v="PF00072.23 Response regulator receiver domain"/>
  </r>
  <r>
    <x v="1024"/>
    <x v="1024"/>
    <n v="530"/>
    <x v="0"/>
    <n v="70"/>
    <n v="257"/>
    <x v="0"/>
    <s v="PF03924.12 CHASE domain"/>
  </r>
  <r>
    <x v="1024"/>
    <x v="1024"/>
    <n v="530"/>
    <x v="2"/>
    <n v="352"/>
    <n v="512"/>
    <x v="2"/>
    <s v="PF00990.20 Diguanylate cyclase, GGDEF domain"/>
  </r>
  <r>
    <x v="1025"/>
    <x v="1025"/>
    <n v="936"/>
    <x v="0"/>
    <n v="257"/>
    <n v="440"/>
    <x v="0"/>
    <s v="PF03924.12 CHASE domain"/>
  </r>
  <r>
    <x v="1025"/>
    <x v="1025"/>
    <n v="936"/>
    <x v="7"/>
    <n v="675"/>
    <n v="791"/>
    <x v="7"/>
    <s v="PF02518.25 Histidine kinase-, DNA gyrase B-, and HSP90-like ATPase"/>
  </r>
  <r>
    <x v="1025"/>
    <x v="1025"/>
    <n v="936"/>
    <x v="8"/>
    <n v="564"/>
    <n v="629"/>
    <x v="8"/>
    <s v="PF00512.24 His Kinase A (phospho-acceptor) domain"/>
  </r>
  <r>
    <x v="1025"/>
    <x v="1025"/>
    <n v="936"/>
    <x v="13"/>
    <n v="9"/>
    <n v="227"/>
    <x v="13"/>
    <s v="PF05231.13 MASE1"/>
  </r>
  <r>
    <x v="1025"/>
    <x v="1025"/>
    <n v="936"/>
    <x v="9"/>
    <n v="819"/>
    <n v="931"/>
    <x v="9"/>
    <s v="PF00072.23 Response regulator receiver domain"/>
  </r>
  <r>
    <x v="1026"/>
    <x v="1026"/>
    <n v="509"/>
    <x v="0"/>
    <n v="77"/>
    <n v="268"/>
    <x v="0"/>
    <s v="PF03924.12 CHASE domain"/>
  </r>
  <r>
    <x v="1026"/>
    <x v="1026"/>
    <n v="509"/>
    <x v="2"/>
    <n v="353"/>
    <n v="504"/>
    <x v="2"/>
    <s v="PF00990.20 Diguanylate cyclase, GGDEF domain"/>
  </r>
  <r>
    <x v="1027"/>
    <x v="1027"/>
    <n v="1513"/>
    <x v="0"/>
    <n v="309"/>
    <n v="491"/>
    <x v="0"/>
    <s v="PF03924.12 CHASE domain"/>
  </r>
  <r>
    <x v="1027"/>
    <x v="1027"/>
    <n v="1513"/>
    <x v="7"/>
    <n v="973"/>
    <n v="1089"/>
    <x v="7"/>
    <s v="PF02518.25 Histidine kinase-, DNA gyrase B-, and HSP90-like ATPase"/>
  </r>
  <r>
    <x v="1027"/>
    <x v="1027"/>
    <n v="1513"/>
    <x v="8"/>
    <n v="861"/>
    <n v="926"/>
    <x v="8"/>
    <s v="PF00512.24 His Kinase A (phospho-acceptor) domain"/>
  </r>
  <r>
    <x v="1027"/>
    <x v="1027"/>
    <n v="1513"/>
    <x v="12"/>
    <n v="1417"/>
    <n v="1506"/>
    <x v="12"/>
    <s v="PF01627.22 Hpt domain"/>
  </r>
  <r>
    <x v="1027"/>
    <x v="1027"/>
    <n v="1513"/>
    <x v="6"/>
    <n v="612"/>
    <n v="701"/>
    <x v="6"/>
    <s v="PF08447.11 PAS fold"/>
  </r>
  <r>
    <x v="1027"/>
    <x v="1027"/>
    <n v="1513"/>
    <x v="6"/>
    <n v="741"/>
    <n v="819"/>
    <x v="6"/>
    <s v="PF08447.11 PAS fold"/>
  </r>
  <r>
    <x v="1027"/>
    <x v="1027"/>
    <n v="1513"/>
    <x v="9"/>
    <n v="1109"/>
    <n v="1226"/>
    <x v="9"/>
    <s v="PF00072.23 Response regulator receiver domain"/>
  </r>
  <r>
    <x v="1027"/>
    <x v="1027"/>
    <n v="1513"/>
    <x v="9"/>
    <n v="1251"/>
    <n v="1366"/>
    <x v="9"/>
    <s v="PF00072.23 Response regulator receiver domain"/>
  </r>
  <r>
    <x v="1028"/>
    <x v="1028"/>
    <n v="463"/>
    <x v="0"/>
    <n v="80"/>
    <n v="218"/>
    <x v="0"/>
    <s v="PF03924.12 CHASE domain"/>
  </r>
  <r>
    <x v="1028"/>
    <x v="1028"/>
    <n v="463"/>
    <x v="2"/>
    <n v="315"/>
    <n v="463"/>
    <x v="2"/>
    <s v="PF00990.20 Diguanylate cyclase, GGDEF domain"/>
  </r>
  <r>
    <x v="1029"/>
    <x v="1029"/>
    <n v="448"/>
    <x v="0"/>
    <n v="66"/>
    <n v="219"/>
    <x v="0"/>
    <s v="PF03924.12 CHASE domain"/>
  </r>
  <r>
    <x v="1029"/>
    <x v="1029"/>
    <n v="448"/>
    <x v="2"/>
    <n v="290"/>
    <n v="447"/>
    <x v="2"/>
    <s v="PF00990.20 Diguanylate cyclase, GGDEF domain"/>
  </r>
  <r>
    <x v="1030"/>
    <x v="1030"/>
    <n v="759"/>
    <x v="0"/>
    <n v="73"/>
    <n v="212"/>
    <x v="0"/>
    <s v="PF03924.12 CHASE domain"/>
  </r>
  <r>
    <x v="1030"/>
    <x v="1030"/>
    <n v="759"/>
    <x v="1"/>
    <n v="510"/>
    <n v="742"/>
    <x v="1"/>
    <s v="PF00563.19 EAL domain"/>
  </r>
  <r>
    <x v="1030"/>
    <x v="1030"/>
    <n v="759"/>
    <x v="2"/>
    <n v="337"/>
    <n v="491"/>
    <x v="2"/>
    <s v="PF00990.20 Diguanylate cyclase, GGDEF domain"/>
  </r>
  <r>
    <x v="1031"/>
    <x v="1031"/>
    <n v="741"/>
    <x v="0"/>
    <n v="46"/>
    <n v="207"/>
    <x v="0"/>
    <s v="PF03924.12 CHASE domain"/>
  </r>
  <r>
    <x v="1031"/>
    <x v="1031"/>
    <n v="741"/>
    <x v="1"/>
    <n v="480"/>
    <n v="716"/>
    <x v="1"/>
    <s v="PF00563.19 EAL domain"/>
  </r>
  <r>
    <x v="1031"/>
    <x v="1031"/>
    <n v="741"/>
    <x v="2"/>
    <n v="304"/>
    <n v="461"/>
    <x v="2"/>
    <s v="PF00990.20 Diguanylate cyclase, GGDEF domain"/>
  </r>
  <r>
    <x v="1032"/>
    <x v="1032"/>
    <n v="916"/>
    <x v="0"/>
    <n v="92"/>
    <n v="280"/>
    <x v="0"/>
    <s v="PF03924.12 CHASE domain"/>
  </r>
  <r>
    <x v="1032"/>
    <x v="1032"/>
    <n v="916"/>
    <x v="1"/>
    <n v="660"/>
    <n v="896"/>
    <x v="1"/>
    <s v="PF00563.19 EAL domain"/>
  </r>
  <r>
    <x v="1032"/>
    <x v="1032"/>
    <n v="916"/>
    <x v="2"/>
    <n v="484"/>
    <n v="641"/>
    <x v="2"/>
    <s v="PF00990.20 Diguanylate cyclase, GGDEF domain"/>
  </r>
  <r>
    <x v="1032"/>
    <x v="1032"/>
    <n v="916"/>
    <x v="6"/>
    <n v="380"/>
    <n v="460"/>
    <x v="6"/>
    <s v="PF08447.11 PAS fold"/>
  </r>
  <r>
    <x v="1033"/>
    <x v="1033"/>
    <n v="605"/>
    <x v="0"/>
    <n v="82"/>
    <n v="216"/>
    <x v="0"/>
    <s v="PF03924.12 CHASE domain"/>
  </r>
  <r>
    <x v="1033"/>
    <x v="1033"/>
    <n v="605"/>
    <x v="5"/>
    <n v="417"/>
    <n v="521"/>
    <x v="5"/>
    <s v="PF00989.24 PAS fold"/>
  </r>
  <r>
    <x v="1033"/>
    <x v="1033"/>
    <n v="605"/>
    <x v="3"/>
    <n v="303"/>
    <n v="407"/>
    <x v="3"/>
    <s v="PF08448.9 PAS fold"/>
  </r>
  <r>
    <x v="1034"/>
    <x v="1034"/>
    <n v="484"/>
    <x v="0"/>
    <n v="104"/>
    <n v="238"/>
    <x v="0"/>
    <s v="PF03924.12 CHASE domain"/>
  </r>
  <r>
    <x v="1034"/>
    <x v="1034"/>
    <n v="484"/>
    <x v="2"/>
    <n v="312"/>
    <n v="466"/>
    <x v="2"/>
    <s v="PF00990.20 Diguanylate cyclase, GGDEF domain"/>
  </r>
  <r>
    <x v="1035"/>
    <x v="1035"/>
    <n v="840"/>
    <x v="0"/>
    <n v="59"/>
    <n v="212"/>
    <x v="0"/>
    <s v="PF03924.12 CHASE domain"/>
  </r>
  <r>
    <x v="1035"/>
    <x v="1035"/>
    <n v="840"/>
    <x v="2"/>
    <n v="670"/>
    <n v="836"/>
    <x v="2"/>
    <s v="PF00990.20 Diguanylate cyclase, GGDEF domain"/>
  </r>
  <r>
    <x v="1035"/>
    <x v="1035"/>
    <n v="840"/>
    <x v="5"/>
    <n v="414"/>
    <n v="528"/>
    <x v="5"/>
    <s v="PF00989.24 PAS fold"/>
  </r>
  <r>
    <x v="1035"/>
    <x v="1035"/>
    <n v="840"/>
    <x v="6"/>
    <n v="308"/>
    <n v="396"/>
    <x v="6"/>
    <s v="PF08447.11 PAS fold"/>
  </r>
  <r>
    <x v="1035"/>
    <x v="1035"/>
    <n v="840"/>
    <x v="6"/>
    <n v="565"/>
    <n v="653"/>
    <x v="6"/>
    <s v="PF08447.11 PAS fold"/>
  </r>
  <r>
    <x v="1036"/>
    <x v="1036"/>
    <n v="1190"/>
    <x v="0"/>
    <n v="298"/>
    <n v="483"/>
    <x v="0"/>
    <s v="PF03924.12 CHASE domain"/>
  </r>
  <r>
    <x v="1036"/>
    <x v="1036"/>
    <n v="1190"/>
    <x v="7"/>
    <n v="1082"/>
    <n v="1189"/>
    <x v="7"/>
    <s v="PF02518.25 Histidine kinase-, DNA gyrase B-, and HSP90-like ATPase"/>
  </r>
  <r>
    <x v="1036"/>
    <x v="1036"/>
    <n v="1190"/>
    <x v="5"/>
    <n v="575"/>
    <n v="691"/>
    <x v="5"/>
    <s v="PF00989.24 PAS fold"/>
  </r>
  <r>
    <x v="1036"/>
    <x v="1036"/>
    <n v="1190"/>
    <x v="3"/>
    <n v="712"/>
    <n v="818"/>
    <x v="3"/>
    <s v="PF08448.9 PAS fold"/>
  </r>
  <r>
    <x v="1036"/>
    <x v="1036"/>
    <n v="1190"/>
    <x v="10"/>
    <n v="821"/>
    <n v="894"/>
    <x v="10"/>
    <s v="PF13188.6 PAS domain"/>
  </r>
  <r>
    <x v="1037"/>
    <x v="1037"/>
    <n v="887"/>
    <x v="0"/>
    <n v="58"/>
    <n v="254"/>
    <x v="0"/>
    <s v="PF03924.12 CHASE domain"/>
  </r>
  <r>
    <x v="1037"/>
    <x v="1037"/>
    <n v="887"/>
    <x v="1"/>
    <n v="634"/>
    <n v="873"/>
    <x v="1"/>
    <s v="PF00563.19 EAL domain"/>
  </r>
  <r>
    <x v="1037"/>
    <x v="1037"/>
    <n v="887"/>
    <x v="2"/>
    <n v="456"/>
    <n v="614"/>
    <x v="2"/>
    <s v="PF00990.20 Diguanylate cyclase, GGDEF domain"/>
  </r>
  <r>
    <x v="1038"/>
    <x v="1038"/>
    <n v="1160"/>
    <x v="0"/>
    <n v="70"/>
    <n v="216"/>
    <x v="0"/>
    <s v="PF03924.12 CHASE domain"/>
  </r>
  <r>
    <x v="1038"/>
    <x v="1038"/>
    <n v="1160"/>
    <x v="7"/>
    <n v="1034"/>
    <n v="1145"/>
    <x v="7"/>
    <s v="PF02518.25 Histidine kinase-, DNA gyrase B-, and HSP90-like ATPase"/>
  </r>
  <r>
    <x v="1038"/>
    <x v="1038"/>
    <n v="1160"/>
    <x v="8"/>
    <n v="926"/>
    <n v="990"/>
    <x v="8"/>
    <s v="PF00512.24 His Kinase A (phospho-acceptor) domain"/>
  </r>
  <r>
    <x v="1038"/>
    <x v="1038"/>
    <n v="1160"/>
    <x v="5"/>
    <n v="297"/>
    <n v="402"/>
    <x v="5"/>
    <s v="PF00989.24 PAS fold"/>
  </r>
  <r>
    <x v="1038"/>
    <x v="1038"/>
    <n v="1160"/>
    <x v="5"/>
    <n v="424"/>
    <n v="529"/>
    <x v="5"/>
    <s v="PF00989.24 PAS fold"/>
  </r>
  <r>
    <x v="1038"/>
    <x v="1038"/>
    <n v="1160"/>
    <x v="6"/>
    <n v="683"/>
    <n v="771"/>
    <x v="6"/>
    <s v="PF08447.11 PAS fold"/>
  </r>
  <r>
    <x v="1038"/>
    <x v="1038"/>
    <n v="1160"/>
    <x v="4"/>
    <n v="554"/>
    <n v="648"/>
    <x v="4"/>
    <s v="PF13426.6 PAS domain"/>
  </r>
  <r>
    <x v="1038"/>
    <x v="1038"/>
    <n v="1160"/>
    <x v="4"/>
    <n v="800"/>
    <n v="905"/>
    <x v="4"/>
    <s v="PF13426.6 PAS domain"/>
  </r>
  <r>
    <x v="1039"/>
    <x v="1039"/>
    <n v="189"/>
    <x v="0"/>
    <n v="82"/>
    <n v="182"/>
    <x v="0"/>
    <s v="PF03924.12 CHASE domain"/>
  </r>
  <r>
    <x v="1039"/>
    <x v="1039"/>
    <n v="189"/>
    <x v="9"/>
    <n v="23"/>
    <n v="103"/>
    <x v="9"/>
    <s v="PF00072.23 Response regulator receiver domain"/>
  </r>
  <r>
    <x v="1040"/>
    <x v="1040"/>
    <n v="1140"/>
    <x v="0"/>
    <n v="87"/>
    <n v="276"/>
    <x v="0"/>
    <s v="PF03924.12 CHASE domain"/>
  </r>
  <r>
    <x v="1040"/>
    <x v="1040"/>
    <n v="1140"/>
    <x v="7"/>
    <n v="866"/>
    <n v="992"/>
    <x v="7"/>
    <s v="PF02518.25 Histidine kinase-, DNA gyrase B-, and HSP90-like ATPase"/>
  </r>
  <r>
    <x v="1040"/>
    <x v="1040"/>
    <n v="1140"/>
    <x v="5"/>
    <n v="369"/>
    <n v="480"/>
    <x v="5"/>
    <s v="PF00989.24 PAS fold"/>
  </r>
  <r>
    <x v="1040"/>
    <x v="1040"/>
    <n v="1140"/>
    <x v="3"/>
    <n v="505"/>
    <n v="613"/>
    <x v="3"/>
    <s v="PF08448.9 PAS fold"/>
  </r>
  <r>
    <x v="1040"/>
    <x v="1040"/>
    <n v="1140"/>
    <x v="10"/>
    <n v="623"/>
    <n v="692"/>
    <x v="10"/>
    <s v="PF13188.6 PAS domain"/>
  </r>
  <r>
    <x v="1040"/>
    <x v="1040"/>
    <n v="1140"/>
    <x v="9"/>
    <n v="1014"/>
    <n v="1126"/>
    <x v="9"/>
    <s v="PF00072.23 Response regulator receiver domain"/>
  </r>
  <r>
    <x v="1041"/>
    <x v="1041"/>
    <n v="1106"/>
    <x v="0"/>
    <n v="108"/>
    <n v="249"/>
    <x v="0"/>
    <s v="PF03924.12 CHASE domain"/>
  </r>
  <r>
    <x v="1041"/>
    <x v="1041"/>
    <n v="1106"/>
    <x v="7"/>
    <n v="839"/>
    <n v="962"/>
    <x v="7"/>
    <s v="PF02518.25 Histidine kinase-, DNA gyrase B-, and HSP90-like ATPase"/>
  </r>
  <r>
    <x v="1041"/>
    <x v="1041"/>
    <n v="1106"/>
    <x v="8"/>
    <n v="732"/>
    <n v="798"/>
    <x v="8"/>
    <s v="PF00512.24 His Kinase A (phospho-acceptor) domain"/>
  </r>
  <r>
    <x v="1041"/>
    <x v="1041"/>
    <n v="1106"/>
    <x v="6"/>
    <n v="618"/>
    <n v="704"/>
    <x v="6"/>
    <s v="PF08447.11 PAS fold"/>
  </r>
  <r>
    <x v="1041"/>
    <x v="1041"/>
    <n v="1106"/>
    <x v="3"/>
    <n v="474"/>
    <n v="585"/>
    <x v="3"/>
    <s v="PF08448.9 PAS fold"/>
  </r>
  <r>
    <x v="1041"/>
    <x v="1041"/>
    <n v="1106"/>
    <x v="4"/>
    <n v="356"/>
    <n v="455"/>
    <x v="4"/>
    <s v="PF13426.6 PAS domain"/>
  </r>
  <r>
    <x v="1041"/>
    <x v="1041"/>
    <n v="1106"/>
    <x v="9"/>
    <n v="984"/>
    <n v="1095"/>
    <x v="9"/>
    <s v="PF00072.23 Response regulator receiver domain"/>
  </r>
  <r>
    <x v="1042"/>
    <x v="1042"/>
    <n v="542"/>
    <x v="0"/>
    <n v="70"/>
    <n v="260"/>
    <x v="0"/>
    <s v="PF03924.12 CHASE domain"/>
  </r>
  <r>
    <x v="1042"/>
    <x v="1042"/>
    <n v="542"/>
    <x v="11"/>
    <n v="354"/>
    <n v="436"/>
    <x v="11"/>
    <s v="PF07536.13 HWE histidine kinase"/>
  </r>
  <r>
    <x v="1043"/>
    <x v="1043"/>
    <n v="878"/>
    <x v="0"/>
    <n v="88"/>
    <n v="233"/>
    <x v="0"/>
    <s v="PF03924.12 CHASE domain"/>
  </r>
  <r>
    <x v="1043"/>
    <x v="1043"/>
    <n v="878"/>
    <x v="1"/>
    <n v="626"/>
    <n v="859"/>
    <x v="1"/>
    <s v="PF00563.19 EAL domain"/>
  </r>
  <r>
    <x v="1043"/>
    <x v="1043"/>
    <n v="878"/>
    <x v="2"/>
    <n v="459"/>
    <n v="607"/>
    <x v="2"/>
    <s v="PF00990.20 Diguanylate cyclase, GGDEF domain"/>
  </r>
  <r>
    <x v="1043"/>
    <x v="1043"/>
    <n v="878"/>
    <x v="6"/>
    <n v="334"/>
    <n v="420"/>
    <x v="6"/>
    <s v="PF08447.11 PAS fold"/>
  </r>
  <r>
    <x v="1044"/>
    <x v="1044"/>
    <n v="1510"/>
    <x v="0"/>
    <n v="74"/>
    <n v="260"/>
    <x v="0"/>
    <s v="PF03924.12 CHASE domain"/>
  </r>
  <r>
    <x v="1044"/>
    <x v="1044"/>
    <n v="1510"/>
    <x v="7"/>
    <n v="995"/>
    <n v="1107"/>
    <x v="7"/>
    <s v="PF02518.25 Histidine kinase-, DNA gyrase B-, and HSP90-like ATPase"/>
  </r>
  <r>
    <x v="1044"/>
    <x v="1044"/>
    <n v="1510"/>
    <x v="7"/>
    <n v="1398"/>
    <n v="1505"/>
    <x v="7"/>
    <s v="PF02518.25 Histidine kinase-, DNA gyrase B-, and HSP90-like ATPase"/>
  </r>
  <r>
    <x v="1044"/>
    <x v="1044"/>
    <n v="1510"/>
    <x v="8"/>
    <n v="887"/>
    <n v="954"/>
    <x v="8"/>
    <s v="PF00512.24 His Kinase A (phospho-acceptor) domain"/>
  </r>
  <r>
    <x v="1044"/>
    <x v="1044"/>
    <n v="1510"/>
    <x v="8"/>
    <n v="1302"/>
    <n v="1363"/>
    <x v="8"/>
    <s v="PF00512.24 His Kinase A (phospho-acceptor) domain"/>
  </r>
  <r>
    <x v="1044"/>
    <x v="1044"/>
    <n v="1510"/>
    <x v="6"/>
    <n v="485"/>
    <n v="571"/>
    <x v="6"/>
    <s v="PF08447.11 PAS fold"/>
  </r>
  <r>
    <x v="1044"/>
    <x v="1044"/>
    <n v="1510"/>
    <x v="6"/>
    <n v="611"/>
    <n v="694"/>
    <x v="6"/>
    <s v="PF08447.11 PAS fold"/>
  </r>
  <r>
    <x v="1044"/>
    <x v="1044"/>
    <n v="1510"/>
    <x v="4"/>
    <n v="358"/>
    <n v="450"/>
    <x v="4"/>
    <s v="PF13426.6 PAS domain"/>
  </r>
  <r>
    <x v="1044"/>
    <x v="1044"/>
    <n v="1510"/>
    <x v="9"/>
    <n v="1129"/>
    <n v="1242"/>
    <x v="9"/>
    <s v="PF00072.23 Response regulator receiver domain"/>
  </r>
  <r>
    <x v="1045"/>
    <x v="1045"/>
    <n v="736"/>
    <x v="0"/>
    <n v="319"/>
    <n v="476"/>
    <x v="0"/>
    <s v="PF03924.12 CHASE domain"/>
  </r>
  <r>
    <x v="1045"/>
    <x v="1045"/>
    <n v="736"/>
    <x v="2"/>
    <n v="577"/>
    <n v="732"/>
    <x v="2"/>
    <s v="PF00990.20 Diguanylate cyclase, GGDEF domain"/>
  </r>
  <r>
    <x v="1045"/>
    <x v="1045"/>
    <n v="736"/>
    <x v="37"/>
    <n v="31"/>
    <n v="254"/>
    <x v="37"/>
    <s v="PF17159.3 Membrane-associated sensor domain"/>
  </r>
  <r>
    <x v="1046"/>
    <x v="1046"/>
    <n v="505"/>
    <x v="0"/>
    <n v="73"/>
    <n v="264"/>
    <x v="0"/>
    <s v="PF03924.12 CHASE domain"/>
  </r>
  <r>
    <x v="1046"/>
    <x v="1046"/>
    <n v="505"/>
    <x v="2"/>
    <n v="349"/>
    <n v="500"/>
    <x v="2"/>
    <s v="PF00990.20 Diguanylate cyclase, GGDEF domain"/>
  </r>
  <r>
    <x v="1047"/>
    <x v="1047"/>
    <n v="1268"/>
    <x v="0"/>
    <n v="84"/>
    <n v="270"/>
    <x v="0"/>
    <s v="PF03924.12 CHASE domain"/>
  </r>
  <r>
    <x v="1047"/>
    <x v="1047"/>
    <n v="1268"/>
    <x v="7"/>
    <n v="644"/>
    <n v="759"/>
    <x v="7"/>
    <s v="PF02518.25 Histidine kinase-, DNA gyrase B-, and HSP90-like ATPase"/>
  </r>
  <r>
    <x v="1047"/>
    <x v="1047"/>
    <n v="1268"/>
    <x v="8"/>
    <n v="532"/>
    <n v="597"/>
    <x v="8"/>
    <s v="PF00512.24 His Kinase A (phospho-acceptor) domain"/>
  </r>
  <r>
    <x v="1047"/>
    <x v="1047"/>
    <n v="1268"/>
    <x v="5"/>
    <n v="382"/>
    <n v="509"/>
    <x v="5"/>
    <s v="PF00989.24 PAS fold"/>
  </r>
  <r>
    <x v="1047"/>
    <x v="1047"/>
    <n v="1268"/>
    <x v="9"/>
    <n v="779"/>
    <n v="898"/>
    <x v="9"/>
    <s v="PF00072.23 Response regulator receiver domain"/>
  </r>
  <r>
    <x v="1047"/>
    <x v="1047"/>
    <n v="1268"/>
    <x v="9"/>
    <n v="927"/>
    <n v="1039"/>
    <x v="9"/>
    <s v="PF00072.23 Response regulator receiver domain"/>
  </r>
  <r>
    <x v="1048"/>
    <x v="1048"/>
    <n v="453"/>
    <x v="0"/>
    <n v="84"/>
    <n v="221"/>
    <x v="0"/>
    <s v="PF03924.12 CHASE domain"/>
  </r>
  <r>
    <x v="1048"/>
    <x v="1048"/>
    <n v="453"/>
    <x v="2"/>
    <n v="294"/>
    <n v="453"/>
    <x v="2"/>
    <s v="PF00990.20 Diguanylate cyclase, GGDEF domain"/>
  </r>
  <r>
    <x v="1049"/>
    <x v="1049"/>
    <n v="1824"/>
    <x v="0"/>
    <n v="602"/>
    <n v="802"/>
    <x v="0"/>
    <s v="PF03924.12 CHASE domain"/>
  </r>
  <r>
    <x v="1049"/>
    <x v="1049"/>
    <n v="1824"/>
    <x v="7"/>
    <n v="1250"/>
    <n v="1373"/>
    <x v="7"/>
    <s v="PF02518.25 Histidine kinase-, DNA gyrase B-, and HSP90-like ATPase"/>
  </r>
  <r>
    <x v="1049"/>
    <x v="1049"/>
    <n v="1824"/>
    <x v="8"/>
    <n v="1139"/>
    <n v="1204"/>
    <x v="8"/>
    <s v="PF00512.24 His Kinase A (phospho-acceptor) domain"/>
  </r>
  <r>
    <x v="1049"/>
    <x v="1049"/>
    <n v="1824"/>
    <x v="6"/>
    <n v="1042"/>
    <n v="1112"/>
    <x v="6"/>
    <s v="PF08447.11 PAS fold"/>
  </r>
  <r>
    <x v="1049"/>
    <x v="1049"/>
    <n v="1824"/>
    <x v="9"/>
    <n v="1701"/>
    <n v="1817"/>
    <x v="9"/>
    <s v="PF00072.23 Response regulator receiver domain"/>
  </r>
  <r>
    <x v="1050"/>
    <x v="1050"/>
    <n v="881"/>
    <x v="0"/>
    <n v="88"/>
    <n v="239"/>
    <x v="0"/>
    <s v="PF03924.12 CHASE domain"/>
  </r>
  <r>
    <x v="1050"/>
    <x v="1050"/>
    <n v="881"/>
    <x v="32"/>
    <n v="416"/>
    <n v="601"/>
    <x v="32"/>
    <s v="PF00211.19 Adenylate and Guanylate cyclase catalytic domain"/>
  </r>
  <r>
    <x v="1051"/>
    <x v="1051"/>
    <n v="683"/>
    <x v="0"/>
    <n v="82"/>
    <n v="268"/>
    <x v="0"/>
    <s v="PF03924.12 CHASE domain"/>
  </r>
  <r>
    <x v="1051"/>
    <x v="1051"/>
    <n v="683"/>
    <x v="7"/>
    <n v="586"/>
    <n v="679"/>
    <x v="7"/>
    <s v="PF02518.25 Histidine kinase-, DNA gyrase B-, and HSP90-like ATPase"/>
  </r>
  <r>
    <x v="1051"/>
    <x v="1051"/>
    <n v="683"/>
    <x v="15"/>
    <n v="477"/>
    <n v="546"/>
    <x v="15"/>
    <s v="PF07730.12 Histidine kinase"/>
  </r>
  <r>
    <x v="1051"/>
    <x v="1051"/>
    <n v="683"/>
    <x v="5"/>
    <n v="349"/>
    <n v="459"/>
    <x v="5"/>
    <s v="PF00989.24 PAS fold"/>
  </r>
  <r>
    <x v="1052"/>
    <x v="1052"/>
    <n v="735"/>
    <x v="0"/>
    <n v="52"/>
    <n v="213"/>
    <x v="0"/>
    <s v="PF03924.12 CHASE domain"/>
  </r>
  <r>
    <x v="1052"/>
    <x v="1052"/>
    <n v="735"/>
    <x v="1"/>
    <n v="481"/>
    <n v="714"/>
    <x v="1"/>
    <s v="PF00563.19 EAL domain"/>
  </r>
  <r>
    <x v="1052"/>
    <x v="1052"/>
    <n v="735"/>
    <x v="2"/>
    <n v="305"/>
    <n v="462"/>
    <x v="2"/>
    <s v="PF00990.20 Diguanylate cyclase, GGDEF domain"/>
  </r>
  <r>
    <x v="1053"/>
    <x v="1053"/>
    <n v="470"/>
    <x v="0"/>
    <n v="111"/>
    <n v="231"/>
    <x v="0"/>
    <s v="PF03924.12 CHASE domain"/>
  </r>
  <r>
    <x v="1053"/>
    <x v="1053"/>
    <n v="470"/>
    <x v="2"/>
    <n v="303"/>
    <n v="459"/>
    <x v="2"/>
    <s v="PF00990.20 Diguanylate cyclase, GGDEF domain"/>
  </r>
  <r>
    <x v="1054"/>
    <x v="1054"/>
    <n v="547"/>
    <x v="0"/>
    <n v="70"/>
    <n v="258"/>
    <x v="0"/>
    <s v="PF03924.12 CHASE domain"/>
  </r>
  <r>
    <x v="1054"/>
    <x v="1054"/>
    <n v="547"/>
    <x v="11"/>
    <n v="352"/>
    <n v="434"/>
    <x v="11"/>
    <s v="PF07536.13 HWE histidine kinase"/>
  </r>
  <r>
    <x v="1055"/>
    <x v="1055"/>
    <n v="1061"/>
    <x v="0"/>
    <n v="250"/>
    <n v="434"/>
    <x v="0"/>
    <s v="PF03924.12 CHASE domain"/>
  </r>
  <r>
    <x v="1055"/>
    <x v="1055"/>
    <n v="1061"/>
    <x v="7"/>
    <n v="667"/>
    <n v="782"/>
    <x v="7"/>
    <s v="PF02518.25 Histidine kinase-, DNA gyrase B-, and HSP90-like ATPase"/>
  </r>
  <r>
    <x v="1055"/>
    <x v="1055"/>
    <n v="1061"/>
    <x v="8"/>
    <n v="554"/>
    <n v="620"/>
    <x v="8"/>
    <s v="PF00512.24 His Kinase A (phospho-acceptor) domain"/>
  </r>
  <r>
    <x v="1055"/>
    <x v="1055"/>
    <n v="1061"/>
    <x v="13"/>
    <n v="7"/>
    <n v="210"/>
    <x v="13"/>
    <s v="PF05231.13 MASE1"/>
  </r>
  <r>
    <x v="1055"/>
    <x v="1055"/>
    <n v="1061"/>
    <x v="9"/>
    <n v="934"/>
    <n v="1050"/>
    <x v="9"/>
    <s v="PF00072.23 Response regulator receiver domain"/>
  </r>
  <r>
    <x v="1056"/>
    <x v="1056"/>
    <n v="758"/>
    <x v="0"/>
    <n v="67"/>
    <n v="219"/>
    <x v="0"/>
    <s v="PF03924.12 CHASE domain"/>
  </r>
  <r>
    <x v="1056"/>
    <x v="1056"/>
    <n v="758"/>
    <x v="1"/>
    <n v="480"/>
    <n v="716"/>
    <x v="1"/>
    <s v="PF00563.19 EAL domain"/>
  </r>
  <r>
    <x v="1056"/>
    <x v="1056"/>
    <n v="758"/>
    <x v="2"/>
    <n v="304"/>
    <n v="461"/>
    <x v="2"/>
    <s v="PF00990.20 Diguanylate cyclase, GGDEF domain"/>
  </r>
  <r>
    <x v="1057"/>
    <x v="1057"/>
    <n v="741"/>
    <x v="0"/>
    <n v="96"/>
    <n v="295"/>
    <x v="0"/>
    <s v="PF03924.12 CHASE domain"/>
  </r>
  <r>
    <x v="1057"/>
    <x v="1057"/>
    <n v="741"/>
    <x v="7"/>
    <n v="636"/>
    <n v="733"/>
    <x v="7"/>
    <s v="PF02518.25 Histidine kinase-, DNA gyrase B-, and HSP90-like ATPase"/>
  </r>
  <r>
    <x v="1057"/>
    <x v="1057"/>
    <n v="741"/>
    <x v="15"/>
    <n v="526"/>
    <n v="598"/>
    <x v="15"/>
    <s v="PF07730.12 Histidine kinase"/>
  </r>
  <r>
    <x v="1057"/>
    <x v="1057"/>
    <n v="741"/>
    <x v="4"/>
    <n v="391"/>
    <n v="497"/>
    <x v="4"/>
    <s v="PF13426.6 PAS domain"/>
  </r>
  <r>
    <x v="1058"/>
    <x v="1058"/>
    <n v="1345"/>
    <x v="0"/>
    <n v="69"/>
    <n v="255"/>
    <x v="0"/>
    <s v="PF03924.12 CHASE domain"/>
  </r>
  <r>
    <x v="1058"/>
    <x v="1058"/>
    <n v="1345"/>
    <x v="7"/>
    <n v="725"/>
    <n v="842"/>
    <x v="7"/>
    <s v="PF02518.25 Histidine kinase-, DNA gyrase B-, and HSP90-like ATPase"/>
  </r>
  <r>
    <x v="1058"/>
    <x v="1058"/>
    <n v="1345"/>
    <x v="8"/>
    <n v="613"/>
    <n v="678"/>
    <x v="8"/>
    <s v="PF00512.24 His Kinase A (phospho-acceptor) domain"/>
  </r>
  <r>
    <x v="1058"/>
    <x v="1058"/>
    <n v="1345"/>
    <x v="12"/>
    <n v="1170"/>
    <n v="1249"/>
    <x v="12"/>
    <s v="PF01627.22 Hpt domain"/>
  </r>
  <r>
    <x v="1058"/>
    <x v="1058"/>
    <n v="1345"/>
    <x v="5"/>
    <n v="336"/>
    <n v="448"/>
    <x v="5"/>
    <s v="PF00989.24 PAS fold"/>
  </r>
  <r>
    <x v="1058"/>
    <x v="1058"/>
    <n v="1345"/>
    <x v="3"/>
    <n v="487"/>
    <n v="595"/>
    <x v="3"/>
    <s v="PF08448.9 PAS fold"/>
  </r>
  <r>
    <x v="1058"/>
    <x v="1058"/>
    <n v="1345"/>
    <x v="9"/>
    <n v="858"/>
    <n v="974"/>
    <x v="9"/>
    <s v="PF00072.23 Response regulator receiver domain"/>
  </r>
  <r>
    <x v="1058"/>
    <x v="1058"/>
    <n v="1345"/>
    <x v="9"/>
    <n v="1001"/>
    <n v="1115"/>
    <x v="9"/>
    <s v="PF00072.23 Response regulator receiver domain"/>
  </r>
  <r>
    <x v="1059"/>
    <x v="1059"/>
    <n v="554"/>
    <x v="0"/>
    <n v="57"/>
    <n v="247"/>
    <x v="0"/>
    <s v="PF03924.12 CHASE domain"/>
  </r>
  <r>
    <x v="1059"/>
    <x v="1059"/>
    <n v="554"/>
    <x v="7"/>
    <n v="443"/>
    <n v="554"/>
    <x v="7"/>
    <s v="PF02518.25 Histidine kinase-, DNA gyrase B-, and HSP90-like ATPase"/>
  </r>
  <r>
    <x v="1060"/>
    <x v="1060"/>
    <n v="1054"/>
    <x v="0"/>
    <n v="80"/>
    <n v="274"/>
    <x v="0"/>
    <s v="PF03924.12 CHASE domain"/>
  </r>
  <r>
    <x v="1060"/>
    <x v="1060"/>
    <n v="1054"/>
    <x v="1"/>
    <n v="798"/>
    <n v="1033"/>
    <x v="1"/>
    <s v="PF00563.19 EAL domain"/>
  </r>
  <r>
    <x v="1060"/>
    <x v="1060"/>
    <n v="1054"/>
    <x v="2"/>
    <n v="616"/>
    <n v="779"/>
    <x v="2"/>
    <s v="PF00990.20 Diguanylate cyclase, GGDEF domain"/>
  </r>
  <r>
    <x v="1060"/>
    <x v="1060"/>
    <n v="1054"/>
    <x v="4"/>
    <n v="372"/>
    <n v="476"/>
    <x v="4"/>
    <s v="PF13426.6 PAS domain"/>
  </r>
  <r>
    <x v="1061"/>
    <x v="1061"/>
    <n v="1170"/>
    <x v="0"/>
    <n v="225"/>
    <n v="418"/>
    <x v="0"/>
    <s v="PF03924.12 CHASE domain"/>
  </r>
  <r>
    <x v="1061"/>
    <x v="1061"/>
    <n v="1170"/>
    <x v="32"/>
    <n v="530"/>
    <n v="715"/>
    <x v="32"/>
    <s v="PF00211.19 Adenylate and Guanylate cyclase catalytic domain"/>
  </r>
  <r>
    <x v="1062"/>
    <x v="1062"/>
    <n v="1409"/>
    <x v="0"/>
    <n v="270"/>
    <n v="449"/>
    <x v="0"/>
    <s v="PF03924.12 CHASE domain"/>
  </r>
  <r>
    <x v="1062"/>
    <x v="1062"/>
    <n v="1409"/>
    <x v="7"/>
    <n v="1291"/>
    <n v="1403"/>
    <x v="7"/>
    <s v="PF02518.25 Histidine kinase-, DNA gyrase B-, and HSP90-like ATPase"/>
  </r>
  <r>
    <x v="1062"/>
    <x v="1062"/>
    <n v="1409"/>
    <x v="8"/>
    <n v="1177"/>
    <n v="1245"/>
    <x v="8"/>
    <s v="PF00512.24 His Kinase A (phospho-acceptor) domain"/>
  </r>
  <r>
    <x v="1062"/>
    <x v="1062"/>
    <n v="1409"/>
    <x v="13"/>
    <n v="15"/>
    <n v="230"/>
    <x v="13"/>
    <s v="PF05231.13 MASE1"/>
  </r>
  <r>
    <x v="1062"/>
    <x v="1062"/>
    <n v="1409"/>
    <x v="6"/>
    <n v="1079"/>
    <n v="1165"/>
    <x v="6"/>
    <s v="PF08447.11 PAS fold"/>
  </r>
  <r>
    <x v="1062"/>
    <x v="1062"/>
    <n v="1409"/>
    <x v="3"/>
    <n v="935"/>
    <n v="1046"/>
    <x v="3"/>
    <s v="PF08448.9 PAS fold"/>
  </r>
  <r>
    <x v="1062"/>
    <x v="1062"/>
    <n v="1409"/>
    <x v="4"/>
    <n v="811"/>
    <n v="916"/>
    <x v="4"/>
    <s v="PF13426.6 PAS domain"/>
  </r>
  <r>
    <x v="1063"/>
    <x v="1063"/>
    <n v="642"/>
    <x v="0"/>
    <n v="71"/>
    <n v="258"/>
    <x v="0"/>
    <s v="PF03924.12 CHASE domain"/>
  </r>
  <r>
    <x v="1063"/>
    <x v="1063"/>
    <n v="642"/>
    <x v="2"/>
    <n v="468"/>
    <n v="625"/>
    <x v="2"/>
    <s v="PF00990.20 Diguanylate cyclase, GGDEF domain"/>
  </r>
  <r>
    <x v="1063"/>
    <x v="1063"/>
    <n v="642"/>
    <x v="3"/>
    <n v="350"/>
    <n v="459"/>
    <x v="3"/>
    <s v="PF08448.9 PAS fold"/>
  </r>
  <r>
    <x v="1064"/>
    <x v="1064"/>
    <n v="876"/>
    <x v="0"/>
    <n v="63"/>
    <n v="231"/>
    <x v="0"/>
    <s v="PF03924.12 CHASE domain"/>
  </r>
  <r>
    <x v="1064"/>
    <x v="1064"/>
    <n v="876"/>
    <x v="1"/>
    <n v="610"/>
    <n v="845"/>
    <x v="1"/>
    <s v="PF00563.19 EAL domain"/>
  </r>
  <r>
    <x v="1064"/>
    <x v="1064"/>
    <n v="876"/>
    <x v="2"/>
    <n v="434"/>
    <n v="591"/>
    <x v="2"/>
    <s v="PF00990.20 Diguanylate cyclase, GGDEF domain"/>
  </r>
  <r>
    <x v="1064"/>
    <x v="1064"/>
    <n v="876"/>
    <x v="4"/>
    <n v="319"/>
    <n v="422"/>
    <x v="4"/>
    <s v="PF13426.6 PAS domain"/>
  </r>
  <r>
    <x v="1065"/>
    <x v="1065"/>
    <n v="755"/>
    <x v="0"/>
    <n v="87"/>
    <n v="275"/>
    <x v="0"/>
    <s v="PF03924.12 CHASE domain"/>
  </r>
  <r>
    <x v="1065"/>
    <x v="1065"/>
    <n v="755"/>
    <x v="7"/>
    <n v="504"/>
    <n v="613"/>
    <x v="7"/>
    <s v="PF02518.25 Histidine kinase-, DNA gyrase B-, and HSP90-like ATPase"/>
  </r>
  <r>
    <x v="1065"/>
    <x v="1065"/>
    <n v="755"/>
    <x v="8"/>
    <n v="395"/>
    <n v="460"/>
    <x v="8"/>
    <s v="PF00512.24 His Kinase A (phospho-acceptor) domain"/>
  </r>
  <r>
    <x v="1065"/>
    <x v="1065"/>
    <n v="755"/>
    <x v="9"/>
    <n v="639"/>
    <n v="743"/>
    <x v="9"/>
    <s v="PF00072.23 Response regulator receiver domain"/>
  </r>
  <r>
    <x v="1066"/>
    <x v="1066"/>
    <n v="956"/>
    <x v="0"/>
    <n v="88"/>
    <n v="275"/>
    <x v="0"/>
    <s v="PF03924.12 CHASE domain"/>
  </r>
  <r>
    <x v="1066"/>
    <x v="1066"/>
    <n v="956"/>
    <x v="7"/>
    <n v="838"/>
    <n v="952"/>
    <x v="7"/>
    <s v="PF02518.25 Histidine kinase-, DNA gyrase B-, and HSP90-like ATPase"/>
  </r>
  <r>
    <x v="1066"/>
    <x v="1066"/>
    <n v="956"/>
    <x v="8"/>
    <n v="727"/>
    <n v="793"/>
    <x v="8"/>
    <s v="PF00512.24 His Kinase A (phospho-acceptor) domain"/>
  </r>
  <r>
    <x v="1066"/>
    <x v="1066"/>
    <n v="956"/>
    <x v="5"/>
    <n v="360"/>
    <n v="470"/>
    <x v="5"/>
    <s v="PF00989.24 PAS fold"/>
  </r>
  <r>
    <x v="1066"/>
    <x v="1066"/>
    <n v="956"/>
    <x v="3"/>
    <n v="487"/>
    <n v="600"/>
    <x v="3"/>
    <s v="PF08448.9 PAS fold"/>
  </r>
  <r>
    <x v="1066"/>
    <x v="1066"/>
    <n v="956"/>
    <x v="3"/>
    <n v="616"/>
    <n v="723"/>
    <x v="3"/>
    <s v="PF08448.9 PAS fold"/>
  </r>
  <r>
    <x v="1067"/>
    <x v="1067"/>
    <n v="1112"/>
    <x v="0"/>
    <n v="257"/>
    <n v="450"/>
    <x v="0"/>
    <s v="PF03924.12 CHASE domain"/>
  </r>
  <r>
    <x v="1067"/>
    <x v="1067"/>
    <n v="1112"/>
    <x v="1"/>
    <n v="861"/>
    <n v="1097"/>
    <x v="1"/>
    <s v="PF00563.19 EAL domain"/>
  </r>
  <r>
    <x v="1067"/>
    <x v="1067"/>
    <n v="1112"/>
    <x v="2"/>
    <n v="685"/>
    <n v="842"/>
    <x v="2"/>
    <s v="PF00990.20 Diguanylate cyclase, GGDEF domain"/>
  </r>
  <r>
    <x v="1067"/>
    <x v="1067"/>
    <n v="1112"/>
    <x v="13"/>
    <n v="11"/>
    <n v="226"/>
    <x v="13"/>
    <s v="PF05231.13 MASE1"/>
  </r>
  <r>
    <x v="1067"/>
    <x v="1067"/>
    <n v="1112"/>
    <x v="4"/>
    <n v="567"/>
    <n v="673"/>
    <x v="4"/>
    <s v="PF13426.6 PAS domain"/>
  </r>
  <r>
    <x v="1068"/>
    <x v="1068"/>
    <n v="606"/>
    <x v="0"/>
    <n v="79"/>
    <n v="266"/>
    <x v="0"/>
    <s v="PF03924.12 CHASE domain"/>
  </r>
  <r>
    <x v="1068"/>
    <x v="1068"/>
    <n v="606"/>
    <x v="6"/>
    <n v="383"/>
    <n v="470"/>
    <x v="6"/>
    <s v="PF08447.11 PAS fold"/>
  </r>
  <r>
    <x v="1068"/>
    <x v="1068"/>
    <n v="606"/>
    <x v="6"/>
    <n v="511"/>
    <n v="601"/>
    <x v="6"/>
    <s v="PF08447.11 PAS fold"/>
  </r>
  <r>
    <x v="1069"/>
    <x v="1069"/>
    <n v="1113"/>
    <x v="0"/>
    <n v="54"/>
    <n v="222"/>
    <x v="0"/>
    <s v="PF03924.12 CHASE domain"/>
  </r>
  <r>
    <x v="1069"/>
    <x v="1069"/>
    <n v="1113"/>
    <x v="1"/>
    <n v="720"/>
    <n v="957"/>
    <x v="1"/>
    <s v="PF00563.19 EAL domain"/>
  </r>
  <r>
    <x v="1069"/>
    <x v="1069"/>
    <n v="1113"/>
    <x v="2"/>
    <n v="544"/>
    <n v="701"/>
    <x v="2"/>
    <s v="PF00990.20 Diguanylate cyclase, GGDEF domain"/>
  </r>
  <r>
    <x v="1069"/>
    <x v="1069"/>
    <n v="1113"/>
    <x v="4"/>
    <n v="304"/>
    <n v="410"/>
    <x v="4"/>
    <s v="PF13426.6 PAS domain"/>
  </r>
  <r>
    <x v="1069"/>
    <x v="1069"/>
    <n v="1113"/>
    <x v="4"/>
    <n v="429"/>
    <n v="532"/>
    <x v="4"/>
    <s v="PF13426.6 PAS domain"/>
  </r>
  <r>
    <x v="1070"/>
    <x v="1070"/>
    <n v="1360"/>
    <x v="0"/>
    <n v="89"/>
    <n v="269"/>
    <x v="0"/>
    <s v="PF03924.12 CHASE domain"/>
  </r>
  <r>
    <x v="1070"/>
    <x v="1070"/>
    <n v="1360"/>
    <x v="7"/>
    <n v="848"/>
    <n v="964"/>
    <x v="7"/>
    <s v="PF02518.25 Histidine kinase-, DNA gyrase B-, and HSP90-like ATPase"/>
  </r>
  <r>
    <x v="1070"/>
    <x v="1070"/>
    <n v="1360"/>
    <x v="8"/>
    <n v="736"/>
    <n v="801"/>
    <x v="8"/>
    <s v="PF00512.24 His Kinase A (phospho-acceptor) domain"/>
  </r>
  <r>
    <x v="1070"/>
    <x v="1070"/>
    <n v="1360"/>
    <x v="12"/>
    <n v="1267"/>
    <n v="1358"/>
    <x v="12"/>
    <s v="PF01627.22 Hpt domain"/>
  </r>
  <r>
    <x v="1070"/>
    <x v="1070"/>
    <n v="1360"/>
    <x v="3"/>
    <n v="617"/>
    <n v="725"/>
    <x v="3"/>
    <s v="PF08448.9 PAS fold"/>
  </r>
  <r>
    <x v="1070"/>
    <x v="1070"/>
    <n v="1360"/>
    <x v="4"/>
    <n v="369"/>
    <n v="473"/>
    <x v="4"/>
    <s v="PF13426.6 PAS domain"/>
  </r>
  <r>
    <x v="1070"/>
    <x v="1070"/>
    <n v="1360"/>
    <x v="9"/>
    <n v="1123"/>
    <n v="1237"/>
    <x v="9"/>
    <s v="PF00072.23 Response regulator receiver domain"/>
  </r>
  <r>
    <x v="1071"/>
    <x v="1071"/>
    <n v="1258"/>
    <x v="0"/>
    <n v="90"/>
    <n v="274"/>
    <x v="0"/>
    <s v="PF03924.12 CHASE domain"/>
  </r>
  <r>
    <x v="1071"/>
    <x v="1071"/>
    <n v="1258"/>
    <x v="7"/>
    <n v="733"/>
    <n v="849"/>
    <x v="7"/>
    <s v="PF02518.25 Histidine kinase-, DNA gyrase B-, and HSP90-like ATPase"/>
  </r>
  <r>
    <x v="1071"/>
    <x v="1071"/>
    <n v="1258"/>
    <x v="8"/>
    <n v="621"/>
    <n v="686"/>
    <x v="8"/>
    <s v="PF00512.24 His Kinase A (phospho-acceptor) domain"/>
  </r>
  <r>
    <x v="1071"/>
    <x v="1071"/>
    <n v="1258"/>
    <x v="12"/>
    <n v="1167"/>
    <n v="1257"/>
    <x v="12"/>
    <s v="PF01627.22 Hpt domain"/>
  </r>
  <r>
    <x v="1071"/>
    <x v="1071"/>
    <n v="1258"/>
    <x v="3"/>
    <n v="501"/>
    <n v="610"/>
    <x v="3"/>
    <s v="PF08448.9 PAS fold"/>
  </r>
  <r>
    <x v="1071"/>
    <x v="1071"/>
    <n v="1258"/>
    <x v="4"/>
    <n v="378"/>
    <n v="482"/>
    <x v="4"/>
    <s v="PF13426.6 PAS domain"/>
  </r>
  <r>
    <x v="1071"/>
    <x v="1071"/>
    <n v="1258"/>
    <x v="9"/>
    <n v="869"/>
    <n v="989"/>
    <x v="9"/>
    <s v="PF00072.23 Response regulator receiver domain"/>
  </r>
  <r>
    <x v="1071"/>
    <x v="1071"/>
    <n v="1258"/>
    <x v="9"/>
    <n v="1014"/>
    <n v="1128"/>
    <x v="9"/>
    <s v="PF00072.23 Response regulator receiver domain"/>
  </r>
  <r>
    <x v="1072"/>
    <x v="1072"/>
    <n v="1057"/>
    <x v="0"/>
    <n v="253"/>
    <n v="435"/>
    <x v="0"/>
    <s v="PF03924.12 CHASE domain"/>
  </r>
  <r>
    <x v="1072"/>
    <x v="1072"/>
    <n v="1057"/>
    <x v="7"/>
    <n v="667"/>
    <n v="783"/>
    <x v="7"/>
    <s v="PF02518.25 Histidine kinase-, DNA gyrase B-, and HSP90-like ATPase"/>
  </r>
  <r>
    <x v="1072"/>
    <x v="1072"/>
    <n v="1057"/>
    <x v="8"/>
    <n v="555"/>
    <n v="620"/>
    <x v="8"/>
    <s v="PF00512.24 His Kinase A (phospho-acceptor) domain"/>
  </r>
  <r>
    <x v="1072"/>
    <x v="1072"/>
    <n v="1057"/>
    <x v="13"/>
    <n v="8"/>
    <n v="208"/>
    <x v="13"/>
    <s v="PF05231.13 MASE1"/>
  </r>
  <r>
    <x v="1072"/>
    <x v="1072"/>
    <n v="1057"/>
    <x v="9"/>
    <n v="935"/>
    <n v="1050"/>
    <x v="9"/>
    <s v="PF00072.23 Response regulator receiver domain"/>
  </r>
  <r>
    <x v="1073"/>
    <x v="1073"/>
    <n v="1450"/>
    <x v="0"/>
    <n v="79"/>
    <n v="265"/>
    <x v="0"/>
    <s v="PF03924.12 CHASE domain"/>
  </r>
  <r>
    <x v="1073"/>
    <x v="1073"/>
    <n v="1450"/>
    <x v="7"/>
    <n v="881"/>
    <n v="997"/>
    <x v="7"/>
    <s v="PF02518.25 Histidine kinase-, DNA gyrase B-, and HSP90-like ATPase"/>
  </r>
  <r>
    <x v="1073"/>
    <x v="1073"/>
    <n v="1450"/>
    <x v="8"/>
    <n v="769"/>
    <n v="834"/>
    <x v="8"/>
    <s v="PF00512.24 His Kinase A (phospho-acceptor) domain"/>
  </r>
  <r>
    <x v="1073"/>
    <x v="1073"/>
    <n v="1450"/>
    <x v="12"/>
    <n v="1350"/>
    <n v="1435"/>
    <x v="12"/>
    <s v="PF01627.22 Hpt domain"/>
  </r>
  <r>
    <x v="1073"/>
    <x v="1073"/>
    <n v="1450"/>
    <x v="6"/>
    <n v="653"/>
    <n v="743"/>
    <x v="6"/>
    <s v="PF08447.11 PAS fold"/>
  </r>
  <r>
    <x v="1073"/>
    <x v="1073"/>
    <n v="1450"/>
    <x v="4"/>
    <n v="353"/>
    <n v="457"/>
    <x v="4"/>
    <s v="PF13426.6 PAS domain"/>
  </r>
  <r>
    <x v="1073"/>
    <x v="1073"/>
    <n v="1450"/>
    <x v="4"/>
    <n v="498"/>
    <n v="618"/>
    <x v="4"/>
    <s v="PF13426.6 PAS domain"/>
  </r>
  <r>
    <x v="1073"/>
    <x v="1073"/>
    <n v="1450"/>
    <x v="9"/>
    <n v="1163"/>
    <n v="1278"/>
    <x v="9"/>
    <s v="PF00072.23 Response regulator receiver domain"/>
  </r>
  <r>
    <x v="1074"/>
    <x v="1074"/>
    <n v="734"/>
    <x v="0"/>
    <n v="49"/>
    <n v="219"/>
    <x v="0"/>
    <s v="PF03924.12 CHASE domain"/>
  </r>
  <r>
    <x v="1074"/>
    <x v="1074"/>
    <n v="734"/>
    <x v="1"/>
    <n v="479"/>
    <n v="715"/>
    <x v="1"/>
    <s v="PF00563.19 EAL domain"/>
  </r>
  <r>
    <x v="1074"/>
    <x v="1074"/>
    <n v="734"/>
    <x v="2"/>
    <n v="303"/>
    <n v="460"/>
    <x v="2"/>
    <s v="PF00990.20 Diguanylate cyclase, GGDEF domain"/>
  </r>
  <r>
    <x v="1075"/>
    <x v="1075"/>
    <n v="914"/>
    <x v="0"/>
    <n v="88"/>
    <n v="264"/>
    <x v="0"/>
    <s v="PF03924.12 CHASE domain"/>
  </r>
  <r>
    <x v="1075"/>
    <x v="1075"/>
    <n v="914"/>
    <x v="7"/>
    <n v="504"/>
    <n v="620"/>
    <x v="7"/>
    <s v="PF02518.25 Histidine kinase-, DNA gyrase B-, and HSP90-like ATPase"/>
  </r>
  <r>
    <x v="1075"/>
    <x v="1075"/>
    <n v="914"/>
    <x v="8"/>
    <n v="392"/>
    <n v="457"/>
    <x v="8"/>
    <s v="PF00512.24 His Kinase A (phospho-acceptor) domain"/>
  </r>
  <r>
    <x v="1075"/>
    <x v="1075"/>
    <n v="914"/>
    <x v="9"/>
    <n v="640"/>
    <n v="757"/>
    <x v="9"/>
    <s v="PF00072.23 Response regulator receiver domain"/>
  </r>
  <r>
    <x v="1075"/>
    <x v="1075"/>
    <n v="914"/>
    <x v="9"/>
    <n v="783"/>
    <n v="897"/>
    <x v="9"/>
    <s v="PF00072.23 Response regulator receiver domain"/>
  </r>
  <r>
    <x v="1076"/>
    <x v="1076"/>
    <n v="1049"/>
    <x v="0"/>
    <n v="154"/>
    <n v="335"/>
    <x v="0"/>
    <s v="PF03924.12 CHASE domain"/>
  </r>
  <r>
    <x v="1076"/>
    <x v="1076"/>
    <n v="1049"/>
    <x v="7"/>
    <n v="537"/>
    <n v="722"/>
    <x v="7"/>
    <s v="PF02518.25 Histidine kinase-, DNA gyrase B-, and HSP90-like ATPase"/>
  </r>
  <r>
    <x v="1076"/>
    <x v="1076"/>
    <n v="1049"/>
    <x v="8"/>
    <n v="425"/>
    <n v="490"/>
    <x v="8"/>
    <s v="PF00512.24 His Kinase A (phospho-acceptor) domain"/>
  </r>
  <r>
    <x v="1076"/>
    <x v="1076"/>
    <n v="1049"/>
    <x v="9"/>
    <n v="906"/>
    <n v="1038"/>
    <x v="9"/>
    <s v="PF00072.23 Response regulator receiver domain"/>
  </r>
  <r>
    <x v="1077"/>
    <x v="1077"/>
    <n v="1272"/>
    <x v="0"/>
    <n v="385"/>
    <n v="580"/>
    <x v="0"/>
    <s v="PF03924.12 CHASE domain"/>
  </r>
  <r>
    <x v="1077"/>
    <x v="1077"/>
    <n v="1272"/>
    <x v="7"/>
    <n v="780"/>
    <n v="952"/>
    <x v="7"/>
    <s v="PF02518.25 Histidine kinase-, DNA gyrase B-, and HSP90-like ATPase"/>
  </r>
  <r>
    <x v="1077"/>
    <x v="1077"/>
    <n v="1272"/>
    <x v="8"/>
    <n v="668"/>
    <n v="733"/>
    <x v="8"/>
    <s v="PF00512.24 His Kinase A (phospho-acceptor) domain"/>
  </r>
  <r>
    <x v="1077"/>
    <x v="1077"/>
    <n v="1272"/>
    <x v="9"/>
    <n v="1133"/>
    <n v="1266"/>
    <x v="9"/>
    <s v="PF00072.23 Response regulator receiver domain"/>
  </r>
  <r>
    <x v="1078"/>
    <x v="1078"/>
    <n v="604"/>
    <x v="0"/>
    <n v="137"/>
    <n v="320"/>
    <x v="0"/>
    <s v="PF03924.12 CHASE domain"/>
  </r>
  <r>
    <x v="1078"/>
    <x v="1078"/>
    <n v="604"/>
    <x v="11"/>
    <n v="407"/>
    <n v="489"/>
    <x v="11"/>
    <s v="PF07536.13 HWE histidine kinase"/>
  </r>
  <r>
    <x v="1079"/>
    <x v="1079"/>
    <n v="1493"/>
    <x v="0"/>
    <n v="83"/>
    <n v="269"/>
    <x v="0"/>
    <s v="PF03924.12 CHASE domain"/>
  </r>
  <r>
    <x v="1079"/>
    <x v="1079"/>
    <n v="1493"/>
    <x v="7"/>
    <n v="869"/>
    <n v="984"/>
    <x v="7"/>
    <s v="PF02518.25 Histidine kinase-, DNA gyrase B-, and HSP90-like ATPase"/>
  </r>
  <r>
    <x v="1079"/>
    <x v="1079"/>
    <n v="1493"/>
    <x v="8"/>
    <n v="757"/>
    <n v="822"/>
    <x v="8"/>
    <s v="PF00512.24 His Kinase A (phospho-acceptor) domain"/>
  </r>
  <r>
    <x v="1079"/>
    <x v="1079"/>
    <n v="1493"/>
    <x v="12"/>
    <n v="1315"/>
    <n v="1433"/>
    <x v="12"/>
    <s v="PF01627.22 Hpt domain"/>
  </r>
  <r>
    <x v="1079"/>
    <x v="1079"/>
    <n v="1493"/>
    <x v="5"/>
    <n v="350"/>
    <n v="461"/>
    <x v="5"/>
    <s v="PF00989.24 PAS fold"/>
  </r>
  <r>
    <x v="1079"/>
    <x v="1079"/>
    <n v="1493"/>
    <x v="4"/>
    <n v="504"/>
    <n v="623"/>
    <x v="4"/>
    <s v="PF13426.6 PAS domain"/>
  </r>
  <r>
    <x v="1079"/>
    <x v="1079"/>
    <n v="1493"/>
    <x v="4"/>
    <n v="642"/>
    <n v="736"/>
    <x v="4"/>
    <s v="PF13426.6 PAS domain"/>
  </r>
  <r>
    <x v="1079"/>
    <x v="1079"/>
    <n v="1493"/>
    <x v="9"/>
    <n v="1003"/>
    <n v="1121"/>
    <x v="9"/>
    <s v="PF00072.23 Response regulator receiver domain"/>
  </r>
  <r>
    <x v="1079"/>
    <x v="1079"/>
    <n v="1493"/>
    <x v="9"/>
    <n v="1149"/>
    <n v="1263"/>
    <x v="9"/>
    <s v="PF00072.23 Response regulator receiver domain"/>
  </r>
  <r>
    <x v="1080"/>
    <x v="1080"/>
    <n v="875"/>
    <x v="0"/>
    <n v="251"/>
    <n v="438"/>
    <x v="0"/>
    <s v="PF03924.12 CHASE domain"/>
  </r>
  <r>
    <x v="1080"/>
    <x v="1080"/>
    <n v="875"/>
    <x v="7"/>
    <n v="751"/>
    <n v="863"/>
    <x v="7"/>
    <s v="PF02518.25 Histidine kinase-, DNA gyrase B-, and HSP90-like ATPase"/>
  </r>
  <r>
    <x v="1080"/>
    <x v="1080"/>
    <n v="875"/>
    <x v="8"/>
    <n v="635"/>
    <n v="703"/>
    <x v="8"/>
    <s v="PF00512.24 His Kinase A (phospho-acceptor) domain"/>
  </r>
  <r>
    <x v="1080"/>
    <x v="1080"/>
    <n v="875"/>
    <x v="13"/>
    <n v="2"/>
    <n v="220"/>
    <x v="13"/>
    <s v="PF05231.13 MASE1"/>
  </r>
  <r>
    <x v="1081"/>
    <x v="1081"/>
    <n v="1547"/>
    <x v="0"/>
    <n v="79"/>
    <n v="265"/>
    <x v="0"/>
    <s v="PF03924.12 CHASE domain"/>
  </r>
  <r>
    <x v="1081"/>
    <x v="1081"/>
    <n v="1547"/>
    <x v="7"/>
    <n v="887"/>
    <n v="1003"/>
    <x v="7"/>
    <s v="PF02518.25 Histidine kinase-, DNA gyrase B-, and HSP90-like ATPase"/>
  </r>
  <r>
    <x v="1081"/>
    <x v="1081"/>
    <n v="1547"/>
    <x v="8"/>
    <n v="775"/>
    <n v="840"/>
    <x v="8"/>
    <s v="PF00512.24 His Kinase A (phospho-acceptor) domain"/>
  </r>
  <r>
    <x v="1081"/>
    <x v="1081"/>
    <n v="1547"/>
    <x v="12"/>
    <n v="1368"/>
    <n v="1453"/>
    <x v="12"/>
    <s v="PF01627.22 Hpt domain"/>
  </r>
  <r>
    <x v="1081"/>
    <x v="1081"/>
    <n v="1547"/>
    <x v="6"/>
    <n v="659"/>
    <n v="749"/>
    <x v="6"/>
    <s v="PF08447.11 PAS fold"/>
  </r>
  <r>
    <x v="1081"/>
    <x v="1081"/>
    <n v="1547"/>
    <x v="4"/>
    <n v="353"/>
    <n v="457"/>
    <x v="4"/>
    <s v="PF13426.6 PAS domain"/>
  </r>
  <r>
    <x v="1081"/>
    <x v="1081"/>
    <n v="1547"/>
    <x v="4"/>
    <n v="499"/>
    <n v="617"/>
    <x v="4"/>
    <s v="PF13426.6 PAS domain"/>
  </r>
  <r>
    <x v="1081"/>
    <x v="1081"/>
    <n v="1547"/>
    <x v="9"/>
    <n v="1021"/>
    <n v="1141"/>
    <x v="9"/>
    <s v="PF00072.23 Response regulator receiver domain"/>
  </r>
  <r>
    <x v="1081"/>
    <x v="1081"/>
    <n v="1547"/>
    <x v="9"/>
    <n v="1169"/>
    <n v="1283"/>
    <x v="9"/>
    <s v="PF00072.23 Response regulator receiver domain"/>
  </r>
  <r>
    <x v="1082"/>
    <x v="1082"/>
    <n v="646"/>
    <x v="0"/>
    <n v="37"/>
    <n v="224"/>
    <x v="0"/>
    <s v="PF03924.12 CHASE domain"/>
  </r>
  <r>
    <x v="1082"/>
    <x v="1082"/>
    <n v="646"/>
    <x v="7"/>
    <n v="529"/>
    <n v="641"/>
    <x v="7"/>
    <s v="PF02518.25 Histidine kinase-, DNA gyrase B-, and HSP90-like ATPase"/>
  </r>
  <r>
    <x v="1082"/>
    <x v="1082"/>
    <n v="646"/>
    <x v="8"/>
    <n v="414"/>
    <n v="480"/>
    <x v="8"/>
    <s v="PF00512.24 His Kinase A (phospho-acceptor) domain"/>
  </r>
  <r>
    <x v="1082"/>
    <x v="1082"/>
    <n v="646"/>
    <x v="4"/>
    <n v="311"/>
    <n v="407"/>
    <x v="4"/>
    <s v="PF13426.6 PAS domain"/>
  </r>
  <r>
    <x v="1083"/>
    <x v="1083"/>
    <n v="887"/>
    <x v="0"/>
    <n v="269"/>
    <n v="462"/>
    <x v="0"/>
    <s v="PF03924.12 CHASE domain"/>
  </r>
  <r>
    <x v="1083"/>
    <x v="1083"/>
    <n v="887"/>
    <x v="7"/>
    <n v="772"/>
    <n v="883"/>
    <x v="7"/>
    <s v="PF02518.25 Histidine kinase-, DNA gyrase B-, and HSP90-like ATPase"/>
  </r>
  <r>
    <x v="1083"/>
    <x v="1083"/>
    <n v="887"/>
    <x v="8"/>
    <n v="655"/>
    <n v="723"/>
    <x v="8"/>
    <s v="PF00512.24 His Kinase A (phospho-acceptor) domain"/>
  </r>
  <r>
    <x v="1083"/>
    <x v="1083"/>
    <n v="887"/>
    <x v="13"/>
    <n v="21"/>
    <n v="227"/>
    <x v="13"/>
    <s v="PF05231.13 MASE1"/>
  </r>
  <r>
    <x v="1083"/>
    <x v="1083"/>
    <n v="887"/>
    <x v="10"/>
    <n v="544"/>
    <n v="611"/>
    <x v="10"/>
    <s v="PF13188.6 PAS domain"/>
  </r>
  <r>
    <x v="1084"/>
    <x v="1084"/>
    <n v="550"/>
    <x v="0"/>
    <n v="86"/>
    <n v="250"/>
    <x v="0"/>
    <s v="PF03924.12 CHASE domain"/>
  </r>
  <r>
    <x v="1084"/>
    <x v="1084"/>
    <n v="550"/>
    <x v="11"/>
    <n v="347"/>
    <n v="425"/>
    <x v="11"/>
    <s v="PF07536.13 HWE histidine kinase"/>
  </r>
  <r>
    <x v="1085"/>
    <x v="1085"/>
    <n v="954"/>
    <x v="0"/>
    <n v="55"/>
    <n v="223"/>
    <x v="0"/>
    <s v="PF03924.12 CHASE domain"/>
  </r>
  <r>
    <x v="1085"/>
    <x v="1085"/>
    <n v="954"/>
    <x v="7"/>
    <n v="704"/>
    <n v="815"/>
    <x v="7"/>
    <s v="PF02518.25 Histidine kinase-, DNA gyrase B-, and HSP90-like ATPase"/>
  </r>
  <r>
    <x v="1085"/>
    <x v="1085"/>
    <n v="954"/>
    <x v="8"/>
    <n v="590"/>
    <n v="657"/>
    <x v="8"/>
    <s v="PF00512.24 His Kinase A (phospho-acceptor) domain"/>
  </r>
  <r>
    <x v="1085"/>
    <x v="1085"/>
    <n v="954"/>
    <x v="5"/>
    <n v="308"/>
    <n v="435"/>
    <x v="5"/>
    <s v="PF00989.24 PAS fold"/>
  </r>
  <r>
    <x v="1085"/>
    <x v="1085"/>
    <n v="954"/>
    <x v="6"/>
    <n v="472"/>
    <n v="571"/>
    <x v="6"/>
    <s v="PF08447.11 PAS fold"/>
  </r>
  <r>
    <x v="1085"/>
    <x v="1085"/>
    <n v="954"/>
    <x v="9"/>
    <n v="844"/>
    <n v="944"/>
    <x v="9"/>
    <s v="PF00072.23 Response regulator receiver domain"/>
  </r>
  <r>
    <x v="1086"/>
    <x v="1086"/>
    <n v="730"/>
    <x v="0"/>
    <n v="20"/>
    <n v="213"/>
    <x v="0"/>
    <s v="PF03924.12 CHASE domain"/>
  </r>
  <r>
    <x v="1086"/>
    <x v="1086"/>
    <n v="730"/>
    <x v="1"/>
    <n v="465"/>
    <n v="703"/>
    <x v="1"/>
    <s v="PF00563.19 EAL domain"/>
  </r>
  <r>
    <x v="1086"/>
    <x v="1086"/>
    <n v="730"/>
    <x v="2"/>
    <n v="292"/>
    <n v="449"/>
    <x v="2"/>
    <s v="PF00990.20 Diguanylate cyclase, GGDEF domain"/>
  </r>
  <r>
    <x v="1087"/>
    <x v="1087"/>
    <n v="515"/>
    <x v="0"/>
    <n v="77"/>
    <n v="266"/>
    <x v="0"/>
    <s v="PF03924.12 CHASE domain"/>
  </r>
  <r>
    <x v="1087"/>
    <x v="1087"/>
    <n v="515"/>
    <x v="2"/>
    <n v="351"/>
    <n v="491"/>
    <x v="2"/>
    <s v="PF00990.20 Diguanylate cyclase, GGDEF domain"/>
  </r>
  <r>
    <x v="1088"/>
    <x v="1088"/>
    <n v="458"/>
    <x v="0"/>
    <n v="83"/>
    <n v="226"/>
    <x v="0"/>
    <s v="PF03924.12 CHASE domain"/>
  </r>
  <r>
    <x v="1088"/>
    <x v="1088"/>
    <n v="458"/>
    <x v="2"/>
    <n v="299"/>
    <n v="457"/>
    <x v="2"/>
    <s v="PF00990.20 Diguanylate cyclase, GGDEF domain"/>
  </r>
  <r>
    <x v="1089"/>
    <x v="1089"/>
    <n v="595"/>
    <x v="0"/>
    <n v="70"/>
    <n v="207"/>
    <x v="0"/>
    <s v="PF03924.12 CHASE domain"/>
  </r>
  <r>
    <x v="1089"/>
    <x v="1089"/>
    <n v="595"/>
    <x v="6"/>
    <n v="441"/>
    <n v="529"/>
    <x v="6"/>
    <s v="PF08447.11 PAS fold"/>
  </r>
  <r>
    <x v="1089"/>
    <x v="1089"/>
    <n v="595"/>
    <x v="4"/>
    <n v="299"/>
    <n v="402"/>
    <x v="4"/>
    <s v="PF13426.6 PAS domain"/>
  </r>
  <r>
    <x v="1090"/>
    <x v="1090"/>
    <n v="452"/>
    <x v="0"/>
    <n v="79"/>
    <n v="221"/>
    <x v="0"/>
    <s v="PF03924.12 CHASE domain"/>
  </r>
  <r>
    <x v="1090"/>
    <x v="1090"/>
    <n v="452"/>
    <x v="2"/>
    <n v="294"/>
    <n v="452"/>
    <x v="2"/>
    <s v="PF00990.20 Diguanylate cyclase, GGDEF domain"/>
  </r>
  <r>
    <x v="1091"/>
    <x v="1091"/>
    <n v="509"/>
    <x v="0"/>
    <n v="74"/>
    <n v="268"/>
    <x v="0"/>
    <s v="PF03924.12 CHASE domain"/>
  </r>
  <r>
    <x v="1091"/>
    <x v="1091"/>
    <n v="509"/>
    <x v="2"/>
    <n v="353"/>
    <n v="504"/>
    <x v="2"/>
    <s v="PF00990.20 Diguanylate cyclase, GGDEF domain"/>
  </r>
  <r>
    <x v="1092"/>
    <x v="1092"/>
    <n v="458"/>
    <x v="0"/>
    <n v="89"/>
    <n v="221"/>
    <x v="0"/>
    <s v="PF03924.12 CHASE domain"/>
  </r>
  <r>
    <x v="1092"/>
    <x v="1092"/>
    <n v="458"/>
    <x v="2"/>
    <n v="294"/>
    <n v="454"/>
    <x v="2"/>
    <s v="PF00990.20 Diguanylate cyclase, GGDEF domain"/>
  </r>
  <r>
    <x v="1093"/>
    <x v="1093"/>
    <n v="509"/>
    <x v="0"/>
    <n v="77"/>
    <n v="268"/>
    <x v="0"/>
    <s v="PF03924.12 CHASE domain"/>
  </r>
  <r>
    <x v="1093"/>
    <x v="1093"/>
    <n v="509"/>
    <x v="2"/>
    <n v="353"/>
    <n v="504"/>
    <x v="2"/>
    <s v="PF00990.20 Diguanylate cyclase, GGDEF domain"/>
  </r>
  <r>
    <x v="1094"/>
    <x v="1094"/>
    <n v="775"/>
    <x v="0"/>
    <n v="73"/>
    <n v="249"/>
    <x v="0"/>
    <s v="PF03924.12 CHASE domain"/>
  </r>
  <r>
    <x v="1094"/>
    <x v="1094"/>
    <n v="775"/>
    <x v="1"/>
    <n v="519"/>
    <n v="757"/>
    <x v="1"/>
    <s v="PF00563.19 EAL domain"/>
  </r>
  <r>
    <x v="1094"/>
    <x v="1094"/>
    <n v="775"/>
    <x v="2"/>
    <n v="342"/>
    <n v="500"/>
    <x v="2"/>
    <s v="PF00990.20 Diguanylate cyclase, GGDEF domain"/>
  </r>
  <r>
    <x v="1095"/>
    <x v="1095"/>
    <n v="1166"/>
    <x v="0"/>
    <n v="74"/>
    <n v="266"/>
    <x v="0"/>
    <s v="PF03924.12 CHASE domain"/>
  </r>
  <r>
    <x v="1095"/>
    <x v="1095"/>
    <n v="1166"/>
    <x v="35"/>
    <n v="1061"/>
    <n v="1125"/>
    <x v="35"/>
    <s v="PF13682.5 Chemoreceptor zinc-binding domain"/>
  </r>
  <r>
    <x v="1095"/>
    <x v="1095"/>
    <n v="1166"/>
    <x v="1"/>
    <n v="786"/>
    <n v="1022"/>
    <x v="1"/>
    <s v="PF00563.19 EAL domain"/>
  </r>
  <r>
    <x v="1095"/>
    <x v="1095"/>
    <n v="1166"/>
    <x v="2"/>
    <n v="609"/>
    <n v="767"/>
    <x v="2"/>
    <s v="PF00990.20 Diguanylate cyclase, GGDEF domain"/>
  </r>
  <r>
    <x v="1095"/>
    <x v="1095"/>
    <n v="1166"/>
    <x v="6"/>
    <n v="383"/>
    <n v="470"/>
    <x v="6"/>
    <s v="PF08447.11 PAS fold"/>
  </r>
  <r>
    <x v="1095"/>
    <x v="1095"/>
    <n v="1166"/>
    <x v="4"/>
    <n v="494"/>
    <n v="597"/>
    <x v="4"/>
    <s v="PF13426.6 PAS domain"/>
  </r>
  <r>
    <x v="1096"/>
    <x v="1096"/>
    <n v="1288"/>
    <x v="0"/>
    <n v="78"/>
    <n v="270"/>
    <x v="0"/>
    <s v="PF03924.12 CHASE domain"/>
  </r>
  <r>
    <x v="1096"/>
    <x v="1096"/>
    <n v="1288"/>
    <x v="20"/>
    <n v="508"/>
    <n v="644"/>
    <x v="20"/>
    <s v="PF01590.25 GAF domain"/>
  </r>
  <r>
    <x v="1096"/>
    <x v="1096"/>
    <n v="1288"/>
    <x v="7"/>
    <n v="930"/>
    <n v="1046"/>
    <x v="7"/>
    <s v="PF02518.25 Histidine kinase-, DNA gyrase B-, and HSP90-like ATPase"/>
  </r>
  <r>
    <x v="1096"/>
    <x v="1096"/>
    <n v="1288"/>
    <x v="8"/>
    <n v="818"/>
    <n v="883"/>
    <x v="8"/>
    <s v="PF00512.24 His Kinase A (phospho-acceptor) domain"/>
  </r>
  <r>
    <x v="1096"/>
    <x v="1096"/>
    <n v="1288"/>
    <x v="3"/>
    <n v="664"/>
    <n v="782"/>
    <x v="3"/>
    <s v="PF08448.9 PAS fold"/>
  </r>
  <r>
    <x v="1096"/>
    <x v="1096"/>
    <n v="1288"/>
    <x v="10"/>
    <n v="368"/>
    <n v="428"/>
    <x v="10"/>
    <s v="PF13188.6 PAS domain"/>
  </r>
  <r>
    <x v="1096"/>
    <x v="1096"/>
    <n v="1288"/>
    <x v="9"/>
    <n v="1078"/>
    <n v="1190"/>
    <x v="9"/>
    <s v="PF00072.23 Response regulator receiver domain"/>
  </r>
  <r>
    <x v="1097"/>
    <x v="1097"/>
    <n v="1717"/>
    <x v="0"/>
    <n v="437"/>
    <n v="609"/>
    <x v="0"/>
    <s v="PF03924.12 CHASE domain"/>
  </r>
  <r>
    <x v="1097"/>
    <x v="1097"/>
    <n v="1717"/>
    <x v="20"/>
    <n v="838"/>
    <n v="983"/>
    <x v="20"/>
    <s v="PF01590.25 GAF domain"/>
  </r>
  <r>
    <x v="1097"/>
    <x v="1097"/>
    <n v="1717"/>
    <x v="20"/>
    <n v="1023"/>
    <n v="1165"/>
    <x v="20"/>
    <s v="PF01590.25 GAF domain"/>
  </r>
  <r>
    <x v="1097"/>
    <x v="1097"/>
    <n v="1717"/>
    <x v="7"/>
    <n v="1300"/>
    <n v="1416"/>
    <x v="7"/>
    <s v="PF02518.25 Histidine kinase-, DNA gyrase B-, and HSP90-like ATPase"/>
  </r>
  <r>
    <x v="1097"/>
    <x v="1097"/>
    <n v="1717"/>
    <x v="8"/>
    <n v="1188"/>
    <n v="1253"/>
    <x v="8"/>
    <s v="PF00512.24 His Kinase A (phospho-acceptor) domain"/>
  </r>
  <r>
    <x v="1097"/>
    <x v="1097"/>
    <n v="1717"/>
    <x v="6"/>
    <n v="721"/>
    <n v="797"/>
    <x v="6"/>
    <s v="PF08447.11 PAS fold"/>
  </r>
  <r>
    <x v="1097"/>
    <x v="1097"/>
    <n v="1717"/>
    <x v="9"/>
    <n v="1434"/>
    <n v="1555"/>
    <x v="9"/>
    <s v="PF00072.23 Response regulator receiver domain"/>
  </r>
  <r>
    <x v="1097"/>
    <x v="1097"/>
    <n v="1717"/>
    <x v="9"/>
    <n v="1583"/>
    <n v="1693"/>
    <x v="9"/>
    <s v="PF00072.23 Response regulator receiver domain"/>
  </r>
  <r>
    <x v="1097"/>
    <x v="1097"/>
    <n v="1717"/>
    <x v="38"/>
    <n v="185"/>
    <n v="309"/>
    <x v="38"/>
    <s v="PF08269.10 Cache domain"/>
  </r>
  <r>
    <x v="1098"/>
    <x v="1098"/>
    <n v="1119"/>
    <x v="0"/>
    <n v="84"/>
    <n v="221"/>
    <x v="0"/>
    <s v="PF03924.12 CHASE domain"/>
  </r>
  <r>
    <x v="1098"/>
    <x v="1098"/>
    <n v="1119"/>
    <x v="1"/>
    <n v="858"/>
    <n v="1094"/>
    <x v="1"/>
    <s v="PF00563.19 EAL domain"/>
  </r>
  <r>
    <x v="1098"/>
    <x v="1098"/>
    <n v="1119"/>
    <x v="2"/>
    <n v="677"/>
    <n v="839"/>
    <x v="2"/>
    <s v="PF00990.20 Diguanylate cyclase, GGDEF domain"/>
  </r>
  <r>
    <x v="1098"/>
    <x v="1098"/>
    <n v="1119"/>
    <x v="5"/>
    <n v="432"/>
    <n v="542"/>
    <x v="5"/>
    <s v="PF00989.24 PAS fold"/>
  </r>
  <r>
    <x v="1098"/>
    <x v="1098"/>
    <n v="1119"/>
    <x v="6"/>
    <n v="331"/>
    <n v="414"/>
    <x v="6"/>
    <s v="PF08447.11 PAS fold"/>
  </r>
  <r>
    <x v="1098"/>
    <x v="1098"/>
    <n v="1119"/>
    <x v="4"/>
    <n v="562"/>
    <n v="665"/>
    <x v="4"/>
    <s v="PF13426.6 PAS domain"/>
  </r>
  <r>
    <x v="1099"/>
    <x v="1099"/>
    <n v="994"/>
    <x v="0"/>
    <n v="51"/>
    <n v="221"/>
    <x v="0"/>
    <s v="PF03924.12 CHASE domain"/>
  </r>
  <r>
    <x v="1099"/>
    <x v="1099"/>
    <n v="994"/>
    <x v="1"/>
    <n v="744"/>
    <n v="980"/>
    <x v="1"/>
    <s v="PF00563.19 EAL domain"/>
  </r>
  <r>
    <x v="1099"/>
    <x v="1099"/>
    <n v="994"/>
    <x v="2"/>
    <n v="563"/>
    <n v="725"/>
    <x v="2"/>
    <s v="PF00990.20 Diguanylate cyclase, GGDEF domain"/>
  </r>
  <r>
    <x v="1099"/>
    <x v="1099"/>
    <n v="994"/>
    <x v="3"/>
    <n v="439"/>
    <n v="554"/>
    <x v="3"/>
    <s v="PF08448.9 PAS fold"/>
  </r>
  <r>
    <x v="1100"/>
    <x v="1100"/>
    <n v="683"/>
    <x v="0"/>
    <n v="66"/>
    <n v="230"/>
    <x v="0"/>
    <s v="PF03924.12 CHASE domain"/>
  </r>
  <r>
    <x v="1100"/>
    <x v="1100"/>
    <n v="683"/>
    <x v="7"/>
    <n v="546"/>
    <n v="659"/>
    <x v="7"/>
    <s v="PF02518.25 Histidine kinase-, DNA gyrase B-, and HSP90-like ATPase"/>
  </r>
  <r>
    <x v="1100"/>
    <x v="1100"/>
    <n v="683"/>
    <x v="8"/>
    <n v="436"/>
    <n v="501"/>
    <x v="8"/>
    <s v="PF00512.24 His Kinase A (phospho-acceptor) domain"/>
  </r>
  <r>
    <x v="1100"/>
    <x v="1100"/>
    <n v="683"/>
    <x v="4"/>
    <n v="312"/>
    <n v="415"/>
    <x v="4"/>
    <s v="PF13426.6 PAS domain"/>
  </r>
  <r>
    <x v="1101"/>
    <x v="1101"/>
    <n v="1352"/>
    <x v="0"/>
    <n v="258"/>
    <n v="446"/>
    <x v="0"/>
    <s v="PF03924.12 CHASE domain"/>
  </r>
  <r>
    <x v="1101"/>
    <x v="1101"/>
    <n v="1352"/>
    <x v="1"/>
    <n v="974"/>
    <n v="1211"/>
    <x v="1"/>
    <s v="PF00563.19 EAL domain"/>
  </r>
  <r>
    <x v="1101"/>
    <x v="1101"/>
    <n v="1352"/>
    <x v="2"/>
    <n v="798"/>
    <n v="955"/>
    <x v="2"/>
    <s v="PF00990.20 Diguanylate cyclase, GGDEF domain"/>
  </r>
  <r>
    <x v="1101"/>
    <x v="1101"/>
    <n v="1352"/>
    <x v="13"/>
    <n v="9"/>
    <n v="217"/>
    <x v="13"/>
    <s v="PF05231.13 MASE1"/>
  </r>
  <r>
    <x v="1101"/>
    <x v="1101"/>
    <n v="1352"/>
    <x v="3"/>
    <n v="557"/>
    <n v="667"/>
    <x v="3"/>
    <s v="PF08448.9 PAS fold"/>
  </r>
  <r>
    <x v="1101"/>
    <x v="1101"/>
    <n v="1352"/>
    <x v="4"/>
    <n v="683"/>
    <n v="786"/>
    <x v="4"/>
    <s v="PF13426.6 PAS domain"/>
  </r>
  <r>
    <x v="1102"/>
    <x v="1102"/>
    <n v="1097"/>
    <x v="0"/>
    <n v="258"/>
    <n v="440"/>
    <x v="0"/>
    <s v="PF03924.12 CHASE domain"/>
  </r>
  <r>
    <x v="1102"/>
    <x v="1102"/>
    <n v="1097"/>
    <x v="1"/>
    <n v="853"/>
    <n v="1087"/>
    <x v="1"/>
    <s v="PF00563.19 EAL domain"/>
  </r>
  <r>
    <x v="1102"/>
    <x v="1102"/>
    <n v="1097"/>
    <x v="2"/>
    <n v="672"/>
    <n v="834"/>
    <x v="2"/>
    <s v="PF00990.20 Diguanylate cyclase, GGDEF domain"/>
  </r>
  <r>
    <x v="1102"/>
    <x v="1102"/>
    <n v="1097"/>
    <x v="13"/>
    <n v="10"/>
    <n v="216"/>
    <x v="13"/>
    <s v="PF05231.13 MASE1"/>
  </r>
  <r>
    <x v="1102"/>
    <x v="1102"/>
    <n v="1097"/>
    <x v="4"/>
    <n v="557"/>
    <n v="660"/>
    <x v="4"/>
    <s v="PF13426.6 PAS domain"/>
  </r>
  <r>
    <x v="1103"/>
    <x v="1103"/>
    <n v="1609"/>
    <x v="0"/>
    <n v="79"/>
    <n v="266"/>
    <x v="0"/>
    <s v="PF03924.12 CHASE domain"/>
  </r>
  <r>
    <x v="1103"/>
    <x v="1103"/>
    <n v="1609"/>
    <x v="7"/>
    <n v="1119"/>
    <n v="1234"/>
    <x v="7"/>
    <s v="PF02518.25 Histidine kinase-, DNA gyrase B-, and HSP90-like ATPase"/>
  </r>
  <r>
    <x v="1103"/>
    <x v="1103"/>
    <n v="1609"/>
    <x v="8"/>
    <n v="1007"/>
    <n v="1072"/>
    <x v="8"/>
    <s v="PF00512.24 His Kinase A (phospho-acceptor) domain"/>
  </r>
  <r>
    <x v="1103"/>
    <x v="1103"/>
    <n v="1609"/>
    <x v="12"/>
    <n v="1425"/>
    <n v="1511"/>
    <x v="12"/>
    <s v="PF01627.22 Hpt domain"/>
  </r>
  <r>
    <x v="1103"/>
    <x v="1103"/>
    <n v="1609"/>
    <x v="5"/>
    <n v="347"/>
    <n v="459"/>
    <x v="5"/>
    <s v="PF00989.24 PAS fold"/>
  </r>
  <r>
    <x v="1103"/>
    <x v="1103"/>
    <n v="1609"/>
    <x v="5"/>
    <n v="745"/>
    <n v="872"/>
    <x v="5"/>
    <s v="PF00989.24 PAS fold"/>
  </r>
  <r>
    <x v="1103"/>
    <x v="1103"/>
    <n v="1609"/>
    <x v="3"/>
    <n v="498"/>
    <n v="607"/>
    <x v="3"/>
    <s v="PF08448.9 PAS fold"/>
  </r>
  <r>
    <x v="1103"/>
    <x v="1103"/>
    <n v="1609"/>
    <x v="3"/>
    <n v="886"/>
    <n v="996"/>
    <x v="3"/>
    <s v="PF08448.9 PAS fold"/>
  </r>
  <r>
    <x v="1103"/>
    <x v="1103"/>
    <n v="1609"/>
    <x v="4"/>
    <n v="630"/>
    <n v="732"/>
    <x v="4"/>
    <s v="PF13426.6 PAS domain"/>
  </r>
  <r>
    <x v="1103"/>
    <x v="1103"/>
    <n v="1609"/>
    <x v="9"/>
    <n v="1262"/>
    <n v="1376"/>
    <x v="9"/>
    <s v="PF00072.23 Response regulator receiver domain"/>
  </r>
  <r>
    <x v="1104"/>
    <x v="1104"/>
    <n v="946"/>
    <x v="0"/>
    <n v="77"/>
    <n v="272"/>
    <x v="0"/>
    <s v="PF03924.12 CHASE domain"/>
  </r>
  <r>
    <x v="1104"/>
    <x v="1104"/>
    <n v="946"/>
    <x v="1"/>
    <n v="693"/>
    <n v="929"/>
    <x v="1"/>
    <s v="PF00563.19 EAL domain"/>
  </r>
  <r>
    <x v="1104"/>
    <x v="1104"/>
    <n v="946"/>
    <x v="2"/>
    <n v="517"/>
    <n v="674"/>
    <x v="2"/>
    <s v="PF00990.20 Diguanylate cyclase, GGDEF domain"/>
  </r>
  <r>
    <x v="1104"/>
    <x v="1104"/>
    <n v="946"/>
    <x v="4"/>
    <n v="399"/>
    <n v="505"/>
    <x v="4"/>
    <s v="PF13426.6 PAS domain"/>
  </r>
  <r>
    <x v="1105"/>
    <x v="1105"/>
    <n v="537"/>
    <x v="0"/>
    <n v="72"/>
    <n v="245"/>
    <x v="0"/>
    <s v="PF03924.12 CHASE domain"/>
  </r>
  <r>
    <x v="1105"/>
    <x v="1105"/>
    <n v="537"/>
    <x v="7"/>
    <n v="437"/>
    <n v="537"/>
    <x v="7"/>
    <s v="PF02518.25 Histidine kinase-, DNA gyrase B-, and HSP90-like ATPase"/>
  </r>
  <r>
    <x v="1105"/>
    <x v="1105"/>
    <n v="537"/>
    <x v="18"/>
    <n v="345"/>
    <n v="419"/>
    <x v="18"/>
    <s v="PF07568.11 Histidine kinase"/>
  </r>
  <r>
    <x v="1106"/>
    <x v="1106"/>
    <n v="443"/>
    <x v="0"/>
    <n v="72"/>
    <n v="215"/>
    <x v="0"/>
    <s v="PF03924.12 CHASE domain"/>
  </r>
  <r>
    <x v="1106"/>
    <x v="1106"/>
    <n v="443"/>
    <x v="2"/>
    <n v="292"/>
    <n v="443"/>
    <x v="2"/>
    <s v="PF00990.20 Diguanylate cyclase, GGDEF domain"/>
  </r>
  <r>
    <x v="1107"/>
    <x v="1107"/>
    <n v="448"/>
    <x v="0"/>
    <n v="76"/>
    <n v="213"/>
    <x v="0"/>
    <s v="PF03924.12 CHASE domain"/>
  </r>
  <r>
    <x v="1107"/>
    <x v="1107"/>
    <n v="448"/>
    <x v="2"/>
    <n v="285"/>
    <n v="440"/>
    <x v="2"/>
    <s v="PF00990.20 Diguanylate cyclase, GGDEF domain"/>
  </r>
  <r>
    <x v="1108"/>
    <x v="1108"/>
    <n v="1140"/>
    <x v="0"/>
    <n v="91"/>
    <n v="279"/>
    <x v="0"/>
    <s v="PF03924.12 CHASE domain"/>
  </r>
  <r>
    <x v="1108"/>
    <x v="1108"/>
    <n v="1140"/>
    <x v="7"/>
    <n v="606"/>
    <n v="727"/>
    <x v="7"/>
    <s v="PF02518.25 Histidine kinase-, DNA gyrase B-, and HSP90-like ATPase"/>
  </r>
  <r>
    <x v="1108"/>
    <x v="1108"/>
    <n v="1140"/>
    <x v="8"/>
    <n v="495"/>
    <n v="560"/>
    <x v="8"/>
    <s v="PF00512.24 His Kinase A (phospho-acceptor) domain"/>
  </r>
  <r>
    <x v="1108"/>
    <x v="1108"/>
    <n v="1140"/>
    <x v="12"/>
    <n v="1053"/>
    <n v="1138"/>
    <x v="12"/>
    <s v="PF01627.22 Hpt domain"/>
  </r>
  <r>
    <x v="1108"/>
    <x v="1108"/>
    <n v="1140"/>
    <x v="5"/>
    <n v="356"/>
    <n v="472"/>
    <x v="5"/>
    <s v="PF00989.24 PAS fold"/>
  </r>
  <r>
    <x v="1108"/>
    <x v="1108"/>
    <n v="1140"/>
    <x v="9"/>
    <n v="894"/>
    <n v="1007"/>
    <x v="9"/>
    <s v="PF00072.23 Response regulator receiver domain"/>
  </r>
  <r>
    <x v="1109"/>
    <x v="1109"/>
    <n v="1530"/>
    <x v="0"/>
    <n v="82"/>
    <n v="275"/>
    <x v="0"/>
    <s v="PF03924.12 CHASE domain"/>
  </r>
  <r>
    <x v="1109"/>
    <x v="1109"/>
    <n v="1530"/>
    <x v="7"/>
    <n v="911"/>
    <n v="1027"/>
    <x v="7"/>
    <s v="PF02518.25 Histidine kinase-, DNA gyrase B-, and HSP90-like ATPase"/>
  </r>
  <r>
    <x v="1109"/>
    <x v="1109"/>
    <n v="1530"/>
    <x v="8"/>
    <n v="799"/>
    <n v="864"/>
    <x v="8"/>
    <s v="PF00512.24 His Kinase A (phospho-acceptor) domain"/>
  </r>
  <r>
    <x v="1109"/>
    <x v="1109"/>
    <n v="1530"/>
    <x v="5"/>
    <n v="376"/>
    <n v="490"/>
    <x v="5"/>
    <s v="PF00989.24 PAS fold"/>
  </r>
  <r>
    <x v="1109"/>
    <x v="1109"/>
    <n v="1530"/>
    <x v="3"/>
    <n v="511"/>
    <n v="622"/>
    <x v="3"/>
    <s v="PF08448.9 PAS fold"/>
  </r>
  <r>
    <x v="1109"/>
    <x v="1109"/>
    <n v="1530"/>
    <x v="3"/>
    <n v="638"/>
    <n v="749"/>
    <x v="3"/>
    <s v="PF08448.9 PAS fold"/>
  </r>
  <r>
    <x v="1109"/>
    <x v="1109"/>
    <n v="1530"/>
    <x v="9"/>
    <n v="1047"/>
    <n v="1163"/>
    <x v="9"/>
    <s v="PF00072.23 Response regulator receiver domain"/>
  </r>
  <r>
    <x v="1109"/>
    <x v="1109"/>
    <n v="1530"/>
    <x v="9"/>
    <n v="1195"/>
    <n v="1307"/>
    <x v="9"/>
    <s v="PF00072.23 Response regulator receiver domain"/>
  </r>
  <r>
    <x v="1110"/>
    <x v="1110"/>
    <n v="1305"/>
    <x v="0"/>
    <n v="77"/>
    <n v="251"/>
    <x v="0"/>
    <s v="PF03924.12 CHASE domain"/>
  </r>
  <r>
    <x v="1110"/>
    <x v="1110"/>
    <n v="1305"/>
    <x v="16"/>
    <n v="614"/>
    <n v="748"/>
    <x v="16"/>
    <s v="PF13185.5 GAF domain"/>
  </r>
  <r>
    <x v="1110"/>
    <x v="1110"/>
    <n v="1305"/>
    <x v="7"/>
    <n v="1033"/>
    <n v="1149"/>
    <x v="7"/>
    <s v="PF02518.25 Histidine kinase-, DNA gyrase B-, and HSP90-like ATPase"/>
  </r>
  <r>
    <x v="1110"/>
    <x v="1110"/>
    <n v="1305"/>
    <x v="8"/>
    <n v="921"/>
    <n v="986"/>
    <x v="8"/>
    <s v="PF00512.24 His Kinase A (phospho-acceptor) domain"/>
  </r>
  <r>
    <x v="1110"/>
    <x v="1110"/>
    <n v="1305"/>
    <x v="3"/>
    <n v="767"/>
    <n v="885"/>
    <x v="3"/>
    <s v="PF08448.9 PAS fold"/>
  </r>
  <r>
    <x v="1110"/>
    <x v="1110"/>
    <n v="1305"/>
    <x v="10"/>
    <n v="472"/>
    <n v="537"/>
    <x v="10"/>
    <s v="PF13188.6 PAS domain"/>
  </r>
  <r>
    <x v="1110"/>
    <x v="1110"/>
    <n v="1305"/>
    <x v="4"/>
    <n v="354"/>
    <n v="459"/>
    <x v="4"/>
    <s v="PF13426.6 PAS domain"/>
  </r>
  <r>
    <x v="1110"/>
    <x v="1110"/>
    <n v="1305"/>
    <x v="9"/>
    <n v="1179"/>
    <n v="1291"/>
    <x v="9"/>
    <s v="PF00072.23 Response regulator receiver domain"/>
  </r>
  <r>
    <x v="1111"/>
    <x v="1111"/>
    <n v="876"/>
    <x v="0"/>
    <n v="91"/>
    <n v="280"/>
    <x v="0"/>
    <s v="PF03924.12 CHASE domain"/>
  </r>
  <r>
    <x v="1111"/>
    <x v="1111"/>
    <n v="876"/>
    <x v="7"/>
    <n v="743"/>
    <n v="855"/>
    <x v="7"/>
    <s v="PF02518.25 Histidine kinase-, DNA gyrase B-, and HSP90-like ATPase"/>
  </r>
  <r>
    <x v="1111"/>
    <x v="1111"/>
    <n v="876"/>
    <x v="8"/>
    <n v="629"/>
    <n v="697"/>
    <x v="8"/>
    <s v="PF00512.24 His Kinase A (phospho-acceptor) domain"/>
  </r>
  <r>
    <x v="1111"/>
    <x v="1111"/>
    <n v="876"/>
    <x v="5"/>
    <n v="507"/>
    <n v="620"/>
    <x v="5"/>
    <s v="PF00989.24 PAS fold"/>
  </r>
  <r>
    <x v="1111"/>
    <x v="1111"/>
    <n v="876"/>
    <x v="3"/>
    <n v="379"/>
    <n v="497"/>
    <x v="3"/>
    <s v="PF08448.9 PAS fold"/>
  </r>
  <r>
    <x v="1112"/>
    <x v="1112"/>
    <n v="550"/>
    <x v="0"/>
    <n v="89"/>
    <n v="271"/>
    <x v="0"/>
    <s v="PF03924.12 CHASE domain"/>
  </r>
  <r>
    <x v="1112"/>
    <x v="1112"/>
    <n v="550"/>
    <x v="11"/>
    <n v="359"/>
    <n v="439"/>
    <x v="11"/>
    <s v="PF07536.13 HWE histidine kinase"/>
  </r>
  <r>
    <x v="1113"/>
    <x v="1113"/>
    <n v="508"/>
    <x v="0"/>
    <n v="81"/>
    <n v="260"/>
    <x v="0"/>
    <s v="PF03924.12 CHASE domain"/>
  </r>
  <r>
    <x v="1113"/>
    <x v="1113"/>
    <n v="508"/>
    <x v="2"/>
    <n v="351"/>
    <n v="508"/>
    <x v="2"/>
    <s v="PF00990.20 Diguanylate cyclase, GGDEF domain"/>
  </r>
  <r>
    <x v="1114"/>
    <x v="1114"/>
    <n v="752"/>
    <x v="0"/>
    <n v="83"/>
    <n v="274"/>
    <x v="0"/>
    <s v="PF03924.12 CHASE domain"/>
  </r>
  <r>
    <x v="1114"/>
    <x v="1114"/>
    <n v="752"/>
    <x v="7"/>
    <n v="626"/>
    <n v="736"/>
    <x v="7"/>
    <s v="PF02518.25 Histidine kinase-, DNA gyrase B-, and HSP90-like ATPase"/>
  </r>
  <r>
    <x v="1114"/>
    <x v="1114"/>
    <n v="752"/>
    <x v="8"/>
    <n v="514"/>
    <n v="583"/>
    <x v="8"/>
    <s v="PF00512.24 His Kinase A (phospho-acceptor) domain"/>
  </r>
  <r>
    <x v="1114"/>
    <x v="1114"/>
    <n v="752"/>
    <x v="5"/>
    <n v="365"/>
    <n v="481"/>
    <x v="5"/>
    <s v="PF00989.24 PAS fold"/>
  </r>
  <r>
    <x v="1115"/>
    <x v="1115"/>
    <n v="1141"/>
    <x v="0"/>
    <n v="87"/>
    <n v="274"/>
    <x v="0"/>
    <s v="PF03924.12 CHASE domain"/>
  </r>
  <r>
    <x v="1115"/>
    <x v="1115"/>
    <n v="1141"/>
    <x v="7"/>
    <n v="611"/>
    <n v="733"/>
    <x v="7"/>
    <s v="PF02518.25 Histidine kinase-, DNA gyrase B-, and HSP90-like ATPase"/>
  </r>
  <r>
    <x v="1115"/>
    <x v="1115"/>
    <n v="1141"/>
    <x v="8"/>
    <n v="496"/>
    <n v="564"/>
    <x v="8"/>
    <s v="PF00512.24 His Kinase A (phospho-acceptor) domain"/>
  </r>
  <r>
    <x v="1115"/>
    <x v="1115"/>
    <n v="1141"/>
    <x v="5"/>
    <n v="360"/>
    <n v="473"/>
    <x v="5"/>
    <s v="PF00989.24 PAS fold"/>
  </r>
  <r>
    <x v="1115"/>
    <x v="1115"/>
    <n v="1141"/>
    <x v="9"/>
    <n v="762"/>
    <n v="871"/>
    <x v="9"/>
    <s v="PF00072.23 Response regulator receiver domain"/>
  </r>
  <r>
    <x v="1115"/>
    <x v="1115"/>
    <n v="1141"/>
    <x v="9"/>
    <n v="884"/>
    <n v="995"/>
    <x v="9"/>
    <s v="PF00072.23 Response regulator receiver domain"/>
  </r>
  <r>
    <x v="1115"/>
    <x v="1115"/>
    <n v="1141"/>
    <x v="9"/>
    <n v="1023"/>
    <n v="1135"/>
    <x v="9"/>
    <s v="PF00072.23 Response regulator receiver domain"/>
  </r>
  <r>
    <x v="1116"/>
    <x v="1116"/>
    <n v="864"/>
    <x v="0"/>
    <n v="71"/>
    <n v="184"/>
    <x v="0"/>
    <s v="PF03924.12 CHASE domain"/>
  </r>
  <r>
    <x v="1116"/>
    <x v="1116"/>
    <n v="864"/>
    <x v="7"/>
    <n v="731"/>
    <n v="846"/>
    <x v="7"/>
    <s v="PF02518.25 Histidine kinase-, DNA gyrase B-, and HSP90-like ATPase"/>
  </r>
  <r>
    <x v="1116"/>
    <x v="1116"/>
    <n v="864"/>
    <x v="8"/>
    <n v="617"/>
    <n v="684"/>
    <x v="8"/>
    <s v="PF00512.24 His Kinase A (phospho-acceptor) domain"/>
  </r>
  <r>
    <x v="1116"/>
    <x v="1116"/>
    <n v="864"/>
    <x v="3"/>
    <n v="355"/>
    <n v="463"/>
    <x v="3"/>
    <s v="PF08448.9 PAS fold"/>
  </r>
  <r>
    <x v="1116"/>
    <x v="1116"/>
    <n v="864"/>
    <x v="10"/>
    <n v="484"/>
    <n v="551"/>
    <x v="10"/>
    <s v="PF13188.6 PAS domain"/>
  </r>
  <r>
    <x v="1117"/>
    <x v="1117"/>
    <n v="770"/>
    <x v="0"/>
    <n v="69"/>
    <n v="261"/>
    <x v="0"/>
    <s v="PF03924.12 CHASE domain"/>
  </r>
  <r>
    <x v="1117"/>
    <x v="1117"/>
    <n v="770"/>
    <x v="2"/>
    <n v="600"/>
    <n v="755"/>
    <x v="2"/>
    <s v="PF00990.20 Diguanylate cyclase, GGDEF domain"/>
  </r>
  <r>
    <x v="1117"/>
    <x v="1117"/>
    <n v="770"/>
    <x v="3"/>
    <n v="358"/>
    <n v="469"/>
    <x v="3"/>
    <s v="PF08448.9 PAS fold"/>
  </r>
  <r>
    <x v="1117"/>
    <x v="1117"/>
    <n v="770"/>
    <x v="4"/>
    <n v="485"/>
    <n v="588"/>
    <x v="4"/>
    <s v="PF13426.6 PAS domain"/>
  </r>
  <r>
    <x v="1118"/>
    <x v="1118"/>
    <n v="1051"/>
    <x v="0"/>
    <n v="276"/>
    <n v="461"/>
    <x v="0"/>
    <s v="PF03924.12 CHASE domain"/>
  </r>
  <r>
    <x v="1118"/>
    <x v="1118"/>
    <n v="1051"/>
    <x v="7"/>
    <n v="670"/>
    <n v="781"/>
    <x v="7"/>
    <s v="PF02518.25 Histidine kinase-, DNA gyrase B-, and HSP90-like ATPase"/>
  </r>
  <r>
    <x v="1118"/>
    <x v="1118"/>
    <n v="1051"/>
    <x v="8"/>
    <n v="558"/>
    <n v="623"/>
    <x v="8"/>
    <s v="PF00512.24 His Kinase A (phospho-acceptor) domain"/>
  </r>
  <r>
    <x v="1118"/>
    <x v="1118"/>
    <n v="1051"/>
    <x v="12"/>
    <n v="960"/>
    <n v="1051"/>
    <x v="12"/>
    <s v="PF01627.22 Hpt domain"/>
  </r>
  <r>
    <x v="1118"/>
    <x v="1118"/>
    <n v="1051"/>
    <x v="13"/>
    <n v="19"/>
    <n v="235"/>
    <x v="13"/>
    <s v="PF05231.13 MASE1"/>
  </r>
  <r>
    <x v="1118"/>
    <x v="1118"/>
    <n v="1051"/>
    <x v="9"/>
    <n v="803"/>
    <n v="915"/>
    <x v="9"/>
    <s v="PF00072.23 Response regulator receiver domain"/>
  </r>
  <r>
    <x v="1119"/>
    <x v="1119"/>
    <n v="1341"/>
    <x v="0"/>
    <n v="244"/>
    <n v="435"/>
    <x v="0"/>
    <s v="PF03924.12 CHASE domain"/>
  </r>
  <r>
    <x v="1119"/>
    <x v="1119"/>
    <n v="1341"/>
    <x v="7"/>
    <n v="778"/>
    <n v="894"/>
    <x v="7"/>
    <s v="PF02518.25 Histidine kinase-, DNA gyrase B-, and HSP90-like ATPase"/>
  </r>
  <r>
    <x v="1119"/>
    <x v="1119"/>
    <n v="1341"/>
    <x v="8"/>
    <n v="666"/>
    <n v="731"/>
    <x v="8"/>
    <s v="PF00512.24 His Kinase A (phospho-acceptor) domain"/>
  </r>
  <r>
    <x v="1119"/>
    <x v="1119"/>
    <n v="1341"/>
    <x v="12"/>
    <n v="1241"/>
    <n v="1340"/>
    <x v="12"/>
    <s v="PF01627.22 Hpt domain"/>
  </r>
  <r>
    <x v="1119"/>
    <x v="1119"/>
    <n v="1341"/>
    <x v="13"/>
    <n v="1"/>
    <n v="197"/>
    <x v="13"/>
    <s v="PF05231.13 MASE1"/>
  </r>
  <r>
    <x v="1119"/>
    <x v="1119"/>
    <n v="1341"/>
    <x v="6"/>
    <n v="551"/>
    <n v="640"/>
    <x v="6"/>
    <s v="PF08447.11 PAS fold"/>
  </r>
  <r>
    <x v="1119"/>
    <x v="1119"/>
    <n v="1341"/>
    <x v="9"/>
    <n v="917"/>
    <n v="1034"/>
    <x v="9"/>
    <s v="PF00072.23 Response regulator receiver domain"/>
  </r>
  <r>
    <x v="1119"/>
    <x v="1119"/>
    <n v="1341"/>
    <x v="9"/>
    <n v="1075"/>
    <n v="1187"/>
    <x v="9"/>
    <s v="PF00072.23 Response regulator receiver domain"/>
  </r>
  <r>
    <x v="1120"/>
    <x v="1120"/>
    <n v="707"/>
    <x v="0"/>
    <n v="77"/>
    <n v="269"/>
    <x v="0"/>
    <s v="PF03924.12 CHASE domain"/>
  </r>
  <r>
    <x v="1120"/>
    <x v="1120"/>
    <n v="707"/>
    <x v="7"/>
    <n v="597"/>
    <n v="707"/>
    <x v="7"/>
    <s v="PF02518.25 Histidine kinase-, DNA gyrase B-, and HSP90-like ATPase"/>
  </r>
  <r>
    <x v="1120"/>
    <x v="1120"/>
    <n v="707"/>
    <x v="6"/>
    <n v="383"/>
    <n v="468"/>
    <x v="6"/>
    <s v="PF08447.11 PAS fold"/>
  </r>
  <r>
    <x v="1121"/>
    <x v="1121"/>
    <n v="1163"/>
    <x v="0"/>
    <n v="276"/>
    <n v="469"/>
    <x v="0"/>
    <s v="PF03924.12 CHASE domain"/>
  </r>
  <r>
    <x v="1121"/>
    <x v="1121"/>
    <n v="1163"/>
    <x v="18"/>
    <n v="966"/>
    <n v="1021"/>
    <x v="18"/>
    <s v="PF07568.11 Histidine kinase"/>
  </r>
  <r>
    <x v="1121"/>
    <x v="1121"/>
    <n v="1163"/>
    <x v="13"/>
    <n v="25"/>
    <n v="232"/>
    <x v="13"/>
    <s v="PF05231.13 MASE1"/>
  </r>
  <r>
    <x v="1121"/>
    <x v="1121"/>
    <n v="1163"/>
    <x v="5"/>
    <n v="569"/>
    <n v="681"/>
    <x v="5"/>
    <s v="PF00989.24 PAS fold"/>
  </r>
  <r>
    <x v="1121"/>
    <x v="1121"/>
    <n v="1163"/>
    <x v="4"/>
    <n v="841"/>
    <n v="944"/>
    <x v="4"/>
    <s v="PF13426.6 PAS domain"/>
  </r>
  <r>
    <x v="1122"/>
    <x v="1122"/>
    <n v="1258"/>
    <x v="0"/>
    <n v="312"/>
    <n v="493"/>
    <x v="0"/>
    <s v="PF03924.12 CHASE domain"/>
  </r>
  <r>
    <x v="1122"/>
    <x v="1122"/>
    <n v="1258"/>
    <x v="7"/>
    <n v="842"/>
    <n v="958"/>
    <x v="7"/>
    <s v="PF02518.25 Histidine kinase-, DNA gyrase B-, and HSP90-like ATPase"/>
  </r>
  <r>
    <x v="1122"/>
    <x v="1122"/>
    <n v="1258"/>
    <x v="8"/>
    <n v="730"/>
    <n v="795"/>
    <x v="8"/>
    <s v="PF00512.24 His Kinase A (phospho-acceptor) domain"/>
  </r>
  <r>
    <x v="1122"/>
    <x v="1122"/>
    <n v="1258"/>
    <x v="5"/>
    <n v="580"/>
    <n v="693"/>
    <x v="5"/>
    <s v="PF00989.24 PAS fold"/>
  </r>
  <r>
    <x v="1122"/>
    <x v="1122"/>
    <n v="1258"/>
    <x v="9"/>
    <n v="978"/>
    <n v="1094"/>
    <x v="9"/>
    <s v="PF00072.23 Response regulator receiver domain"/>
  </r>
  <r>
    <x v="1122"/>
    <x v="1122"/>
    <n v="1258"/>
    <x v="9"/>
    <n v="1134"/>
    <n v="1250"/>
    <x v="9"/>
    <s v="PF00072.23 Response regulator receiver domain"/>
  </r>
  <r>
    <x v="1123"/>
    <x v="1123"/>
    <n v="890"/>
    <x v="0"/>
    <n v="54"/>
    <n v="222"/>
    <x v="0"/>
    <s v="PF03924.12 CHASE domain"/>
  </r>
  <r>
    <x v="1123"/>
    <x v="1123"/>
    <n v="890"/>
    <x v="2"/>
    <n v="722"/>
    <n v="884"/>
    <x v="2"/>
    <s v="PF00990.20 Diguanylate cyclase, GGDEF domain"/>
  </r>
  <r>
    <x v="1123"/>
    <x v="1123"/>
    <n v="890"/>
    <x v="6"/>
    <n v="323"/>
    <n v="412"/>
    <x v="6"/>
    <s v="PF08447.11 PAS fold"/>
  </r>
  <r>
    <x v="1123"/>
    <x v="1123"/>
    <n v="890"/>
    <x v="6"/>
    <n v="461"/>
    <n v="547"/>
    <x v="6"/>
    <s v="PF08447.11 PAS fold"/>
  </r>
  <r>
    <x v="1124"/>
    <x v="1124"/>
    <n v="715"/>
    <x v="0"/>
    <n v="58"/>
    <n v="218"/>
    <x v="0"/>
    <s v="PF03924.12 CHASE domain"/>
  </r>
  <r>
    <x v="1124"/>
    <x v="1124"/>
    <n v="715"/>
    <x v="2"/>
    <n v="553"/>
    <n v="710"/>
    <x v="2"/>
    <s v="PF00990.20 Diguanylate cyclase, GGDEF domain"/>
  </r>
  <r>
    <x v="1124"/>
    <x v="1124"/>
    <n v="715"/>
    <x v="5"/>
    <n v="292"/>
    <n v="402"/>
    <x v="5"/>
    <s v="PF00989.24 PAS fold"/>
  </r>
  <r>
    <x v="1124"/>
    <x v="1124"/>
    <n v="715"/>
    <x v="3"/>
    <n v="423"/>
    <n v="544"/>
    <x v="3"/>
    <s v="PF08448.9 PAS fold"/>
  </r>
  <r>
    <x v="1125"/>
    <x v="1125"/>
    <n v="866"/>
    <x v="0"/>
    <n v="56"/>
    <n v="242"/>
    <x v="0"/>
    <s v="PF03924.12 CHASE domain"/>
  </r>
  <r>
    <x v="1125"/>
    <x v="1125"/>
    <n v="866"/>
    <x v="7"/>
    <n v="616"/>
    <n v="728"/>
    <x v="7"/>
    <s v="PF02518.25 Histidine kinase-, DNA gyrase B-, and HSP90-like ATPase"/>
  </r>
  <r>
    <x v="1125"/>
    <x v="1125"/>
    <n v="866"/>
    <x v="8"/>
    <n v="505"/>
    <n v="570"/>
    <x v="8"/>
    <s v="PF00512.24 His Kinase A (phospho-acceptor) domain"/>
  </r>
  <r>
    <x v="1125"/>
    <x v="1125"/>
    <n v="866"/>
    <x v="4"/>
    <n v="365"/>
    <n v="484"/>
    <x v="4"/>
    <s v="PF13426.6 PAS domain"/>
  </r>
  <r>
    <x v="1125"/>
    <x v="1125"/>
    <n v="866"/>
    <x v="9"/>
    <n v="751"/>
    <n v="861"/>
    <x v="9"/>
    <s v="PF00072.23 Response regulator receiver domain"/>
  </r>
  <r>
    <x v="1126"/>
    <x v="1126"/>
    <n v="878"/>
    <x v="0"/>
    <n v="70"/>
    <n v="217"/>
    <x v="0"/>
    <s v="PF03924.12 CHASE domain"/>
  </r>
  <r>
    <x v="1126"/>
    <x v="1126"/>
    <n v="878"/>
    <x v="1"/>
    <n v="626"/>
    <n v="859"/>
    <x v="1"/>
    <s v="PF00563.19 EAL domain"/>
  </r>
  <r>
    <x v="1126"/>
    <x v="1126"/>
    <n v="878"/>
    <x v="2"/>
    <n v="450"/>
    <n v="607"/>
    <x v="2"/>
    <s v="PF00990.20 Diguanylate cyclase, GGDEF domain"/>
  </r>
  <r>
    <x v="1126"/>
    <x v="1126"/>
    <n v="878"/>
    <x v="6"/>
    <n v="325"/>
    <n v="412"/>
    <x v="6"/>
    <s v="PF08447.11 PAS fold"/>
  </r>
  <r>
    <x v="1127"/>
    <x v="1127"/>
    <n v="1595"/>
    <x v="0"/>
    <n v="86"/>
    <n v="274"/>
    <x v="0"/>
    <s v="PF03924.12 CHASE domain"/>
  </r>
  <r>
    <x v="1127"/>
    <x v="1127"/>
    <n v="1595"/>
    <x v="1"/>
    <n v="1338"/>
    <n v="1574"/>
    <x v="1"/>
    <s v="PF00563.19 EAL domain"/>
  </r>
  <r>
    <x v="1127"/>
    <x v="1127"/>
    <n v="1595"/>
    <x v="16"/>
    <n v="490"/>
    <n v="635"/>
    <x v="16"/>
    <s v="PF13185.5 GAF domain"/>
  </r>
  <r>
    <x v="1127"/>
    <x v="1127"/>
    <n v="1595"/>
    <x v="2"/>
    <n v="1163"/>
    <n v="1319"/>
    <x v="2"/>
    <s v="PF00990.20 Diguanylate cyclase, GGDEF domain"/>
  </r>
  <r>
    <x v="1127"/>
    <x v="1127"/>
    <n v="1595"/>
    <x v="5"/>
    <n v="915"/>
    <n v="1027"/>
    <x v="5"/>
    <s v="PF00989.24 PAS fold"/>
  </r>
  <r>
    <x v="1127"/>
    <x v="1127"/>
    <n v="1595"/>
    <x v="6"/>
    <n v="683"/>
    <n v="769"/>
    <x v="6"/>
    <s v="PF08447.11 PAS fold"/>
  </r>
  <r>
    <x v="1127"/>
    <x v="1127"/>
    <n v="1595"/>
    <x v="6"/>
    <n v="809"/>
    <n v="897"/>
    <x v="6"/>
    <s v="PF08447.11 PAS fold"/>
  </r>
  <r>
    <x v="1127"/>
    <x v="1127"/>
    <n v="1595"/>
    <x v="10"/>
    <n v="352"/>
    <n v="418"/>
    <x v="10"/>
    <s v="PF13188.6 PAS domain"/>
  </r>
  <r>
    <x v="1127"/>
    <x v="1127"/>
    <n v="1595"/>
    <x v="4"/>
    <n v="1048"/>
    <n v="1151"/>
    <x v="4"/>
    <s v="PF13426.6 PAS domain"/>
  </r>
  <r>
    <x v="1128"/>
    <x v="1128"/>
    <n v="1584"/>
    <x v="0"/>
    <n v="83"/>
    <n v="276"/>
    <x v="0"/>
    <s v="PF03924.12 CHASE domain"/>
  </r>
  <r>
    <x v="1128"/>
    <x v="1128"/>
    <n v="1584"/>
    <x v="7"/>
    <n v="1130"/>
    <n v="1246"/>
    <x v="7"/>
    <s v="PF02518.25 Histidine kinase-, DNA gyrase B-, and HSP90-like ATPase"/>
  </r>
  <r>
    <x v="1128"/>
    <x v="1128"/>
    <n v="1584"/>
    <x v="8"/>
    <n v="1020"/>
    <n v="1084"/>
    <x v="8"/>
    <s v="PF00512.24 His Kinase A (phospho-acceptor) domain"/>
  </r>
  <r>
    <x v="1128"/>
    <x v="1128"/>
    <n v="1584"/>
    <x v="12"/>
    <n v="1420"/>
    <n v="1508"/>
    <x v="12"/>
    <s v="PF01627.22 Hpt domain"/>
  </r>
  <r>
    <x v="1128"/>
    <x v="1128"/>
    <n v="1584"/>
    <x v="6"/>
    <n v="384"/>
    <n v="471"/>
    <x v="6"/>
    <s v="PF08447.11 PAS fold"/>
  </r>
  <r>
    <x v="1128"/>
    <x v="1128"/>
    <n v="1584"/>
    <x v="3"/>
    <n v="495"/>
    <n v="606"/>
    <x v="3"/>
    <s v="PF08448.9 PAS fold"/>
  </r>
  <r>
    <x v="1128"/>
    <x v="1128"/>
    <n v="1584"/>
    <x v="3"/>
    <n v="753"/>
    <n v="862"/>
    <x v="3"/>
    <s v="PF08448.9 PAS fold"/>
  </r>
  <r>
    <x v="1128"/>
    <x v="1128"/>
    <n v="1584"/>
    <x v="4"/>
    <n v="878"/>
    <n v="981"/>
    <x v="4"/>
    <s v="PF13426.6 PAS domain"/>
  </r>
  <r>
    <x v="1128"/>
    <x v="1128"/>
    <n v="1584"/>
    <x v="9"/>
    <n v="1275"/>
    <n v="1387"/>
    <x v="9"/>
    <s v="PF00072.23 Response regulator receiver domain"/>
  </r>
  <r>
    <x v="1129"/>
    <x v="1129"/>
    <n v="699"/>
    <x v="0"/>
    <n v="60"/>
    <n v="248"/>
    <x v="0"/>
    <s v="PF03924.12 CHASE domain"/>
  </r>
  <r>
    <x v="1129"/>
    <x v="1129"/>
    <n v="699"/>
    <x v="7"/>
    <n v="581"/>
    <n v="694"/>
    <x v="7"/>
    <s v="PF02518.25 Histidine kinase-, DNA gyrase B-, and HSP90-like ATPase"/>
  </r>
  <r>
    <x v="1129"/>
    <x v="1129"/>
    <n v="699"/>
    <x v="8"/>
    <n v="471"/>
    <n v="539"/>
    <x v="8"/>
    <s v="PF00512.24 His Kinase A (phospho-acceptor) domain"/>
  </r>
  <r>
    <x v="1129"/>
    <x v="1129"/>
    <n v="699"/>
    <x v="6"/>
    <n v="360"/>
    <n v="445"/>
    <x v="6"/>
    <s v="PF08447.11 PAS fold"/>
  </r>
  <r>
    <x v="1130"/>
    <x v="1130"/>
    <n v="1117"/>
    <x v="0"/>
    <n v="275"/>
    <n v="460"/>
    <x v="0"/>
    <s v="PF03924.12 CHASE domain"/>
  </r>
  <r>
    <x v="1130"/>
    <x v="1130"/>
    <n v="1117"/>
    <x v="1"/>
    <n v="867"/>
    <n v="1102"/>
    <x v="1"/>
    <s v="PF00563.19 EAL domain"/>
  </r>
  <r>
    <x v="1130"/>
    <x v="1130"/>
    <n v="1117"/>
    <x v="2"/>
    <n v="686"/>
    <n v="848"/>
    <x v="2"/>
    <s v="PF00990.20 Diguanylate cyclase, GGDEF domain"/>
  </r>
  <r>
    <x v="1130"/>
    <x v="1130"/>
    <n v="1117"/>
    <x v="13"/>
    <n v="24"/>
    <n v="231"/>
    <x v="13"/>
    <s v="PF05231.13 MASE1"/>
  </r>
  <r>
    <x v="1130"/>
    <x v="1130"/>
    <n v="1117"/>
    <x v="4"/>
    <n v="571"/>
    <n v="674"/>
    <x v="4"/>
    <s v="PF13426.6 PAS domain"/>
  </r>
  <r>
    <x v="1131"/>
    <x v="1131"/>
    <n v="415"/>
    <x v="0"/>
    <n v="1"/>
    <n v="131"/>
    <x v="0"/>
    <s v="PF03924.12 CHASE domain"/>
  </r>
  <r>
    <x v="1131"/>
    <x v="1131"/>
    <n v="415"/>
    <x v="11"/>
    <n v="218"/>
    <n v="300"/>
    <x v="11"/>
    <s v="PF07536.13 HWE histidine kinase"/>
  </r>
  <r>
    <x v="1132"/>
    <x v="1132"/>
    <n v="875"/>
    <x v="0"/>
    <n v="86"/>
    <n v="230"/>
    <x v="0"/>
    <s v="PF03924.12 CHASE domain"/>
  </r>
  <r>
    <x v="1132"/>
    <x v="1132"/>
    <n v="875"/>
    <x v="1"/>
    <n v="625"/>
    <n v="856"/>
    <x v="1"/>
    <s v="PF00563.19 EAL domain"/>
  </r>
  <r>
    <x v="1132"/>
    <x v="1132"/>
    <n v="875"/>
    <x v="2"/>
    <n v="456"/>
    <n v="606"/>
    <x v="2"/>
    <s v="PF00990.20 Diguanylate cyclase, GGDEF domain"/>
  </r>
  <r>
    <x v="1132"/>
    <x v="1132"/>
    <n v="875"/>
    <x v="6"/>
    <n v="331"/>
    <n v="417"/>
    <x v="6"/>
    <s v="PF08447.11 PAS fold"/>
  </r>
  <r>
    <x v="1133"/>
    <x v="1133"/>
    <n v="539"/>
    <x v="0"/>
    <n v="70"/>
    <n v="258"/>
    <x v="0"/>
    <s v="PF03924.12 CHASE domain"/>
  </r>
  <r>
    <x v="1133"/>
    <x v="1133"/>
    <n v="539"/>
    <x v="11"/>
    <n v="352"/>
    <n v="434"/>
    <x v="11"/>
    <s v="PF07536.13 HWE histidine kinase"/>
  </r>
  <r>
    <x v="1134"/>
    <x v="1134"/>
    <n v="1034"/>
    <x v="0"/>
    <n v="162"/>
    <n v="359"/>
    <x v="0"/>
    <s v="PF03924.12 CHASE domain"/>
  </r>
  <r>
    <x v="1134"/>
    <x v="1134"/>
    <n v="1034"/>
    <x v="7"/>
    <n v="559"/>
    <n v="726"/>
    <x v="7"/>
    <s v="PF02518.25 Histidine kinase-, DNA gyrase B-, and HSP90-like ATPase"/>
  </r>
  <r>
    <x v="1134"/>
    <x v="1134"/>
    <n v="1034"/>
    <x v="8"/>
    <n v="447"/>
    <n v="512"/>
    <x v="8"/>
    <s v="PF00512.24 His Kinase A (phospho-acceptor) domain"/>
  </r>
  <r>
    <x v="1134"/>
    <x v="1134"/>
    <n v="1034"/>
    <x v="9"/>
    <n v="908"/>
    <n v="1028"/>
    <x v="9"/>
    <s v="PF00072.23 Response regulator receiver domain"/>
  </r>
  <r>
    <x v="1135"/>
    <x v="1135"/>
    <n v="1269"/>
    <x v="0"/>
    <n v="334"/>
    <n v="529"/>
    <x v="0"/>
    <s v="PF03924.12 CHASE domain"/>
  </r>
  <r>
    <x v="1135"/>
    <x v="1135"/>
    <n v="1269"/>
    <x v="7"/>
    <n v="729"/>
    <n v="898"/>
    <x v="7"/>
    <s v="PF02518.25 Histidine kinase-, DNA gyrase B-, and HSP90-like ATPase"/>
  </r>
  <r>
    <x v="1135"/>
    <x v="1135"/>
    <n v="1269"/>
    <x v="8"/>
    <n v="617"/>
    <n v="682"/>
    <x v="8"/>
    <s v="PF00512.24 His Kinase A (phospho-acceptor) domain"/>
  </r>
  <r>
    <x v="1135"/>
    <x v="1135"/>
    <n v="1269"/>
    <x v="9"/>
    <n v="1076"/>
    <n v="1209"/>
    <x v="9"/>
    <s v="PF00072.23 Response regulator receiver domain"/>
  </r>
  <r>
    <x v="1136"/>
    <x v="1136"/>
    <n v="1003"/>
    <x v="0"/>
    <n v="112"/>
    <n v="293"/>
    <x v="0"/>
    <s v="PF03924.12 CHASE domain"/>
  </r>
  <r>
    <x v="1136"/>
    <x v="1136"/>
    <n v="1003"/>
    <x v="7"/>
    <n v="495"/>
    <n v="680"/>
    <x v="7"/>
    <s v="PF02518.25 Histidine kinase-, DNA gyrase B-, and HSP90-like ATPase"/>
  </r>
  <r>
    <x v="1136"/>
    <x v="1136"/>
    <n v="1003"/>
    <x v="8"/>
    <n v="383"/>
    <n v="448"/>
    <x v="8"/>
    <s v="PF00512.24 His Kinase A (phospho-acceptor) domain"/>
  </r>
  <r>
    <x v="1136"/>
    <x v="1136"/>
    <n v="1003"/>
    <x v="9"/>
    <n v="863"/>
    <n v="991"/>
    <x v="9"/>
    <s v="PF00072.23 Response regulator receiver domain"/>
  </r>
  <r>
    <x v="1137"/>
    <x v="1137"/>
    <n v="914"/>
    <x v="0"/>
    <n v="55"/>
    <n v="227"/>
    <x v="0"/>
    <s v="PF03924.12 CHASE domain"/>
  </r>
  <r>
    <x v="1137"/>
    <x v="1137"/>
    <n v="914"/>
    <x v="7"/>
    <n v="809"/>
    <n v="914"/>
    <x v="7"/>
    <s v="PF02518.25 Histidine kinase-, DNA gyrase B-, and HSP90-like ATPase"/>
  </r>
  <r>
    <x v="1137"/>
    <x v="1137"/>
    <n v="914"/>
    <x v="3"/>
    <n v="583"/>
    <n v="693"/>
    <x v="3"/>
    <s v="PF08448.9 PAS fold"/>
  </r>
  <r>
    <x v="1137"/>
    <x v="1137"/>
    <n v="914"/>
    <x v="4"/>
    <n v="337"/>
    <n v="442"/>
    <x v="4"/>
    <s v="PF13426.6 PAS domain"/>
  </r>
  <r>
    <x v="1137"/>
    <x v="1137"/>
    <n v="914"/>
    <x v="4"/>
    <n v="461"/>
    <n v="564"/>
    <x v="4"/>
    <s v="PF13426.6 PAS domain"/>
  </r>
  <r>
    <x v="1138"/>
    <x v="1138"/>
    <n v="743"/>
    <x v="0"/>
    <n v="78"/>
    <n v="269"/>
    <x v="0"/>
    <s v="PF03924.12 CHASE domain"/>
  </r>
  <r>
    <x v="1138"/>
    <x v="1138"/>
    <n v="743"/>
    <x v="7"/>
    <n v="617"/>
    <n v="733"/>
    <x v="7"/>
    <s v="PF02518.25 Histidine kinase-, DNA gyrase B-, and HSP90-like ATPase"/>
  </r>
  <r>
    <x v="1138"/>
    <x v="1138"/>
    <n v="743"/>
    <x v="8"/>
    <n v="508"/>
    <n v="573"/>
    <x v="8"/>
    <s v="PF00512.24 His Kinase A (phospho-acceptor) domain"/>
  </r>
  <r>
    <x v="1138"/>
    <x v="1138"/>
    <n v="743"/>
    <x v="3"/>
    <n v="384"/>
    <n v="490"/>
    <x v="3"/>
    <s v="PF08448.9 PAS fold"/>
  </r>
  <r>
    <x v="1139"/>
    <x v="1139"/>
    <n v="548"/>
    <x v="0"/>
    <n v="70"/>
    <n v="240"/>
    <x v="0"/>
    <s v="PF03924.12 CHASE domain"/>
  </r>
  <r>
    <x v="1139"/>
    <x v="1139"/>
    <n v="548"/>
    <x v="7"/>
    <n v="431"/>
    <n v="543"/>
    <x v="7"/>
    <s v="PF02518.25 Histidine kinase-, DNA gyrase B-, and HSP90-like ATPase"/>
  </r>
  <r>
    <x v="1139"/>
    <x v="1139"/>
    <n v="548"/>
    <x v="8"/>
    <n v="322"/>
    <n v="389"/>
    <x v="8"/>
    <s v="PF00512.24 His Kinase A (phospho-acceptor) domain"/>
  </r>
  <r>
    <x v="1140"/>
    <x v="1140"/>
    <n v="934"/>
    <x v="0"/>
    <n v="103"/>
    <n v="291"/>
    <x v="0"/>
    <s v="PF03924.12 CHASE domain"/>
  </r>
  <r>
    <x v="1140"/>
    <x v="1140"/>
    <n v="934"/>
    <x v="1"/>
    <n v="676"/>
    <n v="912"/>
    <x v="1"/>
    <s v="PF00563.19 EAL domain"/>
  </r>
  <r>
    <x v="1140"/>
    <x v="1140"/>
    <n v="934"/>
    <x v="2"/>
    <n v="500"/>
    <n v="657"/>
    <x v="2"/>
    <s v="PF00990.20 Diguanylate cyclase, GGDEF domain"/>
  </r>
  <r>
    <x v="1141"/>
    <x v="1141"/>
    <n v="731"/>
    <x v="0"/>
    <n v="63"/>
    <n v="259"/>
    <x v="0"/>
    <s v="PF03924.12 CHASE domain"/>
  </r>
  <r>
    <x v="1141"/>
    <x v="1141"/>
    <n v="731"/>
    <x v="7"/>
    <n v="603"/>
    <n v="712"/>
    <x v="7"/>
    <s v="PF02518.25 Histidine kinase-, DNA gyrase B-, and HSP90-like ATPase"/>
  </r>
  <r>
    <x v="1141"/>
    <x v="1141"/>
    <n v="731"/>
    <x v="8"/>
    <n v="494"/>
    <n v="559"/>
    <x v="8"/>
    <s v="PF00512.24 His Kinase A (phospho-acceptor) domain"/>
  </r>
  <r>
    <x v="1141"/>
    <x v="1141"/>
    <n v="731"/>
    <x v="3"/>
    <n v="369"/>
    <n v="476"/>
    <x v="3"/>
    <s v="PF08448.9 PAS fold"/>
  </r>
  <r>
    <x v="1142"/>
    <x v="1142"/>
    <n v="579"/>
    <x v="0"/>
    <n v="63"/>
    <n v="252"/>
    <x v="0"/>
    <s v="PF03924.12 CHASE domain"/>
  </r>
  <r>
    <x v="1142"/>
    <x v="1142"/>
    <n v="579"/>
    <x v="7"/>
    <n v="454"/>
    <n v="565"/>
    <x v="7"/>
    <s v="PF02518.25 Histidine kinase-, DNA gyrase B-, and HSP90-like ATPase"/>
  </r>
  <r>
    <x v="1142"/>
    <x v="1142"/>
    <n v="579"/>
    <x v="8"/>
    <n v="345"/>
    <n v="410"/>
    <x v="8"/>
    <s v="PF00512.24 His Kinase A (phospho-acceptor) domain"/>
  </r>
  <r>
    <x v="1143"/>
    <x v="1143"/>
    <n v="946"/>
    <x v="0"/>
    <n v="110"/>
    <n v="301"/>
    <x v="0"/>
    <s v="PF03924.12 CHASE domain"/>
  </r>
  <r>
    <x v="1143"/>
    <x v="1143"/>
    <n v="946"/>
    <x v="1"/>
    <n v="679"/>
    <n v="915"/>
    <x v="1"/>
    <s v="PF00563.19 EAL domain"/>
  </r>
  <r>
    <x v="1143"/>
    <x v="1143"/>
    <n v="946"/>
    <x v="2"/>
    <n v="503"/>
    <n v="660"/>
    <x v="2"/>
    <s v="PF00990.20 Diguanylate cyclase, GGDEF domain"/>
  </r>
  <r>
    <x v="1143"/>
    <x v="1143"/>
    <n v="946"/>
    <x v="3"/>
    <n v="388"/>
    <n v="494"/>
    <x v="3"/>
    <s v="PF08448.9 PAS fold"/>
  </r>
  <r>
    <x v="1144"/>
    <x v="1144"/>
    <n v="662"/>
    <x v="0"/>
    <n v="127"/>
    <n v="225"/>
    <x v="0"/>
    <s v="PF03924.12 CHASE domain"/>
  </r>
  <r>
    <x v="1144"/>
    <x v="1144"/>
    <n v="662"/>
    <x v="7"/>
    <n v="551"/>
    <n v="660"/>
    <x v="7"/>
    <s v="PF02518.25 Histidine kinase-, DNA gyrase B-, and HSP90-like ATPase"/>
  </r>
  <r>
    <x v="1144"/>
    <x v="1144"/>
    <n v="662"/>
    <x v="8"/>
    <n v="439"/>
    <n v="509"/>
    <x v="8"/>
    <s v="PF00512.24 His Kinase A (phospho-acceptor) domain"/>
  </r>
  <r>
    <x v="1144"/>
    <x v="1144"/>
    <n v="662"/>
    <x v="5"/>
    <n v="301"/>
    <n v="414"/>
    <x v="5"/>
    <s v="PF00989.24 PAS fold"/>
  </r>
  <r>
    <x v="1145"/>
    <x v="1145"/>
    <n v="1126"/>
    <x v="0"/>
    <n v="51"/>
    <n v="231"/>
    <x v="0"/>
    <s v="PF03924.12 CHASE domain"/>
  </r>
  <r>
    <x v="1145"/>
    <x v="1145"/>
    <n v="1126"/>
    <x v="1"/>
    <n v="875"/>
    <n v="1111"/>
    <x v="1"/>
    <s v="PF00563.19 EAL domain"/>
  </r>
  <r>
    <x v="1145"/>
    <x v="1145"/>
    <n v="1126"/>
    <x v="2"/>
    <n v="699"/>
    <n v="856"/>
    <x v="2"/>
    <s v="PF00990.20 Diguanylate cyclase, GGDEF domain"/>
  </r>
  <r>
    <x v="1145"/>
    <x v="1145"/>
    <n v="1126"/>
    <x v="5"/>
    <n v="578"/>
    <n v="685"/>
    <x v="5"/>
    <s v="PF00989.24 PAS fold"/>
  </r>
  <r>
    <x v="1145"/>
    <x v="1145"/>
    <n v="1126"/>
    <x v="3"/>
    <n v="459"/>
    <n v="568"/>
    <x v="3"/>
    <s v="PF08448.9 PAS fold"/>
  </r>
  <r>
    <x v="1145"/>
    <x v="1145"/>
    <n v="1126"/>
    <x v="10"/>
    <n v="324"/>
    <n v="385"/>
    <x v="10"/>
    <s v="PF13188.6 PAS domain"/>
  </r>
  <r>
    <x v="1146"/>
    <x v="1146"/>
    <n v="902"/>
    <x v="0"/>
    <n v="91"/>
    <n v="279"/>
    <x v="0"/>
    <s v="PF03924.12 CHASE domain"/>
  </r>
  <r>
    <x v="1146"/>
    <x v="1146"/>
    <n v="902"/>
    <x v="7"/>
    <n v="769"/>
    <n v="893"/>
    <x v="7"/>
    <s v="PF02518.25 Histidine kinase-, DNA gyrase B-, and HSP90-like ATPase"/>
  </r>
  <r>
    <x v="1146"/>
    <x v="1146"/>
    <n v="902"/>
    <x v="8"/>
    <n v="655"/>
    <n v="724"/>
    <x v="8"/>
    <s v="PF00512.24 His Kinase A (phospho-acceptor) domain"/>
  </r>
  <r>
    <x v="1146"/>
    <x v="1146"/>
    <n v="902"/>
    <x v="3"/>
    <n v="372"/>
    <n v="477"/>
    <x v="3"/>
    <s v="PF08448.9 PAS fold"/>
  </r>
  <r>
    <x v="1146"/>
    <x v="1146"/>
    <n v="902"/>
    <x v="4"/>
    <n v="498"/>
    <n v="616"/>
    <x v="4"/>
    <s v="PF13426.6 PAS domain"/>
  </r>
  <r>
    <x v="1147"/>
    <x v="1147"/>
    <n v="1029"/>
    <x v="0"/>
    <n v="87"/>
    <n v="275"/>
    <x v="0"/>
    <s v="PF03924.12 CHASE domain"/>
  </r>
  <r>
    <x v="1147"/>
    <x v="1147"/>
    <n v="1029"/>
    <x v="16"/>
    <n v="376"/>
    <n v="527"/>
    <x v="16"/>
    <s v="PF13185.5 GAF domain"/>
  </r>
  <r>
    <x v="1147"/>
    <x v="1147"/>
    <n v="1029"/>
    <x v="7"/>
    <n v="918"/>
    <n v="1029"/>
    <x v="7"/>
    <s v="PF02518.25 Histidine kinase-, DNA gyrase B-, and HSP90-like ATPase"/>
  </r>
  <r>
    <x v="1147"/>
    <x v="1147"/>
    <n v="1029"/>
    <x v="8"/>
    <n v="809"/>
    <n v="877"/>
    <x v="8"/>
    <s v="PF00512.24 His Kinase A (phospho-acceptor) domain"/>
  </r>
  <r>
    <x v="1147"/>
    <x v="1147"/>
    <n v="1029"/>
    <x v="6"/>
    <n v="563"/>
    <n v="648"/>
    <x v="6"/>
    <s v="PF08447.11 PAS fold"/>
  </r>
  <r>
    <x v="1147"/>
    <x v="1147"/>
    <n v="1029"/>
    <x v="6"/>
    <n v="690"/>
    <n v="772"/>
    <x v="6"/>
    <s v="PF08447.11 PAS fold"/>
  </r>
  <r>
    <x v="1148"/>
    <x v="1148"/>
    <n v="687"/>
    <x v="0"/>
    <n v="82"/>
    <n v="216"/>
    <x v="0"/>
    <s v="PF03924.12 CHASE domain"/>
  </r>
  <r>
    <x v="1148"/>
    <x v="1148"/>
    <n v="687"/>
    <x v="7"/>
    <n v="435"/>
    <n v="552"/>
    <x v="7"/>
    <s v="PF02518.25 Histidine kinase-, DNA gyrase B-, and HSP90-like ATPase"/>
  </r>
  <r>
    <x v="1148"/>
    <x v="1148"/>
    <n v="687"/>
    <x v="8"/>
    <n v="323"/>
    <n v="388"/>
    <x v="8"/>
    <s v="PF00512.24 His Kinase A (phospho-acceptor) domain"/>
  </r>
  <r>
    <x v="1148"/>
    <x v="1148"/>
    <n v="687"/>
    <x v="9"/>
    <n v="573"/>
    <n v="683"/>
    <x v="9"/>
    <s v="PF00072.23 Response regulator receiver domain"/>
  </r>
  <r>
    <x v="1149"/>
    <x v="1149"/>
    <n v="780"/>
    <x v="0"/>
    <n v="77"/>
    <n v="264"/>
    <x v="0"/>
    <s v="PF03924.12 CHASE domain"/>
  </r>
  <r>
    <x v="1149"/>
    <x v="1149"/>
    <n v="780"/>
    <x v="7"/>
    <n v="591"/>
    <n v="705"/>
    <x v="7"/>
    <s v="PF02518.25 Histidine kinase-, DNA gyrase B-, and HSP90-like ATPase"/>
  </r>
  <r>
    <x v="1149"/>
    <x v="1149"/>
    <n v="780"/>
    <x v="8"/>
    <n v="481"/>
    <n v="547"/>
    <x v="8"/>
    <s v="PF00512.24 His Kinase A (phospho-acceptor) domain"/>
  </r>
  <r>
    <x v="1150"/>
    <x v="1150"/>
    <n v="728"/>
    <x v="0"/>
    <n v="79"/>
    <n v="258"/>
    <x v="0"/>
    <s v="PF03924.12 CHASE domain"/>
  </r>
  <r>
    <x v="1150"/>
    <x v="1150"/>
    <n v="728"/>
    <x v="7"/>
    <n v="598"/>
    <n v="711"/>
    <x v="7"/>
    <s v="PF02518.25 Histidine kinase-, DNA gyrase B-, and HSP90-like ATPase"/>
  </r>
  <r>
    <x v="1150"/>
    <x v="1150"/>
    <n v="728"/>
    <x v="8"/>
    <n v="479"/>
    <n v="553"/>
    <x v="8"/>
    <s v="PF00512.24 His Kinase A (phospho-acceptor) domain"/>
  </r>
  <r>
    <x v="1150"/>
    <x v="1150"/>
    <n v="728"/>
    <x v="3"/>
    <n v="358"/>
    <n v="475"/>
    <x v="3"/>
    <s v="PF08448.9 PAS fold"/>
  </r>
  <r>
    <x v="1151"/>
    <x v="1151"/>
    <n v="448"/>
    <x v="0"/>
    <n v="76"/>
    <n v="219"/>
    <x v="0"/>
    <s v="PF03924.12 CHASE domain"/>
  </r>
  <r>
    <x v="1151"/>
    <x v="1151"/>
    <n v="448"/>
    <x v="2"/>
    <n v="295"/>
    <n v="448"/>
    <x v="2"/>
    <s v="PF00990.20 Diguanylate cyclase, GGDEF domain"/>
  </r>
  <r>
    <x v="1152"/>
    <x v="1152"/>
    <n v="902"/>
    <x v="0"/>
    <n v="125"/>
    <n v="241"/>
    <x v="0"/>
    <s v="PF03924.12 CHASE domain"/>
  </r>
  <r>
    <x v="1152"/>
    <x v="1152"/>
    <n v="902"/>
    <x v="1"/>
    <n v="650"/>
    <n v="883"/>
    <x v="1"/>
    <s v="PF00563.19 EAL domain"/>
  </r>
  <r>
    <x v="1152"/>
    <x v="1152"/>
    <n v="902"/>
    <x v="2"/>
    <n v="474"/>
    <n v="631"/>
    <x v="2"/>
    <s v="PF00990.20 Diguanylate cyclase, GGDEF domain"/>
  </r>
  <r>
    <x v="1152"/>
    <x v="1152"/>
    <n v="902"/>
    <x v="6"/>
    <n v="349"/>
    <n v="435"/>
    <x v="6"/>
    <s v="PF08447.11 PAS fold"/>
  </r>
  <r>
    <x v="1153"/>
    <x v="1153"/>
    <n v="1620"/>
    <x v="0"/>
    <n v="79"/>
    <n v="263"/>
    <x v="0"/>
    <s v="PF03924.12 CHASE domain"/>
  </r>
  <r>
    <x v="1153"/>
    <x v="1153"/>
    <n v="1620"/>
    <x v="7"/>
    <n v="1009"/>
    <n v="1125"/>
    <x v="7"/>
    <s v="PF02518.25 Histidine kinase-, DNA gyrase B-, and HSP90-like ATPase"/>
  </r>
  <r>
    <x v="1153"/>
    <x v="1153"/>
    <n v="1620"/>
    <x v="8"/>
    <n v="897"/>
    <n v="962"/>
    <x v="8"/>
    <s v="PF00512.24 His Kinase A (phospho-acceptor) domain"/>
  </r>
  <r>
    <x v="1153"/>
    <x v="1153"/>
    <n v="1620"/>
    <x v="12"/>
    <n v="1441"/>
    <n v="1530"/>
    <x v="12"/>
    <s v="PF01627.22 Hpt domain"/>
  </r>
  <r>
    <x v="1153"/>
    <x v="1153"/>
    <n v="1620"/>
    <x v="5"/>
    <n v="345"/>
    <n v="457"/>
    <x v="5"/>
    <s v="PF00989.24 PAS fold"/>
  </r>
  <r>
    <x v="1153"/>
    <x v="1153"/>
    <n v="1620"/>
    <x v="5"/>
    <n v="494"/>
    <n v="617"/>
    <x v="5"/>
    <s v="PF00989.24 PAS fold"/>
  </r>
  <r>
    <x v="1153"/>
    <x v="1153"/>
    <n v="1620"/>
    <x v="6"/>
    <n v="781"/>
    <n v="871"/>
    <x v="6"/>
    <s v="PF08447.11 PAS fold"/>
  </r>
  <r>
    <x v="1153"/>
    <x v="1153"/>
    <n v="1620"/>
    <x v="4"/>
    <n v="642"/>
    <n v="746"/>
    <x v="4"/>
    <s v="PF13426.6 PAS domain"/>
  </r>
  <r>
    <x v="1153"/>
    <x v="1153"/>
    <n v="1620"/>
    <x v="9"/>
    <n v="1140"/>
    <n v="1259"/>
    <x v="9"/>
    <s v="PF00072.23 Response regulator receiver domain"/>
  </r>
  <r>
    <x v="1153"/>
    <x v="1153"/>
    <n v="1620"/>
    <x v="9"/>
    <n v="1287"/>
    <n v="1400"/>
    <x v="9"/>
    <s v="PF00072.23 Response regulator receiver domain"/>
  </r>
  <r>
    <x v="1154"/>
    <x v="1154"/>
    <n v="999"/>
    <x v="0"/>
    <n v="70"/>
    <n v="214"/>
    <x v="0"/>
    <s v="PF03924.12 CHASE domain"/>
  </r>
  <r>
    <x v="1154"/>
    <x v="1154"/>
    <n v="999"/>
    <x v="1"/>
    <n v="730"/>
    <n v="966"/>
    <x v="1"/>
    <s v="PF00563.19 EAL domain"/>
  </r>
  <r>
    <x v="1154"/>
    <x v="1154"/>
    <n v="999"/>
    <x v="2"/>
    <n v="554"/>
    <n v="711"/>
    <x v="2"/>
    <s v="PF00990.20 Diguanylate cyclase, GGDEF domain"/>
  </r>
  <r>
    <x v="1154"/>
    <x v="1154"/>
    <n v="999"/>
    <x v="3"/>
    <n v="314"/>
    <n v="423"/>
    <x v="3"/>
    <s v="PF08448.9 PAS fold"/>
  </r>
  <r>
    <x v="1154"/>
    <x v="1154"/>
    <n v="999"/>
    <x v="4"/>
    <n v="439"/>
    <n v="542"/>
    <x v="4"/>
    <s v="PF13426.6 PAS domain"/>
  </r>
  <r>
    <x v="1155"/>
    <x v="1155"/>
    <n v="616"/>
    <x v="0"/>
    <n v="94"/>
    <n v="283"/>
    <x v="0"/>
    <s v="PF03924.12 CHASE domain"/>
  </r>
  <r>
    <x v="1155"/>
    <x v="1155"/>
    <n v="616"/>
    <x v="7"/>
    <n v="495"/>
    <n v="607"/>
    <x v="7"/>
    <s v="PF02518.25 Histidine kinase-, DNA gyrase B-, and HSP90-like ATPase"/>
  </r>
  <r>
    <x v="1155"/>
    <x v="1155"/>
    <n v="616"/>
    <x v="8"/>
    <n v="387"/>
    <n v="455"/>
    <x v="8"/>
    <s v="PF00512.24 His Kinase A (phospho-acceptor) domain"/>
  </r>
  <r>
    <x v="1156"/>
    <x v="1156"/>
    <n v="961"/>
    <x v="0"/>
    <n v="54"/>
    <n v="224"/>
    <x v="0"/>
    <s v="PF03924.12 CHASE domain"/>
  </r>
  <r>
    <x v="1156"/>
    <x v="1156"/>
    <n v="961"/>
    <x v="7"/>
    <n v="700"/>
    <n v="811"/>
    <x v="7"/>
    <s v="PF02518.25 Histidine kinase-, DNA gyrase B-, and HSP90-like ATPase"/>
  </r>
  <r>
    <x v="1156"/>
    <x v="1156"/>
    <n v="961"/>
    <x v="8"/>
    <n v="587"/>
    <n v="655"/>
    <x v="8"/>
    <s v="PF00512.24 His Kinase A (phospho-acceptor) domain"/>
  </r>
  <r>
    <x v="1156"/>
    <x v="1156"/>
    <n v="961"/>
    <x v="3"/>
    <n v="317"/>
    <n v="426"/>
    <x v="3"/>
    <s v="PF08448.9 PAS fold"/>
  </r>
  <r>
    <x v="1156"/>
    <x v="1156"/>
    <n v="961"/>
    <x v="4"/>
    <n v="445"/>
    <n v="548"/>
    <x v="4"/>
    <s v="PF13426.6 PAS domain"/>
  </r>
  <r>
    <x v="1156"/>
    <x v="1156"/>
    <n v="961"/>
    <x v="9"/>
    <n v="840"/>
    <n v="953"/>
    <x v="9"/>
    <s v="PF00072.23 Response regulator receiver domain"/>
  </r>
  <r>
    <x v="1157"/>
    <x v="1157"/>
    <n v="702"/>
    <x v="0"/>
    <n v="68"/>
    <n v="224"/>
    <x v="0"/>
    <s v="PF03924.12 CHASE domain"/>
  </r>
  <r>
    <x v="1157"/>
    <x v="1157"/>
    <n v="702"/>
    <x v="7"/>
    <n v="557"/>
    <n v="669"/>
    <x v="7"/>
    <s v="PF02518.25 Histidine kinase-, DNA gyrase B-, and HSP90-like ATPase"/>
  </r>
  <r>
    <x v="1157"/>
    <x v="1157"/>
    <n v="702"/>
    <x v="8"/>
    <n v="446"/>
    <n v="512"/>
    <x v="8"/>
    <s v="PF00512.24 His Kinase A (phospho-acceptor) domain"/>
  </r>
  <r>
    <x v="1157"/>
    <x v="1157"/>
    <n v="702"/>
    <x v="3"/>
    <n v="317"/>
    <n v="428"/>
    <x v="3"/>
    <s v="PF08448.9 PAS fold"/>
  </r>
  <r>
    <x v="1158"/>
    <x v="1158"/>
    <n v="985"/>
    <x v="0"/>
    <n v="24"/>
    <n v="224"/>
    <x v="0"/>
    <s v="PF03924.12 CHASE domain"/>
  </r>
  <r>
    <x v="1158"/>
    <x v="1158"/>
    <n v="985"/>
    <x v="1"/>
    <n v="733"/>
    <n v="969"/>
    <x v="1"/>
    <s v="PF00563.19 EAL domain"/>
  </r>
  <r>
    <x v="1158"/>
    <x v="1158"/>
    <n v="985"/>
    <x v="2"/>
    <n v="557"/>
    <n v="714"/>
    <x v="2"/>
    <s v="PF00990.20 Diguanylate cyclase, GGDEF domain"/>
  </r>
  <r>
    <x v="1158"/>
    <x v="1158"/>
    <n v="985"/>
    <x v="3"/>
    <n v="317"/>
    <n v="426"/>
    <x v="3"/>
    <s v="PF08448.9 PAS fold"/>
  </r>
  <r>
    <x v="1158"/>
    <x v="1158"/>
    <n v="985"/>
    <x v="4"/>
    <n v="442"/>
    <n v="545"/>
    <x v="4"/>
    <s v="PF13426.6 PAS domain"/>
  </r>
  <r>
    <x v="1159"/>
    <x v="1159"/>
    <n v="835"/>
    <x v="0"/>
    <n v="102"/>
    <n v="283"/>
    <x v="0"/>
    <s v="PF03924.12 CHASE domain"/>
  </r>
  <r>
    <x v="1159"/>
    <x v="1159"/>
    <n v="835"/>
    <x v="1"/>
    <n v="547"/>
    <n v="779"/>
    <x v="1"/>
    <s v="PF00563.19 EAL domain"/>
  </r>
  <r>
    <x v="1159"/>
    <x v="1159"/>
    <n v="835"/>
    <x v="2"/>
    <n v="373"/>
    <n v="528"/>
    <x v="2"/>
    <s v="PF00990.20 Diguanylate cyclase, GGDEF domain"/>
  </r>
  <r>
    <x v="1160"/>
    <x v="1160"/>
    <n v="552"/>
    <x v="0"/>
    <n v="88"/>
    <n v="250"/>
    <x v="0"/>
    <s v="PF03924.12 CHASE domain"/>
  </r>
  <r>
    <x v="1160"/>
    <x v="1160"/>
    <n v="552"/>
    <x v="11"/>
    <n v="347"/>
    <n v="425"/>
    <x v="11"/>
    <s v="PF07536.13 HWE histidine kinase"/>
  </r>
  <r>
    <x v="1161"/>
    <x v="1161"/>
    <n v="588"/>
    <x v="0"/>
    <n v="51"/>
    <n v="239"/>
    <x v="0"/>
    <s v="PF03924.12 CHASE domain"/>
  </r>
  <r>
    <x v="1161"/>
    <x v="1161"/>
    <n v="588"/>
    <x v="2"/>
    <n v="454"/>
    <n v="586"/>
    <x v="2"/>
    <s v="PF00990.20 Diguanylate cyclase, GGDEF domain"/>
  </r>
  <r>
    <x v="1161"/>
    <x v="1161"/>
    <n v="588"/>
    <x v="6"/>
    <n v="347"/>
    <n v="437"/>
    <x v="6"/>
    <s v="PF08447.11 PAS fold"/>
  </r>
  <r>
    <x v="1162"/>
    <x v="1162"/>
    <n v="603"/>
    <x v="0"/>
    <n v="106"/>
    <n v="225"/>
    <x v="0"/>
    <s v="PF03924.12 CHASE domain"/>
  </r>
  <r>
    <x v="1162"/>
    <x v="1162"/>
    <n v="603"/>
    <x v="2"/>
    <n v="440"/>
    <n v="597"/>
    <x v="2"/>
    <s v="PF00990.20 Diguanylate cyclase, GGDEF domain"/>
  </r>
  <r>
    <x v="1162"/>
    <x v="1162"/>
    <n v="603"/>
    <x v="3"/>
    <n v="310"/>
    <n v="431"/>
    <x v="3"/>
    <s v="PF08448.9 PAS fold"/>
  </r>
  <r>
    <x v="1163"/>
    <x v="1163"/>
    <n v="516"/>
    <x v="0"/>
    <n v="293"/>
    <n v="487"/>
    <x v="0"/>
    <s v="PF03924.12 CHASE domain"/>
  </r>
  <r>
    <x v="1164"/>
    <x v="1164"/>
    <n v="996"/>
    <x v="0"/>
    <n v="39"/>
    <n v="228"/>
    <x v="0"/>
    <s v="PF03924.12 CHASE domain"/>
  </r>
  <r>
    <x v="1164"/>
    <x v="1164"/>
    <n v="996"/>
    <x v="1"/>
    <n v="774"/>
    <n v="924"/>
    <x v="1"/>
    <s v="PF00563.19 EAL domain"/>
  </r>
  <r>
    <x v="1164"/>
    <x v="1164"/>
    <n v="996"/>
    <x v="1"/>
    <n v="922"/>
    <n v="967"/>
    <x v="1"/>
    <s v="PF00563.19 EAL domain"/>
  </r>
  <r>
    <x v="1164"/>
    <x v="1164"/>
    <n v="996"/>
    <x v="2"/>
    <n v="598"/>
    <n v="755"/>
    <x v="2"/>
    <s v="PF00990.20 Diguanylate cyclase, GGDEF domain"/>
  </r>
  <r>
    <x v="1164"/>
    <x v="1164"/>
    <n v="996"/>
    <x v="4"/>
    <n v="331"/>
    <n v="423"/>
    <x v="4"/>
    <s v="PF13426.6 PAS domain"/>
  </r>
  <r>
    <x v="1164"/>
    <x v="1164"/>
    <n v="996"/>
    <x v="4"/>
    <n v="446"/>
    <n v="558"/>
    <x v="4"/>
    <s v="PF13426.6 PAS domain"/>
  </r>
  <r>
    <x v="1165"/>
    <x v="1165"/>
    <n v="1248"/>
    <x v="0"/>
    <n v="64"/>
    <n v="221"/>
    <x v="0"/>
    <s v="PF03924.12 CHASE domain"/>
  </r>
  <r>
    <x v="1165"/>
    <x v="1165"/>
    <n v="1248"/>
    <x v="18"/>
    <n v="1056"/>
    <n v="1131"/>
    <x v="18"/>
    <s v="PF07568.11 Histidine kinase"/>
  </r>
  <r>
    <x v="1165"/>
    <x v="1165"/>
    <n v="1248"/>
    <x v="5"/>
    <n v="422"/>
    <n v="531"/>
    <x v="5"/>
    <s v="PF00989.24 PAS fold"/>
  </r>
  <r>
    <x v="1165"/>
    <x v="1165"/>
    <n v="1248"/>
    <x v="5"/>
    <n v="546"/>
    <n v="656"/>
    <x v="5"/>
    <s v="PF00989.24 PAS fold"/>
  </r>
  <r>
    <x v="1165"/>
    <x v="1165"/>
    <n v="1248"/>
    <x v="5"/>
    <n v="797"/>
    <n v="909"/>
    <x v="5"/>
    <s v="PF00989.24 PAS fold"/>
  </r>
  <r>
    <x v="1165"/>
    <x v="1165"/>
    <n v="1248"/>
    <x v="3"/>
    <n v="930"/>
    <n v="1038"/>
    <x v="3"/>
    <s v="PF08448.9 PAS fold"/>
  </r>
  <r>
    <x v="1165"/>
    <x v="1165"/>
    <n v="1248"/>
    <x v="4"/>
    <n v="306"/>
    <n v="409"/>
    <x v="4"/>
    <s v="PF13426.6 PAS domain"/>
  </r>
  <r>
    <x v="1165"/>
    <x v="1165"/>
    <n v="1248"/>
    <x v="4"/>
    <n v="681"/>
    <n v="784"/>
    <x v="4"/>
    <s v="PF13426.6 PAS domain"/>
  </r>
  <r>
    <x v="1166"/>
    <x v="1166"/>
    <n v="728"/>
    <x v="0"/>
    <n v="89"/>
    <n v="231"/>
    <x v="0"/>
    <s v="PF03924.12 CHASE domain"/>
  </r>
  <r>
    <x v="1166"/>
    <x v="1166"/>
    <n v="728"/>
    <x v="16"/>
    <n v="325"/>
    <n v="472"/>
    <x v="16"/>
    <s v="PF13185.5 GAF domain"/>
  </r>
  <r>
    <x v="1166"/>
    <x v="1166"/>
    <n v="728"/>
    <x v="7"/>
    <n v="613"/>
    <n v="725"/>
    <x v="7"/>
    <s v="PF02518.25 Histidine kinase-, DNA gyrase B-, and HSP90-like ATPase"/>
  </r>
  <r>
    <x v="1166"/>
    <x v="1166"/>
    <n v="728"/>
    <x v="8"/>
    <n v="504"/>
    <n v="572"/>
    <x v="8"/>
    <s v="PF00512.24 His Kinase A (phospho-acceptor) domain"/>
  </r>
  <r>
    <x v="1167"/>
    <x v="1167"/>
    <n v="1169"/>
    <x v="0"/>
    <n v="76"/>
    <n v="255"/>
    <x v="0"/>
    <s v="PF03924.12 CHASE domain"/>
  </r>
  <r>
    <x v="1167"/>
    <x v="1167"/>
    <n v="1169"/>
    <x v="35"/>
    <n v="1061"/>
    <n v="1122"/>
    <x v="35"/>
    <s v="PF13682.5 Chemoreceptor zinc-binding domain"/>
  </r>
  <r>
    <x v="1167"/>
    <x v="1167"/>
    <n v="1169"/>
    <x v="1"/>
    <n v="786"/>
    <n v="1022"/>
    <x v="1"/>
    <s v="PF00563.19 EAL domain"/>
  </r>
  <r>
    <x v="1167"/>
    <x v="1167"/>
    <n v="1169"/>
    <x v="2"/>
    <n v="609"/>
    <n v="767"/>
    <x v="2"/>
    <s v="PF00990.20 Diguanylate cyclase, GGDEF domain"/>
  </r>
  <r>
    <x v="1167"/>
    <x v="1167"/>
    <n v="1169"/>
    <x v="6"/>
    <n v="375"/>
    <n v="462"/>
    <x v="6"/>
    <s v="PF08447.11 PAS fold"/>
  </r>
  <r>
    <x v="1167"/>
    <x v="1167"/>
    <n v="1169"/>
    <x v="3"/>
    <n v="489"/>
    <n v="600"/>
    <x v="3"/>
    <s v="PF08448.9 PAS fold"/>
  </r>
  <r>
    <x v="1168"/>
    <x v="1168"/>
    <n v="1459"/>
    <x v="0"/>
    <n v="267"/>
    <n v="446"/>
    <x v="0"/>
    <s v="PF03924.12 CHASE domain"/>
  </r>
  <r>
    <x v="1168"/>
    <x v="1168"/>
    <n v="1459"/>
    <x v="7"/>
    <n v="1052"/>
    <n v="1174"/>
    <x v="7"/>
    <s v="PF02518.25 Histidine kinase-, DNA gyrase B-, and HSP90-like ATPase"/>
  </r>
  <r>
    <x v="1168"/>
    <x v="1168"/>
    <n v="1459"/>
    <x v="8"/>
    <n v="942"/>
    <n v="1007"/>
    <x v="8"/>
    <s v="PF00512.24 His Kinase A (phospho-acceptor) domain"/>
  </r>
  <r>
    <x v="1168"/>
    <x v="1168"/>
    <n v="1459"/>
    <x v="12"/>
    <n v="1352"/>
    <n v="1444"/>
    <x v="12"/>
    <s v="PF01627.22 Hpt domain"/>
  </r>
  <r>
    <x v="1168"/>
    <x v="1168"/>
    <n v="1459"/>
    <x v="13"/>
    <n v="22"/>
    <n v="230"/>
    <x v="13"/>
    <s v="PF05231.13 MASE1"/>
  </r>
  <r>
    <x v="1168"/>
    <x v="1168"/>
    <n v="1459"/>
    <x v="5"/>
    <n v="545"/>
    <n v="655"/>
    <x v="5"/>
    <s v="PF00989.24 PAS fold"/>
  </r>
  <r>
    <x v="1168"/>
    <x v="1168"/>
    <n v="1459"/>
    <x v="6"/>
    <n v="685"/>
    <n v="760"/>
    <x v="6"/>
    <s v="PF08447.11 PAS fold"/>
  </r>
  <r>
    <x v="1168"/>
    <x v="1168"/>
    <n v="1459"/>
    <x v="4"/>
    <n v="816"/>
    <n v="921"/>
    <x v="4"/>
    <s v="PF13426.6 PAS domain"/>
  </r>
  <r>
    <x v="1168"/>
    <x v="1168"/>
    <n v="1459"/>
    <x v="9"/>
    <n v="1201"/>
    <n v="1314"/>
    <x v="9"/>
    <s v="PF00072.23 Response regulator receiver domain"/>
  </r>
  <r>
    <x v="1169"/>
    <x v="1169"/>
    <n v="742"/>
    <x v="0"/>
    <n v="37"/>
    <n v="214"/>
    <x v="0"/>
    <s v="PF03924.12 CHASE domain"/>
  </r>
  <r>
    <x v="1169"/>
    <x v="1169"/>
    <n v="742"/>
    <x v="1"/>
    <n v="472"/>
    <n v="708"/>
    <x v="1"/>
    <s v="PF00563.19 EAL domain"/>
  </r>
  <r>
    <x v="1169"/>
    <x v="1169"/>
    <n v="742"/>
    <x v="2"/>
    <n v="296"/>
    <n v="453"/>
    <x v="2"/>
    <s v="PF00990.20 Diguanylate cyclase, GGDEF domain"/>
  </r>
  <r>
    <x v="1170"/>
    <x v="1170"/>
    <n v="894"/>
    <x v="0"/>
    <n v="79"/>
    <n v="225"/>
    <x v="0"/>
    <s v="PF03924.12 CHASE domain"/>
  </r>
  <r>
    <x v="1170"/>
    <x v="1170"/>
    <n v="894"/>
    <x v="1"/>
    <n v="636"/>
    <n v="869"/>
    <x v="1"/>
    <s v="PF00563.19 EAL domain"/>
  </r>
  <r>
    <x v="1170"/>
    <x v="1170"/>
    <n v="894"/>
    <x v="2"/>
    <n v="461"/>
    <n v="617"/>
    <x v="2"/>
    <s v="PF00990.20 Diguanylate cyclase, GGDEF domain"/>
  </r>
  <r>
    <x v="1170"/>
    <x v="1170"/>
    <n v="894"/>
    <x v="6"/>
    <n v="337"/>
    <n v="423"/>
    <x v="6"/>
    <s v="PF08447.11 PAS fold"/>
  </r>
  <r>
    <x v="1171"/>
    <x v="1171"/>
    <n v="741"/>
    <x v="0"/>
    <n v="103"/>
    <n v="291"/>
    <x v="0"/>
    <s v="PF03924.12 CHASE domain"/>
  </r>
  <r>
    <x v="1171"/>
    <x v="1171"/>
    <n v="741"/>
    <x v="7"/>
    <n v="608"/>
    <n v="721"/>
    <x v="7"/>
    <s v="PF02518.25 Histidine kinase-, DNA gyrase B-, and HSP90-like ATPase"/>
  </r>
  <r>
    <x v="1171"/>
    <x v="1171"/>
    <n v="741"/>
    <x v="8"/>
    <n v="497"/>
    <n v="563"/>
    <x v="8"/>
    <s v="PF00512.24 His Kinase A (phospho-acceptor) domain"/>
  </r>
  <r>
    <x v="1172"/>
    <x v="1172"/>
    <n v="1192"/>
    <x v="0"/>
    <n v="101"/>
    <n v="285"/>
    <x v="0"/>
    <s v="PF03924.12 CHASE domain"/>
  </r>
  <r>
    <x v="1172"/>
    <x v="1172"/>
    <n v="1192"/>
    <x v="7"/>
    <n v="666"/>
    <n v="782"/>
    <x v="7"/>
    <s v="PF02518.25 Histidine kinase-, DNA gyrase B-, and HSP90-like ATPase"/>
  </r>
  <r>
    <x v="1172"/>
    <x v="1172"/>
    <n v="1192"/>
    <x v="8"/>
    <n v="554"/>
    <n v="619"/>
    <x v="8"/>
    <s v="PF00512.24 His Kinase A (phospho-acceptor) domain"/>
  </r>
  <r>
    <x v="1172"/>
    <x v="1172"/>
    <n v="1192"/>
    <x v="12"/>
    <n v="1104"/>
    <n v="1190"/>
    <x v="12"/>
    <s v="PF01627.22 Hpt domain"/>
  </r>
  <r>
    <x v="1172"/>
    <x v="1172"/>
    <n v="1192"/>
    <x v="5"/>
    <n v="386"/>
    <n v="499"/>
    <x v="5"/>
    <s v="PF00989.24 PAS fold"/>
  </r>
  <r>
    <x v="1172"/>
    <x v="1172"/>
    <n v="1192"/>
    <x v="9"/>
    <n v="805"/>
    <n v="916"/>
    <x v="9"/>
    <s v="PF00072.23 Response regulator receiver domain"/>
  </r>
  <r>
    <x v="1172"/>
    <x v="1172"/>
    <n v="1192"/>
    <x v="9"/>
    <n v="948"/>
    <n v="1061"/>
    <x v="9"/>
    <s v="PF00072.23 Response regulator receiver domain"/>
  </r>
  <r>
    <x v="1173"/>
    <x v="1173"/>
    <n v="1123"/>
    <x v="0"/>
    <n v="311"/>
    <n v="510"/>
    <x v="0"/>
    <s v="PF03924.12 CHASE domain"/>
  </r>
  <r>
    <x v="1173"/>
    <x v="1173"/>
    <n v="1123"/>
    <x v="7"/>
    <n v="863"/>
    <n v="974"/>
    <x v="7"/>
    <s v="PF02518.25 Histidine kinase-, DNA gyrase B-, and HSP90-like ATPase"/>
  </r>
  <r>
    <x v="1173"/>
    <x v="1173"/>
    <n v="1123"/>
    <x v="8"/>
    <n v="749"/>
    <n v="817"/>
    <x v="8"/>
    <s v="PF00512.24 His Kinase A (phospho-acceptor) domain"/>
  </r>
  <r>
    <x v="1173"/>
    <x v="1173"/>
    <n v="1123"/>
    <x v="13"/>
    <n v="63"/>
    <n v="274"/>
    <x v="13"/>
    <s v="PF05231.13 MASE1"/>
  </r>
  <r>
    <x v="1173"/>
    <x v="1173"/>
    <n v="1123"/>
    <x v="3"/>
    <n v="620"/>
    <n v="731"/>
    <x v="3"/>
    <s v="PF08448.9 PAS fold"/>
  </r>
  <r>
    <x v="1173"/>
    <x v="1173"/>
    <n v="1123"/>
    <x v="9"/>
    <n v="999"/>
    <n v="1112"/>
    <x v="9"/>
    <s v="PF00072.23 Response regulator receiver domain"/>
  </r>
  <r>
    <x v="1174"/>
    <x v="1174"/>
    <n v="1388"/>
    <x v="0"/>
    <n v="79"/>
    <n v="265"/>
    <x v="0"/>
    <s v="PF03924.12 CHASE domain"/>
  </r>
  <r>
    <x v="1174"/>
    <x v="1174"/>
    <n v="1388"/>
    <x v="7"/>
    <n v="1006"/>
    <n v="1119"/>
    <x v="7"/>
    <s v="PF02518.25 Histidine kinase-, DNA gyrase B-, and HSP90-like ATPase"/>
  </r>
  <r>
    <x v="1174"/>
    <x v="1174"/>
    <n v="1388"/>
    <x v="8"/>
    <n v="894"/>
    <n v="959"/>
    <x v="8"/>
    <s v="PF00512.24 His Kinase A (phospho-acceptor) domain"/>
  </r>
  <r>
    <x v="1174"/>
    <x v="1174"/>
    <n v="1388"/>
    <x v="12"/>
    <n v="1296"/>
    <n v="1378"/>
    <x v="12"/>
    <s v="PF01627.22 Hpt domain"/>
  </r>
  <r>
    <x v="1174"/>
    <x v="1174"/>
    <n v="1388"/>
    <x v="5"/>
    <n v="346"/>
    <n v="459"/>
    <x v="5"/>
    <s v="PF00989.24 PAS fold"/>
  </r>
  <r>
    <x v="1174"/>
    <x v="1174"/>
    <n v="1388"/>
    <x v="5"/>
    <n v="746"/>
    <n v="871"/>
    <x v="5"/>
    <s v="PF00989.24 PAS fold"/>
  </r>
  <r>
    <x v="1174"/>
    <x v="1174"/>
    <n v="1388"/>
    <x v="3"/>
    <n v="498"/>
    <n v="607"/>
    <x v="3"/>
    <s v="PF08448.9 PAS fold"/>
  </r>
  <r>
    <x v="1174"/>
    <x v="1174"/>
    <n v="1388"/>
    <x v="4"/>
    <n v="630"/>
    <n v="732"/>
    <x v="4"/>
    <s v="PF13426.6 PAS domain"/>
  </r>
  <r>
    <x v="1174"/>
    <x v="1174"/>
    <n v="1388"/>
    <x v="9"/>
    <n v="1146"/>
    <n v="1260"/>
    <x v="9"/>
    <s v="PF00072.23 Response regulator receiver domain"/>
  </r>
  <r>
    <x v="1175"/>
    <x v="1175"/>
    <n v="929"/>
    <x v="0"/>
    <n v="54"/>
    <n v="250"/>
    <x v="0"/>
    <s v="PF03924.12 CHASE domain"/>
  </r>
  <r>
    <x v="1175"/>
    <x v="1175"/>
    <n v="929"/>
    <x v="2"/>
    <n v="764"/>
    <n v="924"/>
    <x v="2"/>
    <s v="PF00990.20 Diguanylate cyclase, GGDEF domain"/>
  </r>
  <r>
    <x v="1175"/>
    <x v="1175"/>
    <n v="929"/>
    <x v="39"/>
    <n v="366"/>
    <n v="643"/>
    <x v="39"/>
    <s v="PF02743.17 Cache domain"/>
  </r>
  <r>
    <x v="1176"/>
    <x v="1176"/>
    <n v="947"/>
    <x v="0"/>
    <n v="111"/>
    <n v="222"/>
    <x v="0"/>
    <s v="PF03924.12 CHASE domain"/>
  </r>
  <r>
    <x v="1176"/>
    <x v="1176"/>
    <n v="947"/>
    <x v="7"/>
    <n v="839"/>
    <n v="947"/>
    <x v="7"/>
    <s v="PF02518.25 Histidine kinase-, DNA gyrase B-, and HSP90-like ATPase"/>
  </r>
  <r>
    <x v="1176"/>
    <x v="1176"/>
    <n v="947"/>
    <x v="6"/>
    <n v="327"/>
    <n v="414"/>
    <x v="6"/>
    <s v="PF08447.11 PAS fold"/>
  </r>
  <r>
    <x v="1176"/>
    <x v="1176"/>
    <n v="947"/>
    <x v="6"/>
    <n v="617"/>
    <n v="704"/>
    <x v="6"/>
    <s v="PF08447.11 PAS fold"/>
  </r>
  <r>
    <x v="1177"/>
    <x v="1177"/>
    <n v="987"/>
    <x v="0"/>
    <n v="65"/>
    <n v="257"/>
    <x v="0"/>
    <s v="PF03924.12 CHASE domain"/>
  </r>
  <r>
    <x v="1177"/>
    <x v="1177"/>
    <n v="987"/>
    <x v="1"/>
    <n v="714"/>
    <n v="949"/>
    <x v="1"/>
    <s v="PF00563.19 EAL domain"/>
  </r>
  <r>
    <x v="1177"/>
    <x v="1177"/>
    <n v="987"/>
    <x v="16"/>
    <n v="372"/>
    <n v="519"/>
    <x v="16"/>
    <s v="PF13185.5 GAF domain"/>
  </r>
  <r>
    <x v="1177"/>
    <x v="1177"/>
    <n v="987"/>
    <x v="2"/>
    <n v="538"/>
    <n v="695"/>
    <x v="2"/>
    <s v="PF00990.20 Diguanylate cyclase, GGDEF domain"/>
  </r>
  <r>
    <x v="1178"/>
    <x v="1178"/>
    <n v="1712"/>
    <x v="0"/>
    <n v="257"/>
    <n v="445"/>
    <x v="0"/>
    <s v="PF03924.12 CHASE domain"/>
  </r>
  <r>
    <x v="1178"/>
    <x v="1178"/>
    <n v="1712"/>
    <x v="1"/>
    <n v="1447"/>
    <n v="1683"/>
    <x v="1"/>
    <s v="PF00563.19 EAL domain"/>
  </r>
  <r>
    <x v="1178"/>
    <x v="1178"/>
    <n v="1712"/>
    <x v="16"/>
    <n v="564"/>
    <n v="708"/>
    <x v="16"/>
    <s v="PF13185.5 GAF domain"/>
  </r>
  <r>
    <x v="1178"/>
    <x v="1178"/>
    <n v="1712"/>
    <x v="16"/>
    <n v="991"/>
    <n v="1136"/>
    <x v="16"/>
    <s v="PF13185.5 GAF domain"/>
  </r>
  <r>
    <x v="1178"/>
    <x v="1178"/>
    <n v="1712"/>
    <x v="2"/>
    <n v="1270"/>
    <n v="1428"/>
    <x v="2"/>
    <s v="PF00990.20 Diguanylate cyclase, GGDEF domain"/>
  </r>
  <r>
    <x v="1178"/>
    <x v="1178"/>
    <n v="1712"/>
    <x v="13"/>
    <n v="7"/>
    <n v="212"/>
    <x v="13"/>
    <s v="PF05231.13 MASE1"/>
  </r>
  <r>
    <x v="1178"/>
    <x v="1178"/>
    <n v="1712"/>
    <x v="6"/>
    <n v="876"/>
    <n v="965"/>
    <x v="6"/>
    <s v="PF08447.11 PAS fold"/>
  </r>
  <r>
    <x v="1178"/>
    <x v="1178"/>
    <n v="1712"/>
    <x v="3"/>
    <n v="734"/>
    <n v="844"/>
    <x v="3"/>
    <s v="PF08448.9 PAS fold"/>
  </r>
  <r>
    <x v="1178"/>
    <x v="1178"/>
    <n v="1712"/>
    <x v="4"/>
    <n v="1155"/>
    <n v="1258"/>
    <x v="4"/>
    <s v="PF13426.6 PAS domain"/>
  </r>
  <r>
    <x v="1179"/>
    <x v="1179"/>
    <n v="1094"/>
    <x v="0"/>
    <n v="37"/>
    <n v="237"/>
    <x v="0"/>
    <s v="PF03924.12 CHASE domain"/>
  </r>
  <r>
    <x v="1179"/>
    <x v="1179"/>
    <n v="1094"/>
    <x v="7"/>
    <n v="976"/>
    <n v="1088"/>
    <x v="7"/>
    <s v="PF02518.25 Histidine kinase-, DNA gyrase B-, and HSP90-like ATPase"/>
  </r>
  <r>
    <x v="1179"/>
    <x v="1179"/>
    <n v="1094"/>
    <x v="8"/>
    <n v="867"/>
    <n v="935"/>
    <x v="8"/>
    <s v="PF00512.24 His Kinase A (phospho-acceptor) domain"/>
  </r>
  <r>
    <x v="1179"/>
    <x v="1179"/>
    <n v="1094"/>
    <x v="5"/>
    <n v="324"/>
    <n v="425"/>
    <x v="5"/>
    <s v="PF00989.24 PAS fold"/>
  </r>
  <r>
    <x v="1179"/>
    <x v="1179"/>
    <n v="1094"/>
    <x v="6"/>
    <n v="589"/>
    <n v="672"/>
    <x v="6"/>
    <s v="PF08447.11 PAS fold"/>
  </r>
  <r>
    <x v="1180"/>
    <x v="1180"/>
    <n v="1205"/>
    <x v="0"/>
    <n v="85"/>
    <n v="278"/>
    <x v="0"/>
    <s v="PF03924.12 CHASE domain"/>
  </r>
  <r>
    <x v="1180"/>
    <x v="1180"/>
    <n v="1205"/>
    <x v="1"/>
    <n v="925"/>
    <n v="1161"/>
    <x v="1"/>
    <s v="PF00563.19 EAL domain"/>
  </r>
  <r>
    <x v="1180"/>
    <x v="1180"/>
    <n v="1205"/>
    <x v="2"/>
    <n v="749"/>
    <n v="906"/>
    <x v="2"/>
    <s v="PF00990.20 Diguanylate cyclase, GGDEF domain"/>
  </r>
  <r>
    <x v="1180"/>
    <x v="1180"/>
    <n v="1205"/>
    <x v="6"/>
    <n v="394"/>
    <n v="482"/>
    <x v="6"/>
    <s v="PF08447.11 PAS fold"/>
  </r>
  <r>
    <x v="1180"/>
    <x v="1180"/>
    <n v="1205"/>
    <x v="6"/>
    <n v="522"/>
    <n v="610"/>
    <x v="6"/>
    <s v="PF08447.11 PAS fold"/>
  </r>
  <r>
    <x v="1180"/>
    <x v="1180"/>
    <n v="1205"/>
    <x v="4"/>
    <n v="635"/>
    <n v="737"/>
    <x v="4"/>
    <s v="PF13426.6 PAS domain"/>
  </r>
  <r>
    <x v="1181"/>
    <x v="1181"/>
    <n v="705"/>
    <x v="0"/>
    <n v="62"/>
    <n v="246"/>
    <x v="0"/>
    <s v="PF03924.12 CHASE domain"/>
  </r>
  <r>
    <x v="1181"/>
    <x v="1181"/>
    <n v="705"/>
    <x v="7"/>
    <n v="581"/>
    <n v="694"/>
    <x v="7"/>
    <s v="PF02518.25 Histidine kinase-, DNA gyrase B-, and HSP90-like ATPase"/>
  </r>
  <r>
    <x v="1181"/>
    <x v="1181"/>
    <n v="705"/>
    <x v="8"/>
    <n v="463"/>
    <n v="538"/>
    <x v="8"/>
    <s v="PF00512.24 His Kinase A (phospho-acceptor) domain"/>
  </r>
  <r>
    <x v="1181"/>
    <x v="1181"/>
    <n v="705"/>
    <x v="3"/>
    <n v="343"/>
    <n v="459"/>
    <x v="3"/>
    <s v="PF08448.9 PAS fold"/>
  </r>
  <r>
    <x v="1182"/>
    <x v="1182"/>
    <n v="744"/>
    <x v="0"/>
    <n v="61"/>
    <n v="244"/>
    <x v="0"/>
    <s v="PF03924.12 CHASE domain"/>
  </r>
  <r>
    <x v="1182"/>
    <x v="1182"/>
    <n v="744"/>
    <x v="7"/>
    <n v="567"/>
    <n v="680"/>
    <x v="7"/>
    <s v="PF02518.25 Histidine kinase-, DNA gyrase B-, and HSP90-like ATPase"/>
  </r>
  <r>
    <x v="1182"/>
    <x v="1182"/>
    <n v="744"/>
    <x v="8"/>
    <n v="463"/>
    <n v="529"/>
    <x v="8"/>
    <s v="PF00512.24 His Kinase A (phospho-acceptor) domain"/>
  </r>
  <r>
    <x v="1183"/>
    <x v="1183"/>
    <n v="1063"/>
    <x v="0"/>
    <n v="272"/>
    <n v="451"/>
    <x v="0"/>
    <s v="PF03924.12 CHASE domain"/>
  </r>
  <r>
    <x v="1183"/>
    <x v="1183"/>
    <n v="1063"/>
    <x v="7"/>
    <n v="803"/>
    <n v="915"/>
    <x v="7"/>
    <s v="PF02518.25 Histidine kinase-, DNA gyrase B-, and HSP90-like ATPase"/>
  </r>
  <r>
    <x v="1183"/>
    <x v="1183"/>
    <n v="1063"/>
    <x v="8"/>
    <n v="689"/>
    <n v="757"/>
    <x v="8"/>
    <s v="PF00512.24 His Kinase A (phospho-acceptor) domain"/>
  </r>
  <r>
    <x v="1183"/>
    <x v="1183"/>
    <n v="1063"/>
    <x v="13"/>
    <n v="17"/>
    <n v="224"/>
    <x v="13"/>
    <s v="PF05231.13 MASE1"/>
  </r>
  <r>
    <x v="1183"/>
    <x v="1183"/>
    <n v="1063"/>
    <x v="4"/>
    <n v="565"/>
    <n v="669"/>
    <x v="4"/>
    <s v="PF13426.6 PAS domain"/>
  </r>
  <r>
    <x v="1183"/>
    <x v="1183"/>
    <n v="1063"/>
    <x v="9"/>
    <n v="937"/>
    <n v="1050"/>
    <x v="9"/>
    <s v="PF00072.23 Response regulator receiver domain"/>
  </r>
  <r>
    <x v="1184"/>
    <x v="1184"/>
    <n v="1523"/>
    <x v="0"/>
    <n v="311"/>
    <n v="494"/>
    <x v="0"/>
    <s v="PF03924.12 CHASE domain"/>
  </r>
  <r>
    <x v="1184"/>
    <x v="1184"/>
    <n v="1523"/>
    <x v="7"/>
    <n v="1117"/>
    <n v="1233"/>
    <x v="7"/>
    <s v="PF02518.25 Histidine kinase-, DNA gyrase B-, and HSP90-like ATPase"/>
  </r>
  <r>
    <x v="1184"/>
    <x v="1184"/>
    <n v="1523"/>
    <x v="8"/>
    <n v="1005"/>
    <n v="1070"/>
    <x v="8"/>
    <s v="PF00512.24 His Kinase A (phospho-acceptor) domain"/>
  </r>
  <r>
    <x v="1184"/>
    <x v="1184"/>
    <n v="1523"/>
    <x v="5"/>
    <n v="593"/>
    <n v="708"/>
    <x v="5"/>
    <s v="PF00989.24 PAS fold"/>
  </r>
  <r>
    <x v="1184"/>
    <x v="1184"/>
    <n v="1523"/>
    <x v="5"/>
    <n v="849"/>
    <n v="968"/>
    <x v="5"/>
    <s v="PF00989.24 PAS fold"/>
  </r>
  <r>
    <x v="1184"/>
    <x v="1184"/>
    <n v="1523"/>
    <x v="10"/>
    <n v="716"/>
    <n v="783"/>
    <x v="10"/>
    <s v="PF13188.6 PAS domain"/>
  </r>
  <r>
    <x v="1184"/>
    <x v="1184"/>
    <n v="1523"/>
    <x v="9"/>
    <n v="1252"/>
    <n v="1369"/>
    <x v="9"/>
    <s v="PF00072.23 Response regulator receiver domain"/>
  </r>
  <r>
    <x v="1184"/>
    <x v="1184"/>
    <n v="1523"/>
    <x v="9"/>
    <n v="1400"/>
    <n v="1515"/>
    <x v="9"/>
    <s v="PF00072.23 Response regulator receiver domain"/>
  </r>
  <r>
    <x v="1185"/>
    <x v="1185"/>
    <n v="811"/>
    <x v="0"/>
    <n v="72"/>
    <n v="260"/>
    <x v="0"/>
    <s v="PF03924.12 CHASE domain"/>
  </r>
  <r>
    <x v="1185"/>
    <x v="1185"/>
    <n v="811"/>
    <x v="1"/>
    <n v="549"/>
    <n v="787"/>
    <x v="1"/>
    <s v="PF00563.19 EAL domain"/>
  </r>
  <r>
    <x v="1185"/>
    <x v="1185"/>
    <n v="811"/>
    <x v="2"/>
    <n v="350"/>
    <n v="434"/>
    <x v="2"/>
    <s v="PF00990.20 Diguanylate cyclase, GGDEF domain"/>
  </r>
  <r>
    <x v="1185"/>
    <x v="1185"/>
    <n v="811"/>
    <x v="2"/>
    <n v="440"/>
    <n v="529"/>
    <x v="2"/>
    <s v="PF00990.20 Diguanylate cyclase, GGDEF domain"/>
  </r>
  <r>
    <x v="1186"/>
    <x v="1186"/>
    <n v="542"/>
    <x v="0"/>
    <n v="89"/>
    <n v="272"/>
    <x v="0"/>
    <s v="PF03924.12 CHASE domain"/>
  </r>
  <r>
    <x v="1186"/>
    <x v="1186"/>
    <n v="542"/>
    <x v="2"/>
    <n v="364"/>
    <n v="524"/>
    <x v="2"/>
    <s v="PF00990.20 Diguanylate cyclase, GGDEF domain"/>
  </r>
  <r>
    <x v="1187"/>
    <x v="1187"/>
    <n v="695"/>
    <x v="0"/>
    <n v="106"/>
    <n v="271"/>
    <x v="0"/>
    <s v="PF03924.12 CHASE domain"/>
  </r>
  <r>
    <x v="1187"/>
    <x v="1187"/>
    <n v="695"/>
    <x v="7"/>
    <n v="575"/>
    <n v="687"/>
    <x v="7"/>
    <s v="PF02518.25 Histidine kinase-, DNA gyrase B-, and HSP90-like ATPase"/>
  </r>
  <r>
    <x v="1187"/>
    <x v="1187"/>
    <n v="695"/>
    <x v="8"/>
    <n v="461"/>
    <n v="529"/>
    <x v="8"/>
    <s v="PF00512.24 His Kinase A (phospho-acceptor) domain"/>
  </r>
  <r>
    <x v="1187"/>
    <x v="1187"/>
    <n v="695"/>
    <x v="4"/>
    <n v="357"/>
    <n v="454"/>
    <x v="4"/>
    <s v="PF13426.6 PAS domain"/>
  </r>
  <r>
    <x v="1188"/>
    <x v="1188"/>
    <n v="997"/>
    <x v="0"/>
    <n v="110"/>
    <n v="290"/>
    <x v="0"/>
    <s v="PF03924.12 CHASE domain"/>
  </r>
  <r>
    <x v="1188"/>
    <x v="1188"/>
    <n v="997"/>
    <x v="7"/>
    <n v="492"/>
    <n v="673"/>
    <x v="7"/>
    <s v="PF02518.25 Histidine kinase-, DNA gyrase B-, and HSP90-like ATPase"/>
  </r>
  <r>
    <x v="1188"/>
    <x v="1188"/>
    <n v="997"/>
    <x v="8"/>
    <n v="380"/>
    <n v="445"/>
    <x v="8"/>
    <s v="PF00512.24 His Kinase A (phospho-acceptor) domain"/>
  </r>
  <r>
    <x v="1188"/>
    <x v="1188"/>
    <n v="997"/>
    <x v="9"/>
    <n v="854"/>
    <n v="927"/>
    <x v="9"/>
    <s v="PF00072.23 Response regulator receiver domain"/>
  </r>
  <r>
    <x v="1188"/>
    <x v="1188"/>
    <n v="997"/>
    <x v="9"/>
    <n v="938"/>
    <n v="988"/>
    <x v="9"/>
    <s v="PF00072.23 Response regulator receiver domain"/>
  </r>
  <r>
    <x v="1189"/>
    <x v="1189"/>
    <n v="1020"/>
    <x v="0"/>
    <n v="151"/>
    <n v="346"/>
    <x v="0"/>
    <s v="PF03924.12 CHASE domain"/>
  </r>
  <r>
    <x v="1189"/>
    <x v="1189"/>
    <n v="1020"/>
    <x v="7"/>
    <n v="547"/>
    <n v="712"/>
    <x v="7"/>
    <s v="PF02518.25 Histidine kinase-, DNA gyrase B-, and HSP90-like ATPase"/>
  </r>
  <r>
    <x v="1189"/>
    <x v="1189"/>
    <n v="1020"/>
    <x v="8"/>
    <n v="434"/>
    <n v="499"/>
    <x v="8"/>
    <s v="PF00512.24 His Kinase A (phospho-acceptor) domain"/>
  </r>
  <r>
    <x v="1189"/>
    <x v="1189"/>
    <n v="1020"/>
    <x v="9"/>
    <n v="878"/>
    <n v="1010"/>
    <x v="9"/>
    <s v="PF00072.23 Response regulator receiver domain"/>
  </r>
  <r>
    <x v="1190"/>
    <x v="1190"/>
    <n v="970"/>
    <x v="0"/>
    <n v="85"/>
    <n v="266"/>
    <x v="0"/>
    <s v="PF03924.12 CHASE domain"/>
  </r>
  <r>
    <x v="1190"/>
    <x v="1190"/>
    <n v="970"/>
    <x v="7"/>
    <n v="468"/>
    <n v="652"/>
    <x v="7"/>
    <s v="PF02518.25 Histidine kinase-, DNA gyrase B-, and HSP90-like ATPase"/>
  </r>
  <r>
    <x v="1190"/>
    <x v="1190"/>
    <n v="970"/>
    <x v="8"/>
    <n v="356"/>
    <n v="421"/>
    <x v="8"/>
    <s v="PF00512.24 His Kinase A (phospho-acceptor) domain"/>
  </r>
  <r>
    <x v="1190"/>
    <x v="1190"/>
    <n v="970"/>
    <x v="9"/>
    <n v="829"/>
    <n v="960"/>
    <x v="9"/>
    <s v="PF00072.23 Response regulator receiver domain"/>
  </r>
  <r>
    <x v="1191"/>
    <x v="1191"/>
    <n v="988"/>
    <x v="0"/>
    <n v="110"/>
    <n v="291"/>
    <x v="0"/>
    <s v="PF03924.12 CHASE domain"/>
  </r>
  <r>
    <x v="1191"/>
    <x v="1191"/>
    <n v="988"/>
    <x v="7"/>
    <n v="493"/>
    <n v="677"/>
    <x v="7"/>
    <s v="PF02518.25 Histidine kinase-, DNA gyrase B-, and HSP90-like ATPase"/>
  </r>
  <r>
    <x v="1191"/>
    <x v="1191"/>
    <n v="988"/>
    <x v="8"/>
    <n v="381"/>
    <n v="446"/>
    <x v="8"/>
    <s v="PF00512.24 His Kinase A (phospho-acceptor) domain"/>
  </r>
  <r>
    <x v="1191"/>
    <x v="1191"/>
    <n v="988"/>
    <x v="9"/>
    <n v="854"/>
    <n v="977"/>
    <x v="9"/>
    <s v="PF00072.23 Response regulator receiver domain"/>
  </r>
  <r>
    <x v="1192"/>
    <x v="1192"/>
    <n v="1030"/>
    <x v="0"/>
    <n v="161"/>
    <n v="358"/>
    <x v="0"/>
    <s v="PF03924.12 CHASE domain"/>
  </r>
  <r>
    <x v="1192"/>
    <x v="1192"/>
    <n v="1030"/>
    <x v="7"/>
    <n v="558"/>
    <n v="721"/>
    <x v="7"/>
    <s v="PF02518.25 Histidine kinase-, DNA gyrase B-, and HSP90-like ATPase"/>
  </r>
  <r>
    <x v="1192"/>
    <x v="1192"/>
    <n v="1030"/>
    <x v="8"/>
    <n v="446"/>
    <n v="511"/>
    <x v="8"/>
    <s v="PF00512.24 His Kinase A (phospho-acceptor) domain"/>
  </r>
  <r>
    <x v="1192"/>
    <x v="1192"/>
    <n v="1030"/>
    <x v="9"/>
    <n v="896"/>
    <n v="1024"/>
    <x v="9"/>
    <s v="PF00072.23 Response regulator receiver domain"/>
  </r>
  <r>
    <x v="1193"/>
    <x v="1193"/>
    <n v="1016"/>
    <x v="0"/>
    <n v="112"/>
    <n v="293"/>
    <x v="0"/>
    <s v="PF03924.12 CHASE domain"/>
  </r>
  <r>
    <x v="1193"/>
    <x v="1193"/>
    <n v="1016"/>
    <x v="7"/>
    <n v="495"/>
    <n v="679"/>
    <x v="7"/>
    <s v="PF02518.25 Histidine kinase-, DNA gyrase B-, and HSP90-like ATPase"/>
  </r>
  <r>
    <x v="1193"/>
    <x v="1193"/>
    <n v="1016"/>
    <x v="8"/>
    <n v="383"/>
    <n v="448"/>
    <x v="8"/>
    <s v="PF00512.24 His Kinase A (phospho-acceptor) domain"/>
  </r>
  <r>
    <x v="1193"/>
    <x v="1193"/>
    <n v="1016"/>
    <x v="9"/>
    <n v="863"/>
    <n v="936"/>
    <x v="9"/>
    <s v="PF00072.23 Response regulator receiver domain"/>
  </r>
  <r>
    <x v="1193"/>
    <x v="1193"/>
    <n v="1016"/>
    <x v="9"/>
    <n v="948"/>
    <n v="996"/>
    <x v="9"/>
    <s v="PF00072.23 Response regulator receiver domain"/>
  </r>
  <r>
    <x v="1194"/>
    <x v="1194"/>
    <n v="1030"/>
    <x v="0"/>
    <n v="161"/>
    <n v="358"/>
    <x v="0"/>
    <s v="PF03924.12 CHASE domain"/>
  </r>
  <r>
    <x v="1194"/>
    <x v="1194"/>
    <n v="1030"/>
    <x v="7"/>
    <n v="558"/>
    <n v="721"/>
    <x v="7"/>
    <s v="PF02518.25 Histidine kinase-, DNA gyrase B-, and HSP90-like ATPase"/>
  </r>
  <r>
    <x v="1194"/>
    <x v="1194"/>
    <n v="1030"/>
    <x v="8"/>
    <n v="446"/>
    <n v="511"/>
    <x v="8"/>
    <s v="PF00512.24 His Kinase A (phospho-acceptor) domain"/>
  </r>
  <r>
    <x v="1194"/>
    <x v="1194"/>
    <n v="1030"/>
    <x v="9"/>
    <n v="896"/>
    <n v="1024"/>
    <x v="9"/>
    <s v="PF00072.23 Response regulator receiver domain"/>
  </r>
  <r>
    <x v="1195"/>
    <x v="1195"/>
    <n v="1023"/>
    <x v="0"/>
    <n v="153"/>
    <n v="351"/>
    <x v="0"/>
    <s v="PF03924.12 CHASE domain"/>
  </r>
  <r>
    <x v="1195"/>
    <x v="1195"/>
    <n v="1023"/>
    <x v="7"/>
    <n v="550"/>
    <n v="715"/>
    <x v="7"/>
    <s v="PF02518.25 Histidine kinase-, DNA gyrase B-, and HSP90-like ATPase"/>
  </r>
  <r>
    <x v="1195"/>
    <x v="1195"/>
    <n v="1023"/>
    <x v="8"/>
    <n v="438"/>
    <n v="503"/>
    <x v="8"/>
    <s v="PF00512.24 His Kinase A (phospho-acceptor) domain"/>
  </r>
  <r>
    <x v="1195"/>
    <x v="1195"/>
    <n v="1023"/>
    <x v="9"/>
    <n v="881"/>
    <n v="956"/>
    <x v="9"/>
    <s v="PF00072.23 Response regulator receiver domain"/>
  </r>
  <r>
    <x v="1196"/>
    <x v="1196"/>
    <n v="985"/>
    <x v="0"/>
    <n v="84"/>
    <n v="280"/>
    <x v="0"/>
    <s v="PF03924.12 CHASE domain"/>
  </r>
  <r>
    <x v="1196"/>
    <x v="1196"/>
    <n v="985"/>
    <x v="7"/>
    <n v="482"/>
    <n v="666"/>
    <x v="7"/>
    <s v="PF02518.25 Histidine kinase-, DNA gyrase B-, and HSP90-like ATPase"/>
  </r>
  <r>
    <x v="1196"/>
    <x v="1196"/>
    <n v="985"/>
    <x v="8"/>
    <n v="370"/>
    <n v="435"/>
    <x v="8"/>
    <s v="PF00512.24 His Kinase A (phospho-acceptor) domain"/>
  </r>
  <r>
    <x v="1196"/>
    <x v="1196"/>
    <n v="985"/>
    <x v="9"/>
    <n v="843"/>
    <n v="974"/>
    <x v="9"/>
    <s v="PF00072.23 Response regulator receiver domain"/>
  </r>
  <r>
    <x v="1197"/>
    <x v="1197"/>
    <n v="1012"/>
    <x v="0"/>
    <n v="111"/>
    <n v="291"/>
    <x v="0"/>
    <s v="PF03924.12 CHASE domain"/>
  </r>
  <r>
    <x v="1197"/>
    <x v="1197"/>
    <n v="1012"/>
    <x v="7"/>
    <n v="493"/>
    <n v="682"/>
    <x v="7"/>
    <s v="PF02518.25 Histidine kinase-, DNA gyrase B-, and HSP90-like ATPase"/>
  </r>
  <r>
    <x v="1197"/>
    <x v="1197"/>
    <n v="1012"/>
    <x v="8"/>
    <n v="381"/>
    <n v="446"/>
    <x v="8"/>
    <s v="PF00512.24 His Kinase A (phospho-acceptor) domain"/>
  </r>
  <r>
    <x v="1197"/>
    <x v="1197"/>
    <n v="1012"/>
    <x v="9"/>
    <n v="870"/>
    <n v="943"/>
    <x v="9"/>
    <s v="PF00072.23 Response regulator receiver domain"/>
  </r>
  <r>
    <x v="1197"/>
    <x v="1197"/>
    <n v="1012"/>
    <x v="9"/>
    <n v="947"/>
    <n v="1003"/>
    <x v="9"/>
    <s v="PF00072.23 Response regulator receiver domain"/>
  </r>
  <r>
    <x v="1198"/>
    <x v="1198"/>
    <n v="161"/>
    <x v="0"/>
    <n v="78"/>
    <n v="152"/>
    <x v="0"/>
    <s v="PF03924.12 CHASE domain"/>
  </r>
  <r>
    <x v="1199"/>
    <x v="1199"/>
    <n v="1187"/>
    <x v="0"/>
    <n v="297"/>
    <n v="492"/>
    <x v="0"/>
    <s v="PF03924.12 CHASE domain"/>
  </r>
  <r>
    <x v="1199"/>
    <x v="1199"/>
    <n v="1187"/>
    <x v="7"/>
    <n v="692"/>
    <n v="862"/>
    <x v="7"/>
    <s v="PF02518.25 Histidine kinase-, DNA gyrase B-, and HSP90-like ATPase"/>
  </r>
  <r>
    <x v="1199"/>
    <x v="1199"/>
    <n v="1187"/>
    <x v="8"/>
    <n v="580"/>
    <n v="645"/>
    <x v="8"/>
    <s v="PF00512.24 His Kinase A (phospho-acceptor) domain"/>
  </r>
  <r>
    <x v="1199"/>
    <x v="1199"/>
    <n v="1187"/>
    <x v="9"/>
    <n v="1042"/>
    <n v="1175"/>
    <x v="9"/>
    <s v="PF00072.23 Response regulator receiver domain"/>
  </r>
  <r>
    <x v="1200"/>
    <x v="1200"/>
    <n v="950"/>
    <x v="0"/>
    <n v="76"/>
    <n v="256"/>
    <x v="0"/>
    <s v="PF03924.12 CHASE domain"/>
  </r>
  <r>
    <x v="1200"/>
    <x v="1200"/>
    <n v="950"/>
    <x v="21"/>
    <n v="666"/>
    <n v="949"/>
    <x v="21"/>
    <s v="PF00069.24 Protein kinase domain"/>
  </r>
  <r>
    <x v="1201"/>
    <x v="1201"/>
    <n v="984"/>
    <x v="0"/>
    <n v="57"/>
    <n v="222"/>
    <x v="0"/>
    <s v="PF03924.12 CHASE domain"/>
  </r>
  <r>
    <x v="1201"/>
    <x v="1201"/>
    <n v="984"/>
    <x v="1"/>
    <n v="720"/>
    <n v="957"/>
    <x v="1"/>
    <s v="PF00563.19 EAL domain"/>
  </r>
  <r>
    <x v="1201"/>
    <x v="1201"/>
    <n v="984"/>
    <x v="2"/>
    <n v="544"/>
    <n v="701"/>
    <x v="2"/>
    <s v="PF00990.20 Diguanylate cyclase, GGDEF domain"/>
  </r>
  <r>
    <x v="1201"/>
    <x v="1201"/>
    <n v="984"/>
    <x v="5"/>
    <n v="420"/>
    <n v="530"/>
    <x v="5"/>
    <s v="PF00989.24 PAS fold"/>
  </r>
  <r>
    <x v="1201"/>
    <x v="1201"/>
    <n v="984"/>
    <x v="10"/>
    <n v="294"/>
    <n v="367"/>
    <x v="10"/>
    <s v="PF13188.6 PAS domain"/>
  </r>
  <r>
    <x v="1202"/>
    <x v="1202"/>
    <n v="939"/>
    <x v="0"/>
    <n v="105"/>
    <n v="293"/>
    <x v="0"/>
    <s v="PF03924.12 CHASE domain"/>
  </r>
  <r>
    <x v="1202"/>
    <x v="1202"/>
    <n v="939"/>
    <x v="2"/>
    <n v="763"/>
    <n v="922"/>
    <x v="2"/>
    <s v="PF00990.20 Diguanylate cyclase, GGDEF domain"/>
  </r>
  <r>
    <x v="1202"/>
    <x v="1202"/>
    <n v="939"/>
    <x v="5"/>
    <n v="637"/>
    <n v="749"/>
    <x v="5"/>
    <s v="PF00989.24 PAS fold"/>
  </r>
  <r>
    <x v="1202"/>
    <x v="1202"/>
    <n v="939"/>
    <x v="6"/>
    <n v="402"/>
    <n v="489"/>
    <x v="6"/>
    <s v="PF08447.11 PAS fold"/>
  </r>
  <r>
    <x v="1202"/>
    <x v="1202"/>
    <n v="939"/>
    <x v="6"/>
    <n v="529"/>
    <n v="619"/>
    <x v="6"/>
    <s v="PF08447.11 PAS fold"/>
  </r>
  <r>
    <x v="1203"/>
    <x v="1203"/>
    <n v="1122"/>
    <x v="0"/>
    <n v="263"/>
    <n v="451"/>
    <x v="0"/>
    <s v="PF03924.12 CHASE domain"/>
  </r>
  <r>
    <x v="1203"/>
    <x v="1203"/>
    <n v="1122"/>
    <x v="1"/>
    <n v="863"/>
    <n v="1098"/>
    <x v="1"/>
    <s v="PF00563.19 EAL domain"/>
  </r>
  <r>
    <x v="1203"/>
    <x v="1203"/>
    <n v="1122"/>
    <x v="2"/>
    <n v="687"/>
    <n v="843"/>
    <x v="2"/>
    <s v="PF00990.20 Diguanylate cyclase, GGDEF domain"/>
  </r>
  <r>
    <x v="1203"/>
    <x v="1203"/>
    <n v="1122"/>
    <x v="13"/>
    <n v="15"/>
    <n v="225"/>
    <x v="13"/>
    <s v="PF05231.13 MASE1"/>
  </r>
  <r>
    <x v="1203"/>
    <x v="1203"/>
    <n v="1122"/>
    <x v="4"/>
    <n v="572"/>
    <n v="675"/>
    <x v="4"/>
    <s v="PF13426.6 PAS domain"/>
  </r>
  <r>
    <x v="1204"/>
    <x v="1204"/>
    <n v="884"/>
    <x v="0"/>
    <n v="59"/>
    <n v="246"/>
    <x v="0"/>
    <s v="PF03924.12 CHASE domain"/>
  </r>
  <r>
    <x v="1204"/>
    <x v="1204"/>
    <n v="884"/>
    <x v="2"/>
    <n v="716"/>
    <n v="875"/>
    <x v="2"/>
    <s v="PF00990.20 Diguanylate cyclase, GGDEF domain"/>
  </r>
  <r>
    <x v="1204"/>
    <x v="1204"/>
    <n v="884"/>
    <x v="6"/>
    <n v="482"/>
    <n v="572"/>
    <x v="6"/>
    <s v="PF08447.11 PAS fold"/>
  </r>
  <r>
    <x v="1204"/>
    <x v="1204"/>
    <n v="884"/>
    <x v="6"/>
    <n v="613"/>
    <n v="699"/>
    <x v="6"/>
    <s v="PF08447.11 PAS fold"/>
  </r>
  <r>
    <x v="1205"/>
    <x v="1205"/>
    <n v="1106"/>
    <x v="0"/>
    <n v="72"/>
    <n v="232"/>
    <x v="0"/>
    <s v="PF03924.12 CHASE domain"/>
  </r>
  <r>
    <x v="1205"/>
    <x v="1205"/>
    <n v="1106"/>
    <x v="1"/>
    <n v="730"/>
    <n v="968"/>
    <x v="1"/>
    <s v="PF00563.19 EAL domain"/>
  </r>
  <r>
    <x v="1205"/>
    <x v="1205"/>
    <n v="1106"/>
    <x v="2"/>
    <n v="554"/>
    <n v="711"/>
    <x v="2"/>
    <s v="PF00990.20 Diguanylate cyclase, GGDEF domain"/>
  </r>
  <r>
    <x v="1205"/>
    <x v="1205"/>
    <n v="1106"/>
    <x v="10"/>
    <n v="304"/>
    <n v="368"/>
    <x v="10"/>
    <s v="PF13188.6 PAS domain"/>
  </r>
  <r>
    <x v="1205"/>
    <x v="1205"/>
    <n v="1106"/>
    <x v="4"/>
    <n v="439"/>
    <n v="542"/>
    <x v="4"/>
    <s v="PF13426.6 PAS domain"/>
  </r>
  <r>
    <x v="1206"/>
    <x v="1206"/>
    <n v="792"/>
    <x v="0"/>
    <n v="312"/>
    <n v="497"/>
    <x v="0"/>
    <s v="PF03924.12 CHASE domain"/>
  </r>
  <r>
    <x v="1206"/>
    <x v="1206"/>
    <n v="792"/>
    <x v="17"/>
    <n v="674"/>
    <n v="736"/>
    <x v="17"/>
    <s v="PF13487.5 HD domain"/>
  </r>
  <r>
    <x v="1207"/>
    <x v="1207"/>
    <n v="1255"/>
    <x v="0"/>
    <n v="85"/>
    <n v="244"/>
    <x v="0"/>
    <s v="PF03924.12 CHASE domain"/>
  </r>
  <r>
    <x v="1207"/>
    <x v="1207"/>
    <n v="1255"/>
    <x v="7"/>
    <n v="694"/>
    <n v="809"/>
    <x v="7"/>
    <s v="PF02518.25 Histidine kinase-, DNA gyrase B-, and HSP90-like ATPase"/>
  </r>
  <r>
    <x v="1207"/>
    <x v="1207"/>
    <n v="1255"/>
    <x v="8"/>
    <n v="582"/>
    <n v="647"/>
    <x v="8"/>
    <s v="PF00512.24 His Kinase A (phospho-acceptor) domain"/>
  </r>
  <r>
    <x v="1207"/>
    <x v="1207"/>
    <n v="1255"/>
    <x v="12"/>
    <n v="1150"/>
    <n v="1240"/>
    <x v="12"/>
    <s v="PF01627.22 Hpt domain"/>
  </r>
  <r>
    <x v="1207"/>
    <x v="1207"/>
    <n v="1255"/>
    <x v="4"/>
    <n v="331"/>
    <n v="434"/>
    <x v="4"/>
    <s v="PF13426.6 PAS domain"/>
  </r>
  <r>
    <x v="1207"/>
    <x v="1207"/>
    <n v="1255"/>
    <x v="9"/>
    <n v="979"/>
    <n v="1098"/>
    <x v="9"/>
    <s v="PF00072.23 Response regulator receiver domain"/>
  </r>
  <r>
    <x v="1208"/>
    <x v="1208"/>
    <n v="787"/>
    <x v="0"/>
    <n v="258"/>
    <n v="447"/>
    <x v="0"/>
    <s v="PF03924.12 CHASE domain"/>
  </r>
  <r>
    <x v="1208"/>
    <x v="1208"/>
    <n v="787"/>
    <x v="7"/>
    <n v="670"/>
    <n v="782"/>
    <x v="7"/>
    <s v="PF02518.25 Histidine kinase-, DNA gyrase B-, and HSP90-like ATPase"/>
  </r>
  <r>
    <x v="1208"/>
    <x v="1208"/>
    <n v="787"/>
    <x v="13"/>
    <n v="7"/>
    <n v="222"/>
    <x v="13"/>
    <s v="PF05231.13 MASE1"/>
  </r>
  <r>
    <x v="1209"/>
    <x v="1209"/>
    <n v="605"/>
    <x v="0"/>
    <n v="95"/>
    <n v="284"/>
    <x v="0"/>
    <s v="PF03924.12 CHASE domain"/>
  </r>
  <r>
    <x v="1209"/>
    <x v="1209"/>
    <n v="605"/>
    <x v="7"/>
    <n v="491"/>
    <n v="603"/>
    <x v="7"/>
    <s v="PF02518.25 Histidine kinase-, DNA gyrase B-, and HSP90-like ATPase"/>
  </r>
  <r>
    <x v="1210"/>
    <x v="1210"/>
    <n v="609"/>
    <x v="0"/>
    <n v="85"/>
    <n v="282"/>
    <x v="0"/>
    <s v="PF03924.12 CHASE domain"/>
  </r>
  <r>
    <x v="1210"/>
    <x v="1210"/>
    <n v="609"/>
    <x v="7"/>
    <n v="494"/>
    <n v="609"/>
    <x v="7"/>
    <s v="PF02518.25 Histidine kinase-, DNA gyrase B-, and HSP90-like ATPase"/>
  </r>
  <r>
    <x v="1210"/>
    <x v="1210"/>
    <n v="609"/>
    <x v="8"/>
    <n v="380"/>
    <n v="448"/>
    <x v="8"/>
    <s v="PF00512.24 His Kinase A (phospho-acceptor) domain"/>
  </r>
  <r>
    <x v="1211"/>
    <x v="1211"/>
    <n v="1083"/>
    <x v="0"/>
    <n v="281"/>
    <n v="459"/>
    <x v="0"/>
    <s v="PF03924.12 CHASE domain"/>
  </r>
  <r>
    <x v="1211"/>
    <x v="1211"/>
    <n v="1083"/>
    <x v="7"/>
    <n v="742"/>
    <n v="852"/>
    <x v="7"/>
    <s v="PF02518.25 Histidine kinase-, DNA gyrase B-, and HSP90-like ATPase"/>
  </r>
  <r>
    <x v="1211"/>
    <x v="1211"/>
    <n v="1083"/>
    <x v="8"/>
    <n v="629"/>
    <n v="695"/>
    <x v="8"/>
    <s v="PF00512.24 His Kinase A (phospho-acceptor) domain"/>
  </r>
  <r>
    <x v="1211"/>
    <x v="1211"/>
    <n v="1083"/>
    <x v="13"/>
    <n v="31"/>
    <n v="248"/>
    <x v="13"/>
    <s v="PF05231.13 MASE1"/>
  </r>
  <r>
    <x v="1211"/>
    <x v="1211"/>
    <n v="1083"/>
    <x v="9"/>
    <n v="881"/>
    <n v="993"/>
    <x v="9"/>
    <s v="PF00072.23 Response regulator receiver domain"/>
  </r>
  <r>
    <x v="1212"/>
    <x v="1212"/>
    <n v="920"/>
    <x v="0"/>
    <n v="76"/>
    <n v="246"/>
    <x v="0"/>
    <s v="PF03924.12 CHASE domain"/>
  </r>
  <r>
    <x v="1212"/>
    <x v="1212"/>
    <n v="920"/>
    <x v="1"/>
    <n v="669"/>
    <n v="907"/>
    <x v="1"/>
    <s v="PF00563.19 EAL domain"/>
  </r>
  <r>
    <x v="1212"/>
    <x v="1212"/>
    <n v="920"/>
    <x v="2"/>
    <n v="487"/>
    <n v="650"/>
    <x v="2"/>
    <s v="PF00990.20 Diguanylate cyclase, GGDEF domain"/>
  </r>
  <r>
    <x v="1212"/>
    <x v="1212"/>
    <n v="920"/>
    <x v="4"/>
    <n v="369"/>
    <n v="475"/>
    <x v="4"/>
    <s v="PF13426.6 PAS domain"/>
  </r>
  <r>
    <x v="1213"/>
    <x v="1213"/>
    <n v="1205"/>
    <x v="0"/>
    <n v="78"/>
    <n v="262"/>
    <x v="0"/>
    <s v="PF03924.12 CHASE domain"/>
  </r>
  <r>
    <x v="1213"/>
    <x v="1213"/>
    <n v="1205"/>
    <x v="7"/>
    <n v="862"/>
    <n v="972"/>
    <x v="7"/>
    <s v="PF02518.25 Histidine kinase-, DNA gyrase B-, and HSP90-like ATPase"/>
  </r>
  <r>
    <x v="1213"/>
    <x v="1213"/>
    <n v="1205"/>
    <x v="8"/>
    <n v="749"/>
    <n v="815"/>
    <x v="8"/>
    <s v="PF00512.24 His Kinase A (phospho-acceptor) domain"/>
  </r>
  <r>
    <x v="1213"/>
    <x v="1213"/>
    <n v="1205"/>
    <x v="3"/>
    <n v="485"/>
    <n v="596"/>
    <x v="3"/>
    <s v="PF08448.9 PAS fold"/>
  </r>
  <r>
    <x v="1213"/>
    <x v="1213"/>
    <n v="1205"/>
    <x v="4"/>
    <n v="362"/>
    <n v="466"/>
    <x v="4"/>
    <s v="PF13426.6 PAS domain"/>
  </r>
  <r>
    <x v="1213"/>
    <x v="1213"/>
    <n v="1205"/>
    <x v="4"/>
    <n v="623"/>
    <n v="728"/>
    <x v="4"/>
    <s v="PF13426.6 PAS domain"/>
  </r>
  <r>
    <x v="1213"/>
    <x v="1213"/>
    <n v="1205"/>
    <x v="9"/>
    <n v="996"/>
    <n v="1108"/>
    <x v="9"/>
    <s v="PF00072.23 Response regulator receiver domain"/>
  </r>
  <r>
    <x v="1214"/>
    <x v="1214"/>
    <n v="624"/>
    <x v="0"/>
    <n v="103"/>
    <n v="294"/>
    <x v="0"/>
    <s v="PF03924.12 CHASE domain"/>
  </r>
  <r>
    <x v="1214"/>
    <x v="1214"/>
    <n v="624"/>
    <x v="7"/>
    <n v="506"/>
    <n v="622"/>
    <x v="7"/>
    <s v="PF02518.25 Histidine kinase-, DNA gyrase B-, and HSP90-like ATPase"/>
  </r>
  <r>
    <x v="1214"/>
    <x v="1214"/>
    <n v="624"/>
    <x v="8"/>
    <n v="392"/>
    <n v="460"/>
    <x v="8"/>
    <s v="PF00512.24 His Kinase A (phospho-acceptor) domain"/>
  </r>
  <r>
    <x v="1215"/>
    <x v="1215"/>
    <n v="883"/>
    <x v="0"/>
    <n v="263"/>
    <n v="456"/>
    <x v="0"/>
    <s v="PF03924.12 CHASE domain"/>
  </r>
  <r>
    <x v="1215"/>
    <x v="1215"/>
    <n v="883"/>
    <x v="7"/>
    <n v="770"/>
    <n v="882"/>
    <x v="7"/>
    <s v="PF02518.25 Histidine kinase-, DNA gyrase B-, and HSP90-like ATPase"/>
  </r>
  <r>
    <x v="1215"/>
    <x v="1215"/>
    <n v="883"/>
    <x v="8"/>
    <n v="653"/>
    <n v="721"/>
    <x v="8"/>
    <s v="PF00512.24 His Kinase A (phospho-acceptor) domain"/>
  </r>
  <r>
    <x v="1215"/>
    <x v="1215"/>
    <n v="883"/>
    <x v="13"/>
    <n v="13"/>
    <n v="221"/>
    <x v="13"/>
    <s v="PF05231.13 MASE1"/>
  </r>
  <r>
    <x v="1215"/>
    <x v="1215"/>
    <n v="883"/>
    <x v="4"/>
    <n v="549"/>
    <n v="646"/>
    <x v="4"/>
    <s v="PF13426.6 PAS domain"/>
  </r>
  <r>
    <x v="1216"/>
    <x v="1216"/>
    <n v="977"/>
    <x v="0"/>
    <n v="54"/>
    <n v="221"/>
    <x v="0"/>
    <s v="PF03924.12 CHASE domain"/>
  </r>
  <r>
    <x v="1216"/>
    <x v="1216"/>
    <n v="977"/>
    <x v="1"/>
    <n v="733"/>
    <n v="969"/>
    <x v="1"/>
    <s v="PF00563.19 EAL domain"/>
  </r>
  <r>
    <x v="1216"/>
    <x v="1216"/>
    <n v="977"/>
    <x v="2"/>
    <n v="552"/>
    <n v="714"/>
    <x v="2"/>
    <s v="PF00990.20 Diguanylate cyclase, GGDEF domain"/>
  </r>
  <r>
    <x v="1216"/>
    <x v="1216"/>
    <n v="977"/>
    <x v="3"/>
    <n v="313"/>
    <n v="422"/>
    <x v="3"/>
    <s v="PF08448.9 PAS fold"/>
  </r>
  <r>
    <x v="1216"/>
    <x v="1216"/>
    <n v="977"/>
    <x v="4"/>
    <n v="437"/>
    <n v="540"/>
    <x v="4"/>
    <s v="PF13426.6 PAS domain"/>
  </r>
  <r>
    <x v="1217"/>
    <x v="1217"/>
    <n v="780"/>
    <x v="0"/>
    <n v="95"/>
    <n v="229"/>
    <x v="0"/>
    <s v="PF03924.12 CHASE domain"/>
  </r>
  <r>
    <x v="1217"/>
    <x v="1217"/>
    <n v="780"/>
    <x v="16"/>
    <n v="344"/>
    <n v="483"/>
    <x v="16"/>
    <s v="PF13185.5 GAF domain"/>
  </r>
  <r>
    <x v="1217"/>
    <x v="1217"/>
    <n v="780"/>
    <x v="2"/>
    <n v="623"/>
    <n v="780"/>
    <x v="2"/>
    <s v="PF00990.20 Diguanylate cyclase, GGDEF domain"/>
  </r>
  <r>
    <x v="1217"/>
    <x v="1217"/>
    <n v="780"/>
    <x v="4"/>
    <n v="506"/>
    <n v="611"/>
    <x v="4"/>
    <s v="PF13426.6 PAS domain"/>
  </r>
  <r>
    <x v="1218"/>
    <x v="1218"/>
    <n v="1592"/>
    <x v="0"/>
    <n v="82"/>
    <n v="268"/>
    <x v="0"/>
    <s v="PF03924.12 CHASE domain"/>
  </r>
  <r>
    <x v="1218"/>
    <x v="1218"/>
    <n v="1592"/>
    <x v="7"/>
    <n v="1013"/>
    <n v="1156"/>
    <x v="7"/>
    <s v="PF02518.25 Histidine kinase-, DNA gyrase B-, and HSP90-like ATPase"/>
  </r>
  <r>
    <x v="1218"/>
    <x v="1218"/>
    <n v="1592"/>
    <x v="8"/>
    <n v="901"/>
    <n v="966"/>
    <x v="8"/>
    <s v="PF00512.24 His Kinase A (phospho-acceptor) domain"/>
  </r>
  <r>
    <x v="1218"/>
    <x v="1218"/>
    <n v="1592"/>
    <x v="5"/>
    <n v="744"/>
    <n v="857"/>
    <x v="5"/>
    <s v="PF00989.24 PAS fold"/>
  </r>
  <r>
    <x v="1218"/>
    <x v="1218"/>
    <n v="1592"/>
    <x v="3"/>
    <n v="375"/>
    <n v="484"/>
    <x v="3"/>
    <s v="PF08448.9 PAS fold"/>
  </r>
  <r>
    <x v="1218"/>
    <x v="1218"/>
    <n v="1592"/>
    <x v="3"/>
    <n v="644"/>
    <n v="734"/>
    <x v="3"/>
    <s v="PF08448.9 PAS fold"/>
  </r>
  <r>
    <x v="1218"/>
    <x v="1218"/>
    <n v="1592"/>
    <x v="14"/>
    <n v="500"/>
    <n v="610"/>
    <x v="14"/>
    <s v="PF12860.6 PAS fold"/>
  </r>
  <r>
    <x v="1218"/>
    <x v="1218"/>
    <n v="1592"/>
    <x v="9"/>
    <n v="1178"/>
    <n v="1291"/>
    <x v="9"/>
    <s v="PF00072.23 Response regulator receiver domain"/>
  </r>
  <r>
    <x v="1218"/>
    <x v="1218"/>
    <n v="1592"/>
    <x v="9"/>
    <n v="1318"/>
    <n v="1433"/>
    <x v="9"/>
    <s v="PF00072.23 Response regulator receiver domain"/>
  </r>
  <r>
    <x v="1219"/>
    <x v="1219"/>
    <n v="1552"/>
    <x v="0"/>
    <n v="88"/>
    <n v="273"/>
    <x v="0"/>
    <s v="PF03924.12 CHASE domain"/>
  </r>
  <r>
    <x v="1219"/>
    <x v="1219"/>
    <n v="1552"/>
    <x v="7"/>
    <n v="1020"/>
    <n v="1137"/>
    <x v="7"/>
    <s v="PF02518.25 Histidine kinase-, DNA gyrase B-, and HSP90-like ATPase"/>
  </r>
  <r>
    <x v="1219"/>
    <x v="1219"/>
    <n v="1552"/>
    <x v="8"/>
    <n v="908"/>
    <n v="973"/>
    <x v="8"/>
    <s v="PF00512.24 His Kinase A (phospho-acceptor) domain"/>
  </r>
  <r>
    <x v="1219"/>
    <x v="1219"/>
    <n v="1552"/>
    <x v="5"/>
    <n v="751"/>
    <n v="864"/>
    <x v="5"/>
    <s v="PF00989.24 PAS fold"/>
  </r>
  <r>
    <x v="1219"/>
    <x v="1219"/>
    <n v="1552"/>
    <x v="3"/>
    <n v="380"/>
    <n v="489"/>
    <x v="3"/>
    <s v="PF08448.9 PAS fold"/>
  </r>
  <r>
    <x v="1219"/>
    <x v="1219"/>
    <n v="1552"/>
    <x v="3"/>
    <n v="650"/>
    <n v="741"/>
    <x v="3"/>
    <s v="PF08448.9 PAS fold"/>
  </r>
  <r>
    <x v="1219"/>
    <x v="1219"/>
    <n v="1552"/>
    <x v="14"/>
    <n v="505"/>
    <n v="616"/>
    <x v="14"/>
    <s v="PF12860.6 PAS fold"/>
  </r>
  <r>
    <x v="1219"/>
    <x v="1219"/>
    <n v="1552"/>
    <x v="9"/>
    <n v="1158"/>
    <n v="1271"/>
    <x v="9"/>
    <s v="PF00072.23 Response regulator receiver domain"/>
  </r>
  <r>
    <x v="1219"/>
    <x v="1219"/>
    <n v="1552"/>
    <x v="9"/>
    <n v="1301"/>
    <n v="1416"/>
    <x v="9"/>
    <s v="PF00072.23 Response regulator receiver domain"/>
  </r>
  <r>
    <x v="1220"/>
    <x v="1220"/>
    <n v="1397"/>
    <x v="0"/>
    <n v="93"/>
    <n v="272"/>
    <x v="0"/>
    <s v="PF03924.12 CHASE domain"/>
  </r>
  <r>
    <x v="1220"/>
    <x v="1220"/>
    <n v="1397"/>
    <x v="7"/>
    <n v="870"/>
    <n v="986"/>
    <x v="7"/>
    <s v="PF02518.25 Histidine kinase-, DNA gyrase B-, and HSP90-like ATPase"/>
  </r>
  <r>
    <x v="1220"/>
    <x v="1220"/>
    <n v="1397"/>
    <x v="8"/>
    <n v="758"/>
    <n v="823"/>
    <x v="8"/>
    <s v="PF00512.24 His Kinase A (phospho-acceptor) domain"/>
  </r>
  <r>
    <x v="1220"/>
    <x v="1220"/>
    <n v="1397"/>
    <x v="5"/>
    <n v="624"/>
    <n v="735"/>
    <x v="5"/>
    <s v="PF00989.24 PAS fold"/>
  </r>
  <r>
    <x v="1220"/>
    <x v="1220"/>
    <n v="1397"/>
    <x v="3"/>
    <n v="378"/>
    <n v="487"/>
    <x v="3"/>
    <s v="PF08448.9 PAS fold"/>
  </r>
  <r>
    <x v="1220"/>
    <x v="1220"/>
    <n v="1397"/>
    <x v="3"/>
    <n v="524"/>
    <n v="614"/>
    <x v="3"/>
    <s v="PF08448.9 PAS fold"/>
  </r>
  <r>
    <x v="1220"/>
    <x v="1220"/>
    <n v="1397"/>
    <x v="9"/>
    <n v="1144"/>
    <n v="1259"/>
    <x v="9"/>
    <s v="PF00072.23 Response regulator receiver domain"/>
  </r>
  <r>
    <x v="1221"/>
    <x v="1221"/>
    <n v="1170"/>
    <x v="0"/>
    <n v="74"/>
    <n v="266"/>
    <x v="0"/>
    <s v="PF03924.12 CHASE domain"/>
  </r>
  <r>
    <x v="1221"/>
    <x v="1221"/>
    <n v="1170"/>
    <x v="35"/>
    <n v="1065"/>
    <n v="1129"/>
    <x v="35"/>
    <s v="PF13682.5 Chemoreceptor zinc-binding domain"/>
  </r>
  <r>
    <x v="1221"/>
    <x v="1221"/>
    <n v="1170"/>
    <x v="1"/>
    <n v="790"/>
    <n v="1026"/>
    <x v="1"/>
    <s v="PF00563.19 EAL domain"/>
  </r>
  <r>
    <x v="1221"/>
    <x v="1221"/>
    <n v="1170"/>
    <x v="2"/>
    <n v="613"/>
    <n v="771"/>
    <x v="2"/>
    <s v="PF00990.20 Diguanylate cyclase, GGDEF domain"/>
  </r>
  <r>
    <x v="1221"/>
    <x v="1221"/>
    <n v="1170"/>
    <x v="6"/>
    <n v="384"/>
    <n v="474"/>
    <x v="6"/>
    <s v="PF08447.11 PAS fold"/>
  </r>
  <r>
    <x v="1221"/>
    <x v="1221"/>
    <n v="1170"/>
    <x v="4"/>
    <n v="498"/>
    <n v="601"/>
    <x v="4"/>
    <s v="PF13426.6 PAS domain"/>
  </r>
  <r>
    <x v="1222"/>
    <x v="1222"/>
    <n v="645"/>
    <x v="0"/>
    <n v="60"/>
    <n v="206"/>
    <x v="0"/>
    <s v="PF03924.12 CHASE domain"/>
  </r>
  <r>
    <x v="1222"/>
    <x v="1222"/>
    <n v="645"/>
    <x v="7"/>
    <n v="535"/>
    <n v="645"/>
    <x v="7"/>
    <s v="PF02518.25 Histidine kinase-, DNA gyrase B-, and HSP90-like ATPase"/>
  </r>
  <r>
    <x v="1222"/>
    <x v="1222"/>
    <n v="645"/>
    <x v="8"/>
    <n v="424"/>
    <n v="492"/>
    <x v="8"/>
    <s v="PF00512.24 His Kinase A (phospho-acceptor) domain"/>
  </r>
  <r>
    <x v="1222"/>
    <x v="1222"/>
    <n v="645"/>
    <x v="3"/>
    <n v="284"/>
    <n v="395"/>
    <x v="3"/>
    <s v="PF08448.9 PAS fold"/>
  </r>
  <r>
    <x v="1223"/>
    <x v="1223"/>
    <n v="1243"/>
    <x v="0"/>
    <n v="76"/>
    <n v="268"/>
    <x v="0"/>
    <s v="PF03924.12 CHASE domain"/>
  </r>
  <r>
    <x v="1223"/>
    <x v="1223"/>
    <n v="1243"/>
    <x v="7"/>
    <n v="999"/>
    <n v="1115"/>
    <x v="7"/>
    <s v="PF02518.25 Histidine kinase-, DNA gyrase B-, and HSP90-like ATPase"/>
  </r>
  <r>
    <x v="1223"/>
    <x v="1223"/>
    <n v="1243"/>
    <x v="8"/>
    <n v="887"/>
    <n v="952"/>
    <x v="8"/>
    <s v="PF00512.24 His Kinase A (phospho-acceptor) domain"/>
  </r>
  <r>
    <x v="1223"/>
    <x v="1223"/>
    <n v="1243"/>
    <x v="6"/>
    <n v="647"/>
    <n v="735"/>
    <x v="6"/>
    <s v="PF08447.11 PAS fold"/>
  </r>
  <r>
    <x v="1223"/>
    <x v="1223"/>
    <n v="1243"/>
    <x v="3"/>
    <n v="379"/>
    <n v="486"/>
    <x v="3"/>
    <s v="PF08448.9 PAS fold"/>
  </r>
  <r>
    <x v="1223"/>
    <x v="1223"/>
    <n v="1243"/>
    <x v="3"/>
    <n v="502"/>
    <n v="615"/>
    <x v="3"/>
    <s v="PF08448.9 PAS fold"/>
  </r>
  <r>
    <x v="1223"/>
    <x v="1223"/>
    <n v="1243"/>
    <x v="10"/>
    <n v="753"/>
    <n v="821"/>
    <x v="10"/>
    <s v="PF13188.6 PAS domain"/>
  </r>
  <r>
    <x v="1224"/>
    <x v="1224"/>
    <n v="667"/>
    <x v="0"/>
    <n v="81"/>
    <n v="215"/>
    <x v="0"/>
    <s v="PF03924.12 CHASE domain"/>
  </r>
  <r>
    <x v="1224"/>
    <x v="1224"/>
    <n v="667"/>
    <x v="8"/>
    <n v="573"/>
    <n v="640"/>
    <x v="8"/>
    <s v="PF00512.24 His Kinase A (phospho-acceptor) domain"/>
  </r>
  <r>
    <x v="1224"/>
    <x v="1224"/>
    <n v="667"/>
    <x v="5"/>
    <n v="426"/>
    <n v="543"/>
    <x v="5"/>
    <s v="PF00989.24 PAS fold"/>
  </r>
  <r>
    <x v="1224"/>
    <x v="1224"/>
    <n v="667"/>
    <x v="6"/>
    <n v="319"/>
    <n v="408"/>
    <x v="6"/>
    <s v="PF08447.11 PAS fold"/>
  </r>
  <r>
    <x v="1225"/>
    <x v="1225"/>
    <n v="2097"/>
    <x v="0"/>
    <n v="79"/>
    <n v="272"/>
    <x v="0"/>
    <s v="PF03924.12 CHASE domain"/>
  </r>
  <r>
    <x v="1225"/>
    <x v="1225"/>
    <n v="2097"/>
    <x v="7"/>
    <n v="1475"/>
    <n v="1591"/>
    <x v="7"/>
    <s v="PF02518.25 Histidine kinase-, DNA gyrase B-, and HSP90-like ATPase"/>
  </r>
  <r>
    <x v="1225"/>
    <x v="1225"/>
    <n v="2097"/>
    <x v="8"/>
    <n v="1363"/>
    <n v="1428"/>
    <x v="8"/>
    <s v="PF00512.24 His Kinase A (phospho-acceptor) domain"/>
  </r>
  <r>
    <x v="1225"/>
    <x v="1225"/>
    <n v="2097"/>
    <x v="5"/>
    <n v="705"/>
    <n v="816"/>
    <x v="5"/>
    <s v="PF00989.24 PAS fold"/>
  </r>
  <r>
    <x v="1225"/>
    <x v="1225"/>
    <n v="2097"/>
    <x v="6"/>
    <n v="872"/>
    <n v="962"/>
    <x v="6"/>
    <s v="PF08447.11 PAS fold"/>
  </r>
  <r>
    <x v="1225"/>
    <x v="1225"/>
    <n v="2097"/>
    <x v="14"/>
    <n v="1113"/>
    <n v="1227"/>
    <x v="14"/>
    <s v="PF12860.6 PAS fold"/>
  </r>
  <r>
    <x v="1225"/>
    <x v="1225"/>
    <n v="2097"/>
    <x v="14"/>
    <n v="1240"/>
    <n v="1355"/>
    <x v="14"/>
    <s v="PF12860.6 PAS fold"/>
  </r>
  <r>
    <x v="1225"/>
    <x v="1225"/>
    <n v="2097"/>
    <x v="4"/>
    <n v="1026"/>
    <n v="1094"/>
    <x v="4"/>
    <s v="PF13426.6 PAS domain"/>
  </r>
  <r>
    <x v="1225"/>
    <x v="1225"/>
    <n v="2097"/>
    <x v="9"/>
    <n v="1607"/>
    <n v="1726"/>
    <x v="9"/>
    <s v="PF00072.23 Response regulator receiver domain"/>
  </r>
  <r>
    <x v="1225"/>
    <x v="1225"/>
    <n v="2097"/>
    <x v="9"/>
    <n v="1759"/>
    <n v="1871"/>
    <x v="9"/>
    <s v="PF00072.23 Response regulator receiver domain"/>
  </r>
  <r>
    <x v="1226"/>
    <x v="1226"/>
    <n v="795"/>
    <x v="0"/>
    <n v="87"/>
    <n v="269"/>
    <x v="0"/>
    <s v="PF03924.12 CHASE domain"/>
  </r>
  <r>
    <x v="1226"/>
    <x v="1226"/>
    <n v="795"/>
    <x v="2"/>
    <n v="636"/>
    <n v="789"/>
    <x v="2"/>
    <s v="PF00990.20 Diguanylate cyclase, GGDEF domain"/>
  </r>
  <r>
    <x v="1226"/>
    <x v="1226"/>
    <n v="795"/>
    <x v="5"/>
    <n v="363"/>
    <n v="491"/>
    <x v="5"/>
    <s v="PF00989.24 PAS fold"/>
  </r>
  <r>
    <x v="1226"/>
    <x v="1226"/>
    <n v="795"/>
    <x v="6"/>
    <n v="532"/>
    <n v="617"/>
    <x v="6"/>
    <s v="PF08447.11 PAS fold"/>
  </r>
  <r>
    <x v="1227"/>
    <x v="1227"/>
    <n v="863"/>
    <x v="0"/>
    <n v="63"/>
    <n v="227"/>
    <x v="0"/>
    <s v="PF03924.12 CHASE domain"/>
  </r>
  <r>
    <x v="1227"/>
    <x v="1227"/>
    <n v="863"/>
    <x v="1"/>
    <n v="609"/>
    <n v="847"/>
    <x v="1"/>
    <s v="PF00563.19 EAL domain"/>
  </r>
  <r>
    <x v="1227"/>
    <x v="1227"/>
    <n v="863"/>
    <x v="2"/>
    <n v="430"/>
    <n v="588"/>
    <x v="2"/>
    <s v="PF00990.20 Diguanylate cyclase, GGDEF domain"/>
  </r>
  <r>
    <x v="1228"/>
    <x v="1228"/>
    <n v="894"/>
    <x v="0"/>
    <n v="100"/>
    <n v="265"/>
    <x v="0"/>
    <s v="PF03924.12 CHASE domain"/>
  </r>
  <r>
    <x v="1228"/>
    <x v="1228"/>
    <n v="894"/>
    <x v="1"/>
    <n v="648"/>
    <n v="886"/>
    <x v="1"/>
    <s v="PF00563.19 EAL domain"/>
  </r>
  <r>
    <x v="1228"/>
    <x v="1228"/>
    <n v="894"/>
    <x v="2"/>
    <n v="469"/>
    <n v="627"/>
    <x v="2"/>
    <s v="PF00990.20 Diguanylate cyclase, GGDEF domain"/>
  </r>
  <r>
    <x v="1229"/>
    <x v="1229"/>
    <n v="507"/>
    <x v="0"/>
    <n v="86"/>
    <n v="276"/>
    <x v="0"/>
    <s v="PF03924.12 CHASE domain"/>
  </r>
  <r>
    <x v="1229"/>
    <x v="1229"/>
    <n v="507"/>
    <x v="3"/>
    <n v="377"/>
    <n v="487"/>
    <x v="3"/>
    <s v="PF08448.9 PAS fold"/>
  </r>
  <r>
    <x v="1230"/>
    <x v="1230"/>
    <n v="842"/>
    <x v="0"/>
    <n v="90"/>
    <n v="226"/>
    <x v="0"/>
    <s v="PF03924.12 CHASE domain"/>
  </r>
  <r>
    <x v="1230"/>
    <x v="1230"/>
    <n v="842"/>
    <x v="7"/>
    <n v="573"/>
    <n v="687"/>
    <x v="7"/>
    <s v="PF02518.25 Histidine kinase-, DNA gyrase B-, and HSP90-like ATPase"/>
  </r>
  <r>
    <x v="1230"/>
    <x v="1230"/>
    <n v="842"/>
    <x v="8"/>
    <n v="461"/>
    <n v="526"/>
    <x v="8"/>
    <s v="PF00512.24 His Kinase A (phospho-acceptor) domain"/>
  </r>
  <r>
    <x v="1230"/>
    <x v="1230"/>
    <n v="842"/>
    <x v="6"/>
    <n v="335"/>
    <n v="421"/>
    <x v="6"/>
    <s v="PF08447.11 PAS fold"/>
  </r>
  <r>
    <x v="1230"/>
    <x v="1230"/>
    <n v="842"/>
    <x v="9"/>
    <n v="712"/>
    <n v="823"/>
    <x v="9"/>
    <s v="PF00072.23 Response regulator receiver domain"/>
  </r>
  <r>
    <x v="1231"/>
    <x v="1231"/>
    <n v="454"/>
    <x v="0"/>
    <n v="35"/>
    <n v="224"/>
    <x v="0"/>
    <s v="PF03924.12 CHASE domain"/>
  </r>
  <r>
    <x v="1231"/>
    <x v="1231"/>
    <n v="454"/>
    <x v="2"/>
    <n v="298"/>
    <n v="452"/>
    <x v="2"/>
    <s v="PF00990.20 Diguanylate cyclase, GGDEF domain"/>
  </r>
  <r>
    <x v="1232"/>
    <x v="1232"/>
    <n v="973"/>
    <x v="0"/>
    <n v="30"/>
    <n v="204"/>
    <x v="0"/>
    <s v="PF03924.12 CHASE domain"/>
  </r>
  <r>
    <x v="1232"/>
    <x v="1232"/>
    <n v="973"/>
    <x v="1"/>
    <n v="719"/>
    <n v="955"/>
    <x v="1"/>
    <s v="PF00563.19 EAL domain"/>
  </r>
  <r>
    <x v="1232"/>
    <x v="1232"/>
    <n v="973"/>
    <x v="2"/>
    <n v="544"/>
    <n v="700"/>
    <x v="2"/>
    <s v="PF00990.20 Diguanylate cyclase, GGDEF domain"/>
  </r>
  <r>
    <x v="1232"/>
    <x v="1232"/>
    <n v="973"/>
    <x v="6"/>
    <n v="311"/>
    <n v="405"/>
    <x v="6"/>
    <s v="PF08447.11 PAS fold"/>
  </r>
  <r>
    <x v="1232"/>
    <x v="1232"/>
    <n v="973"/>
    <x v="4"/>
    <n v="429"/>
    <n v="532"/>
    <x v="4"/>
    <s v="PF13426.6 PAS domain"/>
  </r>
  <r>
    <x v="1233"/>
    <x v="1233"/>
    <n v="560"/>
    <x v="0"/>
    <n v="92"/>
    <n v="275"/>
    <x v="0"/>
    <s v="PF03924.12 CHASE domain"/>
  </r>
  <r>
    <x v="1233"/>
    <x v="1233"/>
    <n v="560"/>
    <x v="11"/>
    <n v="362"/>
    <n v="444"/>
    <x v="11"/>
    <s v="PF07536.13 HWE histidine kinase"/>
  </r>
  <r>
    <x v="1234"/>
    <x v="1234"/>
    <n v="767"/>
    <x v="0"/>
    <n v="65"/>
    <n v="223"/>
    <x v="0"/>
    <s v="PF03924.12 CHASE domain"/>
  </r>
  <r>
    <x v="1234"/>
    <x v="1234"/>
    <n v="767"/>
    <x v="2"/>
    <n v="427"/>
    <n v="579"/>
    <x v="2"/>
    <s v="PF00990.20 Diguanylate cyclase, GGDEF domain"/>
  </r>
  <r>
    <x v="1234"/>
    <x v="1234"/>
    <n v="767"/>
    <x v="17"/>
    <n v="650"/>
    <n v="712"/>
    <x v="17"/>
    <s v="PF13487.5 HD domain"/>
  </r>
  <r>
    <x v="1235"/>
    <x v="1235"/>
    <n v="633"/>
    <x v="0"/>
    <n v="69"/>
    <n v="220"/>
    <x v="0"/>
    <s v="PF03924.12 CHASE domain"/>
  </r>
  <r>
    <x v="1235"/>
    <x v="1235"/>
    <n v="633"/>
    <x v="7"/>
    <n v="521"/>
    <n v="632"/>
    <x v="7"/>
    <s v="PF02518.25 Histidine kinase-, DNA gyrase B-, and HSP90-like ATPase"/>
  </r>
  <r>
    <x v="1235"/>
    <x v="1235"/>
    <n v="633"/>
    <x v="8"/>
    <n v="409"/>
    <n v="477"/>
    <x v="8"/>
    <s v="PF00512.24 His Kinase A (phospho-acceptor) domain"/>
  </r>
  <r>
    <x v="1235"/>
    <x v="1235"/>
    <n v="633"/>
    <x v="4"/>
    <n v="306"/>
    <n v="402"/>
    <x v="4"/>
    <s v="PF13426.6 PAS domain"/>
  </r>
  <r>
    <x v="1236"/>
    <x v="1236"/>
    <n v="769"/>
    <x v="0"/>
    <n v="1"/>
    <n v="105"/>
    <x v="0"/>
    <s v="PF03924.12 CHASE domain"/>
  </r>
  <r>
    <x v="1236"/>
    <x v="1236"/>
    <n v="769"/>
    <x v="8"/>
    <n v="585"/>
    <n v="653"/>
    <x v="8"/>
    <s v="PF00512.24 His Kinase A (phospho-acceptor) domain"/>
  </r>
  <r>
    <x v="1236"/>
    <x v="1236"/>
    <n v="769"/>
    <x v="6"/>
    <n v="335"/>
    <n v="421"/>
    <x v="6"/>
    <s v="PF08447.11 PAS fold"/>
  </r>
  <r>
    <x v="1236"/>
    <x v="1236"/>
    <n v="769"/>
    <x v="3"/>
    <n v="445"/>
    <n v="560"/>
    <x v="3"/>
    <s v="PF08448.9 PAS fold"/>
  </r>
  <r>
    <x v="1236"/>
    <x v="1236"/>
    <n v="769"/>
    <x v="4"/>
    <n v="192"/>
    <n v="300"/>
    <x v="4"/>
    <s v="PF13426.6 PAS domain"/>
  </r>
  <r>
    <x v="1237"/>
    <x v="1237"/>
    <n v="934"/>
    <x v="0"/>
    <n v="95"/>
    <n v="282"/>
    <x v="0"/>
    <s v="PF03924.12 CHASE domain"/>
  </r>
  <r>
    <x v="1237"/>
    <x v="1237"/>
    <n v="934"/>
    <x v="1"/>
    <n v="679"/>
    <n v="920"/>
    <x v="1"/>
    <s v="PF00563.19 EAL domain"/>
  </r>
  <r>
    <x v="1237"/>
    <x v="1237"/>
    <n v="934"/>
    <x v="2"/>
    <n v="498"/>
    <n v="660"/>
    <x v="2"/>
    <s v="PF00990.20 Diguanylate cyclase, GGDEF domain"/>
  </r>
  <r>
    <x v="1237"/>
    <x v="1237"/>
    <n v="934"/>
    <x v="3"/>
    <n v="379"/>
    <n v="489"/>
    <x v="3"/>
    <s v="PF08448.9 PAS fold"/>
  </r>
  <r>
    <x v="1238"/>
    <x v="1238"/>
    <n v="108"/>
    <x v="0"/>
    <n v="52"/>
    <n v="106"/>
    <x v="0"/>
    <s v="PF03924.12 CHASE domain"/>
  </r>
  <r>
    <x v="1239"/>
    <x v="1239"/>
    <n v="1050"/>
    <x v="0"/>
    <n v="79"/>
    <n v="267"/>
    <x v="0"/>
    <s v="PF03924.12 CHASE domain"/>
  </r>
  <r>
    <x v="1239"/>
    <x v="1239"/>
    <n v="1050"/>
    <x v="1"/>
    <n v="797"/>
    <n v="1032"/>
    <x v="1"/>
    <s v="PF00563.19 EAL domain"/>
  </r>
  <r>
    <x v="1239"/>
    <x v="1239"/>
    <n v="1050"/>
    <x v="2"/>
    <n v="616"/>
    <n v="778"/>
    <x v="2"/>
    <s v="PF00990.20 Diguanylate cyclase, GGDEF domain"/>
  </r>
  <r>
    <x v="1239"/>
    <x v="1239"/>
    <n v="1050"/>
    <x v="4"/>
    <n v="371"/>
    <n v="476"/>
    <x v="4"/>
    <s v="PF13426.6 PAS domain"/>
  </r>
  <r>
    <x v="1239"/>
    <x v="1239"/>
    <n v="1050"/>
    <x v="4"/>
    <n v="499"/>
    <n v="604"/>
    <x v="4"/>
    <s v="PF13426.6 PAS domain"/>
  </r>
  <r>
    <x v="1240"/>
    <x v="1240"/>
    <n v="487"/>
    <x v="0"/>
    <n v="114"/>
    <n v="233"/>
    <x v="0"/>
    <s v="PF03924.12 CHASE domain"/>
  </r>
  <r>
    <x v="1240"/>
    <x v="1240"/>
    <n v="487"/>
    <x v="2"/>
    <n v="305"/>
    <n v="464"/>
    <x v="2"/>
    <s v="PF00990.20 Diguanylate cyclase, GGDEF domain"/>
  </r>
  <r>
    <x v="1241"/>
    <x v="1241"/>
    <n v="1037"/>
    <x v="0"/>
    <n v="73"/>
    <n v="261"/>
    <x v="0"/>
    <s v="PF03924.12 CHASE domain"/>
  </r>
  <r>
    <x v="1241"/>
    <x v="1241"/>
    <n v="1037"/>
    <x v="1"/>
    <n v="783"/>
    <n v="1019"/>
    <x v="1"/>
    <s v="PF00563.19 EAL domain"/>
  </r>
  <r>
    <x v="1241"/>
    <x v="1241"/>
    <n v="1037"/>
    <x v="2"/>
    <n v="602"/>
    <n v="764"/>
    <x v="2"/>
    <s v="PF00990.20 Diguanylate cyclase, GGDEF domain"/>
  </r>
  <r>
    <x v="1241"/>
    <x v="1241"/>
    <n v="1037"/>
    <x v="6"/>
    <n v="376"/>
    <n v="462"/>
    <x v="6"/>
    <s v="PF08447.11 PAS fold"/>
  </r>
  <r>
    <x v="1241"/>
    <x v="1241"/>
    <n v="1037"/>
    <x v="4"/>
    <n v="487"/>
    <n v="590"/>
    <x v="4"/>
    <s v="PF13426.6 PAS domain"/>
  </r>
  <r>
    <x v="1242"/>
    <x v="1242"/>
    <n v="953"/>
    <x v="0"/>
    <n v="77"/>
    <n v="271"/>
    <x v="0"/>
    <s v="PF03924.12 CHASE domain"/>
  </r>
  <r>
    <x v="1242"/>
    <x v="1242"/>
    <n v="953"/>
    <x v="1"/>
    <n v="691"/>
    <n v="927"/>
    <x v="1"/>
    <s v="PF00563.19 EAL domain"/>
  </r>
  <r>
    <x v="1242"/>
    <x v="1242"/>
    <n v="953"/>
    <x v="2"/>
    <n v="515"/>
    <n v="672"/>
    <x v="2"/>
    <s v="PF00990.20 Diguanylate cyclase, GGDEF domain"/>
  </r>
  <r>
    <x v="1242"/>
    <x v="1242"/>
    <n v="953"/>
    <x v="4"/>
    <n v="397"/>
    <n v="503"/>
    <x v="4"/>
    <s v="PF13426.6 PAS domain"/>
  </r>
  <r>
    <x v="1243"/>
    <x v="1243"/>
    <n v="553"/>
    <x v="0"/>
    <n v="87"/>
    <n v="270"/>
    <x v="0"/>
    <s v="PF03924.12 CHASE domain"/>
  </r>
  <r>
    <x v="1243"/>
    <x v="1243"/>
    <n v="553"/>
    <x v="11"/>
    <n v="357"/>
    <n v="439"/>
    <x v="11"/>
    <s v="PF07536.13 HWE histidine kinase"/>
  </r>
  <r>
    <x v="1244"/>
    <x v="1244"/>
    <n v="946"/>
    <x v="0"/>
    <n v="77"/>
    <n v="271"/>
    <x v="0"/>
    <s v="PF03924.12 CHASE domain"/>
  </r>
  <r>
    <x v="1244"/>
    <x v="1244"/>
    <n v="946"/>
    <x v="1"/>
    <n v="693"/>
    <n v="929"/>
    <x v="1"/>
    <s v="PF00563.19 EAL domain"/>
  </r>
  <r>
    <x v="1244"/>
    <x v="1244"/>
    <n v="946"/>
    <x v="2"/>
    <n v="517"/>
    <n v="674"/>
    <x v="2"/>
    <s v="PF00990.20 Diguanylate cyclase, GGDEF domain"/>
  </r>
  <r>
    <x v="1244"/>
    <x v="1244"/>
    <n v="946"/>
    <x v="4"/>
    <n v="400"/>
    <n v="505"/>
    <x v="4"/>
    <s v="PF13426.6 PAS domain"/>
  </r>
  <r>
    <x v="1245"/>
    <x v="1245"/>
    <n v="1031"/>
    <x v="0"/>
    <n v="68"/>
    <n v="256"/>
    <x v="0"/>
    <s v="PF03924.12 CHASE domain"/>
  </r>
  <r>
    <x v="1245"/>
    <x v="1245"/>
    <n v="1031"/>
    <x v="1"/>
    <n v="775"/>
    <n v="1011"/>
    <x v="1"/>
    <s v="PF00563.19 EAL domain"/>
  </r>
  <r>
    <x v="1245"/>
    <x v="1245"/>
    <n v="1031"/>
    <x v="2"/>
    <n v="594"/>
    <n v="756"/>
    <x v="2"/>
    <s v="PF00990.20 Diguanylate cyclase, GGDEF domain"/>
  </r>
  <r>
    <x v="1245"/>
    <x v="1245"/>
    <n v="1031"/>
    <x v="6"/>
    <n v="369"/>
    <n v="454"/>
    <x v="6"/>
    <s v="PF08447.11 PAS fold"/>
  </r>
  <r>
    <x v="1245"/>
    <x v="1245"/>
    <n v="1031"/>
    <x v="4"/>
    <n v="479"/>
    <n v="582"/>
    <x v="4"/>
    <s v="PF13426.6 PAS domain"/>
  </r>
  <r>
    <x v="1246"/>
    <x v="1246"/>
    <n v="1187"/>
    <x v="0"/>
    <n v="297"/>
    <n v="492"/>
    <x v="0"/>
    <s v="PF03924.12 CHASE domain"/>
  </r>
  <r>
    <x v="1246"/>
    <x v="1246"/>
    <n v="1187"/>
    <x v="7"/>
    <n v="692"/>
    <n v="862"/>
    <x v="7"/>
    <s v="PF02518.25 Histidine kinase-, DNA gyrase B-, and HSP90-like ATPase"/>
  </r>
  <r>
    <x v="1246"/>
    <x v="1246"/>
    <n v="1187"/>
    <x v="8"/>
    <n v="580"/>
    <n v="645"/>
    <x v="8"/>
    <s v="PF00512.24 His Kinase A (phospho-acceptor) domain"/>
  </r>
  <r>
    <x v="1246"/>
    <x v="1246"/>
    <n v="1187"/>
    <x v="9"/>
    <n v="1042"/>
    <n v="1175"/>
    <x v="9"/>
    <s v="PF00072.23 Response regulator receiver domain"/>
  </r>
  <r>
    <x v="1247"/>
    <x v="1247"/>
    <n v="1011"/>
    <x v="0"/>
    <n v="147"/>
    <n v="338"/>
    <x v="0"/>
    <s v="PF03924.12 CHASE domain"/>
  </r>
  <r>
    <x v="1247"/>
    <x v="1247"/>
    <n v="1011"/>
    <x v="7"/>
    <n v="537"/>
    <n v="702"/>
    <x v="7"/>
    <s v="PF02518.25 Histidine kinase-, DNA gyrase B-, and HSP90-like ATPase"/>
  </r>
  <r>
    <x v="1247"/>
    <x v="1247"/>
    <n v="1011"/>
    <x v="8"/>
    <n v="425"/>
    <n v="490"/>
    <x v="8"/>
    <s v="PF00512.24 His Kinase A (phospho-acceptor) domain"/>
  </r>
  <r>
    <x v="1247"/>
    <x v="1247"/>
    <n v="1011"/>
    <x v="9"/>
    <n v="869"/>
    <n v="944"/>
    <x v="9"/>
    <s v="PF00072.23 Response regulator receiver domain"/>
  </r>
  <r>
    <x v="1248"/>
    <x v="1248"/>
    <n v="923"/>
    <x v="0"/>
    <n v="37"/>
    <n v="218"/>
    <x v="0"/>
    <s v="PF03924.12 CHASE domain"/>
  </r>
  <r>
    <x v="1248"/>
    <x v="1248"/>
    <n v="923"/>
    <x v="7"/>
    <n v="420"/>
    <n v="604"/>
    <x v="7"/>
    <s v="PF02518.25 Histidine kinase-, DNA gyrase B-, and HSP90-like ATPase"/>
  </r>
  <r>
    <x v="1248"/>
    <x v="1248"/>
    <n v="923"/>
    <x v="8"/>
    <n v="308"/>
    <n v="373"/>
    <x v="8"/>
    <s v="PF00512.24 His Kinase A (phospho-acceptor) domain"/>
  </r>
  <r>
    <x v="1248"/>
    <x v="1248"/>
    <n v="923"/>
    <x v="9"/>
    <n v="781"/>
    <n v="912"/>
    <x v="9"/>
    <s v="PF00072.23 Response regulator receiver domain"/>
  </r>
  <r>
    <x v="1249"/>
    <x v="1249"/>
    <n v="960"/>
    <x v="0"/>
    <n v="37"/>
    <n v="127"/>
    <x v="0"/>
    <s v="PF03924.12 CHASE domain"/>
  </r>
  <r>
    <x v="1249"/>
    <x v="1249"/>
    <n v="960"/>
    <x v="0"/>
    <n v="146"/>
    <n v="248"/>
    <x v="0"/>
    <s v="PF03924.12 CHASE domain"/>
  </r>
  <r>
    <x v="1249"/>
    <x v="1249"/>
    <n v="960"/>
    <x v="7"/>
    <n v="450"/>
    <n v="631"/>
    <x v="7"/>
    <s v="PF02518.25 Histidine kinase-, DNA gyrase B-, and HSP90-like ATPase"/>
  </r>
  <r>
    <x v="1249"/>
    <x v="1249"/>
    <n v="960"/>
    <x v="8"/>
    <n v="338"/>
    <n v="403"/>
    <x v="8"/>
    <s v="PF00512.24 His Kinase A (phospho-acceptor) domain"/>
  </r>
  <r>
    <x v="1249"/>
    <x v="1249"/>
    <n v="960"/>
    <x v="9"/>
    <n v="819"/>
    <n v="894"/>
    <x v="9"/>
    <s v="PF00072.23 Response regulator receiver domain"/>
  </r>
  <r>
    <x v="1249"/>
    <x v="1249"/>
    <n v="960"/>
    <x v="9"/>
    <n v="898"/>
    <n v="951"/>
    <x v="9"/>
    <s v="PF00072.23 Response regulator receiver domain"/>
  </r>
  <r>
    <x v="1250"/>
    <x v="1250"/>
    <n v="560"/>
    <x v="0"/>
    <n v="87"/>
    <n v="276"/>
    <x v="0"/>
    <s v="PF03924.12 CHASE domain"/>
  </r>
  <r>
    <x v="1250"/>
    <x v="1250"/>
    <n v="560"/>
    <x v="11"/>
    <n v="364"/>
    <n v="446"/>
    <x v="11"/>
    <s v="PF07536.13 HWE histidine kinase"/>
  </r>
  <r>
    <x v="1251"/>
    <x v="1251"/>
    <n v="393"/>
    <x v="0"/>
    <n v="89"/>
    <n v="275"/>
    <x v="0"/>
    <s v="PF03924.12 CHASE domain"/>
  </r>
  <r>
    <x v="1252"/>
    <x v="1252"/>
    <n v="947"/>
    <x v="0"/>
    <n v="102"/>
    <n v="284"/>
    <x v="0"/>
    <s v="PF03924.12 CHASE domain"/>
  </r>
  <r>
    <x v="1252"/>
    <x v="1252"/>
    <n v="947"/>
    <x v="1"/>
    <n v="698"/>
    <n v="932"/>
    <x v="1"/>
    <s v="PF00563.19 EAL domain"/>
  </r>
  <r>
    <x v="1252"/>
    <x v="1252"/>
    <n v="947"/>
    <x v="2"/>
    <n v="517"/>
    <n v="679"/>
    <x v="2"/>
    <s v="PF00990.20 Diguanylate cyclase, GGDEF domain"/>
  </r>
  <r>
    <x v="1252"/>
    <x v="1252"/>
    <n v="947"/>
    <x v="3"/>
    <n v="398"/>
    <n v="508"/>
    <x v="3"/>
    <s v="PF08448.9 PAS fold"/>
  </r>
  <r>
    <x v="1253"/>
    <x v="1253"/>
    <n v="1037"/>
    <x v="0"/>
    <n v="66"/>
    <n v="255"/>
    <x v="0"/>
    <s v="PF03924.12 CHASE domain"/>
  </r>
  <r>
    <x v="1253"/>
    <x v="1253"/>
    <n v="1037"/>
    <x v="1"/>
    <n v="777"/>
    <n v="1012"/>
    <x v="1"/>
    <s v="PF00563.19 EAL domain"/>
  </r>
  <r>
    <x v="1253"/>
    <x v="1253"/>
    <n v="1037"/>
    <x v="2"/>
    <n v="596"/>
    <n v="758"/>
    <x v="2"/>
    <s v="PF00990.20 Diguanylate cyclase, GGDEF domain"/>
  </r>
  <r>
    <x v="1253"/>
    <x v="1253"/>
    <n v="1037"/>
    <x v="6"/>
    <n v="369"/>
    <n v="456"/>
    <x v="6"/>
    <s v="PF08447.11 PAS fold"/>
  </r>
  <r>
    <x v="1253"/>
    <x v="1253"/>
    <n v="1037"/>
    <x v="6"/>
    <n v="496"/>
    <n v="580"/>
    <x v="6"/>
    <s v="PF08447.11 PAS fold"/>
  </r>
  <r>
    <x v="1254"/>
    <x v="1254"/>
    <n v="485"/>
    <x v="0"/>
    <n v="84"/>
    <n v="233"/>
    <x v="0"/>
    <s v="PF03924.12 CHASE domain"/>
  </r>
  <r>
    <x v="1254"/>
    <x v="1254"/>
    <n v="485"/>
    <x v="2"/>
    <n v="305"/>
    <n v="464"/>
    <x v="2"/>
    <s v="PF00990.20 Diguanylate cyclase, GGDEF domain"/>
  </r>
  <r>
    <x v="1255"/>
    <x v="1255"/>
    <n v="983"/>
    <x v="0"/>
    <n v="37"/>
    <n v="222"/>
    <x v="0"/>
    <s v="PF03924.12 CHASE domain"/>
  </r>
  <r>
    <x v="1255"/>
    <x v="1255"/>
    <n v="983"/>
    <x v="1"/>
    <n v="731"/>
    <n v="967"/>
    <x v="1"/>
    <s v="PF00563.19 EAL domain"/>
  </r>
  <r>
    <x v="1255"/>
    <x v="1255"/>
    <n v="983"/>
    <x v="2"/>
    <n v="556"/>
    <n v="712"/>
    <x v="2"/>
    <s v="PF00990.20 Diguanylate cyclase, GGDEF domain"/>
  </r>
  <r>
    <x v="1255"/>
    <x v="1255"/>
    <n v="983"/>
    <x v="3"/>
    <n v="314"/>
    <n v="424"/>
    <x v="3"/>
    <s v="PF08448.9 PAS fold"/>
  </r>
  <r>
    <x v="1255"/>
    <x v="1255"/>
    <n v="983"/>
    <x v="4"/>
    <n v="440"/>
    <n v="544"/>
    <x v="4"/>
    <s v="PF13426.6 PAS domain"/>
  </r>
  <r>
    <x v="1256"/>
    <x v="1256"/>
    <n v="661"/>
    <x v="0"/>
    <n v="81"/>
    <n v="217"/>
    <x v="0"/>
    <s v="PF03924.12 CHASE domain"/>
  </r>
  <r>
    <x v="1256"/>
    <x v="1256"/>
    <n v="661"/>
    <x v="7"/>
    <n v="549"/>
    <n v="661"/>
    <x v="7"/>
    <s v="PF02518.25 Histidine kinase-, DNA gyrase B-, and HSP90-like ATPase"/>
  </r>
  <r>
    <x v="1256"/>
    <x v="1256"/>
    <n v="661"/>
    <x v="8"/>
    <n v="441"/>
    <n v="508"/>
    <x v="8"/>
    <s v="PF00512.24 His Kinase A (phospho-acceptor) domain"/>
  </r>
  <r>
    <x v="1256"/>
    <x v="1256"/>
    <n v="661"/>
    <x v="6"/>
    <n v="319"/>
    <n v="407"/>
    <x v="6"/>
    <s v="PF08447.11 PAS fold"/>
  </r>
  <r>
    <x v="1257"/>
    <x v="1257"/>
    <n v="438"/>
    <x v="0"/>
    <n v="30"/>
    <n v="213"/>
    <x v="0"/>
    <s v="PF03924.12 CHASE domain"/>
  </r>
  <r>
    <x v="1257"/>
    <x v="1257"/>
    <n v="438"/>
    <x v="2"/>
    <n v="282"/>
    <n v="437"/>
    <x v="2"/>
    <s v="PF00990.20 Diguanylate cyclase, GGDEF domain"/>
  </r>
  <r>
    <x v="1258"/>
    <x v="1258"/>
    <n v="447"/>
    <x v="0"/>
    <n v="79"/>
    <n v="219"/>
    <x v="0"/>
    <s v="PF03924.12 CHASE domain"/>
  </r>
  <r>
    <x v="1258"/>
    <x v="1258"/>
    <n v="447"/>
    <x v="2"/>
    <n v="291"/>
    <n v="447"/>
    <x v="2"/>
    <s v="PF00990.20 Diguanylate cyclase, GGDEF domain"/>
  </r>
  <r>
    <x v="1259"/>
    <x v="1259"/>
    <n v="830"/>
    <x v="0"/>
    <n v="232"/>
    <n v="411"/>
    <x v="0"/>
    <s v="PF03924.12 CHASE domain"/>
  </r>
  <r>
    <x v="1259"/>
    <x v="1259"/>
    <n v="830"/>
    <x v="2"/>
    <n v="654"/>
    <n v="816"/>
    <x v="2"/>
    <s v="PF00990.20 Diguanylate cyclase, GGDEF domain"/>
  </r>
  <r>
    <x v="1259"/>
    <x v="1259"/>
    <n v="830"/>
    <x v="13"/>
    <n v="1"/>
    <n v="190"/>
    <x v="13"/>
    <s v="PF05231.13 MASE1"/>
  </r>
  <r>
    <x v="1259"/>
    <x v="1259"/>
    <n v="830"/>
    <x v="3"/>
    <n v="513"/>
    <n v="623"/>
    <x v="3"/>
    <s v="PF08448.9 PAS fold"/>
  </r>
  <r>
    <x v="1260"/>
    <x v="1260"/>
    <n v="545"/>
    <x v="0"/>
    <n v="61"/>
    <n v="231"/>
    <x v="0"/>
    <s v="PF03924.12 CHASE domain"/>
  </r>
  <r>
    <x v="1260"/>
    <x v="1260"/>
    <n v="545"/>
    <x v="7"/>
    <n v="433"/>
    <n v="545"/>
    <x v="7"/>
    <s v="PF02518.25 Histidine kinase-, DNA gyrase B-, and HSP90-like ATPase"/>
  </r>
  <r>
    <x v="1260"/>
    <x v="1260"/>
    <n v="545"/>
    <x v="8"/>
    <n v="318"/>
    <n v="387"/>
    <x v="8"/>
    <s v="PF00512.24 His Kinase A (phospho-acceptor) domain"/>
  </r>
  <r>
    <x v="1261"/>
    <x v="1261"/>
    <n v="726"/>
    <x v="0"/>
    <n v="80"/>
    <n v="214"/>
    <x v="0"/>
    <s v="PF03924.12 CHASE domain"/>
  </r>
  <r>
    <x v="1261"/>
    <x v="1261"/>
    <n v="726"/>
    <x v="1"/>
    <n v="475"/>
    <n v="712"/>
    <x v="1"/>
    <s v="PF00563.19 EAL domain"/>
  </r>
  <r>
    <x v="1261"/>
    <x v="1261"/>
    <n v="726"/>
    <x v="2"/>
    <n v="299"/>
    <n v="456"/>
    <x v="2"/>
    <s v="PF00990.20 Diguanylate cyclase, GGDEF domain"/>
  </r>
  <r>
    <x v="1262"/>
    <x v="1262"/>
    <n v="897"/>
    <x v="0"/>
    <n v="84"/>
    <n v="231"/>
    <x v="0"/>
    <s v="PF03924.12 CHASE domain"/>
  </r>
  <r>
    <x v="1262"/>
    <x v="1262"/>
    <n v="897"/>
    <x v="1"/>
    <n v="639"/>
    <n v="872"/>
    <x v="1"/>
    <s v="PF00563.19 EAL domain"/>
  </r>
  <r>
    <x v="1262"/>
    <x v="1262"/>
    <n v="897"/>
    <x v="2"/>
    <n v="463"/>
    <n v="620"/>
    <x v="2"/>
    <s v="PF00990.20 Diguanylate cyclase, GGDEF domain"/>
  </r>
  <r>
    <x v="1262"/>
    <x v="1262"/>
    <n v="897"/>
    <x v="6"/>
    <n v="339"/>
    <n v="425"/>
    <x v="6"/>
    <s v="PF08447.11 PAS fold"/>
  </r>
  <r>
    <x v="1263"/>
    <x v="1263"/>
    <n v="1006"/>
    <x v="0"/>
    <n v="143"/>
    <n v="333"/>
    <x v="0"/>
    <s v="PF03924.12 CHASE domain"/>
  </r>
  <r>
    <x v="1263"/>
    <x v="1263"/>
    <n v="1006"/>
    <x v="7"/>
    <n v="533"/>
    <n v="698"/>
    <x v="7"/>
    <s v="PF02518.25 Histidine kinase-, DNA gyrase B-, and HSP90-like ATPase"/>
  </r>
  <r>
    <x v="1263"/>
    <x v="1263"/>
    <n v="1006"/>
    <x v="8"/>
    <n v="421"/>
    <n v="486"/>
    <x v="8"/>
    <s v="PF00512.24 His Kinase A (phospho-acceptor) domain"/>
  </r>
  <r>
    <x v="1263"/>
    <x v="1263"/>
    <n v="1006"/>
    <x v="9"/>
    <n v="864"/>
    <n v="996"/>
    <x v="9"/>
    <s v="PF00072.23 Response regulator receiver domain"/>
  </r>
  <r>
    <x v="1264"/>
    <x v="1264"/>
    <n v="1201"/>
    <x v="0"/>
    <n v="311"/>
    <n v="506"/>
    <x v="0"/>
    <s v="PF03924.12 CHASE domain"/>
  </r>
  <r>
    <x v="1264"/>
    <x v="1264"/>
    <n v="1201"/>
    <x v="7"/>
    <n v="707"/>
    <n v="877"/>
    <x v="7"/>
    <s v="PF02518.25 Histidine kinase-, DNA gyrase B-, and HSP90-like ATPase"/>
  </r>
  <r>
    <x v="1264"/>
    <x v="1264"/>
    <n v="1201"/>
    <x v="8"/>
    <n v="595"/>
    <n v="660"/>
    <x v="8"/>
    <s v="PF00512.24 His Kinase A (phospho-acceptor) domain"/>
  </r>
  <r>
    <x v="1264"/>
    <x v="1264"/>
    <n v="1201"/>
    <x v="9"/>
    <n v="1056"/>
    <n v="1189"/>
    <x v="9"/>
    <s v="PF00072.23 Response regulator receiver domain"/>
  </r>
  <r>
    <x v="1265"/>
    <x v="1265"/>
    <n v="934"/>
    <x v="0"/>
    <n v="47"/>
    <n v="227"/>
    <x v="0"/>
    <s v="PF03924.12 CHASE domain"/>
  </r>
  <r>
    <x v="1265"/>
    <x v="1265"/>
    <n v="934"/>
    <x v="7"/>
    <n v="429"/>
    <n v="610"/>
    <x v="7"/>
    <s v="PF02518.25 Histidine kinase-, DNA gyrase B-, and HSP90-like ATPase"/>
  </r>
  <r>
    <x v="1265"/>
    <x v="1265"/>
    <n v="934"/>
    <x v="8"/>
    <n v="317"/>
    <n v="382"/>
    <x v="8"/>
    <s v="PF00512.24 His Kinase A (phospho-acceptor) domain"/>
  </r>
  <r>
    <x v="1265"/>
    <x v="1265"/>
    <n v="934"/>
    <x v="9"/>
    <n v="789"/>
    <n v="861"/>
    <x v="9"/>
    <s v="PF00072.23 Response regulator receiver domain"/>
  </r>
  <r>
    <x v="1265"/>
    <x v="1265"/>
    <n v="934"/>
    <x v="9"/>
    <n v="876"/>
    <n v="924"/>
    <x v="9"/>
    <s v="PF00072.23 Response regulator receiver domain"/>
  </r>
  <r>
    <x v="1266"/>
    <x v="1266"/>
    <n v="993"/>
    <x v="0"/>
    <n v="107"/>
    <n v="288"/>
    <x v="0"/>
    <s v="PF03924.12 CHASE domain"/>
  </r>
  <r>
    <x v="1266"/>
    <x v="1266"/>
    <n v="993"/>
    <x v="7"/>
    <n v="490"/>
    <n v="671"/>
    <x v="7"/>
    <s v="PF02518.25 Histidine kinase-, DNA gyrase B-, and HSP90-like ATPase"/>
  </r>
  <r>
    <x v="1266"/>
    <x v="1266"/>
    <n v="993"/>
    <x v="8"/>
    <n v="378"/>
    <n v="443"/>
    <x v="8"/>
    <s v="PF00512.24 His Kinase A (phospho-acceptor) domain"/>
  </r>
  <r>
    <x v="1266"/>
    <x v="1266"/>
    <n v="993"/>
    <x v="9"/>
    <n v="850"/>
    <n v="982"/>
    <x v="9"/>
    <s v="PF00072.23 Response regulator receiver domain"/>
  </r>
  <r>
    <x v="1267"/>
    <x v="1267"/>
    <n v="1032"/>
    <x v="0"/>
    <n v="151"/>
    <n v="349"/>
    <x v="0"/>
    <s v="PF03924.12 CHASE domain"/>
  </r>
  <r>
    <x v="1267"/>
    <x v="1267"/>
    <n v="1032"/>
    <x v="7"/>
    <n v="549"/>
    <n v="711"/>
    <x v="7"/>
    <s v="PF02518.25 Histidine kinase-, DNA gyrase B-, and HSP90-like ATPase"/>
  </r>
  <r>
    <x v="1267"/>
    <x v="1267"/>
    <n v="1032"/>
    <x v="8"/>
    <n v="437"/>
    <n v="502"/>
    <x v="8"/>
    <s v="PF00512.24 His Kinase A (phospho-acceptor) domain"/>
  </r>
  <r>
    <x v="1267"/>
    <x v="1267"/>
    <n v="1032"/>
    <x v="9"/>
    <n v="888"/>
    <n v="964"/>
    <x v="9"/>
    <s v="PF00072.23 Response regulator receiver domain"/>
  </r>
  <r>
    <x v="1268"/>
    <x v="1268"/>
    <n v="1235"/>
    <x v="0"/>
    <n v="354"/>
    <n v="549"/>
    <x v="0"/>
    <s v="PF03924.12 CHASE domain"/>
  </r>
  <r>
    <x v="1268"/>
    <x v="1268"/>
    <n v="1235"/>
    <x v="7"/>
    <n v="749"/>
    <n v="919"/>
    <x v="7"/>
    <s v="PF02518.25 Histidine kinase-, DNA gyrase B-, and HSP90-like ATPase"/>
  </r>
  <r>
    <x v="1268"/>
    <x v="1268"/>
    <n v="1235"/>
    <x v="8"/>
    <n v="637"/>
    <n v="702"/>
    <x v="8"/>
    <s v="PF00512.24 His Kinase A (phospho-acceptor) domain"/>
  </r>
  <r>
    <x v="1268"/>
    <x v="1268"/>
    <n v="1235"/>
    <x v="9"/>
    <n v="1096"/>
    <n v="1229"/>
    <x v="9"/>
    <s v="PF00072.23 Response regulator receiver domain"/>
  </r>
  <r>
    <x v="1269"/>
    <x v="1269"/>
    <n v="906"/>
    <x v="0"/>
    <n v="260"/>
    <n v="442"/>
    <x v="0"/>
    <s v="PF03924.12 CHASE domain"/>
  </r>
  <r>
    <x v="1269"/>
    <x v="1269"/>
    <n v="906"/>
    <x v="7"/>
    <n v="649"/>
    <n v="765"/>
    <x v="7"/>
    <s v="PF02518.25 Histidine kinase-, DNA gyrase B-, and HSP90-like ATPase"/>
  </r>
  <r>
    <x v="1269"/>
    <x v="1269"/>
    <n v="906"/>
    <x v="8"/>
    <n v="537"/>
    <n v="602"/>
    <x v="8"/>
    <s v="PF00512.24 His Kinase A (phospho-acceptor) domain"/>
  </r>
  <r>
    <x v="1269"/>
    <x v="1269"/>
    <n v="906"/>
    <x v="13"/>
    <n v="12"/>
    <n v="217"/>
    <x v="13"/>
    <s v="PF05231.13 MASE1"/>
  </r>
  <r>
    <x v="1269"/>
    <x v="1269"/>
    <n v="906"/>
    <x v="9"/>
    <n v="788"/>
    <n v="901"/>
    <x v="9"/>
    <s v="PF00072.23 Response regulator receiver domain"/>
  </r>
  <r>
    <x v="1270"/>
    <x v="1270"/>
    <n v="683"/>
    <x v="0"/>
    <n v="76"/>
    <n v="256"/>
    <x v="0"/>
    <s v="PF03924.12 CHASE domain"/>
  </r>
  <r>
    <x v="1270"/>
    <x v="1270"/>
    <n v="683"/>
    <x v="7"/>
    <n v="566"/>
    <n v="675"/>
    <x v="7"/>
    <s v="PF02518.25 Histidine kinase-, DNA gyrase B-, and HSP90-like ATPase"/>
  </r>
  <r>
    <x v="1270"/>
    <x v="1270"/>
    <n v="683"/>
    <x v="8"/>
    <n v="456"/>
    <n v="524"/>
    <x v="8"/>
    <s v="PF00512.24 His Kinase A (phospho-acceptor) domain"/>
  </r>
  <r>
    <x v="1271"/>
    <x v="1271"/>
    <n v="1211"/>
    <x v="0"/>
    <n v="456"/>
    <n v="561"/>
    <x v="0"/>
    <s v="PF03924.12 CHASE domain"/>
  </r>
  <r>
    <x v="1271"/>
    <x v="1271"/>
    <n v="1211"/>
    <x v="1"/>
    <n v="959"/>
    <n v="1190"/>
    <x v="1"/>
    <s v="PF00563.19 EAL domain"/>
  </r>
  <r>
    <x v="1271"/>
    <x v="1271"/>
    <n v="1211"/>
    <x v="2"/>
    <n v="783"/>
    <n v="940"/>
    <x v="2"/>
    <s v="PF00990.20 Diguanylate cyclase, GGDEF domain"/>
  </r>
  <r>
    <x v="1271"/>
    <x v="1271"/>
    <n v="1211"/>
    <x v="40"/>
    <n v="38"/>
    <n v="252"/>
    <x v="40"/>
    <s v="PF09084.10 NMT1/THI5 like"/>
  </r>
  <r>
    <x v="1272"/>
    <x v="1272"/>
    <n v="1261"/>
    <x v="0"/>
    <n v="50"/>
    <n v="195"/>
    <x v="0"/>
    <s v="PF03924.12 CHASE domain"/>
  </r>
  <r>
    <x v="1272"/>
    <x v="1272"/>
    <n v="1261"/>
    <x v="20"/>
    <n v="316"/>
    <n v="458"/>
    <x v="20"/>
    <s v="PF01590.25 GAF domain"/>
  </r>
  <r>
    <x v="1272"/>
    <x v="1272"/>
    <n v="1261"/>
    <x v="7"/>
    <n v="753"/>
    <n v="868"/>
    <x v="7"/>
    <s v="PF02518.25 Histidine kinase-, DNA gyrase B-, and HSP90-like ATPase"/>
  </r>
  <r>
    <x v="1272"/>
    <x v="1272"/>
    <n v="1261"/>
    <x v="8"/>
    <n v="641"/>
    <n v="706"/>
    <x v="8"/>
    <s v="PF00512.24 His Kinase A (phospho-acceptor) domain"/>
  </r>
  <r>
    <x v="1272"/>
    <x v="1272"/>
    <n v="1261"/>
    <x v="12"/>
    <n v="1165"/>
    <n v="1248"/>
    <x v="12"/>
    <s v="PF01627.22 Hpt domain"/>
  </r>
  <r>
    <x v="1272"/>
    <x v="1272"/>
    <n v="1261"/>
    <x v="4"/>
    <n v="486"/>
    <n v="606"/>
    <x v="4"/>
    <s v="PF13426.6 PAS domain"/>
  </r>
  <r>
    <x v="1272"/>
    <x v="1272"/>
    <n v="1261"/>
    <x v="9"/>
    <n v="1005"/>
    <n v="1120"/>
    <x v="9"/>
    <s v="PF00072.23 Response regulator receiver domain"/>
  </r>
  <r>
    <x v="1273"/>
    <x v="1273"/>
    <n v="1297"/>
    <x v="0"/>
    <n v="71"/>
    <n v="249"/>
    <x v="0"/>
    <s v="PF03924.12 CHASE domain"/>
  </r>
  <r>
    <x v="1273"/>
    <x v="1273"/>
    <n v="1297"/>
    <x v="1"/>
    <n v="1041"/>
    <n v="1277"/>
    <x v="1"/>
    <s v="PF00563.19 EAL domain"/>
  </r>
  <r>
    <x v="1273"/>
    <x v="1273"/>
    <n v="1297"/>
    <x v="16"/>
    <n v="710"/>
    <n v="854"/>
    <x v="16"/>
    <s v="PF13185.5 GAF domain"/>
  </r>
  <r>
    <x v="1273"/>
    <x v="1273"/>
    <n v="1297"/>
    <x v="2"/>
    <n v="866"/>
    <n v="1022"/>
    <x v="2"/>
    <s v="PF00990.20 Diguanylate cyclase, GGDEF domain"/>
  </r>
  <r>
    <x v="1273"/>
    <x v="1273"/>
    <n v="1297"/>
    <x v="5"/>
    <n v="574"/>
    <n v="687"/>
    <x v="5"/>
    <s v="PF00989.24 PAS fold"/>
  </r>
  <r>
    <x v="1273"/>
    <x v="1273"/>
    <n v="1297"/>
    <x v="6"/>
    <n v="473"/>
    <n v="556"/>
    <x v="6"/>
    <s v="PF08447.11 PAS fold"/>
  </r>
  <r>
    <x v="1273"/>
    <x v="1273"/>
    <n v="1297"/>
    <x v="4"/>
    <n v="337"/>
    <n v="436"/>
    <x v="4"/>
    <s v="PF13426.6 PAS domain"/>
  </r>
  <r>
    <x v="1274"/>
    <x v="1274"/>
    <n v="1181"/>
    <x v="0"/>
    <n v="224"/>
    <n v="398"/>
    <x v="0"/>
    <s v="PF03924.12 CHASE domain"/>
  </r>
  <r>
    <x v="1274"/>
    <x v="1274"/>
    <n v="1181"/>
    <x v="1"/>
    <n v="931"/>
    <n v="1167"/>
    <x v="1"/>
    <s v="PF00563.19 EAL domain"/>
  </r>
  <r>
    <x v="1274"/>
    <x v="1274"/>
    <n v="1181"/>
    <x v="2"/>
    <n v="756"/>
    <n v="912"/>
    <x v="2"/>
    <s v="PF00990.20 Diguanylate cyclase, GGDEF domain"/>
  </r>
  <r>
    <x v="1274"/>
    <x v="1274"/>
    <n v="1181"/>
    <x v="13"/>
    <n v="1"/>
    <n v="179"/>
    <x v="13"/>
    <s v="PF05231.13 MASE1"/>
  </r>
  <r>
    <x v="1274"/>
    <x v="1274"/>
    <n v="1181"/>
    <x v="3"/>
    <n v="515"/>
    <n v="625"/>
    <x v="3"/>
    <s v="PF08448.9 PAS fold"/>
  </r>
  <r>
    <x v="1274"/>
    <x v="1274"/>
    <n v="1181"/>
    <x v="4"/>
    <n v="641"/>
    <n v="744"/>
    <x v="4"/>
    <s v="PF13426.6 PAS domain"/>
  </r>
  <r>
    <x v="1275"/>
    <x v="1275"/>
    <n v="800"/>
    <x v="0"/>
    <n v="85"/>
    <n v="226"/>
    <x v="0"/>
    <s v="PF03924.12 CHASE domain"/>
  </r>
  <r>
    <x v="1275"/>
    <x v="1275"/>
    <n v="800"/>
    <x v="7"/>
    <n v="682"/>
    <n v="794"/>
    <x v="7"/>
    <s v="PF02518.25 Histidine kinase-, DNA gyrase B-, and HSP90-like ATPase"/>
  </r>
  <r>
    <x v="1275"/>
    <x v="1275"/>
    <n v="800"/>
    <x v="8"/>
    <n v="572"/>
    <n v="640"/>
    <x v="8"/>
    <s v="PF00512.24 His Kinase A (phospho-acceptor) domain"/>
  </r>
  <r>
    <x v="1275"/>
    <x v="1275"/>
    <n v="800"/>
    <x v="5"/>
    <n v="434"/>
    <n v="547"/>
    <x v="5"/>
    <s v="PF00989.24 PAS fold"/>
  </r>
  <r>
    <x v="1275"/>
    <x v="1275"/>
    <n v="800"/>
    <x v="6"/>
    <n v="328"/>
    <n v="416"/>
    <x v="6"/>
    <s v="PF08447.11 PAS fold"/>
  </r>
  <r>
    <x v="1276"/>
    <x v="1276"/>
    <n v="898"/>
    <x v="0"/>
    <n v="87"/>
    <n v="273"/>
    <x v="0"/>
    <s v="PF03924.12 CHASE domain"/>
  </r>
  <r>
    <x v="1276"/>
    <x v="1276"/>
    <n v="898"/>
    <x v="7"/>
    <n v="647"/>
    <n v="760"/>
    <x v="7"/>
    <s v="PF02518.25 Histidine kinase-, DNA gyrase B-, and HSP90-like ATPase"/>
  </r>
  <r>
    <x v="1276"/>
    <x v="1276"/>
    <n v="898"/>
    <x v="8"/>
    <n v="536"/>
    <n v="601"/>
    <x v="8"/>
    <s v="PF00512.24 His Kinase A (phospho-acceptor) domain"/>
  </r>
  <r>
    <x v="1276"/>
    <x v="1276"/>
    <n v="898"/>
    <x v="5"/>
    <n v="387"/>
    <n v="513"/>
    <x v="5"/>
    <s v="PF00989.24 PAS fold"/>
  </r>
  <r>
    <x v="1276"/>
    <x v="1276"/>
    <n v="898"/>
    <x v="9"/>
    <n v="783"/>
    <n v="893"/>
    <x v="9"/>
    <s v="PF00072.23 Response regulator receiver domain"/>
  </r>
  <r>
    <x v="1277"/>
    <x v="1277"/>
    <n v="1019"/>
    <x v="0"/>
    <n v="110"/>
    <n v="291"/>
    <x v="0"/>
    <s v="PF03924.12 CHASE domain"/>
  </r>
  <r>
    <x v="1277"/>
    <x v="1277"/>
    <n v="1019"/>
    <x v="7"/>
    <n v="493"/>
    <n v="677"/>
    <x v="7"/>
    <s v="PF02518.25 Histidine kinase-, DNA gyrase B-, and HSP90-like ATPase"/>
  </r>
  <r>
    <x v="1277"/>
    <x v="1277"/>
    <n v="1019"/>
    <x v="8"/>
    <n v="381"/>
    <n v="446"/>
    <x v="8"/>
    <s v="PF00512.24 His Kinase A (phospho-acceptor) domain"/>
  </r>
  <r>
    <x v="1277"/>
    <x v="1277"/>
    <n v="1019"/>
    <x v="9"/>
    <n v="854"/>
    <n v="917"/>
    <x v="9"/>
    <s v="PF00072.23 Response regulator receiver domain"/>
  </r>
  <r>
    <x v="1277"/>
    <x v="1277"/>
    <n v="1019"/>
    <x v="9"/>
    <n v="955"/>
    <n v="1008"/>
    <x v="9"/>
    <s v="PF00072.23 Response regulator receiver domain"/>
  </r>
  <r>
    <x v="1278"/>
    <x v="1278"/>
    <n v="1221"/>
    <x v="0"/>
    <n v="343"/>
    <n v="538"/>
    <x v="0"/>
    <s v="PF03924.12 CHASE domain"/>
  </r>
  <r>
    <x v="1278"/>
    <x v="1278"/>
    <n v="1221"/>
    <x v="7"/>
    <n v="738"/>
    <n v="907"/>
    <x v="7"/>
    <s v="PF02518.25 Histidine kinase-, DNA gyrase B-, and HSP90-like ATPase"/>
  </r>
  <r>
    <x v="1278"/>
    <x v="1278"/>
    <n v="1221"/>
    <x v="8"/>
    <n v="626"/>
    <n v="691"/>
    <x v="8"/>
    <s v="PF00512.24 His Kinase A (phospho-acceptor) domain"/>
  </r>
  <r>
    <x v="1278"/>
    <x v="1278"/>
    <n v="1221"/>
    <x v="9"/>
    <n v="1081"/>
    <n v="1214"/>
    <x v="9"/>
    <s v="PF00072.23 Response regulator receiver domain"/>
  </r>
  <r>
    <x v="1279"/>
    <x v="1279"/>
    <n v="1011"/>
    <x v="0"/>
    <n v="112"/>
    <n v="293"/>
    <x v="0"/>
    <s v="PF03924.12 CHASE domain"/>
  </r>
  <r>
    <x v="1279"/>
    <x v="1279"/>
    <n v="1011"/>
    <x v="7"/>
    <n v="495"/>
    <n v="679"/>
    <x v="7"/>
    <s v="PF02518.25 Histidine kinase-, DNA gyrase B-, and HSP90-like ATPase"/>
  </r>
  <r>
    <x v="1279"/>
    <x v="1279"/>
    <n v="1011"/>
    <x v="8"/>
    <n v="383"/>
    <n v="448"/>
    <x v="8"/>
    <s v="PF00512.24 His Kinase A (phospho-acceptor) domain"/>
  </r>
  <r>
    <x v="1279"/>
    <x v="1279"/>
    <n v="1011"/>
    <x v="9"/>
    <n v="863"/>
    <n v="992"/>
    <x v="9"/>
    <s v="PF00072.23 Response regulator receiver domain"/>
  </r>
  <r>
    <x v="1280"/>
    <x v="1280"/>
    <n v="623"/>
    <x v="0"/>
    <n v="90"/>
    <n v="261"/>
    <x v="0"/>
    <s v="PF03924.12 CHASE domain"/>
  </r>
  <r>
    <x v="1280"/>
    <x v="1280"/>
    <n v="623"/>
    <x v="7"/>
    <n v="420"/>
    <n v="555"/>
    <x v="7"/>
    <s v="PF02518.25 Histidine kinase-, DNA gyrase B-, and HSP90-like ATPase"/>
  </r>
  <r>
    <x v="1281"/>
    <x v="1281"/>
    <n v="987"/>
    <x v="0"/>
    <n v="110"/>
    <n v="291"/>
    <x v="0"/>
    <s v="PF03924.12 CHASE domain"/>
  </r>
  <r>
    <x v="1281"/>
    <x v="1281"/>
    <n v="987"/>
    <x v="7"/>
    <n v="493"/>
    <n v="678"/>
    <x v="7"/>
    <s v="PF02518.25 Histidine kinase-, DNA gyrase B-, and HSP90-like ATPase"/>
  </r>
  <r>
    <x v="1281"/>
    <x v="1281"/>
    <n v="987"/>
    <x v="8"/>
    <n v="381"/>
    <n v="446"/>
    <x v="8"/>
    <s v="PF00512.24 His Kinase A (phospho-acceptor) domain"/>
  </r>
  <r>
    <x v="1281"/>
    <x v="1281"/>
    <n v="987"/>
    <x v="9"/>
    <n v="854"/>
    <n v="976"/>
    <x v="9"/>
    <s v="PF00072.23 Response regulator receiver domain"/>
  </r>
  <r>
    <x v="1282"/>
    <x v="1282"/>
    <n v="1225"/>
    <x v="0"/>
    <n v="344"/>
    <n v="539"/>
    <x v="0"/>
    <s v="PF03924.12 CHASE domain"/>
  </r>
  <r>
    <x v="1282"/>
    <x v="1282"/>
    <n v="1225"/>
    <x v="7"/>
    <n v="739"/>
    <n v="908"/>
    <x v="7"/>
    <s v="PF02518.25 Histidine kinase-, DNA gyrase B-, and HSP90-like ATPase"/>
  </r>
  <r>
    <x v="1282"/>
    <x v="1282"/>
    <n v="1225"/>
    <x v="8"/>
    <n v="627"/>
    <n v="692"/>
    <x v="8"/>
    <s v="PF00512.24 His Kinase A (phospho-acceptor) domain"/>
  </r>
  <r>
    <x v="1282"/>
    <x v="1282"/>
    <n v="1225"/>
    <x v="9"/>
    <n v="1085"/>
    <n v="1218"/>
    <x v="9"/>
    <s v="PF00072.23 Response regulator receiver domain"/>
  </r>
  <r>
    <x v="1283"/>
    <x v="1283"/>
    <n v="975"/>
    <x v="0"/>
    <n v="89"/>
    <n v="270"/>
    <x v="0"/>
    <s v="PF03924.12 CHASE domain"/>
  </r>
  <r>
    <x v="1283"/>
    <x v="1283"/>
    <n v="975"/>
    <x v="7"/>
    <n v="472"/>
    <n v="656"/>
    <x v="7"/>
    <s v="PF02518.25 Histidine kinase-, DNA gyrase B-, and HSP90-like ATPase"/>
  </r>
  <r>
    <x v="1283"/>
    <x v="1283"/>
    <n v="975"/>
    <x v="8"/>
    <n v="360"/>
    <n v="425"/>
    <x v="8"/>
    <s v="PF00512.24 His Kinase A (phospho-acceptor) domain"/>
  </r>
  <r>
    <x v="1283"/>
    <x v="1283"/>
    <n v="975"/>
    <x v="9"/>
    <n v="832"/>
    <n v="905"/>
    <x v="9"/>
    <s v="PF00072.23 Response regulator receiver domain"/>
  </r>
  <r>
    <x v="1283"/>
    <x v="1283"/>
    <n v="975"/>
    <x v="9"/>
    <n v="913"/>
    <n v="964"/>
    <x v="9"/>
    <s v="PF00072.23 Response regulator receiver domain"/>
  </r>
  <r>
    <x v="1284"/>
    <x v="1284"/>
    <n v="1007"/>
    <x v="0"/>
    <n v="139"/>
    <n v="334"/>
    <x v="0"/>
    <s v="PF03924.12 CHASE domain"/>
  </r>
  <r>
    <x v="1284"/>
    <x v="1284"/>
    <n v="1007"/>
    <x v="7"/>
    <n v="534"/>
    <n v="699"/>
    <x v="7"/>
    <s v="PF02518.25 Histidine kinase-, DNA gyrase B-, and HSP90-like ATPase"/>
  </r>
  <r>
    <x v="1284"/>
    <x v="1284"/>
    <n v="1007"/>
    <x v="8"/>
    <n v="422"/>
    <n v="487"/>
    <x v="8"/>
    <s v="PF00512.24 His Kinase A (phospho-acceptor) domain"/>
  </r>
  <r>
    <x v="1284"/>
    <x v="1284"/>
    <n v="1007"/>
    <x v="9"/>
    <n v="865"/>
    <n v="941"/>
    <x v="9"/>
    <s v="PF00072.23 Response regulator receiver domain"/>
  </r>
  <r>
    <x v="1285"/>
    <x v="1285"/>
    <n v="937"/>
    <x v="0"/>
    <n v="82"/>
    <n v="274"/>
    <x v="0"/>
    <s v="PF03924.12 CHASE domain"/>
  </r>
  <r>
    <x v="1285"/>
    <x v="1285"/>
    <n v="937"/>
    <x v="1"/>
    <n v="679"/>
    <n v="915"/>
    <x v="1"/>
    <s v="PF00563.19 EAL domain"/>
  </r>
  <r>
    <x v="1285"/>
    <x v="1285"/>
    <n v="937"/>
    <x v="2"/>
    <n v="505"/>
    <n v="660"/>
    <x v="2"/>
    <s v="PF00990.20 Diguanylate cyclase, GGDEF domain"/>
  </r>
  <r>
    <x v="1285"/>
    <x v="1285"/>
    <n v="937"/>
    <x v="4"/>
    <n v="387"/>
    <n v="493"/>
    <x v="4"/>
    <s v="PF13426.6 PAS domain"/>
  </r>
  <r>
    <x v="1286"/>
    <x v="1286"/>
    <n v="943"/>
    <x v="0"/>
    <n v="76"/>
    <n v="258"/>
    <x v="0"/>
    <s v="PF03924.12 CHASE domain"/>
  </r>
  <r>
    <x v="1286"/>
    <x v="1286"/>
    <n v="943"/>
    <x v="1"/>
    <n v="678"/>
    <n v="914"/>
    <x v="1"/>
    <s v="PF00563.19 EAL domain"/>
  </r>
  <r>
    <x v="1286"/>
    <x v="1286"/>
    <n v="943"/>
    <x v="2"/>
    <n v="502"/>
    <n v="659"/>
    <x v="2"/>
    <s v="PF00990.20 Diguanylate cyclase, GGDEF domain"/>
  </r>
  <r>
    <x v="1286"/>
    <x v="1286"/>
    <n v="943"/>
    <x v="3"/>
    <n v="382"/>
    <n v="493"/>
    <x v="3"/>
    <s v="PF08448.9 PAS fold"/>
  </r>
  <r>
    <x v="1287"/>
    <x v="1287"/>
    <n v="605"/>
    <x v="0"/>
    <n v="70"/>
    <n v="265"/>
    <x v="0"/>
    <s v="PF03924.12 CHASE domain"/>
  </r>
  <r>
    <x v="1287"/>
    <x v="1287"/>
    <n v="605"/>
    <x v="7"/>
    <n v="492"/>
    <n v="583"/>
    <x v="7"/>
    <s v="PF02518.25 Histidine kinase-, DNA gyrase B-, and HSP90-like ATPase"/>
  </r>
  <r>
    <x v="1287"/>
    <x v="1287"/>
    <n v="605"/>
    <x v="15"/>
    <n v="386"/>
    <n v="453"/>
    <x v="15"/>
    <s v="PF07730.12 Histidine kinase"/>
  </r>
  <r>
    <x v="1288"/>
    <x v="1288"/>
    <n v="1018"/>
    <x v="0"/>
    <n v="93"/>
    <n v="285"/>
    <x v="0"/>
    <s v="PF03924.12 CHASE domain"/>
  </r>
  <r>
    <x v="1288"/>
    <x v="1288"/>
    <n v="1018"/>
    <x v="7"/>
    <n v="604"/>
    <n v="720"/>
    <x v="7"/>
    <s v="PF02518.25 Histidine kinase-, DNA gyrase B-, and HSP90-like ATPase"/>
  </r>
  <r>
    <x v="1288"/>
    <x v="1288"/>
    <n v="1018"/>
    <x v="8"/>
    <n v="492"/>
    <n v="557"/>
    <x v="8"/>
    <s v="PF00512.24 His Kinase A (phospho-acceptor) domain"/>
  </r>
  <r>
    <x v="1288"/>
    <x v="1288"/>
    <n v="1018"/>
    <x v="12"/>
    <n v="916"/>
    <n v="1005"/>
    <x v="12"/>
    <s v="PF01627.22 Hpt domain"/>
  </r>
  <r>
    <x v="1288"/>
    <x v="1288"/>
    <n v="1018"/>
    <x v="3"/>
    <n v="373"/>
    <n v="481"/>
    <x v="3"/>
    <s v="PF08448.9 PAS fold"/>
  </r>
  <r>
    <x v="1288"/>
    <x v="1288"/>
    <n v="1018"/>
    <x v="9"/>
    <n v="752"/>
    <n v="864"/>
    <x v="9"/>
    <s v="PF00072.23 Response regulator receiver domain"/>
  </r>
  <r>
    <x v="1289"/>
    <x v="1289"/>
    <n v="780"/>
    <x v="0"/>
    <n v="108"/>
    <n v="295"/>
    <x v="0"/>
    <s v="PF03924.12 CHASE domain"/>
  </r>
  <r>
    <x v="1289"/>
    <x v="1289"/>
    <n v="780"/>
    <x v="7"/>
    <n v="641"/>
    <n v="764"/>
    <x v="7"/>
    <s v="PF02518.25 Histidine kinase-, DNA gyrase B-, and HSP90-like ATPase"/>
  </r>
  <r>
    <x v="1289"/>
    <x v="1289"/>
    <n v="780"/>
    <x v="8"/>
    <n v="536"/>
    <n v="599"/>
    <x v="8"/>
    <s v="PF00512.24 His Kinase A (phospho-acceptor) domain"/>
  </r>
  <r>
    <x v="1289"/>
    <x v="1289"/>
    <n v="780"/>
    <x v="5"/>
    <n v="391"/>
    <n v="504"/>
    <x v="5"/>
    <s v="PF00989.24 PAS fold"/>
  </r>
  <r>
    <x v="1290"/>
    <x v="1290"/>
    <n v="1091"/>
    <x v="0"/>
    <n v="74"/>
    <n v="230"/>
    <x v="0"/>
    <s v="PF03924.12 CHASE domain"/>
  </r>
  <r>
    <x v="1290"/>
    <x v="1290"/>
    <n v="1091"/>
    <x v="7"/>
    <n v="962"/>
    <n v="1075"/>
    <x v="7"/>
    <s v="PF02518.25 Histidine kinase-, DNA gyrase B-, and HSP90-like ATPase"/>
  </r>
  <r>
    <x v="1290"/>
    <x v="1290"/>
    <n v="1091"/>
    <x v="8"/>
    <n v="853"/>
    <n v="921"/>
    <x v="8"/>
    <s v="PF00512.24 His Kinase A (phospho-acceptor) domain"/>
  </r>
  <r>
    <x v="1290"/>
    <x v="1290"/>
    <n v="1091"/>
    <x v="3"/>
    <n v="340"/>
    <n v="441"/>
    <x v="3"/>
    <s v="PF08448.9 PAS fold"/>
  </r>
  <r>
    <x v="1290"/>
    <x v="1290"/>
    <n v="1091"/>
    <x v="3"/>
    <n v="457"/>
    <n v="564"/>
    <x v="3"/>
    <s v="PF08448.9 PAS fold"/>
  </r>
  <r>
    <x v="1290"/>
    <x v="1290"/>
    <n v="1091"/>
    <x v="3"/>
    <n v="726"/>
    <n v="835"/>
    <x v="3"/>
    <s v="PF08448.9 PAS fold"/>
  </r>
  <r>
    <x v="1290"/>
    <x v="1290"/>
    <n v="1091"/>
    <x v="10"/>
    <n v="571"/>
    <n v="639"/>
    <x v="10"/>
    <s v="PF13188.6 PAS domain"/>
  </r>
  <r>
    <x v="1291"/>
    <x v="1291"/>
    <n v="459"/>
    <x v="0"/>
    <n v="96"/>
    <n v="213"/>
    <x v="0"/>
    <s v="PF03924.12 CHASE domain"/>
  </r>
  <r>
    <x v="1291"/>
    <x v="1291"/>
    <n v="459"/>
    <x v="2"/>
    <n v="292"/>
    <n v="438"/>
    <x v="2"/>
    <s v="PF00990.20 Diguanylate cyclase, GGDEF domain"/>
  </r>
  <r>
    <x v="1292"/>
    <x v="1292"/>
    <n v="737"/>
    <x v="0"/>
    <n v="126"/>
    <n v="262"/>
    <x v="0"/>
    <s v="PF03924.12 CHASE domain"/>
  </r>
  <r>
    <x v="1292"/>
    <x v="1292"/>
    <n v="737"/>
    <x v="7"/>
    <n v="446"/>
    <n v="561"/>
    <x v="7"/>
    <s v="PF02518.25 Histidine kinase-, DNA gyrase B-, and HSP90-like ATPase"/>
  </r>
  <r>
    <x v="1292"/>
    <x v="1292"/>
    <n v="737"/>
    <x v="8"/>
    <n v="334"/>
    <n v="399"/>
    <x v="8"/>
    <s v="PF00512.24 His Kinase A (phospho-acceptor) domain"/>
  </r>
  <r>
    <x v="1292"/>
    <x v="1292"/>
    <n v="737"/>
    <x v="9"/>
    <n v="598"/>
    <n v="711"/>
    <x v="9"/>
    <s v="PF00072.23 Response regulator receiver domain"/>
  </r>
  <r>
    <x v="1293"/>
    <x v="1293"/>
    <n v="1567"/>
    <x v="0"/>
    <n v="91"/>
    <n v="224"/>
    <x v="0"/>
    <s v="PF03924.12 CHASE domain"/>
  </r>
  <r>
    <x v="1293"/>
    <x v="1293"/>
    <n v="1567"/>
    <x v="20"/>
    <n v="710"/>
    <n v="853"/>
    <x v="20"/>
    <s v="PF01590.25 GAF domain"/>
  </r>
  <r>
    <x v="1293"/>
    <x v="1293"/>
    <n v="1567"/>
    <x v="7"/>
    <n v="1001"/>
    <n v="1142"/>
    <x v="7"/>
    <s v="PF02518.25 Histidine kinase-, DNA gyrase B-, and HSP90-like ATPase"/>
  </r>
  <r>
    <x v="1293"/>
    <x v="1293"/>
    <n v="1567"/>
    <x v="8"/>
    <n v="889"/>
    <n v="954"/>
    <x v="8"/>
    <s v="PF00512.24 His Kinase A (phospho-acceptor) domain"/>
  </r>
  <r>
    <x v="1293"/>
    <x v="1293"/>
    <n v="1567"/>
    <x v="12"/>
    <n v="1475"/>
    <n v="1558"/>
    <x v="12"/>
    <s v="PF01627.22 Hpt domain"/>
  </r>
  <r>
    <x v="1293"/>
    <x v="1293"/>
    <n v="1567"/>
    <x v="6"/>
    <n v="342"/>
    <n v="428"/>
    <x v="6"/>
    <s v="PF08447.11 PAS fold"/>
  </r>
  <r>
    <x v="1293"/>
    <x v="1293"/>
    <n v="1567"/>
    <x v="4"/>
    <n v="452"/>
    <n v="558"/>
    <x v="4"/>
    <s v="PF13426.6 PAS domain"/>
  </r>
  <r>
    <x v="1293"/>
    <x v="1293"/>
    <n v="1567"/>
    <x v="4"/>
    <n v="578"/>
    <n v="680"/>
    <x v="4"/>
    <s v="PF13426.6 PAS domain"/>
  </r>
  <r>
    <x v="1293"/>
    <x v="1293"/>
    <n v="1567"/>
    <x v="9"/>
    <n v="1163"/>
    <n v="1276"/>
    <x v="9"/>
    <s v="PF00072.23 Response regulator receiver domain"/>
  </r>
  <r>
    <x v="1293"/>
    <x v="1293"/>
    <n v="1567"/>
    <x v="9"/>
    <n v="1308"/>
    <n v="1421"/>
    <x v="9"/>
    <s v="PF00072.23 Response regulator receiver domain"/>
  </r>
  <r>
    <x v="1294"/>
    <x v="1294"/>
    <n v="1712"/>
    <x v="0"/>
    <n v="76"/>
    <n v="225"/>
    <x v="0"/>
    <s v="PF03924.12 CHASE domain"/>
  </r>
  <r>
    <x v="1294"/>
    <x v="1294"/>
    <n v="1712"/>
    <x v="20"/>
    <n v="835"/>
    <n v="978"/>
    <x v="20"/>
    <s v="PF01590.25 GAF domain"/>
  </r>
  <r>
    <x v="1294"/>
    <x v="1294"/>
    <n v="1712"/>
    <x v="7"/>
    <n v="1126"/>
    <n v="1266"/>
    <x v="7"/>
    <s v="PF02518.25 Histidine kinase-, DNA gyrase B-, and HSP90-like ATPase"/>
  </r>
  <r>
    <x v="1294"/>
    <x v="1294"/>
    <n v="1712"/>
    <x v="8"/>
    <n v="1014"/>
    <n v="1079"/>
    <x v="8"/>
    <s v="PF00512.24 His Kinase A (phospho-acceptor) domain"/>
  </r>
  <r>
    <x v="1294"/>
    <x v="1294"/>
    <n v="1712"/>
    <x v="12"/>
    <n v="1621"/>
    <n v="1707"/>
    <x v="12"/>
    <s v="PF01627.22 Hpt domain"/>
  </r>
  <r>
    <x v="1294"/>
    <x v="1294"/>
    <n v="1712"/>
    <x v="6"/>
    <n v="342"/>
    <n v="428"/>
    <x v="6"/>
    <s v="PF08447.11 PAS fold"/>
  </r>
  <r>
    <x v="1294"/>
    <x v="1294"/>
    <n v="1712"/>
    <x v="3"/>
    <n v="699"/>
    <n v="808"/>
    <x v="3"/>
    <s v="PF08448.9 PAS fold"/>
  </r>
  <r>
    <x v="1294"/>
    <x v="1294"/>
    <n v="1712"/>
    <x v="4"/>
    <n v="452"/>
    <n v="558"/>
    <x v="4"/>
    <s v="PF13426.6 PAS domain"/>
  </r>
  <r>
    <x v="1294"/>
    <x v="1294"/>
    <n v="1712"/>
    <x v="4"/>
    <n v="578"/>
    <n v="680"/>
    <x v="4"/>
    <s v="PF13426.6 PAS domain"/>
  </r>
  <r>
    <x v="1294"/>
    <x v="1294"/>
    <n v="1712"/>
    <x v="9"/>
    <n v="1289"/>
    <n v="1402"/>
    <x v="9"/>
    <s v="PF00072.23 Response regulator receiver domain"/>
  </r>
  <r>
    <x v="1294"/>
    <x v="1294"/>
    <n v="1712"/>
    <x v="9"/>
    <n v="1434"/>
    <n v="1545"/>
    <x v="9"/>
    <s v="PF00072.23 Response regulator receiver domain"/>
  </r>
  <r>
    <x v="1295"/>
    <x v="1295"/>
    <n v="1764"/>
    <x v="0"/>
    <n v="25"/>
    <n v="209"/>
    <x v="0"/>
    <s v="PF03924.12 CHASE domain"/>
  </r>
  <r>
    <x v="1295"/>
    <x v="1295"/>
    <n v="1764"/>
    <x v="20"/>
    <n v="707"/>
    <n v="846"/>
    <x v="20"/>
    <s v="PF01590.25 GAF domain"/>
  </r>
  <r>
    <x v="1295"/>
    <x v="1295"/>
    <n v="1764"/>
    <x v="20"/>
    <n v="884"/>
    <n v="1026"/>
    <x v="20"/>
    <s v="PF01590.25 GAF domain"/>
  </r>
  <r>
    <x v="1295"/>
    <x v="1295"/>
    <n v="1764"/>
    <x v="7"/>
    <n v="1181"/>
    <n v="1338"/>
    <x v="7"/>
    <s v="PF02518.25 Histidine kinase-, DNA gyrase B-, and HSP90-like ATPase"/>
  </r>
  <r>
    <x v="1295"/>
    <x v="1295"/>
    <n v="1764"/>
    <x v="8"/>
    <n v="1069"/>
    <n v="1134"/>
    <x v="8"/>
    <s v="PF00512.24 His Kinase A (phospho-acceptor) domain"/>
  </r>
  <r>
    <x v="1295"/>
    <x v="1295"/>
    <n v="1764"/>
    <x v="12"/>
    <n v="1669"/>
    <n v="1756"/>
    <x v="12"/>
    <s v="PF01627.22 Hpt domain"/>
  </r>
  <r>
    <x v="1295"/>
    <x v="1295"/>
    <n v="1764"/>
    <x v="5"/>
    <n v="435"/>
    <n v="546"/>
    <x v="5"/>
    <s v="PF00989.24 PAS fold"/>
  </r>
  <r>
    <x v="1295"/>
    <x v="1295"/>
    <n v="1764"/>
    <x v="10"/>
    <n v="561"/>
    <n v="630"/>
    <x v="10"/>
    <s v="PF13188.6 PAS domain"/>
  </r>
  <r>
    <x v="1295"/>
    <x v="1295"/>
    <n v="1764"/>
    <x v="4"/>
    <n v="309"/>
    <n v="426"/>
    <x v="4"/>
    <s v="PF13426.6 PAS domain"/>
  </r>
  <r>
    <x v="1295"/>
    <x v="1295"/>
    <n v="1764"/>
    <x v="9"/>
    <n v="1361"/>
    <n v="1474"/>
    <x v="9"/>
    <s v="PF00072.23 Response regulator receiver domain"/>
  </r>
  <r>
    <x v="1295"/>
    <x v="1295"/>
    <n v="1764"/>
    <x v="9"/>
    <n v="1506"/>
    <n v="1619"/>
    <x v="9"/>
    <s v="PF00072.23 Response regulator receiver domain"/>
  </r>
  <r>
    <x v="1296"/>
    <x v="1296"/>
    <n v="661"/>
    <x v="0"/>
    <n v="52"/>
    <n v="243"/>
    <x v="0"/>
    <s v="PF03924.12 CHASE domain"/>
  </r>
  <r>
    <x v="1296"/>
    <x v="1296"/>
    <n v="661"/>
    <x v="7"/>
    <n v="538"/>
    <n v="654"/>
    <x v="7"/>
    <s v="PF02518.25 Histidine kinase-, DNA gyrase B-, and HSP90-like ATPase"/>
  </r>
  <r>
    <x v="1296"/>
    <x v="1296"/>
    <n v="661"/>
    <x v="8"/>
    <n v="395"/>
    <n v="492"/>
    <x v="8"/>
    <s v="PF00512.24 His Kinase A (phospho-acceptor) domain"/>
  </r>
  <r>
    <x v="1297"/>
    <x v="1297"/>
    <n v="1145"/>
    <x v="0"/>
    <n v="81"/>
    <n v="277"/>
    <x v="0"/>
    <s v="PF03924.12 CHASE domain"/>
  </r>
  <r>
    <x v="1297"/>
    <x v="1297"/>
    <n v="1145"/>
    <x v="7"/>
    <n v="879"/>
    <n v="992"/>
    <x v="7"/>
    <s v="PF02518.25 Histidine kinase-, DNA gyrase B-, and HSP90-like ATPase"/>
  </r>
  <r>
    <x v="1297"/>
    <x v="1297"/>
    <n v="1145"/>
    <x v="8"/>
    <n v="767"/>
    <n v="833"/>
    <x v="8"/>
    <s v="PF00512.24 His Kinase A (phospho-acceptor) domain"/>
  </r>
  <r>
    <x v="1297"/>
    <x v="1297"/>
    <n v="1145"/>
    <x v="6"/>
    <n v="649"/>
    <n v="735"/>
    <x v="6"/>
    <s v="PF08447.11 PAS fold"/>
  </r>
  <r>
    <x v="1297"/>
    <x v="1297"/>
    <n v="1145"/>
    <x v="10"/>
    <n v="492"/>
    <n v="561"/>
    <x v="10"/>
    <s v="PF13188.6 PAS domain"/>
  </r>
  <r>
    <x v="1297"/>
    <x v="1297"/>
    <n v="1145"/>
    <x v="4"/>
    <n v="379"/>
    <n v="479"/>
    <x v="4"/>
    <s v="PF13426.6 PAS domain"/>
  </r>
  <r>
    <x v="1297"/>
    <x v="1297"/>
    <n v="1145"/>
    <x v="9"/>
    <n v="1019"/>
    <n v="1132"/>
    <x v="9"/>
    <s v="PF00072.23 Response regulator receiver domain"/>
  </r>
  <r>
    <x v="1298"/>
    <x v="1298"/>
    <n v="1537"/>
    <x v="0"/>
    <n v="43"/>
    <n v="214"/>
    <x v="0"/>
    <s v="PF03924.12 CHASE domain"/>
  </r>
  <r>
    <x v="1298"/>
    <x v="1298"/>
    <n v="1537"/>
    <x v="20"/>
    <n v="754"/>
    <n v="895"/>
    <x v="20"/>
    <s v="PF01590.25 GAF domain"/>
  </r>
  <r>
    <x v="1298"/>
    <x v="1298"/>
    <n v="1537"/>
    <x v="7"/>
    <n v="1149"/>
    <n v="1264"/>
    <x v="7"/>
    <s v="PF02518.25 Histidine kinase-, DNA gyrase B-, and HSP90-like ATPase"/>
  </r>
  <r>
    <x v="1298"/>
    <x v="1298"/>
    <n v="1537"/>
    <x v="8"/>
    <n v="1037"/>
    <n v="1105"/>
    <x v="8"/>
    <s v="PF00512.24 His Kinase A (phospho-acceptor) domain"/>
  </r>
  <r>
    <x v="1298"/>
    <x v="1298"/>
    <n v="1537"/>
    <x v="6"/>
    <n v="941"/>
    <n v="1022"/>
    <x v="6"/>
    <s v="PF08447.11 PAS fold"/>
  </r>
  <r>
    <x v="1298"/>
    <x v="1298"/>
    <n v="1537"/>
    <x v="3"/>
    <n v="470"/>
    <n v="571"/>
    <x v="3"/>
    <s v="PF08448.9 PAS fold"/>
  </r>
  <r>
    <x v="1298"/>
    <x v="1298"/>
    <n v="1537"/>
    <x v="4"/>
    <n v="318"/>
    <n v="437"/>
    <x v="4"/>
    <s v="PF13426.6 PAS domain"/>
  </r>
  <r>
    <x v="1298"/>
    <x v="1298"/>
    <n v="1537"/>
    <x v="9"/>
    <n v="1279"/>
    <n v="1388"/>
    <x v="9"/>
    <s v="PF00072.23 Response regulator receiver domain"/>
  </r>
  <r>
    <x v="1298"/>
    <x v="1298"/>
    <n v="1537"/>
    <x v="9"/>
    <n v="1400"/>
    <n v="1513"/>
    <x v="9"/>
    <s v="PF00072.23 Response regulator receiver domain"/>
  </r>
  <r>
    <x v="1299"/>
    <x v="1299"/>
    <n v="1028"/>
    <x v="0"/>
    <n v="97"/>
    <n v="244"/>
    <x v="0"/>
    <s v="PF03924.12 CHASE domain"/>
  </r>
  <r>
    <x v="1299"/>
    <x v="1299"/>
    <n v="1028"/>
    <x v="32"/>
    <n v="783"/>
    <n v="964"/>
    <x v="32"/>
    <s v="PF00211.19 Adenylate and Guanylate cyclase catalytic domain"/>
  </r>
  <r>
    <x v="1299"/>
    <x v="1299"/>
    <n v="1028"/>
    <x v="7"/>
    <n v="456"/>
    <n v="576"/>
    <x v="7"/>
    <s v="PF02518.25 Histidine kinase-, DNA gyrase B-, and HSP90-like ATPase"/>
  </r>
  <r>
    <x v="1299"/>
    <x v="1299"/>
    <n v="1028"/>
    <x v="8"/>
    <n v="342"/>
    <n v="410"/>
    <x v="8"/>
    <s v="PF00512.24 His Kinase A (phospho-acceptor) domain"/>
  </r>
  <r>
    <x v="1299"/>
    <x v="1299"/>
    <n v="1028"/>
    <x v="9"/>
    <n v="635"/>
    <n v="748"/>
    <x v="9"/>
    <s v="PF00072.23 Response regulator receiver domain"/>
  </r>
  <r>
    <x v="1300"/>
    <x v="1300"/>
    <n v="948"/>
    <x v="0"/>
    <n v="74"/>
    <n v="204"/>
    <x v="0"/>
    <s v="PF03924.12 CHASE domain"/>
  </r>
  <r>
    <x v="1300"/>
    <x v="1300"/>
    <n v="948"/>
    <x v="7"/>
    <n v="819"/>
    <n v="939"/>
    <x v="7"/>
    <s v="PF02518.25 Histidine kinase-, DNA gyrase B-, and HSP90-like ATPase"/>
  </r>
  <r>
    <x v="1300"/>
    <x v="1300"/>
    <n v="948"/>
    <x v="8"/>
    <n v="705"/>
    <n v="773"/>
    <x v="8"/>
    <s v="PF00512.24 His Kinase A (phospho-acceptor) domain"/>
  </r>
  <r>
    <x v="1300"/>
    <x v="1300"/>
    <n v="948"/>
    <x v="6"/>
    <n v="345"/>
    <n v="434"/>
    <x v="6"/>
    <s v="PF08447.11 PAS fold"/>
  </r>
  <r>
    <x v="1300"/>
    <x v="1300"/>
    <n v="948"/>
    <x v="3"/>
    <n v="583"/>
    <n v="687"/>
    <x v="3"/>
    <s v="PF08448.9 PAS fold"/>
  </r>
  <r>
    <x v="1300"/>
    <x v="1300"/>
    <n v="948"/>
    <x v="10"/>
    <n v="452"/>
    <n v="521"/>
    <x v="10"/>
    <s v="PF13188.6 PAS domain"/>
  </r>
  <r>
    <x v="1301"/>
    <x v="1301"/>
    <n v="878"/>
    <x v="0"/>
    <n v="81"/>
    <n v="270"/>
    <x v="0"/>
    <s v="PF03924.12 CHASE domain"/>
  </r>
  <r>
    <x v="1301"/>
    <x v="1301"/>
    <n v="878"/>
    <x v="7"/>
    <n v="743"/>
    <n v="856"/>
    <x v="7"/>
    <s v="PF02518.25 Histidine kinase-, DNA gyrase B-, and HSP90-like ATPase"/>
  </r>
  <r>
    <x v="1301"/>
    <x v="1301"/>
    <n v="878"/>
    <x v="8"/>
    <n v="631"/>
    <n v="697"/>
    <x v="8"/>
    <s v="PF00512.24 His Kinase A (phospho-acceptor) domain"/>
  </r>
  <r>
    <x v="1301"/>
    <x v="1301"/>
    <n v="878"/>
    <x v="4"/>
    <n v="376"/>
    <n v="476"/>
    <x v="4"/>
    <s v="PF13426.6 PAS domain"/>
  </r>
  <r>
    <x v="1301"/>
    <x v="1301"/>
    <n v="878"/>
    <x v="4"/>
    <n v="500"/>
    <n v="610"/>
    <x v="4"/>
    <s v="PF13426.6 PAS domain"/>
  </r>
  <r>
    <x v="1302"/>
    <x v="1302"/>
    <n v="674"/>
    <x v="0"/>
    <n v="87"/>
    <n v="280"/>
    <x v="0"/>
    <s v="PF03924.12 CHASE domain"/>
  </r>
  <r>
    <x v="1302"/>
    <x v="1302"/>
    <n v="674"/>
    <x v="7"/>
    <n v="533"/>
    <n v="667"/>
    <x v="7"/>
    <s v="PF02518.25 Histidine kinase-, DNA gyrase B-, and HSP90-like ATPase"/>
  </r>
  <r>
    <x v="1302"/>
    <x v="1302"/>
    <n v="674"/>
    <x v="8"/>
    <n v="391"/>
    <n v="488"/>
    <x v="8"/>
    <s v="PF00512.24 His Kinase A (phospho-acceptor) domain"/>
  </r>
  <r>
    <x v="1303"/>
    <x v="1303"/>
    <n v="644"/>
    <x v="0"/>
    <n v="78"/>
    <n v="277"/>
    <x v="0"/>
    <s v="PF03924.12 CHASE domain"/>
  </r>
  <r>
    <x v="1303"/>
    <x v="1303"/>
    <n v="644"/>
    <x v="32"/>
    <n v="444"/>
    <n v="625"/>
    <x v="32"/>
    <s v="PF00211.19 Adenylate and Guanylate cyclase catalytic domain"/>
  </r>
  <r>
    <x v="1303"/>
    <x v="1303"/>
    <n v="644"/>
    <x v="41"/>
    <n v="382"/>
    <n v="438"/>
    <x v="41"/>
    <s v="PF07701.13 Heme NO binding associated"/>
  </r>
  <r>
    <x v="1304"/>
    <x v="1304"/>
    <n v="1001"/>
    <x v="0"/>
    <n v="81"/>
    <n v="269"/>
    <x v="0"/>
    <s v="PF03924.12 CHASE domain"/>
  </r>
  <r>
    <x v="1304"/>
    <x v="1304"/>
    <n v="1001"/>
    <x v="7"/>
    <n v="737"/>
    <n v="850"/>
    <x v="7"/>
    <s v="PF02518.25 Histidine kinase-, DNA gyrase B-, and HSP90-like ATPase"/>
  </r>
  <r>
    <x v="1304"/>
    <x v="1304"/>
    <n v="1001"/>
    <x v="8"/>
    <n v="625"/>
    <n v="691"/>
    <x v="8"/>
    <s v="PF00512.24 His Kinase A (phospho-acceptor) domain"/>
  </r>
  <r>
    <x v="1304"/>
    <x v="1304"/>
    <n v="1001"/>
    <x v="6"/>
    <n v="507"/>
    <n v="592"/>
    <x v="6"/>
    <s v="PF08447.11 PAS fold"/>
  </r>
  <r>
    <x v="1304"/>
    <x v="1304"/>
    <n v="1001"/>
    <x v="4"/>
    <n v="366"/>
    <n v="471"/>
    <x v="4"/>
    <s v="PF13426.6 PAS domain"/>
  </r>
  <r>
    <x v="1304"/>
    <x v="1304"/>
    <n v="1001"/>
    <x v="9"/>
    <n v="880"/>
    <n v="994"/>
    <x v="9"/>
    <s v="PF00072.23 Response regulator receiver domain"/>
  </r>
  <r>
    <x v="1305"/>
    <x v="1305"/>
    <n v="695"/>
    <x v="0"/>
    <n v="87"/>
    <n v="278"/>
    <x v="0"/>
    <s v="PF03924.12 CHASE domain"/>
  </r>
  <r>
    <x v="1305"/>
    <x v="1305"/>
    <n v="695"/>
    <x v="7"/>
    <n v="554"/>
    <n v="677"/>
    <x v="7"/>
    <s v="PF02518.25 Histidine kinase-, DNA gyrase B-, and HSP90-like ATPase"/>
  </r>
  <r>
    <x v="1305"/>
    <x v="1305"/>
    <n v="695"/>
    <x v="8"/>
    <n v="410"/>
    <n v="507"/>
    <x v="8"/>
    <s v="PF00512.24 His Kinase A (phospho-acceptor) domain"/>
  </r>
  <r>
    <x v="1306"/>
    <x v="1306"/>
    <n v="639"/>
    <x v="0"/>
    <n v="78"/>
    <n v="272"/>
    <x v="0"/>
    <s v="PF03924.12 CHASE domain"/>
  </r>
  <r>
    <x v="1306"/>
    <x v="1306"/>
    <n v="639"/>
    <x v="32"/>
    <n v="440"/>
    <n v="620"/>
    <x v="32"/>
    <s v="PF00211.19 Adenylate and Guanylate cyclase catalytic domain"/>
  </r>
  <r>
    <x v="1307"/>
    <x v="1307"/>
    <n v="1426"/>
    <x v="0"/>
    <n v="108"/>
    <n v="227"/>
    <x v="0"/>
    <s v="PF03924.12 CHASE domain"/>
  </r>
  <r>
    <x v="1307"/>
    <x v="1307"/>
    <n v="1426"/>
    <x v="16"/>
    <n v="557"/>
    <n v="702"/>
    <x v="16"/>
    <s v="PF13185.5 GAF domain"/>
  </r>
  <r>
    <x v="1307"/>
    <x v="1307"/>
    <n v="1426"/>
    <x v="7"/>
    <n v="1301"/>
    <n v="1423"/>
    <x v="7"/>
    <s v="PF02518.25 Histidine kinase-, DNA gyrase B-, and HSP90-like ATPase"/>
  </r>
  <r>
    <x v="1307"/>
    <x v="1307"/>
    <n v="1426"/>
    <x v="8"/>
    <n v="1158"/>
    <n v="1255"/>
    <x v="8"/>
    <s v="PF00512.24 His Kinase A (phospho-acceptor) domain"/>
  </r>
  <r>
    <x v="1307"/>
    <x v="1307"/>
    <n v="1426"/>
    <x v="5"/>
    <n v="300"/>
    <n v="414"/>
    <x v="5"/>
    <s v="PF00989.24 PAS fold"/>
  </r>
  <r>
    <x v="1307"/>
    <x v="1307"/>
    <n v="1426"/>
    <x v="6"/>
    <n v="755"/>
    <n v="845"/>
    <x v="6"/>
    <s v="PF08447.11 PAS fold"/>
  </r>
  <r>
    <x v="1307"/>
    <x v="1307"/>
    <n v="1426"/>
    <x v="6"/>
    <n v="889"/>
    <n v="976"/>
    <x v="6"/>
    <s v="PF08447.11 PAS fold"/>
  </r>
  <r>
    <x v="1307"/>
    <x v="1307"/>
    <n v="1426"/>
    <x v="6"/>
    <n v="1017"/>
    <n v="1109"/>
    <x v="6"/>
    <s v="PF08447.11 PAS fold"/>
  </r>
  <r>
    <x v="1307"/>
    <x v="1307"/>
    <n v="1426"/>
    <x v="3"/>
    <n v="435"/>
    <n v="539"/>
    <x v="3"/>
    <s v="PF08448.9 PAS fold"/>
  </r>
  <r>
    <x v="1308"/>
    <x v="1308"/>
    <n v="691"/>
    <x v="0"/>
    <n v="167"/>
    <n v="280"/>
    <x v="0"/>
    <s v="PF03924.12 CHASE domain"/>
  </r>
  <r>
    <x v="1308"/>
    <x v="1308"/>
    <n v="691"/>
    <x v="7"/>
    <n v="551"/>
    <n v="674"/>
    <x v="7"/>
    <s v="PF02518.25 Histidine kinase-, DNA gyrase B-, and HSP90-like ATPase"/>
  </r>
  <r>
    <x v="1308"/>
    <x v="1308"/>
    <n v="691"/>
    <x v="8"/>
    <n v="408"/>
    <n v="505"/>
    <x v="8"/>
    <s v="PF00512.24 His Kinase A (phospho-acceptor) domain"/>
  </r>
  <r>
    <x v="1309"/>
    <x v="1309"/>
    <n v="584"/>
    <x v="0"/>
    <n v="104"/>
    <n v="223"/>
    <x v="0"/>
    <s v="PF03924.12 CHASE domain"/>
  </r>
  <r>
    <x v="1309"/>
    <x v="1309"/>
    <n v="584"/>
    <x v="7"/>
    <n v="461"/>
    <n v="582"/>
    <x v="7"/>
    <s v="PF02518.25 Histidine kinase-, DNA gyrase B-, and HSP90-like ATPase"/>
  </r>
  <r>
    <x v="1309"/>
    <x v="1309"/>
    <n v="584"/>
    <x v="8"/>
    <n v="319"/>
    <n v="416"/>
    <x v="8"/>
    <s v="PF00512.24 His Kinase A (phospho-acceptor) domain"/>
  </r>
  <r>
    <x v="1310"/>
    <x v="1310"/>
    <n v="1829"/>
    <x v="0"/>
    <n v="62"/>
    <n v="219"/>
    <x v="0"/>
    <s v="PF03924.12 CHASE domain"/>
  </r>
  <r>
    <x v="1310"/>
    <x v="1310"/>
    <n v="1829"/>
    <x v="7"/>
    <n v="1456"/>
    <n v="1576"/>
    <x v="7"/>
    <s v="PF02518.25 Histidine kinase-, DNA gyrase B-, and HSP90-like ATPase"/>
  </r>
  <r>
    <x v="1310"/>
    <x v="1310"/>
    <n v="1829"/>
    <x v="8"/>
    <n v="1343"/>
    <n v="1409"/>
    <x v="8"/>
    <s v="PF00512.24 His Kinase A (phospho-acceptor) domain"/>
  </r>
  <r>
    <x v="1310"/>
    <x v="1310"/>
    <n v="1829"/>
    <x v="5"/>
    <n v="312"/>
    <n v="423"/>
    <x v="5"/>
    <s v="PF00989.24 PAS fold"/>
  </r>
  <r>
    <x v="1310"/>
    <x v="1310"/>
    <n v="1829"/>
    <x v="5"/>
    <n v="567"/>
    <n v="685"/>
    <x v="5"/>
    <s v="PF00989.24 PAS fold"/>
  </r>
  <r>
    <x v="1310"/>
    <x v="1310"/>
    <n v="1829"/>
    <x v="5"/>
    <n v="827"/>
    <n v="937"/>
    <x v="5"/>
    <s v="PF00989.24 PAS fold"/>
  </r>
  <r>
    <x v="1310"/>
    <x v="1310"/>
    <n v="1829"/>
    <x v="6"/>
    <n v="460"/>
    <n v="549"/>
    <x v="6"/>
    <s v="PF08447.11 PAS fold"/>
  </r>
  <r>
    <x v="1310"/>
    <x v="1310"/>
    <n v="1829"/>
    <x v="6"/>
    <n v="1227"/>
    <n v="1317"/>
    <x v="6"/>
    <s v="PF08447.11 PAS fold"/>
  </r>
  <r>
    <x v="1310"/>
    <x v="1310"/>
    <n v="1829"/>
    <x v="3"/>
    <n v="706"/>
    <n v="821"/>
    <x v="3"/>
    <s v="PF08448.9 PAS fold"/>
  </r>
  <r>
    <x v="1310"/>
    <x v="1310"/>
    <n v="1829"/>
    <x v="3"/>
    <n v="1086"/>
    <n v="1195"/>
    <x v="3"/>
    <s v="PF08448.9 PAS fold"/>
  </r>
  <r>
    <x v="1310"/>
    <x v="1310"/>
    <n v="1829"/>
    <x v="4"/>
    <n v="962"/>
    <n v="1060"/>
    <x v="4"/>
    <s v="PF13426.6 PAS domain"/>
  </r>
  <r>
    <x v="1310"/>
    <x v="1310"/>
    <n v="1829"/>
    <x v="9"/>
    <n v="1603"/>
    <n v="1715"/>
    <x v="9"/>
    <s v="PF00072.23 Response regulator receiver domain"/>
  </r>
  <r>
    <x v="1311"/>
    <x v="1311"/>
    <n v="974"/>
    <x v="0"/>
    <n v="7"/>
    <n v="222"/>
    <x v="0"/>
    <s v="PF03924.12 CHASE domain"/>
  </r>
  <r>
    <x v="1311"/>
    <x v="1311"/>
    <n v="974"/>
    <x v="7"/>
    <n v="434"/>
    <n v="550"/>
    <x v="7"/>
    <s v="PF02518.25 Histidine kinase-, DNA gyrase B-, and HSP90-like ATPase"/>
  </r>
  <r>
    <x v="1311"/>
    <x v="1311"/>
    <n v="974"/>
    <x v="8"/>
    <n v="320"/>
    <n v="388"/>
    <x v="8"/>
    <s v="PF00512.24 His Kinase A (phospho-acceptor) domain"/>
  </r>
  <r>
    <x v="1311"/>
    <x v="1311"/>
    <n v="974"/>
    <x v="9"/>
    <n v="601"/>
    <n v="714"/>
    <x v="9"/>
    <s v="PF00072.23 Response regulator receiver domain"/>
  </r>
  <r>
    <x v="1311"/>
    <x v="1311"/>
    <n v="974"/>
    <x v="22"/>
    <n v="778"/>
    <n v="974"/>
    <x v="22"/>
    <s v="PF07228.11 Stage II sporulation protein E (SpoIIE)"/>
  </r>
  <r>
    <x v="1312"/>
    <x v="1312"/>
    <n v="742"/>
    <x v="0"/>
    <n v="81"/>
    <n v="269"/>
    <x v="0"/>
    <s v="PF03924.12 CHASE domain"/>
  </r>
  <r>
    <x v="1312"/>
    <x v="1312"/>
    <n v="742"/>
    <x v="7"/>
    <n v="605"/>
    <n v="718"/>
    <x v="7"/>
    <s v="PF02518.25 Histidine kinase-, DNA gyrase B-, and HSP90-like ATPase"/>
  </r>
  <r>
    <x v="1312"/>
    <x v="1312"/>
    <n v="742"/>
    <x v="8"/>
    <n v="493"/>
    <n v="559"/>
    <x v="8"/>
    <s v="PF00512.24 His Kinase A (phospho-acceptor) domain"/>
  </r>
  <r>
    <x v="1312"/>
    <x v="1312"/>
    <n v="742"/>
    <x v="4"/>
    <n v="371"/>
    <n v="472"/>
    <x v="4"/>
    <s v="PF13426.6 PAS domain"/>
  </r>
  <r>
    <x v="1313"/>
    <x v="1313"/>
    <n v="697"/>
    <x v="0"/>
    <n v="40"/>
    <n v="198"/>
    <x v="0"/>
    <s v="PF03924.12 CHASE domain"/>
  </r>
  <r>
    <x v="1313"/>
    <x v="1313"/>
    <n v="697"/>
    <x v="7"/>
    <n v="392"/>
    <n v="517"/>
    <x v="7"/>
    <s v="PF02518.25 Histidine kinase-, DNA gyrase B-, and HSP90-like ATPase"/>
  </r>
  <r>
    <x v="1313"/>
    <x v="1313"/>
    <n v="697"/>
    <x v="8"/>
    <n v="280"/>
    <n v="345"/>
    <x v="8"/>
    <s v="PF00512.24 His Kinase A (phospho-acceptor) domain"/>
  </r>
  <r>
    <x v="1313"/>
    <x v="1313"/>
    <n v="697"/>
    <x v="9"/>
    <n v="575"/>
    <n v="688"/>
    <x v="9"/>
    <s v="PF00072.23 Response regulator receiver domain"/>
  </r>
  <r>
    <x v="1314"/>
    <x v="1314"/>
    <n v="662"/>
    <x v="0"/>
    <n v="11"/>
    <n v="200"/>
    <x v="0"/>
    <s v="PF03924.12 CHASE domain"/>
  </r>
  <r>
    <x v="1314"/>
    <x v="1314"/>
    <n v="662"/>
    <x v="7"/>
    <n v="396"/>
    <n v="516"/>
    <x v="7"/>
    <s v="PF02518.25 Histidine kinase-, DNA gyrase B-, and HSP90-like ATPase"/>
  </r>
  <r>
    <x v="1314"/>
    <x v="1314"/>
    <n v="662"/>
    <x v="8"/>
    <n v="284"/>
    <n v="349"/>
    <x v="8"/>
    <s v="PF00512.24 His Kinase A (phospho-acceptor) domain"/>
  </r>
  <r>
    <x v="1314"/>
    <x v="1314"/>
    <n v="662"/>
    <x v="9"/>
    <n v="541"/>
    <n v="654"/>
    <x v="9"/>
    <s v="PF00072.23 Response regulator receiver domain"/>
  </r>
  <r>
    <x v="1315"/>
    <x v="1315"/>
    <n v="1133"/>
    <x v="0"/>
    <n v="84"/>
    <n v="275"/>
    <x v="0"/>
    <s v="PF03924.12 CHASE domain"/>
  </r>
  <r>
    <x v="1315"/>
    <x v="1315"/>
    <n v="1133"/>
    <x v="7"/>
    <n v="1005"/>
    <n v="1117"/>
    <x v="7"/>
    <s v="PF02518.25 Histidine kinase-, DNA gyrase B-, and HSP90-like ATPase"/>
  </r>
  <r>
    <x v="1315"/>
    <x v="1315"/>
    <n v="1133"/>
    <x v="8"/>
    <n v="898"/>
    <n v="966"/>
    <x v="8"/>
    <s v="PF00512.24 His Kinase A (phospho-acceptor) domain"/>
  </r>
  <r>
    <x v="1315"/>
    <x v="1315"/>
    <n v="1133"/>
    <x v="5"/>
    <n v="357"/>
    <n v="458"/>
    <x v="5"/>
    <s v="PF00989.24 PAS fold"/>
  </r>
  <r>
    <x v="1315"/>
    <x v="1315"/>
    <n v="1133"/>
    <x v="6"/>
    <n v="495"/>
    <n v="581"/>
    <x v="6"/>
    <s v="PF08447.11 PAS fold"/>
  </r>
  <r>
    <x v="1315"/>
    <x v="1315"/>
    <n v="1133"/>
    <x v="6"/>
    <n v="621"/>
    <n v="705"/>
    <x v="6"/>
    <s v="PF08447.11 PAS fold"/>
  </r>
  <r>
    <x v="1316"/>
    <x v="1316"/>
    <n v="914"/>
    <x v="0"/>
    <n v="323"/>
    <n v="514"/>
    <x v="0"/>
    <s v="PF03924.12 CHASE domain"/>
  </r>
  <r>
    <x v="1316"/>
    <x v="1316"/>
    <n v="914"/>
    <x v="2"/>
    <n v="740"/>
    <n v="902"/>
    <x v="2"/>
    <s v="PF00990.20 Diguanylate cyclase, GGDEF domain"/>
  </r>
  <r>
    <x v="1316"/>
    <x v="1316"/>
    <n v="914"/>
    <x v="5"/>
    <n v="614"/>
    <n v="726"/>
    <x v="5"/>
    <s v="PF00989.24 PAS fold"/>
  </r>
  <r>
    <x v="1317"/>
    <x v="1317"/>
    <n v="1086"/>
    <x v="0"/>
    <n v="251"/>
    <n v="434"/>
    <x v="0"/>
    <s v="PF03924.12 CHASE domain"/>
  </r>
  <r>
    <x v="1317"/>
    <x v="1317"/>
    <n v="1086"/>
    <x v="1"/>
    <n v="834"/>
    <n v="1069"/>
    <x v="1"/>
    <s v="PF00563.19 EAL domain"/>
  </r>
  <r>
    <x v="1317"/>
    <x v="1317"/>
    <n v="1086"/>
    <x v="2"/>
    <n v="657"/>
    <n v="814"/>
    <x v="2"/>
    <s v="PF00990.20 Diguanylate cyclase, GGDEF domain"/>
  </r>
  <r>
    <x v="1317"/>
    <x v="1317"/>
    <n v="1086"/>
    <x v="13"/>
    <n v="5"/>
    <n v="206"/>
    <x v="13"/>
    <s v="PF05231.13 MASE1"/>
  </r>
  <r>
    <x v="1318"/>
    <x v="1318"/>
    <n v="501"/>
    <x v="0"/>
    <n v="54"/>
    <n v="231"/>
    <x v="0"/>
    <s v="PF03924.12 CHASE domain"/>
  </r>
  <r>
    <x v="1318"/>
    <x v="1318"/>
    <n v="501"/>
    <x v="11"/>
    <n v="317"/>
    <n v="398"/>
    <x v="11"/>
    <s v="PF07536.13 HWE histidine kinase"/>
  </r>
  <r>
    <x v="1319"/>
    <x v="1319"/>
    <n v="879"/>
    <x v="0"/>
    <n v="55"/>
    <n v="210"/>
    <x v="0"/>
    <s v="PF03924.12 CHASE domain"/>
  </r>
  <r>
    <x v="1319"/>
    <x v="1319"/>
    <n v="879"/>
    <x v="1"/>
    <n v="617"/>
    <n v="850"/>
    <x v="1"/>
    <s v="PF00563.19 EAL domain"/>
  </r>
  <r>
    <x v="1319"/>
    <x v="1319"/>
    <n v="879"/>
    <x v="2"/>
    <n v="443"/>
    <n v="598"/>
    <x v="2"/>
    <s v="PF00990.20 Diguanylate cyclase, GGDEF domain"/>
  </r>
  <r>
    <x v="1319"/>
    <x v="1319"/>
    <n v="879"/>
    <x v="6"/>
    <n v="318"/>
    <n v="405"/>
    <x v="6"/>
    <s v="PF08447.11 PAS fold"/>
  </r>
  <r>
    <x v="1320"/>
    <x v="1320"/>
    <n v="943"/>
    <x v="0"/>
    <n v="171"/>
    <n v="319"/>
    <x v="0"/>
    <s v="PF03924.12 CHASE domain"/>
  </r>
  <r>
    <x v="1321"/>
    <x v="1321"/>
    <n v="792"/>
    <x v="0"/>
    <n v="83"/>
    <n v="267"/>
    <x v="0"/>
    <s v="PF03924.12 CHASE domain"/>
  </r>
  <r>
    <x v="1321"/>
    <x v="1321"/>
    <n v="792"/>
    <x v="2"/>
    <n v="633"/>
    <n v="786"/>
    <x v="2"/>
    <s v="PF00990.20 Diguanylate cyclase, GGDEF domain"/>
  </r>
  <r>
    <x v="1321"/>
    <x v="1321"/>
    <n v="792"/>
    <x v="6"/>
    <n v="529"/>
    <n v="615"/>
    <x v="6"/>
    <s v="PF08447.11 PAS fold"/>
  </r>
  <r>
    <x v="1321"/>
    <x v="1321"/>
    <n v="792"/>
    <x v="4"/>
    <n v="371"/>
    <n v="490"/>
    <x v="4"/>
    <s v="PF13426.6 PAS domain"/>
  </r>
  <r>
    <x v="1322"/>
    <x v="1322"/>
    <n v="1480"/>
    <x v="0"/>
    <n v="249"/>
    <n v="429"/>
    <x v="0"/>
    <s v="PF03924.12 CHASE domain"/>
  </r>
  <r>
    <x v="1322"/>
    <x v="1322"/>
    <n v="1480"/>
    <x v="20"/>
    <n v="818"/>
    <n v="961"/>
    <x v="20"/>
    <s v="PF01590.25 GAF domain"/>
  </r>
  <r>
    <x v="1322"/>
    <x v="1322"/>
    <n v="1480"/>
    <x v="7"/>
    <n v="1219"/>
    <n v="1340"/>
    <x v="7"/>
    <s v="PF02518.25 Histidine kinase-, DNA gyrase B-, and HSP90-like ATPase"/>
  </r>
  <r>
    <x v="1322"/>
    <x v="1322"/>
    <n v="1480"/>
    <x v="8"/>
    <n v="1111"/>
    <n v="1178"/>
    <x v="8"/>
    <s v="PF00512.24 His Kinase A (phospho-acceptor) domain"/>
  </r>
  <r>
    <x v="1322"/>
    <x v="1322"/>
    <n v="1480"/>
    <x v="5"/>
    <n v="978"/>
    <n v="1093"/>
    <x v="5"/>
    <s v="PF00989.24 PAS fold"/>
  </r>
  <r>
    <x v="1322"/>
    <x v="1322"/>
    <n v="1480"/>
    <x v="9"/>
    <n v="1365"/>
    <n v="1475"/>
    <x v="9"/>
    <s v="PF00072.23 Response regulator receiver domain"/>
  </r>
  <r>
    <x v="1323"/>
    <x v="1323"/>
    <n v="901"/>
    <x v="0"/>
    <n v="264"/>
    <n v="438"/>
    <x v="0"/>
    <s v="PF03924.12 CHASE domain"/>
  </r>
  <r>
    <x v="1323"/>
    <x v="1323"/>
    <n v="901"/>
    <x v="7"/>
    <n v="647"/>
    <n v="762"/>
    <x v="7"/>
    <s v="PF02518.25 Histidine kinase-, DNA gyrase B-, and HSP90-like ATPase"/>
  </r>
  <r>
    <x v="1323"/>
    <x v="1323"/>
    <n v="901"/>
    <x v="8"/>
    <n v="535"/>
    <n v="600"/>
    <x v="8"/>
    <s v="PF00512.24 His Kinase A (phospho-acceptor) domain"/>
  </r>
  <r>
    <x v="1323"/>
    <x v="1323"/>
    <n v="901"/>
    <x v="13"/>
    <n v="10"/>
    <n v="223"/>
    <x v="13"/>
    <s v="PF05231.13 MASE1"/>
  </r>
  <r>
    <x v="1323"/>
    <x v="1323"/>
    <n v="901"/>
    <x v="9"/>
    <n v="783"/>
    <n v="895"/>
    <x v="9"/>
    <s v="PF00072.23 Response regulator receiver domain"/>
  </r>
  <r>
    <x v="1324"/>
    <x v="1324"/>
    <n v="1110"/>
    <x v="0"/>
    <n v="52"/>
    <n v="224"/>
    <x v="0"/>
    <s v="PF03924.12 CHASE domain"/>
  </r>
  <r>
    <x v="1324"/>
    <x v="1324"/>
    <n v="1110"/>
    <x v="7"/>
    <n v="721"/>
    <n v="836"/>
    <x v="7"/>
    <s v="PF02518.25 Histidine kinase-, DNA gyrase B-, and HSP90-like ATPase"/>
  </r>
  <r>
    <x v="1324"/>
    <x v="1324"/>
    <n v="1110"/>
    <x v="8"/>
    <n v="609"/>
    <n v="674"/>
    <x v="8"/>
    <s v="PF00512.24 His Kinase A (phospho-acceptor) domain"/>
  </r>
  <r>
    <x v="1324"/>
    <x v="1324"/>
    <n v="1110"/>
    <x v="9"/>
    <n v="978"/>
    <n v="1094"/>
    <x v="9"/>
    <s v="PF00072.23 Response regulator receiver domain"/>
  </r>
  <r>
    <x v="1325"/>
    <x v="1325"/>
    <n v="1267"/>
    <x v="0"/>
    <n v="74"/>
    <n v="259"/>
    <x v="0"/>
    <s v="PF03924.12 CHASE domain"/>
  </r>
  <r>
    <x v="1325"/>
    <x v="1325"/>
    <n v="1267"/>
    <x v="7"/>
    <n v="856"/>
    <n v="971"/>
    <x v="7"/>
    <s v="PF02518.25 Histidine kinase-, DNA gyrase B-, and HSP90-like ATPase"/>
  </r>
  <r>
    <x v="1325"/>
    <x v="1325"/>
    <n v="1267"/>
    <x v="8"/>
    <n v="744"/>
    <n v="809"/>
    <x v="8"/>
    <s v="PF00512.24 His Kinase A (phospho-acceptor) domain"/>
  </r>
  <r>
    <x v="1325"/>
    <x v="1325"/>
    <n v="1267"/>
    <x v="6"/>
    <n v="500"/>
    <n v="591"/>
    <x v="6"/>
    <s v="PF08447.11 PAS fold"/>
  </r>
  <r>
    <x v="1325"/>
    <x v="1325"/>
    <n v="1267"/>
    <x v="3"/>
    <n v="615"/>
    <n v="726"/>
    <x v="3"/>
    <s v="PF08448.9 PAS fold"/>
  </r>
  <r>
    <x v="1325"/>
    <x v="1325"/>
    <n v="1267"/>
    <x v="4"/>
    <n v="362"/>
    <n v="465"/>
    <x v="4"/>
    <s v="PF13426.6 PAS domain"/>
  </r>
  <r>
    <x v="1325"/>
    <x v="1325"/>
    <n v="1267"/>
    <x v="9"/>
    <n v="989"/>
    <n v="1105"/>
    <x v="9"/>
    <s v="PF00072.23 Response regulator receiver domain"/>
  </r>
  <r>
    <x v="1325"/>
    <x v="1325"/>
    <n v="1267"/>
    <x v="9"/>
    <n v="1144"/>
    <n v="1261"/>
    <x v="9"/>
    <s v="PF00072.23 Response regulator receiver domain"/>
  </r>
  <r>
    <x v="1326"/>
    <x v="1326"/>
    <n v="871"/>
    <x v="0"/>
    <n v="48"/>
    <n v="244"/>
    <x v="0"/>
    <s v="PF03924.12 CHASE domain"/>
  </r>
  <r>
    <x v="1326"/>
    <x v="1326"/>
    <n v="871"/>
    <x v="7"/>
    <n v="741"/>
    <n v="853"/>
    <x v="7"/>
    <s v="PF02518.25 Histidine kinase-, DNA gyrase B-, and HSP90-like ATPase"/>
  </r>
  <r>
    <x v="1326"/>
    <x v="1326"/>
    <n v="871"/>
    <x v="8"/>
    <n v="629"/>
    <n v="697"/>
    <x v="8"/>
    <s v="PF00512.24 His Kinase A (phospho-acceptor) domain"/>
  </r>
  <r>
    <x v="1326"/>
    <x v="1326"/>
    <n v="871"/>
    <x v="3"/>
    <n v="514"/>
    <n v="625"/>
    <x v="3"/>
    <s v="PF08448.9 PAS fold"/>
  </r>
  <r>
    <x v="1326"/>
    <x v="1326"/>
    <n v="871"/>
    <x v="4"/>
    <n v="352"/>
    <n v="456"/>
    <x v="4"/>
    <s v="PF13426.6 PAS domain"/>
  </r>
  <r>
    <x v="1327"/>
    <x v="1327"/>
    <n v="1203"/>
    <x v="0"/>
    <n v="383"/>
    <n v="577"/>
    <x v="0"/>
    <s v="PF03924.12 CHASE domain"/>
  </r>
  <r>
    <x v="1327"/>
    <x v="1327"/>
    <n v="1203"/>
    <x v="7"/>
    <n v="797"/>
    <n v="915"/>
    <x v="7"/>
    <s v="PF02518.25 Histidine kinase-, DNA gyrase B-, and HSP90-like ATPase"/>
  </r>
  <r>
    <x v="1327"/>
    <x v="1327"/>
    <n v="1203"/>
    <x v="8"/>
    <n v="685"/>
    <n v="750"/>
    <x v="8"/>
    <s v="PF00512.24 His Kinase A (phospho-acceptor) domain"/>
  </r>
  <r>
    <x v="1327"/>
    <x v="1327"/>
    <n v="1203"/>
    <x v="13"/>
    <n v="21"/>
    <n v="307"/>
    <x v="13"/>
    <s v="PF05231.13 MASE1"/>
  </r>
  <r>
    <x v="1327"/>
    <x v="1327"/>
    <n v="1203"/>
    <x v="9"/>
    <n v="931"/>
    <n v="1046"/>
    <x v="9"/>
    <s v="PF00072.23 Response regulator receiver domain"/>
  </r>
  <r>
    <x v="1327"/>
    <x v="1327"/>
    <n v="1203"/>
    <x v="9"/>
    <n v="1077"/>
    <n v="1190"/>
    <x v="9"/>
    <s v="PF00072.23 Response regulator receiver domain"/>
  </r>
  <r>
    <x v="1328"/>
    <x v="1328"/>
    <n v="1047"/>
    <x v="0"/>
    <n v="82"/>
    <n v="275"/>
    <x v="0"/>
    <s v="PF03924.12 CHASE domain"/>
  </r>
  <r>
    <x v="1328"/>
    <x v="1328"/>
    <n v="1047"/>
    <x v="7"/>
    <n v="608"/>
    <n v="724"/>
    <x v="7"/>
    <s v="PF02518.25 Histidine kinase-, DNA gyrase B-, and HSP90-like ATPase"/>
  </r>
  <r>
    <x v="1328"/>
    <x v="1328"/>
    <n v="1047"/>
    <x v="8"/>
    <n v="496"/>
    <n v="561"/>
    <x v="8"/>
    <s v="PF00512.24 His Kinase A (phospho-acceptor) domain"/>
  </r>
  <r>
    <x v="1328"/>
    <x v="1328"/>
    <n v="1047"/>
    <x v="12"/>
    <n v="953"/>
    <n v="1036"/>
    <x v="12"/>
    <s v="PF01627.22 Hpt domain"/>
  </r>
  <r>
    <x v="1328"/>
    <x v="1328"/>
    <n v="1047"/>
    <x v="3"/>
    <n v="376"/>
    <n v="485"/>
    <x v="3"/>
    <s v="PF08448.9 PAS fold"/>
  </r>
  <r>
    <x v="1328"/>
    <x v="1328"/>
    <n v="1047"/>
    <x v="9"/>
    <n v="749"/>
    <n v="861"/>
    <x v="9"/>
    <s v="PF00072.23 Response regulator receiver domain"/>
  </r>
  <r>
    <x v="1329"/>
    <x v="1329"/>
    <n v="650"/>
    <x v="0"/>
    <n v="69"/>
    <n v="262"/>
    <x v="0"/>
    <s v="PF03924.12 CHASE domain"/>
  </r>
  <r>
    <x v="1329"/>
    <x v="1329"/>
    <n v="650"/>
    <x v="7"/>
    <n v="521"/>
    <n v="634"/>
    <x v="7"/>
    <s v="PF02518.25 Histidine kinase-, DNA gyrase B-, and HSP90-like ATPase"/>
  </r>
  <r>
    <x v="1329"/>
    <x v="1329"/>
    <n v="650"/>
    <x v="8"/>
    <n v="394"/>
    <n v="495"/>
    <x v="8"/>
    <s v="PF00512.24 His Kinase A (phospho-acceptor) domain"/>
  </r>
  <r>
    <x v="1330"/>
    <x v="1330"/>
    <n v="1087"/>
    <x v="0"/>
    <n v="260"/>
    <n v="442"/>
    <x v="0"/>
    <s v="PF03924.12 CHASE domain"/>
  </r>
  <r>
    <x v="1330"/>
    <x v="1330"/>
    <n v="1087"/>
    <x v="1"/>
    <n v="831"/>
    <n v="1067"/>
    <x v="1"/>
    <s v="PF00563.19 EAL domain"/>
  </r>
  <r>
    <x v="1330"/>
    <x v="1330"/>
    <n v="1087"/>
    <x v="2"/>
    <n v="655"/>
    <n v="812"/>
    <x v="2"/>
    <s v="PF00990.20 Diguanylate cyclase, GGDEF domain"/>
  </r>
  <r>
    <x v="1330"/>
    <x v="1330"/>
    <n v="1087"/>
    <x v="13"/>
    <n v="14"/>
    <n v="214"/>
    <x v="13"/>
    <s v="PF05231.13 MASE1"/>
  </r>
  <r>
    <x v="1330"/>
    <x v="1330"/>
    <n v="1087"/>
    <x v="5"/>
    <n v="529"/>
    <n v="641"/>
    <x v="5"/>
    <s v="PF00989.24 PAS fold"/>
  </r>
  <r>
    <x v="1331"/>
    <x v="1331"/>
    <n v="1011"/>
    <x v="0"/>
    <n v="86"/>
    <n v="274"/>
    <x v="0"/>
    <s v="PF03924.12 CHASE domain"/>
  </r>
  <r>
    <x v="1331"/>
    <x v="1331"/>
    <n v="1011"/>
    <x v="16"/>
    <n v="513"/>
    <n v="658"/>
    <x v="16"/>
    <s v="PF13185.5 GAF domain"/>
  </r>
  <r>
    <x v="1331"/>
    <x v="1331"/>
    <n v="1011"/>
    <x v="2"/>
    <n v="832"/>
    <n v="991"/>
    <x v="2"/>
    <s v="PF00990.20 Diguanylate cyclase, GGDEF domain"/>
  </r>
  <r>
    <x v="1331"/>
    <x v="1331"/>
    <n v="1011"/>
    <x v="10"/>
    <n v="376"/>
    <n v="436"/>
    <x v="10"/>
    <s v="PF13188.6 PAS domain"/>
  </r>
  <r>
    <x v="1331"/>
    <x v="1331"/>
    <n v="1011"/>
    <x v="10"/>
    <n v="671"/>
    <n v="772"/>
    <x v="10"/>
    <s v="PF13188.6 PAS domain"/>
  </r>
  <r>
    <x v="1332"/>
    <x v="1332"/>
    <n v="613"/>
    <x v="0"/>
    <n v="81"/>
    <n v="278"/>
    <x v="0"/>
    <s v="PF03924.12 CHASE domain"/>
  </r>
  <r>
    <x v="1332"/>
    <x v="1332"/>
    <n v="613"/>
    <x v="15"/>
    <n v="394"/>
    <n v="461"/>
    <x v="15"/>
    <s v="PF07730.12 Histidine kinase"/>
  </r>
  <r>
    <x v="1333"/>
    <x v="1333"/>
    <n v="949"/>
    <x v="0"/>
    <n v="77"/>
    <n v="268"/>
    <x v="0"/>
    <s v="PF03924.12 CHASE domain"/>
  </r>
  <r>
    <x v="1333"/>
    <x v="1333"/>
    <n v="949"/>
    <x v="1"/>
    <n v="691"/>
    <n v="926"/>
    <x v="1"/>
    <s v="PF00563.19 EAL domain"/>
  </r>
  <r>
    <x v="1333"/>
    <x v="1333"/>
    <n v="949"/>
    <x v="2"/>
    <n v="515"/>
    <n v="672"/>
    <x v="2"/>
    <s v="PF00990.20 Diguanylate cyclase, GGDEF domain"/>
  </r>
  <r>
    <x v="1333"/>
    <x v="1333"/>
    <n v="949"/>
    <x v="3"/>
    <n v="396"/>
    <n v="506"/>
    <x v="3"/>
    <s v="PF08448.9 PAS fold"/>
  </r>
  <r>
    <x v="1334"/>
    <x v="1334"/>
    <n v="883"/>
    <x v="0"/>
    <n v="52"/>
    <n v="233"/>
    <x v="0"/>
    <s v="PF03924.12 CHASE domain"/>
  </r>
  <r>
    <x v="1334"/>
    <x v="1334"/>
    <n v="883"/>
    <x v="7"/>
    <n v="435"/>
    <n v="563"/>
    <x v="7"/>
    <s v="PF02518.25 Histidine kinase-, DNA gyrase B-, and HSP90-like ATPase"/>
  </r>
  <r>
    <x v="1334"/>
    <x v="1334"/>
    <n v="883"/>
    <x v="8"/>
    <n v="323"/>
    <n v="388"/>
    <x v="8"/>
    <s v="PF00512.24 His Kinase A (phospho-acceptor) domain"/>
  </r>
  <r>
    <x v="1334"/>
    <x v="1334"/>
    <n v="883"/>
    <x v="9"/>
    <n v="743"/>
    <n v="871"/>
    <x v="9"/>
    <s v="PF00072.23 Response regulator receiver domain"/>
  </r>
  <r>
    <x v="1335"/>
    <x v="1335"/>
    <n v="814"/>
    <x v="0"/>
    <n v="60"/>
    <n v="253"/>
    <x v="0"/>
    <s v="PF03924.12 CHASE domain"/>
  </r>
  <r>
    <x v="1335"/>
    <x v="1335"/>
    <n v="814"/>
    <x v="8"/>
    <n v="340"/>
    <n v="405"/>
    <x v="8"/>
    <s v="PF00512.24 His Kinase A (phospho-acceptor) domain"/>
  </r>
  <r>
    <x v="1335"/>
    <x v="1335"/>
    <n v="814"/>
    <x v="9"/>
    <n v="707"/>
    <n v="784"/>
    <x v="9"/>
    <s v="PF00072.23 Response regulator receiver domain"/>
  </r>
  <r>
    <x v="1336"/>
    <x v="1336"/>
    <n v="998"/>
    <x v="0"/>
    <n v="128"/>
    <n v="325"/>
    <x v="0"/>
    <s v="PF03924.12 CHASE domain"/>
  </r>
  <r>
    <x v="1336"/>
    <x v="1336"/>
    <n v="998"/>
    <x v="7"/>
    <n v="525"/>
    <n v="689"/>
    <x v="7"/>
    <s v="PF02518.25 Histidine kinase-, DNA gyrase B-, and HSP90-like ATPase"/>
  </r>
  <r>
    <x v="1336"/>
    <x v="1336"/>
    <n v="998"/>
    <x v="8"/>
    <n v="413"/>
    <n v="478"/>
    <x v="8"/>
    <s v="PF00512.24 His Kinase A (phospho-acceptor) domain"/>
  </r>
  <r>
    <x v="1336"/>
    <x v="1336"/>
    <n v="998"/>
    <x v="9"/>
    <n v="854"/>
    <n v="932"/>
    <x v="9"/>
    <s v="PF00072.23 Response regulator receiver domain"/>
  </r>
  <r>
    <x v="1337"/>
    <x v="1337"/>
    <n v="775"/>
    <x v="0"/>
    <n v="52"/>
    <n v="248"/>
    <x v="0"/>
    <s v="PF03924.12 CHASE domain"/>
  </r>
  <r>
    <x v="1337"/>
    <x v="1337"/>
    <n v="775"/>
    <x v="7"/>
    <n v="448"/>
    <n v="615"/>
    <x v="7"/>
    <s v="PF02518.25 Histidine kinase-, DNA gyrase B-, and HSP90-like ATPase"/>
  </r>
  <r>
    <x v="1337"/>
    <x v="1337"/>
    <n v="775"/>
    <x v="8"/>
    <n v="336"/>
    <n v="401"/>
    <x v="8"/>
    <s v="PF00512.24 His Kinase A (phospho-acceptor) domain"/>
  </r>
  <r>
    <x v="1337"/>
    <x v="1337"/>
    <n v="775"/>
    <x v="9"/>
    <n v="692"/>
    <n v="760"/>
    <x v="9"/>
    <s v="PF00072.23 Response regulator receiver domain"/>
  </r>
  <r>
    <x v="1338"/>
    <x v="1338"/>
    <n v="911"/>
    <x v="0"/>
    <n v="90"/>
    <n v="271"/>
    <x v="0"/>
    <s v="PF03924.12 CHASE domain"/>
  </r>
  <r>
    <x v="1338"/>
    <x v="1338"/>
    <n v="911"/>
    <x v="7"/>
    <n v="473"/>
    <n v="592"/>
    <x v="7"/>
    <s v="PF02518.25 Histidine kinase-, DNA gyrase B-, and HSP90-like ATPase"/>
  </r>
  <r>
    <x v="1338"/>
    <x v="1338"/>
    <n v="911"/>
    <x v="8"/>
    <n v="361"/>
    <n v="426"/>
    <x v="8"/>
    <s v="PF00512.24 His Kinase A (phospho-acceptor) domain"/>
  </r>
  <r>
    <x v="1338"/>
    <x v="1338"/>
    <n v="911"/>
    <x v="9"/>
    <n v="772"/>
    <n v="900"/>
    <x v="9"/>
    <s v="PF00072.23 Response regulator receiver domain"/>
  </r>
  <r>
    <x v="1339"/>
    <x v="1339"/>
    <n v="848"/>
    <x v="0"/>
    <n v="30"/>
    <n v="211"/>
    <x v="0"/>
    <s v="PF03924.12 CHASE domain"/>
  </r>
  <r>
    <x v="1339"/>
    <x v="1339"/>
    <n v="848"/>
    <x v="7"/>
    <n v="408"/>
    <n v="551"/>
    <x v="7"/>
    <s v="PF02518.25 Histidine kinase-, DNA gyrase B-, and HSP90-like ATPase"/>
  </r>
  <r>
    <x v="1339"/>
    <x v="1339"/>
    <n v="848"/>
    <x v="8"/>
    <n v="296"/>
    <n v="361"/>
    <x v="8"/>
    <s v="PF00512.24 His Kinase A (phospho-acceptor) domain"/>
  </r>
  <r>
    <x v="1339"/>
    <x v="1339"/>
    <n v="848"/>
    <x v="9"/>
    <n v="728"/>
    <n v="837"/>
    <x v="9"/>
    <s v="PF00072.23 Response regulator receiver domain"/>
  </r>
  <r>
    <x v="1340"/>
    <x v="1340"/>
    <n v="975"/>
    <x v="0"/>
    <n v="127"/>
    <n v="324"/>
    <x v="0"/>
    <s v="PF03924.12 CHASE domain"/>
  </r>
  <r>
    <x v="1340"/>
    <x v="1340"/>
    <n v="975"/>
    <x v="7"/>
    <n v="524"/>
    <n v="689"/>
    <x v="7"/>
    <s v="PF02518.25 Histidine kinase-, DNA gyrase B-, and HSP90-like ATPase"/>
  </r>
  <r>
    <x v="1340"/>
    <x v="1340"/>
    <n v="975"/>
    <x v="8"/>
    <n v="412"/>
    <n v="477"/>
    <x v="8"/>
    <s v="PF00512.24 His Kinase A (phospho-acceptor) domain"/>
  </r>
  <r>
    <x v="1340"/>
    <x v="1340"/>
    <n v="975"/>
    <x v="9"/>
    <n v="831"/>
    <n v="964"/>
    <x v="9"/>
    <s v="PF00072.23 Response regulator receiver domain"/>
  </r>
  <r>
    <x v="1341"/>
    <x v="1341"/>
    <n v="952"/>
    <x v="0"/>
    <n v="52"/>
    <n v="248"/>
    <x v="0"/>
    <s v="PF03924.12 CHASE domain"/>
  </r>
  <r>
    <x v="1341"/>
    <x v="1341"/>
    <n v="952"/>
    <x v="7"/>
    <n v="448"/>
    <n v="627"/>
    <x v="7"/>
    <s v="PF02518.25 Histidine kinase-, DNA gyrase B-, and HSP90-like ATPase"/>
  </r>
  <r>
    <x v="1341"/>
    <x v="1341"/>
    <n v="952"/>
    <x v="8"/>
    <n v="336"/>
    <n v="401"/>
    <x v="8"/>
    <s v="PF00512.24 His Kinase A (phospho-acceptor) domain"/>
  </r>
  <r>
    <x v="1341"/>
    <x v="1341"/>
    <n v="952"/>
    <x v="9"/>
    <n v="807"/>
    <n v="940"/>
    <x v="9"/>
    <s v="PF00072.23 Response regulator receiver domain"/>
  </r>
  <r>
    <x v="1342"/>
    <x v="1342"/>
    <n v="998"/>
    <x v="0"/>
    <n v="128"/>
    <n v="319"/>
    <x v="0"/>
    <s v="PF03924.12 CHASE domain"/>
  </r>
  <r>
    <x v="1342"/>
    <x v="1342"/>
    <n v="998"/>
    <x v="7"/>
    <n v="519"/>
    <n v="684"/>
    <x v="7"/>
    <s v="PF02518.25 Histidine kinase-, DNA gyrase B-, and HSP90-like ATPase"/>
  </r>
  <r>
    <x v="1342"/>
    <x v="1342"/>
    <n v="998"/>
    <x v="8"/>
    <n v="407"/>
    <n v="472"/>
    <x v="8"/>
    <s v="PF00512.24 His Kinase A (phospho-acceptor) domain"/>
  </r>
  <r>
    <x v="1342"/>
    <x v="1342"/>
    <n v="998"/>
    <x v="9"/>
    <n v="849"/>
    <n v="926"/>
    <x v="9"/>
    <s v="PF00072.23 Response regulator receiver domain"/>
  </r>
  <r>
    <x v="1343"/>
    <x v="1343"/>
    <n v="986"/>
    <x v="0"/>
    <n v="100"/>
    <n v="281"/>
    <x v="0"/>
    <s v="PF03924.12 CHASE domain"/>
  </r>
  <r>
    <x v="1343"/>
    <x v="1343"/>
    <n v="986"/>
    <x v="7"/>
    <n v="483"/>
    <n v="667"/>
    <x v="7"/>
    <s v="PF02518.25 Histidine kinase-, DNA gyrase B-, and HSP90-like ATPase"/>
  </r>
  <r>
    <x v="1343"/>
    <x v="1343"/>
    <n v="986"/>
    <x v="8"/>
    <n v="371"/>
    <n v="436"/>
    <x v="8"/>
    <s v="PF00512.24 His Kinase A (phospho-acceptor) domain"/>
  </r>
  <r>
    <x v="1343"/>
    <x v="1343"/>
    <n v="986"/>
    <x v="9"/>
    <n v="843"/>
    <n v="975"/>
    <x v="9"/>
    <s v="PF00072.23 Response regulator receiver domain"/>
  </r>
  <r>
    <x v="1344"/>
    <x v="1344"/>
    <n v="435"/>
    <x v="0"/>
    <n v="2"/>
    <n v="136"/>
    <x v="0"/>
    <s v="PF03924.12 CHASE domain"/>
  </r>
  <r>
    <x v="1344"/>
    <x v="1344"/>
    <n v="435"/>
    <x v="7"/>
    <n v="338"/>
    <n v="405"/>
    <x v="7"/>
    <s v="PF02518.25 Histidine kinase-, DNA gyrase B-, and HSP90-like ATPase"/>
  </r>
  <r>
    <x v="1344"/>
    <x v="1344"/>
    <n v="435"/>
    <x v="8"/>
    <n v="226"/>
    <n v="291"/>
    <x v="8"/>
    <s v="PF00512.24 His Kinase A (phospho-acceptor) domain"/>
  </r>
  <r>
    <x v="1345"/>
    <x v="1345"/>
    <n v="884"/>
    <x v="0"/>
    <n v="1"/>
    <n v="180"/>
    <x v="0"/>
    <s v="PF03924.12 CHASE domain"/>
  </r>
  <r>
    <x v="1345"/>
    <x v="1345"/>
    <n v="884"/>
    <x v="7"/>
    <n v="382"/>
    <n v="563"/>
    <x v="7"/>
    <s v="PF02518.25 Histidine kinase-, DNA gyrase B-, and HSP90-like ATPase"/>
  </r>
  <r>
    <x v="1345"/>
    <x v="1345"/>
    <n v="884"/>
    <x v="8"/>
    <n v="270"/>
    <n v="335"/>
    <x v="8"/>
    <s v="PF00512.24 His Kinase A (phospho-acceptor) domain"/>
  </r>
  <r>
    <x v="1345"/>
    <x v="1345"/>
    <n v="884"/>
    <x v="9"/>
    <n v="745"/>
    <n v="875"/>
    <x v="9"/>
    <s v="PF00072.23 Response regulator receiver domain"/>
  </r>
  <r>
    <x v="1346"/>
    <x v="1346"/>
    <n v="847"/>
    <x v="0"/>
    <n v="4"/>
    <n v="145"/>
    <x v="0"/>
    <s v="PF03924.12 CHASE domain"/>
  </r>
  <r>
    <x v="1346"/>
    <x v="1346"/>
    <n v="847"/>
    <x v="7"/>
    <n v="373"/>
    <n v="539"/>
    <x v="7"/>
    <s v="PF02518.25 Histidine kinase-, DNA gyrase B-, and HSP90-like ATPase"/>
  </r>
  <r>
    <x v="1346"/>
    <x v="1346"/>
    <n v="847"/>
    <x v="9"/>
    <n v="705"/>
    <n v="780"/>
    <x v="9"/>
    <s v="PF00072.23 Response regulator receiver domain"/>
  </r>
  <r>
    <x v="1347"/>
    <x v="1347"/>
    <n v="819"/>
    <x v="0"/>
    <n v="4"/>
    <n v="145"/>
    <x v="0"/>
    <s v="PF03924.12 CHASE domain"/>
  </r>
  <r>
    <x v="1347"/>
    <x v="1347"/>
    <n v="819"/>
    <x v="7"/>
    <n v="345"/>
    <n v="511"/>
    <x v="7"/>
    <s v="PF02518.25 Histidine kinase-, DNA gyrase B-, and HSP90-like ATPase"/>
  </r>
  <r>
    <x v="1347"/>
    <x v="1347"/>
    <n v="819"/>
    <x v="8"/>
    <n v="233"/>
    <n v="298"/>
    <x v="8"/>
    <s v="PF00512.24 His Kinase A (phospho-acceptor) domain"/>
  </r>
  <r>
    <x v="1347"/>
    <x v="1347"/>
    <n v="819"/>
    <x v="9"/>
    <n v="677"/>
    <n v="752"/>
    <x v="9"/>
    <s v="PF00072.23 Response regulator receiver domain"/>
  </r>
  <r>
    <x v="1348"/>
    <x v="1348"/>
    <n v="992"/>
    <x v="0"/>
    <n v="107"/>
    <n v="288"/>
    <x v="0"/>
    <s v="PF03924.12 CHASE domain"/>
  </r>
  <r>
    <x v="1348"/>
    <x v="1348"/>
    <n v="992"/>
    <x v="7"/>
    <n v="490"/>
    <n v="671"/>
    <x v="7"/>
    <s v="PF02518.25 Histidine kinase-, DNA gyrase B-, and HSP90-like ATPase"/>
  </r>
  <r>
    <x v="1348"/>
    <x v="1348"/>
    <n v="992"/>
    <x v="8"/>
    <n v="378"/>
    <n v="443"/>
    <x v="8"/>
    <s v="PF00512.24 His Kinase A (phospho-acceptor) domain"/>
  </r>
  <r>
    <x v="1348"/>
    <x v="1348"/>
    <n v="992"/>
    <x v="9"/>
    <n v="849"/>
    <n v="925"/>
    <x v="9"/>
    <s v="PF00072.23 Response regulator receiver domain"/>
  </r>
  <r>
    <x v="1348"/>
    <x v="1348"/>
    <n v="992"/>
    <x v="9"/>
    <n v="933"/>
    <n v="981"/>
    <x v="9"/>
    <s v="PF00072.23 Response regulator receiver domain"/>
  </r>
  <r>
    <x v="1349"/>
    <x v="1349"/>
    <n v="343"/>
    <x v="0"/>
    <n v="116"/>
    <n v="314"/>
    <x v="0"/>
    <s v="PF03924.12 CHASE domain"/>
  </r>
  <r>
    <x v="1350"/>
    <x v="1350"/>
    <n v="538"/>
    <x v="0"/>
    <n v="116"/>
    <n v="314"/>
    <x v="0"/>
    <s v="PF03924.12 CHASE domain"/>
  </r>
  <r>
    <x v="1350"/>
    <x v="1350"/>
    <n v="538"/>
    <x v="8"/>
    <n v="402"/>
    <n v="467"/>
    <x v="8"/>
    <s v="PF00512.24 His Kinase A (phospho-acceptor) domain"/>
  </r>
  <r>
    <x v="1351"/>
    <x v="1351"/>
    <n v="715"/>
    <x v="0"/>
    <n v="99"/>
    <n v="213"/>
    <x v="0"/>
    <s v="PF03924.12 CHASE domain"/>
  </r>
  <r>
    <x v="1351"/>
    <x v="1351"/>
    <n v="715"/>
    <x v="2"/>
    <n v="544"/>
    <n v="702"/>
    <x v="2"/>
    <s v="PF00990.20 Diguanylate cyclase, GGDEF domain"/>
  </r>
  <r>
    <x v="1351"/>
    <x v="1351"/>
    <n v="715"/>
    <x v="5"/>
    <n v="416"/>
    <n v="530"/>
    <x v="5"/>
    <s v="PF00989.24 PAS fold"/>
  </r>
  <r>
    <x v="1351"/>
    <x v="1351"/>
    <n v="715"/>
    <x v="6"/>
    <n v="310"/>
    <n v="398"/>
    <x v="6"/>
    <s v="PF08447.11 PAS fold"/>
  </r>
  <r>
    <x v="1352"/>
    <x v="1352"/>
    <n v="712"/>
    <x v="0"/>
    <n v="61"/>
    <n v="220"/>
    <x v="0"/>
    <s v="PF03924.12 CHASE domain"/>
  </r>
  <r>
    <x v="1352"/>
    <x v="1352"/>
    <n v="712"/>
    <x v="2"/>
    <n v="550"/>
    <n v="708"/>
    <x v="2"/>
    <s v="PF00990.20 Diguanylate cyclase, GGDEF domain"/>
  </r>
  <r>
    <x v="1352"/>
    <x v="1352"/>
    <n v="712"/>
    <x v="5"/>
    <n v="422"/>
    <n v="536"/>
    <x v="5"/>
    <s v="PF00989.24 PAS fold"/>
  </r>
  <r>
    <x v="1352"/>
    <x v="1352"/>
    <n v="712"/>
    <x v="6"/>
    <n v="316"/>
    <n v="404"/>
    <x v="6"/>
    <s v="PF08447.11 PAS fold"/>
  </r>
  <r>
    <x v="1353"/>
    <x v="1353"/>
    <n v="548"/>
    <x v="0"/>
    <n v="70"/>
    <n v="258"/>
    <x v="0"/>
    <s v="PF03924.12 CHASE domain"/>
  </r>
  <r>
    <x v="1353"/>
    <x v="1353"/>
    <n v="548"/>
    <x v="11"/>
    <n v="349"/>
    <n v="431"/>
    <x v="11"/>
    <s v="PF07536.13 HWE histidine kinase"/>
  </r>
  <r>
    <x v="1354"/>
    <x v="1354"/>
    <n v="428"/>
    <x v="0"/>
    <n v="34"/>
    <n v="195"/>
    <x v="0"/>
    <s v="PF03924.12 CHASE domain"/>
  </r>
  <r>
    <x v="1354"/>
    <x v="1354"/>
    <n v="428"/>
    <x v="2"/>
    <n v="265"/>
    <n v="423"/>
    <x v="2"/>
    <s v="PF00990.20 Diguanylate cyclase, GGDEF domain"/>
  </r>
  <r>
    <x v="1355"/>
    <x v="1355"/>
    <n v="1097"/>
    <x v="0"/>
    <n v="248"/>
    <n v="438"/>
    <x v="0"/>
    <s v="PF03924.12 CHASE domain"/>
  </r>
  <r>
    <x v="1355"/>
    <x v="1355"/>
    <n v="1097"/>
    <x v="7"/>
    <n v="638"/>
    <n v="801"/>
    <x v="7"/>
    <s v="PF02518.25 Histidine kinase-, DNA gyrase B-, and HSP90-like ATPase"/>
  </r>
  <r>
    <x v="1355"/>
    <x v="1355"/>
    <n v="1097"/>
    <x v="8"/>
    <n v="526"/>
    <n v="591"/>
    <x v="8"/>
    <s v="PF00512.24 His Kinase A (phospho-acceptor) domain"/>
  </r>
  <r>
    <x v="1355"/>
    <x v="1355"/>
    <n v="1097"/>
    <x v="9"/>
    <n v="970"/>
    <n v="1092"/>
    <x v="9"/>
    <s v="PF00072.23 Response regulator receiver domain"/>
  </r>
  <r>
    <x v="1356"/>
    <x v="1356"/>
    <n v="1040"/>
    <x v="0"/>
    <n v="158"/>
    <n v="340"/>
    <x v="0"/>
    <s v="PF03924.12 CHASE domain"/>
  </r>
  <r>
    <x v="1356"/>
    <x v="1356"/>
    <n v="1040"/>
    <x v="7"/>
    <n v="542"/>
    <n v="721"/>
    <x v="7"/>
    <s v="PF02518.25 Histidine kinase-, DNA gyrase B-, and HSP90-like ATPase"/>
  </r>
  <r>
    <x v="1356"/>
    <x v="1356"/>
    <n v="1040"/>
    <x v="8"/>
    <n v="430"/>
    <n v="495"/>
    <x v="8"/>
    <s v="PF00512.24 His Kinase A (phospho-acceptor) domain"/>
  </r>
  <r>
    <x v="1356"/>
    <x v="1356"/>
    <n v="1040"/>
    <x v="9"/>
    <n v="903"/>
    <n v="1024"/>
    <x v="9"/>
    <s v="PF00072.23 Response regulator receiver domain"/>
  </r>
  <r>
    <x v="1357"/>
    <x v="1357"/>
    <n v="1017"/>
    <x v="0"/>
    <n v="155"/>
    <n v="349"/>
    <x v="0"/>
    <s v="PF03924.12 CHASE domain"/>
  </r>
  <r>
    <x v="1357"/>
    <x v="1357"/>
    <n v="1017"/>
    <x v="7"/>
    <n v="549"/>
    <n v="712"/>
    <x v="7"/>
    <s v="PF02518.25 Histidine kinase-, DNA gyrase B-, and HSP90-like ATPase"/>
  </r>
  <r>
    <x v="1357"/>
    <x v="1357"/>
    <n v="1017"/>
    <x v="8"/>
    <n v="437"/>
    <n v="502"/>
    <x v="8"/>
    <s v="PF00512.24 His Kinase A (phospho-acceptor) domain"/>
  </r>
  <r>
    <x v="1357"/>
    <x v="1357"/>
    <n v="1017"/>
    <x v="9"/>
    <n v="877"/>
    <n v="1006"/>
    <x v="9"/>
    <s v="PF00072.23 Response regulator receiver domain"/>
  </r>
  <r>
    <x v="1358"/>
    <x v="1358"/>
    <n v="1149"/>
    <x v="0"/>
    <n v="288"/>
    <n v="483"/>
    <x v="0"/>
    <s v="PF03924.12 CHASE domain"/>
  </r>
  <r>
    <x v="1358"/>
    <x v="1358"/>
    <n v="1149"/>
    <x v="7"/>
    <n v="683"/>
    <n v="851"/>
    <x v="7"/>
    <s v="PF02518.25 Histidine kinase-, DNA gyrase B-, and HSP90-like ATPase"/>
  </r>
  <r>
    <x v="1358"/>
    <x v="1358"/>
    <n v="1149"/>
    <x v="8"/>
    <n v="571"/>
    <n v="636"/>
    <x v="8"/>
    <s v="PF00512.24 His Kinase A (phospho-acceptor) domain"/>
  </r>
  <r>
    <x v="1358"/>
    <x v="1358"/>
    <n v="1149"/>
    <x v="9"/>
    <n v="1019"/>
    <n v="1142"/>
    <x v="9"/>
    <s v="PF00072.23 Response regulator receiver domain"/>
  </r>
  <r>
    <x v="1359"/>
    <x v="1359"/>
    <n v="899"/>
    <x v="0"/>
    <n v="89"/>
    <n v="270"/>
    <x v="0"/>
    <s v="PF03924.12 CHASE domain"/>
  </r>
  <r>
    <x v="1359"/>
    <x v="1359"/>
    <n v="899"/>
    <x v="1"/>
    <n v="653"/>
    <n v="891"/>
    <x v="1"/>
    <s v="PF00563.19 EAL domain"/>
  </r>
  <r>
    <x v="1359"/>
    <x v="1359"/>
    <n v="899"/>
    <x v="2"/>
    <n v="474"/>
    <n v="632"/>
    <x v="2"/>
    <s v="PF00990.20 Diguanylate cyclase, GGDEF domain"/>
  </r>
  <r>
    <x v="1360"/>
    <x v="1360"/>
    <n v="1245"/>
    <x v="0"/>
    <n v="82"/>
    <n v="276"/>
    <x v="0"/>
    <s v="PF03924.12 CHASE domain"/>
  </r>
  <r>
    <x v="1360"/>
    <x v="1360"/>
    <n v="1245"/>
    <x v="7"/>
    <n v="1124"/>
    <n v="1234"/>
    <x v="7"/>
    <s v="PF02518.25 Histidine kinase-, DNA gyrase B-, and HSP90-like ATPase"/>
  </r>
  <r>
    <x v="1360"/>
    <x v="1360"/>
    <n v="1245"/>
    <x v="8"/>
    <n v="1010"/>
    <n v="1082"/>
    <x v="8"/>
    <s v="PF00512.24 His Kinase A (phospho-acceptor) domain"/>
  </r>
  <r>
    <x v="1360"/>
    <x v="1360"/>
    <n v="1245"/>
    <x v="5"/>
    <n v="499"/>
    <n v="611"/>
    <x v="5"/>
    <s v="PF00989.24 PAS fold"/>
  </r>
  <r>
    <x v="1360"/>
    <x v="1360"/>
    <n v="1245"/>
    <x v="5"/>
    <n v="626"/>
    <n v="738"/>
    <x v="5"/>
    <s v="PF00989.24 PAS fold"/>
  </r>
  <r>
    <x v="1360"/>
    <x v="1360"/>
    <n v="1245"/>
    <x v="5"/>
    <n v="753"/>
    <n v="865"/>
    <x v="5"/>
    <s v="PF00989.24 PAS fold"/>
  </r>
  <r>
    <x v="1360"/>
    <x v="1360"/>
    <n v="1245"/>
    <x v="5"/>
    <n v="880"/>
    <n v="992"/>
    <x v="5"/>
    <s v="PF00989.24 PAS fold"/>
  </r>
  <r>
    <x v="1360"/>
    <x v="1360"/>
    <n v="1245"/>
    <x v="4"/>
    <n v="377"/>
    <n v="483"/>
    <x v="4"/>
    <s v="PF13426.6 PAS domain"/>
  </r>
  <r>
    <x v="1361"/>
    <x v="1361"/>
    <n v="512"/>
    <x v="0"/>
    <n v="71"/>
    <n v="254"/>
    <x v="0"/>
    <s v="PF03924.12 CHASE domain"/>
  </r>
  <r>
    <x v="1361"/>
    <x v="1361"/>
    <n v="512"/>
    <x v="2"/>
    <n v="351"/>
    <n v="510"/>
    <x v="2"/>
    <s v="PF00990.20 Diguanylate cyclase, GGDEF domain"/>
  </r>
  <r>
    <x v="1362"/>
    <x v="1362"/>
    <n v="612"/>
    <x v="0"/>
    <n v="48"/>
    <n v="226"/>
    <x v="0"/>
    <s v="PF03924.12 CHASE domain"/>
  </r>
  <r>
    <x v="1362"/>
    <x v="1362"/>
    <n v="612"/>
    <x v="2"/>
    <n v="445"/>
    <n v="605"/>
    <x v="2"/>
    <s v="PF00990.20 Diguanylate cyclase, GGDEF domain"/>
  </r>
  <r>
    <x v="1362"/>
    <x v="1362"/>
    <n v="612"/>
    <x v="10"/>
    <n v="317"/>
    <n v="388"/>
    <x v="10"/>
    <s v="PF13188.6 PAS domain"/>
  </r>
  <r>
    <x v="1363"/>
    <x v="1363"/>
    <n v="804"/>
    <x v="0"/>
    <n v="89"/>
    <n v="280"/>
    <x v="0"/>
    <s v="PF03924.12 CHASE domain"/>
  </r>
  <r>
    <x v="1363"/>
    <x v="1363"/>
    <n v="804"/>
    <x v="2"/>
    <n v="645"/>
    <n v="798"/>
    <x v="2"/>
    <s v="PF00990.20 Diguanylate cyclase, GGDEF domain"/>
  </r>
  <r>
    <x v="1363"/>
    <x v="1363"/>
    <n v="804"/>
    <x v="6"/>
    <n v="397"/>
    <n v="487"/>
    <x v="6"/>
    <s v="PF08447.11 PAS fold"/>
  </r>
  <r>
    <x v="1363"/>
    <x v="1363"/>
    <n v="804"/>
    <x v="4"/>
    <n v="516"/>
    <n v="633"/>
    <x v="4"/>
    <s v="PF13426.6 PAS domain"/>
  </r>
  <r>
    <x v="1364"/>
    <x v="1364"/>
    <n v="926"/>
    <x v="0"/>
    <n v="256"/>
    <n v="442"/>
    <x v="0"/>
    <s v="PF03924.12 CHASE domain"/>
  </r>
  <r>
    <x v="1364"/>
    <x v="1364"/>
    <n v="926"/>
    <x v="7"/>
    <n v="649"/>
    <n v="762"/>
    <x v="7"/>
    <s v="PF02518.25 Histidine kinase-, DNA gyrase B-, and HSP90-like ATPase"/>
  </r>
  <r>
    <x v="1364"/>
    <x v="1364"/>
    <n v="926"/>
    <x v="8"/>
    <n v="537"/>
    <n v="602"/>
    <x v="8"/>
    <s v="PF00512.24 His Kinase A (phospho-acceptor) domain"/>
  </r>
  <r>
    <x v="1364"/>
    <x v="1364"/>
    <n v="926"/>
    <x v="13"/>
    <n v="7"/>
    <n v="215"/>
    <x v="13"/>
    <s v="PF05231.13 MASE1"/>
  </r>
  <r>
    <x v="1364"/>
    <x v="1364"/>
    <n v="926"/>
    <x v="9"/>
    <n v="810"/>
    <n v="923"/>
    <x v="9"/>
    <s v="PF00072.23 Response regulator receiver domain"/>
  </r>
  <r>
    <x v="1365"/>
    <x v="1365"/>
    <n v="545"/>
    <x v="0"/>
    <n v="70"/>
    <n v="258"/>
    <x v="0"/>
    <s v="PF03924.12 CHASE domain"/>
  </r>
  <r>
    <x v="1365"/>
    <x v="1365"/>
    <n v="545"/>
    <x v="11"/>
    <n v="352"/>
    <n v="434"/>
    <x v="11"/>
    <s v="PF07536.13 HWE histidine kinase"/>
  </r>
  <r>
    <x v="1366"/>
    <x v="1366"/>
    <n v="859"/>
    <x v="0"/>
    <n v="61"/>
    <n v="206"/>
    <x v="0"/>
    <s v="PF03924.12 CHASE domain"/>
  </r>
  <r>
    <x v="1366"/>
    <x v="1366"/>
    <n v="859"/>
    <x v="1"/>
    <n v="607"/>
    <n v="840"/>
    <x v="1"/>
    <s v="PF00563.19 EAL domain"/>
  </r>
  <r>
    <x v="1366"/>
    <x v="1366"/>
    <n v="859"/>
    <x v="2"/>
    <n v="431"/>
    <n v="588"/>
    <x v="2"/>
    <s v="PF00990.20 Diguanylate cyclase, GGDEF domain"/>
  </r>
  <r>
    <x v="1366"/>
    <x v="1366"/>
    <n v="859"/>
    <x v="6"/>
    <n v="307"/>
    <n v="392"/>
    <x v="6"/>
    <s v="PF08447.11 PAS fold"/>
  </r>
  <r>
    <x v="1367"/>
    <x v="1367"/>
    <n v="1346"/>
    <x v="0"/>
    <n v="77"/>
    <n v="273"/>
    <x v="0"/>
    <s v="PF03924.12 CHASE domain"/>
  </r>
  <r>
    <x v="1367"/>
    <x v="1367"/>
    <n v="1346"/>
    <x v="16"/>
    <n v="662"/>
    <n v="805"/>
    <x v="16"/>
    <s v="PF13185.5 GAF domain"/>
  </r>
  <r>
    <x v="1367"/>
    <x v="1367"/>
    <n v="1346"/>
    <x v="7"/>
    <n v="1068"/>
    <n v="1184"/>
    <x v="7"/>
    <s v="PF02518.25 Histidine kinase-, DNA gyrase B-, and HSP90-like ATPase"/>
  </r>
  <r>
    <x v="1367"/>
    <x v="1367"/>
    <n v="1346"/>
    <x v="8"/>
    <n v="956"/>
    <n v="1021"/>
    <x v="8"/>
    <s v="PF00512.24 His Kinase A (phospho-acceptor) domain"/>
  </r>
  <r>
    <x v="1367"/>
    <x v="1367"/>
    <n v="1346"/>
    <x v="6"/>
    <n v="420"/>
    <n v="510"/>
    <x v="6"/>
    <s v="PF08447.11 PAS fold"/>
  </r>
  <r>
    <x v="1367"/>
    <x v="1367"/>
    <n v="1346"/>
    <x v="4"/>
    <n v="534"/>
    <n v="638"/>
    <x v="4"/>
    <s v="PF13426.6 PAS domain"/>
  </r>
  <r>
    <x v="1367"/>
    <x v="1367"/>
    <n v="1346"/>
    <x v="4"/>
    <n v="831"/>
    <n v="935"/>
    <x v="4"/>
    <s v="PF13426.6 PAS domain"/>
  </r>
  <r>
    <x v="1367"/>
    <x v="1367"/>
    <n v="1346"/>
    <x v="9"/>
    <n v="1213"/>
    <n v="1329"/>
    <x v="9"/>
    <s v="PF00072.23 Response regulator receiver domain"/>
  </r>
  <r>
    <x v="1368"/>
    <x v="1368"/>
    <n v="872"/>
    <x v="0"/>
    <n v="90"/>
    <n v="276"/>
    <x v="0"/>
    <s v="PF03924.12 CHASE domain"/>
  </r>
  <r>
    <x v="1368"/>
    <x v="1368"/>
    <n v="872"/>
    <x v="7"/>
    <n v="743"/>
    <n v="854"/>
    <x v="7"/>
    <s v="PF02518.25 Histidine kinase-, DNA gyrase B-, and HSP90-like ATPase"/>
  </r>
  <r>
    <x v="1368"/>
    <x v="1368"/>
    <n v="872"/>
    <x v="8"/>
    <n v="634"/>
    <n v="702"/>
    <x v="8"/>
    <s v="PF00512.24 His Kinase A (phospho-acceptor) domain"/>
  </r>
  <r>
    <x v="1368"/>
    <x v="1368"/>
    <n v="872"/>
    <x v="6"/>
    <n v="378"/>
    <n v="466"/>
    <x v="6"/>
    <s v="PF08447.11 PAS fold"/>
  </r>
  <r>
    <x v="1368"/>
    <x v="1368"/>
    <n v="872"/>
    <x v="4"/>
    <n v="493"/>
    <n v="613"/>
    <x v="4"/>
    <s v="PF13426.6 PAS domain"/>
  </r>
  <r>
    <x v="1369"/>
    <x v="1369"/>
    <n v="730"/>
    <x v="0"/>
    <n v="88"/>
    <n v="278"/>
    <x v="0"/>
    <s v="PF03924.12 CHASE domain"/>
  </r>
  <r>
    <x v="1369"/>
    <x v="1369"/>
    <n v="730"/>
    <x v="7"/>
    <n v="611"/>
    <n v="722"/>
    <x v="7"/>
    <s v="PF02518.25 Histidine kinase-, DNA gyrase B-, and HSP90-like ATPase"/>
  </r>
  <r>
    <x v="1369"/>
    <x v="1369"/>
    <n v="730"/>
    <x v="8"/>
    <n v="502"/>
    <n v="570"/>
    <x v="8"/>
    <s v="PF00512.24 His Kinase A (phospho-acceptor) domain"/>
  </r>
  <r>
    <x v="1369"/>
    <x v="1369"/>
    <n v="730"/>
    <x v="6"/>
    <n v="381"/>
    <n v="469"/>
    <x v="6"/>
    <s v="PF08447.11 PAS fold"/>
  </r>
  <r>
    <x v="1370"/>
    <x v="1370"/>
    <n v="787"/>
    <x v="0"/>
    <n v="65"/>
    <n v="253"/>
    <x v="0"/>
    <s v="PF03924.12 CHASE domain"/>
  </r>
  <r>
    <x v="1370"/>
    <x v="1370"/>
    <n v="787"/>
    <x v="7"/>
    <n v="638"/>
    <n v="749"/>
    <x v="7"/>
    <s v="PF02518.25 Histidine kinase-, DNA gyrase B-, and HSP90-like ATPase"/>
  </r>
  <r>
    <x v="1371"/>
    <x v="1371"/>
    <n v="819"/>
    <x v="0"/>
    <n v="101"/>
    <n v="289"/>
    <x v="0"/>
    <s v="PF03924.12 CHASE domain"/>
  </r>
  <r>
    <x v="1371"/>
    <x v="1371"/>
    <n v="819"/>
    <x v="7"/>
    <n v="674"/>
    <n v="785"/>
    <x v="7"/>
    <s v="PF02518.25 Histidine kinase-, DNA gyrase B-, and HSP90-like ATPase"/>
  </r>
  <r>
    <x v="1371"/>
    <x v="1371"/>
    <n v="819"/>
    <x v="4"/>
    <n v="392"/>
    <n v="498"/>
    <x v="4"/>
    <s v="PF13426.6 PAS domain"/>
  </r>
  <r>
    <x v="1372"/>
    <x v="1372"/>
    <n v="730"/>
    <x v="0"/>
    <n v="88"/>
    <n v="281"/>
    <x v="0"/>
    <s v="PF03924.12 CHASE domain"/>
  </r>
  <r>
    <x v="1372"/>
    <x v="1372"/>
    <n v="730"/>
    <x v="7"/>
    <n v="611"/>
    <n v="722"/>
    <x v="7"/>
    <s v="PF02518.25 Histidine kinase-, DNA gyrase B-, and HSP90-like ATPase"/>
  </r>
  <r>
    <x v="1372"/>
    <x v="1372"/>
    <n v="730"/>
    <x v="8"/>
    <n v="502"/>
    <n v="570"/>
    <x v="8"/>
    <s v="PF00512.24 His Kinase A (phospho-acceptor) domain"/>
  </r>
  <r>
    <x v="1372"/>
    <x v="1372"/>
    <n v="730"/>
    <x v="6"/>
    <n v="381"/>
    <n v="469"/>
    <x v="6"/>
    <s v="PF08447.11 PAS fold"/>
  </r>
  <r>
    <x v="1373"/>
    <x v="1373"/>
    <n v="1245"/>
    <x v="0"/>
    <n v="360"/>
    <n v="555"/>
    <x v="0"/>
    <s v="PF03924.12 CHASE domain"/>
  </r>
  <r>
    <x v="1373"/>
    <x v="1373"/>
    <n v="1245"/>
    <x v="7"/>
    <n v="755"/>
    <n v="925"/>
    <x v="7"/>
    <s v="PF02518.25 Histidine kinase-, DNA gyrase B-, and HSP90-like ATPase"/>
  </r>
  <r>
    <x v="1373"/>
    <x v="1373"/>
    <n v="1245"/>
    <x v="8"/>
    <n v="643"/>
    <n v="708"/>
    <x v="8"/>
    <s v="PF00512.24 His Kinase A (phospho-acceptor) domain"/>
  </r>
  <r>
    <x v="1373"/>
    <x v="1373"/>
    <n v="1245"/>
    <x v="9"/>
    <n v="1106"/>
    <n v="1239"/>
    <x v="9"/>
    <s v="PF00072.23 Response regulator receiver domain"/>
  </r>
  <r>
    <x v="1374"/>
    <x v="1374"/>
    <n v="998"/>
    <x v="0"/>
    <n v="104"/>
    <n v="285"/>
    <x v="0"/>
    <s v="PF03924.12 CHASE domain"/>
  </r>
  <r>
    <x v="1374"/>
    <x v="1374"/>
    <n v="998"/>
    <x v="7"/>
    <n v="487"/>
    <n v="672"/>
    <x v="7"/>
    <s v="PF02518.25 Histidine kinase-, DNA gyrase B-, and HSP90-like ATPase"/>
  </r>
  <r>
    <x v="1374"/>
    <x v="1374"/>
    <n v="998"/>
    <x v="8"/>
    <n v="375"/>
    <n v="440"/>
    <x v="8"/>
    <s v="PF00512.24 His Kinase A (phospho-acceptor) domain"/>
  </r>
  <r>
    <x v="1374"/>
    <x v="1374"/>
    <n v="998"/>
    <x v="9"/>
    <n v="857"/>
    <n v="987"/>
    <x v="9"/>
    <s v="PF00072.23 Response regulator receiver domain"/>
  </r>
  <r>
    <x v="1375"/>
    <x v="1375"/>
    <n v="1037"/>
    <x v="0"/>
    <n v="158"/>
    <n v="355"/>
    <x v="0"/>
    <s v="PF03924.12 CHASE domain"/>
  </r>
  <r>
    <x v="1375"/>
    <x v="1375"/>
    <n v="1037"/>
    <x v="7"/>
    <n v="555"/>
    <n v="717"/>
    <x v="7"/>
    <s v="PF02518.25 Histidine kinase-, DNA gyrase B-, and HSP90-like ATPase"/>
  </r>
  <r>
    <x v="1375"/>
    <x v="1375"/>
    <n v="1037"/>
    <x v="8"/>
    <n v="443"/>
    <n v="508"/>
    <x v="8"/>
    <s v="PF00512.24 His Kinase A (phospho-acceptor) domain"/>
  </r>
  <r>
    <x v="1375"/>
    <x v="1375"/>
    <n v="1037"/>
    <x v="9"/>
    <n v="893"/>
    <n v="1026"/>
    <x v="9"/>
    <s v="PF00072.23 Response regulator receiver domain"/>
  </r>
  <r>
    <x v="1376"/>
    <x v="1376"/>
    <n v="867"/>
    <x v="0"/>
    <n v="79"/>
    <n v="267"/>
    <x v="0"/>
    <s v="PF03924.12 CHASE domain"/>
  </r>
  <r>
    <x v="1376"/>
    <x v="1376"/>
    <n v="867"/>
    <x v="20"/>
    <n v="489"/>
    <n v="626"/>
    <x v="20"/>
    <s v="PF01590.25 GAF domain"/>
  </r>
  <r>
    <x v="1376"/>
    <x v="1376"/>
    <n v="867"/>
    <x v="7"/>
    <n v="761"/>
    <n v="867"/>
    <x v="7"/>
    <s v="PF02518.25 Histidine kinase-, DNA gyrase B-, and HSP90-like ATPase"/>
  </r>
  <r>
    <x v="1376"/>
    <x v="1376"/>
    <n v="867"/>
    <x v="5"/>
    <n v="341"/>
    <n v="457"/>
    <x v="5"/>
    <s v="PF00989.24 PAS fold"/>
  </r>
  <r>
    <x v="1377"/>
    <x v="1377"/>
    <n v="1128"/>
    <x v="0"/>
    <n v="88"/>
    <n v="275"/>
    <x v="0"/>
    <s v="PF03924.12 CHASE domain"/>
  </r>
  <r>
    <x v="1377"/>
    <x v="1377"/>
    <n v="1128"/>
    <x v="16"/>
    <n v="486"/>
    <n v="633"/>
    <x v="16"/>
    <s v="PF13185.5 GAF domain"/>
  </r>
  <r>
    <x v="1377"/>
    <x v="1377"/>
    <n v="1128"/>
    <x v="2"/>
    <n v="1029"/>
    <n v="1128"/>
    <x v="2"/>
    <s v="PF00990.20 Diguanylate cyclase, GGDEF domain"/>
  </r>
  <r>
    <x v="1377"/>
    <x v="1377"/>
    <n v="1128"/>
    <x v="5"/>
    <n v="780"/>
    <n v="893"/>
    <x v="5"/>
    <s v="PF00989.24 PAS fold"/>
  </r>
  <r>
    <x v="1377"/>
    <x v="1377"/>
    <n v="1128"/>
    <x v="3"/>
    <n v="659"/>
    <n v="770"/>
    <x v="3"/>
    <s v="PF08448.9 PAS fold"/>
  </r>
  <r>
    <x v="1377"/>
    <x v="1377"/>
    <n v="1128"/>
    <x v="10"/>
    <n v="355"/>
    <n v="416"/>
    <x v="10"/>
    <s v="PF13188.6 PAS domain"/>
  </r>
  <r>
    <x v="1377"/>
    <x v="1377"/>
    <n v="1128"/>
    <x v="4"/>
    <n v="914"/>
    <n v="1017"/>
    <x v="4"/>
    <s v="PF13426.6 PAS domain"/>
  </r>
  <r>
    <x v="1378"/>
    <x v="1378"/>
    <n v="1088"/>
    <x v="0"/>
    <n v="33"/>
    <n v="209"/>
    <x v="0"/>
    <s v="PF03924.12 CHASE domain"/>
  </r>
  <r>
    <x v="1378"/>
    <x v="1378"/>
    <n v="1088"/>
    <x v="1"/>
    <n v="707"/>
    <n v="943"/>
    <x v="1"/>
    <s v="PF00563.19 EAL domain"/>
  </r>
  <r>
    <x v="1378"/>
    <x v="1378"/>
    <n v="1088"/>
    <x v="2"/>
    <n v="531"/>
    <n v="688"/>
    <x v="2"/>
    <s v="PF00990.20 Diguanylate cyclase, GGDEF domain"/>
  </r>
  <r>
    <x v="1378"/>
    <x v="1378"/>
    <n v="1088"/>
    <x v="10"/>
    <n v="281"/>
    <n v="348"/>
    <x v="10"/>
    <s v="PF13188.6 PAS domain"/>
  </r>
  <r>
    <x v="1378"/>
    <x v="1378"/>
    <n v="1088"/>
    <x v="4"/>
    <n v="416"/>
    <n v="519"/>
    <x v="4"/>
    <s v="PF13426.6 PAS domain"/>
  </r>
  <r>
    <x v="1379"/>
    <x v="1379"/>
    <n v="921"/>
    <x v="0"/>
    <n v="83"/>
    <n v="278"/>
    <x v="0"/>
    <s v="PF03924.12 CHASE domain"/>
  </r>
  <r>
    <x v="1379"/>
    <x v="1379"/>
    <n v="921"/>
    <x v="2"/>
    <n v="750"/>
    <n v="908"/>
    <x v="2"/>
    <s v="PF00990.20 Diguanylate cyclase, GGDEF domain"/>
  </r>
  <r>
    <x v="1379"/>
    <x v="1379"/>
    <n v="921"/>
    <x v="6"/>
    <n v="387"/>
    <n v="476"/>
    <x v="6"/>
    <s v="PF08447.11 PAS fold"/>
  </r>
  <r>
    <x v="1379"/>
    <x v="1379"/>
    <n v="921"/>
    <x v="6"/>
    <n v="516"/>
    <n v="606"/>
    <x v="6"/>
    <s v="PF08447.11 PAS fold"/>
  </r>
  <r>
    <x v="1379"/>
    <x v="1379"/>
    <n v="921"/>
    <x v="6"/>
    <n v="647"/>
    <n v="733"/>
    <x v="6"/>
    <s v="PF08447.11 PAS fold"/>
  </r>
  <r>
    <x v="1380"/>
    <x v="1380"/>
    <n v="923"/>
    <x v="0"/>
    <n v="37"/>
    <n v="218"/>
    <x v="0"/>
    <s v="PF03924.12 CHASE domain"/>
  </r>
  <r>
    <x v="1380"/>
    <x v="1380"/>
    <n v="923"/>
    <x v="7"/>
    <n v="420"/>
    <n v="604"/>
    <x v="7"/>
    <s v="PF02518.25 Histidine kinase-, DNA gyrase B-, and HSP90-like ATPase"/>
  </r>
  <r>
    <x v="1380"/>
    <x v="1380"/>
    <n v="923"/>
    <x v="8"/>
    <n v="308"/>
    <n v="373"/>
    <x v="8"/>
    <s v="PF00512.24 His Kinase A (phospho-acceptor) domain"/>
  </r>
  <r>
    <x v="1380"/>
    <x v="1380"/>
    <n v="923"/>
    <x v="9"/>
    <n v="780"/>
    <n v="912"/>
    <x v="9"/>
    <s v="PF00072.23 Response regulator receiver domain"/>
  </r>
  <r>
    <x v="1381"/>
    <x v="1381"/>
    <n v="836"/>
    <x v="0"/>
    <n v="64"/>
    <n v="161"/>
    <x v="0"/>
    <s v="PF03924.12 CHASE domain"/>
  </r>
  <r>
    <x v="1381"/>
    <x v="1381"/>
    <n v="836"/>
    <x v="7"/>
    <n v="361"/>
    <n v="530"/>
    <x v="7"/>
    <s v="PF02518.25 Histidine kinase-, DNA gyrase B-, and HSP90-like ATPase"/>
  </r>
  <r>
    <x v="1381"/>
    <x v="1381"/>
    <n v="836"/>
    <x v="8"/>
    <n v="249"/>
    <n v="314"/>
    <x v="8"/>
    <s v="PF00512.24 His Kinase A (phospho-acceptor) domain"/>
  </r>
  <r>
    <x v="1381"/>
    <x v="1381"/>
    <n v="836"/>
    <x v="9"/>
    <n v="611"/>
    <n v="686"/>
    <x v="9"/>
    <s v="PF00072.23 Response regulator receiver domain"/>
  </r>
  <r>
    <x v="1382"/>
    <x v="1382"/>
    <n v="1185"/>
    <x v="0"/>
    <n v="283"/>
    <n v="467"/>
    <x v="0"/>
    <s v="PF03924.12 CHASE domain"/>
  </r>
  <r>
    <x v="1382"/>
    <x v="1382"/>
    <n v="1185"/>
    <x v="7"/>
    <n v="815"/>
    <n v="927"/>
    <x v="7"/>
    <s v="PF02518.25 Histidine kinase-, DNA gyrase B-, and HSP90-like ATPase"/>
  </r>
  <r>
    <x v="1382"/>
    <x v="1382"/>
    <n v="1185"/>
    <x v="8"/>
    <n v="703"/>
    <n v="768"/>
    <x v="8"/>
    <s v="PF00512.24 His Kinase A (phospho-acceptor) domain"/>
  </r>
  <r>
    <x v="1382"/>
    <x v="1382"/>
    <n v="1185"/>
    <x v="13"/>
    <n v="28"/>
    <n v="239"/>
    <x v="13"/>
    <s v="PF05231.13 MASE1"/>
  </r>
  <r>
    <x v="1382"/>
    <x v="1382"/>
    <n v="1185"/>
    <x v="6"/>
    <n v="592"/>
    <n v="677"/>
    <x v="6"/>
    <s v="PF08447.11 PAS fold"/>
  </r>
  <r>
    <x v="1382"/>
    <x v="1382"/>
    <n v="1185"/>
    <x v="9"/>
    <n v="952"/>
    <n v="1070"/>
    <x v="9"/>
    <s v="PF00072.23 Response regulator receiver domain"/>
  </r>
  <r>
    <x v="1383"/>
    <x v="1383"/>
    <n v="802"/>
    <x v="0"/>
    <n v="83"/>
    <n v="270"/>
    <x v="0"/>
    <s v="PF03924.12 CHASE domain"/>
  </r>
  <r>
    <x v="1383"/>
    <x v="1383"/>
    <n v="802"/>
    <x v="2"/>
    <n v="626"/>
    <n v="783"/>
    <x v="2"/>
    <s v="PF00990.20 Diguanylate cyclase, GGDEF domain"/>
  </r>
  <r>
    <x v="1383"/>
    <x v="1383"/>
    <n v="802"/>
    <x v="3"/>
    <n v="492"/>
    <n v="617"/>
    <x v="3"/>
    <s v="PF08448.9 PAS fold"/>
  </r>
  <r>
    <x v="1383"/>
    <x v="1383"/>
    <n v="802"/>
    <x v="10"/>
    <n v="363"/>
    <n v="435"/>
    <x v="10"/>
    <s v="PF13188.6 PAS domain"/>
  </r>
  <r>
    <x v="1384"/>
    <x v="1384"/>
    <n v="763"/>
    <x v="0"/>
    <n v="69"/>
    <n v="230"/>
    <x v="0"/>
    <s v="PF03924.12 CHASE domain"/>
  </r>
  <r>
    <x v="1384"/>
    <x v="1384"/>
    <n v="763"/>
    <x v="1"/>
    <n v="498"/>
    <n v="731"/>
    <x v="1"/>
    <s v="PF00563.19 EAL domain"/>
  </r>
  <r>
    <x v="1384"/>
    <x v="1384"/>
    <n v="763"/>
    <x v="2"/>
    <n v="322"/>
    <n v="479"/>
    <x v="2"/>
    <s v="PF00990.20 Diguanylate cyclase, GGDEF domain"/>
  </r>
  <r>
    <x v="1385"/>
    <x v="1385"/>
    <n v="755"/>
    <x v="0"/>
    <n v="53"/>
    <n v="225"/>
    <x v="0"/>
    <s v="PF03924.12 CHASE domain"/>
  </r>
  <r>
    <x v="1385"/>
    <x v="1385"/>
    <n v="755"/>
    <x v="1"/>
    <n v="495"/>
    <n v="731"/>
    <x v="1"/>
    <s v="PF00563.19 EAL domain"/>
  </r>
  <r>
    <x v="1385"/>
    <x v="1385"/>
    <n v="755"/>
    <x v="2"/>
    <n v="319"/>
    <n v="476"/>
    <x v="2"/>
    <s v="PF00990.20 Diguanylate cyclase, GGDEF domain"/>
  </r>
  <r>
    <x v="1386"/>
    <x v="1386"/>
    <n v="793"/>
    <x v="0"/>
    <n v="82"/>
    <n v="271"/>
    <x v="0"/>
    <s v="PF03924.12 CHASE domain"/>
  </r>
  <r>
    <x v="1386"/>
    <x v="1386"/>
    <n v="793"/>
    <x v="2"/>
    <n v="630"/>
    <n v="783"/>
    <x v="2"/>
    <s v="PF00990.20 Diguanylate cyclase, GGDEF domain"/>
  </r>
  <r>
    <x v="1386"/>
    <x v="1386"/>
    <n v="793"/>
    <x v="6"/>
    <n v="526"/>
    <n v="613"/>
    <x v="6"/>
    <s v="PF08447.11 PAS fold"/>
  </r>
  <r>
    <x v="1386"/>
    <x v="1386"/>
    <n v="793"/>
    <x v="4"/>
    <n v="369"/>
    <n v="487"/>
    <x v="4"/>
    <s v="PF13426.6 PAS domain"/>
  </r>
  <r>
    <x v="1387"/>
    <x v="1387"/>
    <n v="497"/>
    <x v="0"/>
    <n v="76"/>
    <n v="260"/>
    <x v="0"/>
    <s v="PF03924.12 CHASE domain"/>
  </r>
  <r>
    <x v="1387"/>
    <x v="1387"/>
    <n v="497"/>
    <x v="3"/>
    <n v="377"/>
    <n v="477"/>
    <x v="3"/>
    <s v="PF08448.9 PAS fold"/>
  </r>
  <r>
    <x v="1388"/>
    <x v="1388"/>
    <n v="707"/>
    <x v="0"/>
    <n v="382"/>
    <n v="571"/>
    <x v="0"/>
    <s v="PF03924.12 CHASE domain"/>
  </r>
  <r>
    <x v="1388"/>
    <x v="1388"/>
    <n v="707"/>
    <x v="13"/>
    <n v="18"/>
    <n v="306"/>
    <x v="13"/>
    <s v="PF05231.13 MASE1"/>
  </r>
  <r>
    <x v="1388"/>
    <x v="1388"/>
    <n v="707"/>
    <x v="5"/>
    <n v="663"/>
    <n v="707"/>
    <x v="5"/>
    <s v="PF00989.24 PAS fold"/>
  </r>
  <r>
    <x v="1389"/>
    <x v="1389"/>
    <n v="905"/>
    <x v="0"/>
    <n v="82"/>
    <n v="270"/>
    <x v="0"/>
    <s v="PF03924.12 CHASE domain"/>
  </r>
  <r>
    <x v="1389"/>
    <x v="1389"/>
    <n v="905"/>
    <x v="1"/>
    <n v="650"/>
    <n v="886"/>
    <x v="1"/>
    <s v="PF00563.19 EAL domain"/>
  </r>
  <r>
    <x v="1389"/>
    <x v="1389"/>
    <n v="905"/>
    <x v="2"/>
    <n v="474"/>
    <n v="631"/>
    <x v="2"/>
    <s v="PF00990.20 Diguanylate cyclase, GGDEF domain"/>
  </r>
  <r>
    <x v="1389"/>
    <x v="1389"/>
    <n v="905"/>
    <x v="6"/>
    <n v="370"/>
    <n v="453"/>
    <x v="6"/>
    <s v="PF08447.11 PAS fold"/>
  </r>
  <r>
    <x v="1390"/>
    <x v="1390"/>
    <n v="666"/>
    <x v="0"/>
    <n v="85"/>
    <n v="272"/>
    <x v="0"/>
    <s v="PF03924.12 CHASE domain"/>
  </r>
  <r>
    <x v="1390"/>
    <x v="1390"/>
    <n v="666"/>
    <x v="2"/>
    <n v="484"/>
    <n v="646"/>
    <x v="2"/>
    <s v="PF00990.20 Diguanylate cyclase, GGDEF domain"/>
  </r>
  <r>
    <x v="1390"/>
    <x v="1390"/>
    <n v="666"/>
    <x v="6"/>
    <n v="379"/>
    <n v="467"/>
    <x v="6"/>
    <s v="PF08447.11 PAS fold"/>
  </r>
  <r>
    <x v="1391"/>
    <x v="1391"/>
    <n v="1100"/>
    <x v="0"/>
    <n v="258"/>
    <n v="450"/>
    <x v="0"/>
    <s v="PF03924.12 CHASE domain"/>
  </r>
  <r>
    <x v="1391"/>
    <x v="1391"/>
    <n v="1100"/>
    <x v="1"/>
    <n v="848"/>
    <n v="1084"/>
    <x v="1"/>
    <s v="PF00563.19 EAL domain"/>
  </r>
  <r>
    <x v="1391"/>
    <x v="1391"/>
    <n v="1100"/>
    <x v="2"/>
    <n v="672"/>
    <n v="829"/>
    <x v="2"/>
    <s v="PF00990.20 Diguanylate cyclase, GGDEF domain"/>
  </r>
  <r>
    <x v="1391"/>
    <x v="1391"/>
    <n v="1100"/>
    <x v="13"/>
    <n v="10"/>
    <n v="216"/>
    <x v="13"/>
    <s v="PF05231.13 MASE1"/>
  </r>
  <r>
    <x v="1392"/>
    <x v="1392"/>
    <n v="668"/>
    <x v="0"/>
    <n v="85"/>
    <n v="287"/>
    <x v="0"/>
    <s v="PF03924.12 CHASE domain"/>
  </r>
  <r>
    <x v="1392"/>
    <x v="1392"/>
    <n v="668"/>
    <x v="2"/>
    <n v="499"/>
    <n v="661"/>
    <x v="2"/>
    <s v="PF00990.20 Diguanylate cyclase, GGDEF domain"/>
  </r>
  <r>
    <x v="1392"/>
    <x v="1392"/>
    <n v="668"/>
    <x v="6"/>
    <n v="394"/>
    <n v="482"/>
    <x v="6"/>
    <s v="PF08447.11 PAS fold"/>
  </r>
  <r>
    <x v="1393"/>
    <x v="1393"/>
    <n v="1098"/>
    <x v="0"/>
    <n v="258"/>
    <n v="448"/>
    <x v="0"/>
    <s v="PF03924.12 CHASE domain"/>
  </r>
  <r>
    <x v="1393"/>
    <x v="1393"/>
    <n v="1098"/>
    <x v="1"/>
    <n v="846"/>
    <n v="1082"/>
    <x v="1"/>
    <s v="PF00563.19 EAL domain"/>
  </r>
  <r>
    <x v="1393"/>
    <x v="1393"/>
    <n v="1098"/>
    <x v="2"/>
    <n v="670"/>
    <n v="827"/>
    <x v="2"/>
    <s v="PF00990.20 Diguanylate cyclase, GGDEF domain"/>
  </r>
  <r>
    <x v="1393"/>
    <x v="1393"/>
    <n v="1098"/>
    <x v="13"/>
    <n v="11"/>
    <n v="216"/>
    <x v="13"/>
    <s v="PF05231.13 MASE1"/>
  </r>
  <r>
    <x v="1394"/>
    <x v="1394"/>
    <n v="636"/>
    <x v="0"/>
    <n v="66"/>
    <n v="253"/>
    <x v="0"/>
    <s v="PF03924.12 CHASE domain"/>
  </r>
  <r>
    <x v="1394"/>
    <x v="1394"/>
    <n v="636"/>
    <x v="2"/>
    <n v="465"/>
    <n v="627"/>
    <x v="2"/>
    <s v="PF00990.20 Diguanylate cyclase, GGDEF domain"/>
  </r>
  <r>
    <x v="1394"/>
    <x v="1394"/>
    <n v="636"/>
    <x v="6"/>
    <n v="360"/>
    <n v="448"/>
    <x v="6"/>
    <s v="PF08447.11 PAS fold"/>
  </r>
  <r>
    <x v="1395"/>
    <x v="1395"/>
    <n v="541"/>
    <x v="0"/>
    <n v="76"/>
    <n v="270"/>
    <x v="0"/>
    <s v="PF03924.12 CHASE domain"/>
  </r>
  <r>
    <x v="1395"/>
    <x v="1395"/>
    <n v="541"/>
    <x v="11"/>
    <n v="355"/>
    <n v="437"/>
    <x v="11"/>
    <s v="PF07536.13 HWE histidine kinase"/>
  </r>
  <r>
    <x v="1396"/>
    <x v="1396"/>
    <n v="1244"/>
    <x v="0"/>
    <n v="76"/>
    <n v="262"/>
    <x v="0"/>
    <s v="PF03924.12 CHASE domain"/>
  </r>
  <r>
    <x v="1396"/>
    <x v="1396"/>
    <n v="1244"/>
    <x v="7"/>
    <n v="1001"/>
    <n v="1117"/>
    <x v="7"/>
    <s v="PF02518.25 Histidine kinase-, DNA gyrase B-, and HSP90-like ATPase"/>
  </r>
  <r>
    <x v="1396"/>
    <x v="1396"/>
    <n v="1244"/>
    <x v="8"/>
    <n v="889"/>
    <n v="954"/>
    <x v="8"/>
    <s v="PF00512.24 His Kinase A (phospho-acceptor) domain"/>
  </r>
  <r>
    <x v="1396"/>
    <x v="1396"/>
    <n v="1244"/>
    <x v="5"/>
    <n v="342"/>
    <n v="454"/>
    <x v="5"/>
    <s v="PF00989.24 PAS fold"/>
  </r>
  <r>
    <x v="1396"/>
    <x v="1396"/>
    <n v="1244"/>
    <x v="5"/>
    <n v="737"/>
    <n v="866"/>
    <x v="5"/>
    <s v="PF00989.24 PAS fold"/>
  </r>
  <r>
    <x v="1396"/>
    <x v="1396"/>
    <n v="1244"/>
    <x v="6"/>
    <n v="636"/>
    <n v="722"/>
    <x v="6"/>
    <s v="PF08447.11 PAS fold"/>
  </r>
  <r>
    <x v="1396"/>
    <x v="1396"/>
    <n v="1244"/>
    <x v="3"/>
    <n v="493"/>
    <n v="602"/>
    <x v="3"/>
    <s v="PF08448.9 PAS fold"/>
  </r>
  <r>
    <x v="1396"/>
    <x v="1396"/>
    <n v="1244"/>
    <x v="9"/>
    <n v="1134"/>
    <n v="1234"/>
    <x v="9"/>
    <s v="PF00072.23 Response regulator receiver domain"/>
  </r>
  <r>
    <x v="1397"/>
    <x v="1397"/>
    <n v="1023"/>
    <x v="0"/>
    <n v="153"/>
    <n v="351"/>
    <x v="0"/>
    <s v="PF03924.12 CHASE domain"/>
  </r>
  <r>
    <x v="1397"/>
    <x v="1397"/>
    <n v="1023"/>
    <x v="7"/>
    <n v="550"/>
    <n v="715"/>
    <x v="7"/>
    <s v="PF02518.25 Histidine kinase-, DNA gyrase B-, and HSP90-like ATPase"/>
  </r>
  <r>
    <x v="1397"/>
    <x v="1397"/>
    <n v="1023"/>
    <x v="8"/>
    <n v="438"/>
    <n v="503"/>
    <x v="8"/>
    <s v="PF00512.24 His Kinase A (phospho-acceptor) domain"/>
  </r>
  <r>
    <x v="1397"/>
    <x v="1397"/>
    <n v="1023"/>
    <x v="9"/>
    <n v="881"/>
    <n v="956"/>
    <x v="9"/>
    <s v="PF00072.23 Response regulator receiver domain"/>
  </r>
  <r>
    <x v="1398"/>
    <x v="1398"/>
    <n v="1023"/>
    <x v="0"/>
    <n v="153"/>
    <n v="351"/>
    <x v="0"/>
    <s v="PF03924.12 CHASE domain"/>
  </r>
  <r>
    <x v="1398"/>
    <x v="1398"/>
    <n v="1023"/>
    <x v="7"/>
    <n v="550"/>
    <n v="715"/>
    <x v="7"/>
    <s v="PF02518.25 Histidine kinase-, DNA gyrase B-, and HSP90-like ATPase"/>
  </r>
  <r>
    <x v="1398"/>
    <x v="1398"/>
    <n v="1023"/>
    <x v="8"/>
    <n v="438"/>
    <n v="503"/>
    <x v="8"/>
    <s v="PF00512.24 His Kinase A (phospho-acceptor) domain"/>
  </r>
  <r>
    <x v="1398"/>
    <x v="1398"/>
    <n v="1023"/>
    <x v="9"/>
    <n v="881"/>
    <n v="956"/>
    <x v="9"/>
    <s v="PF00072.23 Response regulator receiver domain"/>
  </r>
  <r>
    <x v="1399"/>
    <x v="1399"/>
    <n v="1005"/>
    <x v="0"/>
    <n v="112"/>
    <n v="292"/>
    <x v="0"/>
    <s v="PF03924.12 CHASE domain"/>
  </r>
  <r>
    <x v="1399"/>
    <x v="1399"/>
    <n v="1005"/>
    <x v="7"/>
    <n v="494"/>
    <n v="675"/>
    <x v="7"/>
    <s v="PF02518.25 Histidine kinase-, DNA gyrase B-, and HSP90-like ATPase"/>
  </r>
  <r>
    <x v="1399"/>
    <x v="1399"/>
    <n v="1005"/>
    <x v="8"/>
    <n v="382"/>
    <n v="447"/>
    <x v="8"/>
    <s v="PF00512.24 His Kinase A (phospho-acceptor) domain"/>
  </r>
  <r>
    <x v="1399"/>
    <x v="1399"/>
    <n v="1005"/>
    <x v="9"/>
    <n v="863"/>
    <n v="936"/>
    <x v="9"/>
    <s v="PF00072.23 Response regulator receiver domain"/>
  </r>
  <r>
    <x v="1399"/>
    <x v="1399"/>
    <n v="1005"/>
    <x v="9"/>
    <n v="940"/>
    <n v="996"/>
    <x v="9"/>
    <s v="PF00072.23 Response regulator receiver domain"/>
  </r>
  <r>
    <x v="1400"/>
    <x v="1400"/>
    <n v="1187"/>
    <x v="0"/>
    <n v="297"/>
    <n v="492"/>
    <x v="0"/>
    <s v="PF03924.12 CHASE domain"/>
  </r>
  <r>
    <x v="1400"/>
    <x v="1400"/>
    <n v="1187"/>
    <x v="7"/>
    <n v="692"/>
    <n v="862"/>
    <x v="7"/>
    <s v="PF02518.25 Histidine kinase-, DNA gyrase B-, and HSP90-like ATPase"/>
  </r>
  <r>
    <x v="1400"/>
    <x v="1400"/>
    <n v="1187"/>
    <x v="8"/>
    <n v="580"/>
    <n v="645"/>
    <x v="8"/>
    <s v="PF00512.24 His Kinase A (phospho-acceptor) domain"/>
  </r>
  <r>
    <x v="1400"/>
    <x v="1400"/>
    <n v="1187"/>
    <x v="9"/>
    <n v="1042"/>
    <n v="1175"/>
    <x v="9"/>
    <s v="PF00072.23 Response regulator receiver domain"/>
  </r>
  <r>
    <x v="1401"/>
    <x v="1401"/>
    <n v="970"/>
    <x v="0"/>
    <n v="84"/>
    <n v="265"/>
    <x v="0"/>
    <s v="PF03924.12 CHASE domain"/>
  </r>
  <r>
    <x v="1401"/>
    <x v="1401"/>
    <n v="970"/>
    <x v="7"/>
    <n v="467"/>
    <n v="651"/>
    <x v="7"/>
    <s v="PF02518.25 Histidine kinase-, DNA gyrase B-, and HSP90-like ATPase"/>
  </r>
  <r>
    <x v="1401"/>
    <x v="1401"/>
    <n v="970"/>
    <x v="8"/>
    <n v="355"/>
    <n v="420"/>
    <x v="8"/>
    <s v="PF00512.24 His Kinase A (phospho-acceptor) domain"/>
  </r>
  <r>
    <x v="1401"/>
    <x v="1401"/>
    <n v="970"/>
    <x v="9"/>
    <n v="828"/>
    <n v="959"/>
    <x v="9"/>
    <s v="PF00072.23 Response regulator receiver domain"/>
  </r>
  <r>
    <x v="1402"/>
    <x v="1402"/>
    <n v="1462"/>
    <x v="0"/>
    <n v="80"/>
    <n v="228"/>
    <x v="0"/>
    <s v="PF03924.12 CHASE domain"/>
  </r>
  <r>
    <x v="1402"/>
    <x v="1402"/>
    <n v="1462"/>
    <x v="20"/>
    <n v="600"/>
    <n v="741"/>
    <x v="20"/>
    <s v="PF01590.25 GAF domain"/>
  </r>
  <r>
    <x v="1402"/>
    <x v="1402"/>
    <n v="1462"/>
    <x v="7"/>
    <n v="889"/>
    <n v="1017"/>
    <x v="7"/>
    <s v="PF02518.25 Histidine kinase-, DNA gyrase B-, and HSP90-like ATPase"/>
  </r>
  <r>
    <x v="1402"/>
    <x v="1402"/>
    <n v="1462"/>
    <x v="8"/>
    <n v="777"/>
    <n v="842"/>
    <x v="8"/>
    <s v="PF00512.24 His Kinase A (phospho-acceptor) domain"/>
  </r>
  <r>
    <x v="1402"/>
    <x v="1402"/>
    <n v="1462"/>
    <x v="12"/>
    <n v="1368"/>
    <n v="1455"/>
    <x v="12"/>
    <s v="PF01627.22 Hpt domain"/>
  </r>
  <r>
    <x v="1402"/>
    <x v="1402"/>
    <n v="1462"/>
    <x v="6"/>
    <n v="479"/>
    <n v="565"/>
    <x v="6"/>
    <s v="PF08447.11 PAS fold"/>
  </r>
  <r>
    <x v="1402"/>
    <x v="1402"/>
    <n v="1462"/>
    <x v="4"/>
    <n v="340"/>
    <n v="444"/>
    <x v="4"/>
    <s v="PF13426.6 PAS domain"/>
  </r>
  <r>
    <x v="1402"/>
    <x v="1402"/>
    <n v="1462"/>
    <x v="9"/>
    <n v="1036"/>
    <n v="1141"/>
    <x v="9"/>
    <s v="PF00072.23 Response regulator receiver domain"/>
  </r>
  <r>
    <x v="1402"/>
    <x v="1402"/>
    <n v="1462"/>
    <x v="9"/>
    <n v="1192"/>
    <n v="1305"/>
    <x v="9"/>
    <s v="PF00072.23 Response regulator receiver domain"/>
  </r>
  <r>
    <x v="1403"/>
    <x v="1403"/>
    <n v="1578"/>
    <x v="0"/>
    <n v="304"/>
    <n v="489"/>
    <x v="0"/>
    <s v="PF03924.12 CHASE domain"/>
  </r>
  <r>
    <x v="1403"/>
    <x v="1403"/>
    <n v="1578"/>
    <x v="1"/>
    <n v="1331"/>
    <n v="1565"/>
    <x v="1"/>
    <s v="PF00563.19 EAL domain"/>
  </r>
  <r>
    <x v="1403"/>
    <x v="1403"/>
    <n v="1578"/>
    <x v="20"/>
    <n v="871"/>
    <n v="1000"/>
    <x v="20"/>
    <s v="PF01590.25 GAF domain"/>
  </r>
  <r>
    <x v="1403"/>
    <x v="1403"/>
    <n v="1578"/>
    <x v="2"/>
    <n v="1150"/>
    <n v="1312"/>
    <x v="2"/>
    <s v="PF00990.20 Diguanylate cyclase, GGDEF domain"/>
  </r>
  <r>
    <x v="1403"/>
    <x v="1403"/>
    <n v="1578"/>
    <x v="6"/>
    <n v="1043"/>
    <n v="1133"/>
    <x v="6"/>
    <s v="PF08447.11 PAS fold"/>
  </r>
  <r>
    <x v="1403"/>
    <x v="1403"/>
    <n v="1578"/>
    <x v="4"/>
    <n v="722"/>
    <n v="827"/>
    <x v="4"/>
    <s v="PF13426.6 PAS domain"/>
  </r>
  <r>
    <x v="1404"/>
    <x v="1404"/>
    <n v="1632"/>
    <x v="0"/>
    <n v="82"/>
    <n v="268"/>
    <x v="0"/>
    <s v="PF03924.12 CHASE domain"/>
  </r>
  <r>
    <x v="1404"/>
    <x v="1404"/>
    <n v="1632"/>
    <x v="7"/>
    <n v="1014"/>
    <n v="1130"/>
    <x v="7"/>
    <s v="PF02518.25 Histidine kinase-, DNA gyrase B-, and HSP90-like ATPase"/>
  </r>
  <r>
    <x v="1404"/>
    <x v="1404"/>
    <n v="1632"/>
    <x v="8"/>
    <n v="902"/>
    <n v="967"/>
    <x v="8"/>
    <s v="PF00512.24 His Kinase A (phospho-acceptor) domain"/>
  </r>
  <r>
    <x v="1404"/>
    <x v="1404"/>
    <n v="1632"/>
    <x v="12"/>
    <n v="1460"/>
    <n v="1545"/>
    <x v="12"/>
    <s v="PF01627.22 Hpt domain"/>
  </r>
  <r>
    <x v="1404"/>
    <x v="1404"/>
    <n v="1632"/>
    <x v="6"/>
    <n v="786"/>
    <n v="876"/>
    <x v="6"/>
    <s v="PF08447.11 PAS fold"/>
  </r>
  <r>
    <x v="1404"/>
    <x v="1404"/>
    <n v="1632"/>
    <x v="4"/>
    <n v="359"/>
    <n v="463"/>
    <x v="4"/>
    <s v="PF13426.6 PAS domain"/>
  </r>
  <r>
    <x v="1404"/>
    <x v="1404"/>
    <n v="1632"/>
    <x v="4"/>
    <n v="507"/>
    <n v="609"/>
    <x v="4"/>
    <s v="PF13426.6 PAS domain"/>
  </r>
  <r>
    <x v="1404"/>
    <x v="1404"/>
    <n v="1632"/>
    <x v="4"/>
    <n v="633"/>
    <n v="751"/>
    <x v="4"/>
    <s v="PF13426.6 PAS domain"/>
  </r>
  <r>
    <x v="1404"/>
    <x v="1404"/>
    <n v="1632"/>
    <x v="9"/>
    <n v="1147"/>
    <n v="1267"/>
    <x v="9"/>
    <s v="PF00072.23 Response regulator receiver domain"/>
  </r>
  <r>
    <x v="1404"/>
    <x v="1404"/>
    <n v="1632"/>
    <x v="9"/>
    <n v="1292"/>
    <n v="1404"/>
    <x v="9"/>
    <s v="PF00072.23 Response regulator receiver domain"/>
  </r>
  <r>
    <x v="1405"/>
    <x v="1405"/>
    <n v="850"/>
    <x v="0"/>
    <n v="62"/>
    <n v="252"/>
    <x v="0"/>
    <s v="PF03924.12 CHASE domain"/>
  </r>
  <r>
    <x v="1405"/>
    <x v="1405"/>
    <n v="850"/>
    <x v="7"/>
    <n v="733"/>
    <n v="842"/>
    <x v="7"/>
    <s v="PF02518.25 Histidine kinase-, DNA gyrase B-, and HSP90-like ATPase"/>
  </r>
  <r>
    <x v="1405"/>
    <x v="1405"/>
    <n v="850"/>
    <x v="8"/>
    <n v="616"/>
    <n v="688"/>
    <x v="8"/>
    <s v="PF00512.24 His Kinase A (phospho-acceptor) domain"/>
  </r>
  <r>
    <x v="1405"/>
    <x v="1405"/>
    <n v="850"/>
    <x v="3"/>
    <n v="359"/>
    <n v="473"/>
    <x v="3"/>
    <s v="PF08448.9 PAS fold"/>
  </r>
  <r>
    <x v="1405"/>
    <x v="1405"/>
    <n v="850"/>
    <x v="3"/>
    <n v="496"/>
    <n v="605"/>
    <x v="3"/>
    <s v="PF08448.9 PAS fold"/>
  </r>
  <r>
    <x v="1406"/>
    <x v="1406"/>
    <n v="718"/>
    <x v="0"/>
    <n v="54"/>
    <n v="218"/>
    <x v="0"/>
    <s v="PF03924.12 CHASE domain"/>
  </r>
  <r>
    <x v="1406"/>
    <x v="1406"/>
    <n v="718"/>
    <x v="2"/>
    <n v="554"/>
    <n v="711"/>
    <x v="2"/>
    <s v="PF00990.20 Diguanylate cyclase, GGDEF domain"/>
  </r>
  <r>
    <x v="1406"/>
    <x v="1406"/>
    <n v="718"/>
    <x v="5"/>
    <n v="289"/>
    <n v="404"/>
    <x v="5"/>
    <s v="PF00989.24 PAS fold"/>
  </r>
  <r>
    <x v="1406"/>
    <x v="1406"/>
    <n v="718"/>
    <x v="3"/>
    <n v="425"/>
    <n v="545"/>
    <x v="3"/>
    <s v="PF08448.9 PAS fold"/>
  </r>
  <r>
    <x v="1407"/>
    <x v="1407"/>
    <n v="815"/>
    <x v="0"/>
    <n v="50"/>
    <n v="212"/>
    <x v="0"/>
    <s v="PF03924.12 CHASE domain"/>
  </r>
  <r>
    <x v="1407"/>
    <x v="1407"/>
    <n v="815"/>
    <x v="7"/>
    <n v="535"/>
    <n v="651"/>
    <x v="7"/>
    <s v="PF02518.25 Histidine kinase-, DNA gyrase B-, and HSP90-like ATPase"/>
  </r>
  <r>
    <x v="1407"/>
    <x v="1407"/>
    <n v="815"/>
    <x v="8"/>
    <n v="423"/>
    <n v="488"/>
    <x v="8"/>
    <s v="PF00512.24 His Kinase A (phospho-acceptor) domain"/>
  </r>
  <r>
    <x v="1407"/>
    <x v="1407"/>
    <n v="815"/>
    <x v="6"/>
    <n v="317"/>
    <n v="404"/>
    <x v="6"/>
    <s v="PF08447.11 PAS fold"/>
  </r>
  <r>
    <x v="1407"/>
    <x v="1407"/>
    <n v="815"/>
    <x v="9"/>
    <n v="680"/>
    <n v="795"/>
    <x v="9"/>
    <s v="PF00072.23 Response regulator receiver domain"/>
  </r>
  <r>
    <x v="1408"/>
    <x v="1408"/>
    <n v="732"/>
    <x v="0"/>
    <n v="295"/>
    <n v="430"/>
    <x v="0"/>
    <s v="PF03924.12 CHASE domain"/>
  </r>
  <r>
    <x v="1408"/>
    <x v="1408"/>
    <n v="732"/>
    <x v="7"/>
    <n v="611"/>
    <n v="724"/>
    <x v="7"/>
    <s v="PF02518.25 Histidine kinase-, DNA gyrase B-, and HSP90-like ATPase"/>
  </r>
  <r>
    <x v="1408"/>
    <x v="1408"/>
    <n v="732"/>
    <x v="8"/>
    <n v="504"/>
    <n v="572"/>
    <x v="8"/>
    <s v="PF00512.24 His Kinase A (phospho-acceptor) domain"/>
  </r>
  <r>
    <x v="1409"/>
    <x v="1409"/>
    <n v="989"/>
    <x v="0"/>
    <n v="71"/>
    <n v="261"/>
    <x v="0"/>
    <s v="PF03924.12 CHASE domain"/>
  </r>
  <r>
    <x v="1409"/>
    <x v="1409"/>
    <n v="989"/>
    <x v="7"/>
    <n v="727"/>
    <n v="852"/>
    <x v="7"/>
    <s v="PF02518.25 Histidine kinase-, DNA gyrase B-, and HSP90-like ATPase"/>
  </r>
  <r>
    <x v="1409"/>
    <x v="1409"/>
    <n v="989"/>
    <x v="6"/>
    <n v="387"/>
    <n v="477"/>
    <x v="6"/>
    <s v="PF08447.11 PAS fold"/>
  </r>
  <r>
    <x v="1409"/>
    <x v="1409"/>
    <n v="989"/>
    <x v="4"/>
    <n v="501"/>
    <n v="604"/>
    <x v="4"/>
    <s v="PF13426.6 PAS domain"/>
  </r>
  <r>
    <x v="1409"/>
    <x v="1409"/>
    <n v="989"/>
    <x v="9"/>
    <n v="873"/>
    <n v="984"/>
    <x v="9"/>
    <s v="PF00072.23 Response regulator receiver domain"/>
  </r>
  <r>
    <x v="1410"/>
    <x v="1410"/>
    <n v="1085"/>
    <x v="0"/>
    <n v="75"/>
    <n v="263"/>
    <x v="0"/>
    <s v="PF03924.12 CHASE domain"/>
  </r>
  <r>
    <x v="1410"/>
    <x v="1410"/>
    <n v="1085"/>
    <x v="1"/>
    <n v="819"/>
    <n v="1055"/>
    <x v="1"/>
    <s v="PF00563.19 EAL domain"/>
  </r>
  <r>
    <x v="1410"/>
    <x v="1410"/>
    <n v="1085"/>
    <x v="2"/>
    <n v="643"/>
    <n v="800"/>
    <x v="2"/>
    <s v="PF00990.20 Diguanylate cyclase, GGDEF domain"/>
  </r>
  <r>
    <x v="1410"/>
    <x v="1410"/>
    <n v="1085"/>
    <x v="3"/>
    <n v="363"/>
    <n v="468"/>
    <x v="3"/>
    <s v="PF08448.9 PAS fold"/>
  </r>
  <r>
    <x v="1410"/>
    <x v="1410"/>
    <n v="1085"/>
    <x v="4"/>
    <n v="487"/>
    <n v="593"/>
    <x v="4"/>
    <s v="PF13426.6 PAS domain"/>
  </r>
  <r>
    <x v="1411"/>
    <x v="1411"/>
    <n v="1124"/>
    <x v="0"/>
    <n v="84"/>
    <n v="282"/>
    <x v="0"/>
    <s v="PF03924.12 CHASE domain"/>
  </r>
  <r>
    <x v="1411"/>
    <x v="1411"/>
    <n v="1124"/>
    <x v="1"/>
    <n v="859"/>
    <n v="1095"/>
    <x v="1"/>
    <s v="PF00563.19 EAL domain"/>
  </r>
  <r>
    <x v="1411"/>
    <x v="1411"/>
    <n v="1124"/>
    <x v="16"/>
    <n v="533"/>
    <n v="670"/>
    <x v="16"/>
    <s v="PF13185.5 GAF domain"/>
  </r>
  <r>
    <x v="1411"/>
    <x v="1411"/>
    <n v="1124"/>
    <x v="2"/>
    <n v="683"/>
    <n v="840"/>
    <x v="2"/>
    <s v="PF00990.20 Diguanylate cyclase, GGDEF domain"/>
  </r>
  <r>
    <x v="1412"/>
    <x v="1412"/>
    <n v="675"/>
    <x v="0"/>
    <n v="78"/>
    <n v="273"/>
    <x v="0"/>
    <s v="PF03924.12 CHASE domain"/>
  </r>
  <r>
    <x v="1412"/>
    <x v="1412"/>
    <n v="675"/>
    <x v="7"/>
    <n v="554"/>
    <n v="673"/>
    <x v="7"/>
    <s v="PF02518.25 Histidine kinase-, DNA gyrase B-, and HSP90-like ATPase"/>
  </r>
  <r>
    <x v="1412"/>
    <x v="1412"/>
    <n v="675"/>
    <x v="8"/>
    <n v="411"/>
    <n v="508"/>
    <x v="8"/>
    <s v="PF00512.24 His Kinase A (phospho-acceptor) domain"/>
  </r>
  <r>
    <x v="1413"/>
    <x v="1413"/>
    <n v="845"/>
    <x v="0"/>
    <n v="65"/>
    <n v="250"/>
    <x v="0"/>
    <s v="PF03924.12 CHASE domain"/>
  </r>
  <r>
    <x v="1413"/>
    <x v="1413"/>
    <n v="845"/>
    <x v="7"/>
    <n v="728"/>
    <n v="844"/>
    <x v="7"/>
    <s v="PF02518.25 Histidine kinase-, DNA gyrase B-, and HSP90-like ATPase"/>
  </r>
  <r>
    <x v="1413"/>
    <x v="1413"/>
    <n v="845"/>
    <x v="8"/>
    <n v="622"/>
    <n v="686"/>
    <x v="8"/>
    <s v="PF00512.24 His Kinase A (phospho-acceptor) domain"/>
  </r>
  <r>
    <x v="1413"/>
    <x v="1413"/>
    <n v="845"/>
    <x v="5"/>
    <n v="480"/>
    <n v="588"/>
    <x v="5"/>
    <s v="PF00989.24 PAS fold"/>
  </r>
  <r>
    <x v="1413"/>
    <x v="1413"/>
    <n v="845"/>
    <x v="6"/>
    <n v="371"/>
    <n v="462"/>
    <x v="6"/>
    <s v="PF08447.11 PAS fold"/>
  </r>
  <r>
    <x v="1414"/>
    <x v="1414"/>
    <n v="873"/>
    <x v="0"/>
    <n v="253"/>
    <n v="428"/>
    <x v="0"/>
    <s v="PF03924.12 CHASE domain"/>
  </r>
  <r>
    <x v="1414"/>
    <x v="1414"/>
    <n v="873"/>
    <x v="7"/>
    <n v="754"/>
    <n v="865"/>
    <x v="7"/>
    <s v="PF02518.25 Histidine kinase-, DNA gyrase B-, and HSP90-like ATPase"/>
  </r>
  <r>
    <x v="1414"/>
    <x v="1414"/>
    <n v="873"/>
    <x v="8"/>
    <n v="647"/>
    <n v="715"/>
    <x v="8"/>
    <s v="PF00512.24 His Kinase A (phospho-acceptor) domain"/>
  </r>
  <r>
    <x v="1414"/>
    <x v="1414"/>
    <n v="873"/>
    <x v="4"/>
    <n v="522"/>
    <n v="625"/>
    <x v="4"/>
    <s v="PF13426.6 PAS domain"/>
  </r>
  <r>
    <x v="1415"/>
    <x v="1415"/>
    <n v="1659"/>
    <x v="0"/>
    <n v="79"/>
    <n v="265"/>
    <x v="0"/>
    <s v="PF03924.12 CHASE domain"/>
  </r>
  <r>
    <x v="1415"/>
    <x v="1415"/>
    <n v="1659"/>
    <x v="7"/>
    <n v="1011"/>
    <n v="1127"/>
    <x v="7"/>
    <s v="PF02518.25 Histidine kinase-, DNA gyrase B-, and HSP90-like ATPase"/>
  </r>
  <r>
    <x v="1415"/>
    <x v="1415"/>
    <n v="1659"/>
    <x v="8"/>
    <n v="899"/>
    <n v="964"/>
    <x v="8"/>
    <s v="PF00512.24 His Kinase A (phospho-acceptor) domain"/>
  </r>
  <r>
    <x v="1415"/>
    <x v="1415"/>
    <n v="1659"/>
    <x v="12"/>
    <n v="1480"/>
    <n v="1560"/>
    <x v="12"/>
    <s v="PF01627.22 Hpt domain"/>
  </r>
  <r>
    <x v="1415"/>
    <x v="1415"/>
    <n v="1659"/>
    <x v="5"/>
    <n v="346"/>
    <n v="458"/>
    <x v="5"/>
    <s v="PF00989.24 PAS fold"/>
  </r>
  <r>
    <x v="1415"/>
    <x v="1415"/>
    <n v="1659"/>
    <x v="6"/>
    <n v="783"/>
    <n v="873"/>
    <x v="6"/>
    <s v="PF08447.11 PAS fold"/>
  </r>
  <r>
    <x v="1415"/>
    <x v="1415"/>
    <n v="1659"/>
    <x v="4"/>
    <n v="505"/>
    <n v="606"/>
    <x v="4"/>
    <s v="PF13426.6 PAS domain"/>
  </r>
  <r>
    <x v="1415"/>
    <x v="1415"/>
    <n v="1659"/>
    <x v="4"/>
    <n v="630"/>
    <n v="747"/>
    <x v="4"/>
    <s v="PF13426.6 PAS domain"/>
  </r>
  <r>
    <x v="1415"/>
    <x v="1415"/>
    <n v="1659"/>
    <x v="9"/>
    <n v="1144"/>
    <n v="1264"/>
    <x v="9"/>
    <s v="PF00072.23 Response regulator receiver domain"/>
  </r>
  <r>
    <x v="1415"/>
    <x v="1415"/>
    <n v="1659"/>
    <x v="9"/>
    <n v="1289"/>
    <n v="1403"/>
    <x v="9"/>
    <s v="PF00072.23 Response regulator receiver domain"/>
  </r>
  <r>
    <x v="1416"/>
    <x v="1416"/>
    <n v="929"/>
    <x v="0"/>
    <n v="70"/>
    <n v="258"/>
    <x v="0"/>
    <s v="PF03924.12 CHASE domain"/>
  </r>
  <r>
    <x v="1416"/>
    <x v="1416"/>
    <n v="929"/>
    <x v="1"/>
    <n v="657"/>
    <n v="892"/>
    <x v="1"/>
    <s v="PF00563.19 EAL domain"/>
  </r>
  <r>
    <x v="1416"/>
    <x v="1416"/>
    <n v="929"/>
    <x v="2"/>
    <n v="475"/>
    <n v="637"/>
    <x v="2"/>
    <s v="PF00990.20 Diguanylate cyclase, GGDEF domain"/>
  </r>
  <r>
    <x v="1416"/>
    <x v="1416"/>
    <n v="929"/>
    <x v="6"/>
    <n v="370"/>
    <n v="456"/>
    <x v="6"/>
    <s v="PF08447.11 PAS fold"/>
  </r>
  <r>
    <x v="1417"/>
    <x v="1417"/>
    <n v="584"/>
    <x v="0"/>
    <n v="100"/>
    <n v="270"/>
    <x v="0"/>
    <s v="PF03924.12 CHASE domain"/>
  </r>
  <r>
    <x v="1417"/>
    <x v="1417"/>
    <n v="584"/>
    <x v="7"/>
    <n v="469"/>
    <n v="584"/>
    <x v="7"/>
    <s v="PF02518.25 Histidine kinase-, DNA gyrase B-, and HSP90-like ATPase"/>
  </r>
  <r>
    <x v="1417"/>
    <x v="1417"/>
    <n v="584"/>
    <x v="8"/>
    <n v="360"/>
    <n v="428"/>
    <x v="8"/>
    <s v="PF00512.24 His Kinase A (phospho-acceptor) domain"/>
  </r>
  <r>
    <x v="1418"/>
    <x v="1418"/>
    <n v="574"/>
    <x v="0"/>
    <n v="61"/>
    <n v="251"/>
    <x v="0"/>
    <s v="PF03924.12 CHASE domain"/>
  </r>
  <r>
    <x v="1418"/>
    <x v="1418"/>
    <n v="574"/>
    <x v="7"/>
    <n v="460"/>
    <n v="569"/>
    <x v="7"/>
    <s v="PF02518.25 Histidine kinase-, DNA gyrase B-, and HSP90-like ATPase"/>
  </r>
  <r>
    <x v="1418"/>
    <x v="1418"/>
    <n v="574"/>
    <x v="8"/>
    <n v="344"/>
    <n v="415"/>
    <x v="8"/>
    <s v="PF00512.24 His Kinase A (phospho-acceptor) domain"/>
  </r>
  <r>
    <x v="1419"/>
    <x v="1419"/>
    <n v="592"/>
    <x v="0"/>
    <n v="79"/>
    <n v="267"/>
    <x v="0"/>
    <s v="PF03924.12 CHASE domain"/>
  </r>
  <r>
    <x v="1419"/>
    <x v="1419"/>
    <n v="592"/>
    <x v="7"/>
    <n v="469"/>
    <n v="581"/>
    <x v="7"/>
    <s v="PF02518.25 Histidine kinase-, DNA gyrase B-, and HSP90-like ATPase"/>
  </r>
  <r>
    <x v="1420"/>
    <x v="1420"/>
    <n v="827"/>
    <x v="0"/>
    <n v="78"/>
    <n v="226"/>
    <x v="0"/>
    <s v="PF03924.12 CHASE domain"/>
  </r>
  <r>
    <x v="1420"/>
    <x v="1420"/>
    <n v="827"/>
    <x v="7"/>
    <n v="562"/>
    <n v="676"/>
    <x v="7"/>
    <s v="PF02518.25 Histidine kinase-, DNA gyrase B-, and HSP90-like ATPase"/>
  </r>
  <r>
    <x v="1420"/>
    <x v="1420"/>
    <n v="827"/>
    <x v="8"/>
    <n v="450"/>
    <n v="515"/>
    <x v="8"/>
    <s v="PF00512.24 His Kinase A (phospho-acceptor) domain"/>
  </r>
  <r>
    <x v="1420"/>
    <x v="1420"/>
    <n v="827"/>
    <x v="4"/>
    <n v="325"/>
    <n v="429"/>
    <x v="4"/>
    <s v="PF13426.6 PAS domain"/>
  </r>
  <r>
    <x v="1420"/>
    <x v="1420"/>
    <n v="827"/>
    <x v="9"/>
    <n v="700"/>
    <n v="812"/>
    <x v="9"/>
    <s v="PF00072.23 Response regulator receiver domain"/>
  </r>
  <r>
    <x v="1421"/>
    <x v="1421"/>
    <n v="559"/>
    <x v="0"/>
    <n v="75"/>
    <n v="279"/>
    <x v="0"/>
    <s v="PF03924.12 CHASE domain"/>
  </r>
  <r>
    <x v="1421"/>
    <x v="1421"/>
    <n v="559"/>
    <x v="11"/>
    <n v="364"/>
    <n v="446"/>
    <x v="11"/>
    <s v="PF07536.13 HWE histidine kinase"/>
  </r>
  <r>
    <x v="1422"/>
    <x v="1422"/>
    <n v="858"/>
    <x v="0"/>
    <n v="88"/>
    <n v="228"/>
    <x v="0"/>
    <s v="PF03924.12 CHASE domain"/>
  </r>
  <r>
    <x v="1422"/>
    <x v="1422"/>
    <n v="858"/>
    <x v="1"/>
    <n v="602"/>
    <n v="838"/>
    <x v="1"/>
    <s v="PF00563.19 EAL domain"/>
  </r>
  <r>
    <x v="1422"/>
    <x v="1422"/>
    <n v="858"/>
    <x v="2"/>
    <n v="430"/>
    <n v="583"/>
    <x v="2"/>
    <s v="PF00990.20 Diguanylate cyclase, GGDEF domain"/>
  </r>
  <r>
    <x v="1422"/>
    <x v="1422"/>
    <n v="858"/>
    <x v="4"/>
    <n v="315"/>
    <n v="418"/>
    <x v="4"/>
    <s v="PF13426.6 PAS domain"/>
  </r>
  <r>
    <x v="1423"/>
    <x v="1423"/>
    <n v="941"/>
    <x v="0"/>
    <n v="1"/>
    <n v="95"/>
    <x v="0"/>
    <s v="PF03924.12 CHASE domain"/>
  </r>
  <r>
    <x v="1423"/>
    <x v="1423"/>
    <n v="941"/>
    <x v="7"/>
    <n v="827"/>
    <n v="939"/>
    <x v="7"/>
    <s v="PF02518.25 Histidine kinase-, DNA gyrase B-, and HSP90-like ATPase"/>
  </r>
  <r>
    <x v="1423"/>
    <x v="1423"/>
    <n v="941"/>
    <x v="8"/>
    <n v="718"/>
    <n v="786"/>
    <x v="8"/>
    <s v="PF00512.24 His Kinase A (phospho-acceptor) domain"/>
  </r>
  <r>
    <x v="1423"/>
    <x v="1423"/>
    <n v="941"/>
    <x v="5"/>
    <n v="179"/>
    <n v="280"/>
    <x v="5"/>
    <s v="PF00989.24 PAS fold"/>
  </r>
  <r>
    <x v="1423"/>
    <x v="1423"/>
    <n v="941"/>
    <x v="6"/>
    <n v="437"/>
    <n v="520"/>
    <x v="6"/>
    <s v="PF08447.11 PAS fold"/>
  </r>
  <r>
    <x v="1423"/>
    <x v="1423"/>
    <n v="941"/>
    <x v="3"/>
    <n v="301"/>
    <n v="404"/>
    <x v="3"/>
    <s v="PF08448.9 PAS fold"/>
  </r>
  <r>
    <x v="1424"/>
    <x v="1424"/>
    <n v="450"/>
    <x v="0"/>
    <n v="108"/>
    <n v="219"/>
    <x v="0"/>
    <s v="PF03924.12 CHASE domain"/>
  </r>
  <r>
    <x v="1424"/>
    <x v="1424"/>
    <n v="450"/>
    <x v="2"/>
    <n v="290"/>
    <n v="448"/>
    <x v="2"/>
    <s v="PF00990.20 Diguanylate cyclase, GGDEF domain"/>
  </r>
  <r>
    <x v="1425"/>
    <x v="1425"/>
    <n v="754"/>
    <x v="0"/>
    <n v="62"/>
    <n v="215"/>
    <x v="0"/>
    <s v="PF03924.12 CHASE domain"/>
  </r>
  <r>
    <x v="1425"/>
    <x v="1425"/>
    <n v="754"/>
    <x v="2"/>
    <n v="581"/>
    <n v="738"/>
    <x v="2"/>
    <s v="PF00990.20 Diguanylate cyclase, GGDEF domain"/>
  </r>
  <r>
    <x v="1425"/>
    <x v="1425"/>
    <n v="754"/>
    <x v="6"/>
    <n v="473"/>
    <n v="564"/>
    <x v="6"/>
    <s v="PF08447.11 PAS fold"/>
  </r>
  <r>
    <x v="1426"/>
    <x v="1426"/>
    <n v="875"/>
    <x v="0"/>
    <n v="46"/>
    <n v="221"/>
    <x v="0"/>
    <s v="PF03924.12 CHASE domain"/>
  </r>
  <r>
    <x v="1426"/>
    <x v="1426"/>
    <n v="875"/>
    <x v="7"/>
    <n v="570"/>
    <n v="705"/>
    <x v="7"/>
    <s v="PF02518.25 Histidine kinase-, DNA gyrase B-, and HSP90-like ATPase"/>
  </r>
  <r>
    <x v="1426"/>
    <x v="1426"/>
    <n v="875"/>
    <x v="8"/>
    <n v="459"/>
    <n v="523"/>
    <x v="8"/>
    <s v="PF00512.24 His Kinase A (phospho-acceptor) domain"/>
  </r>
  <r>
    <x v="1426"/>
    <x v="1426"/>
    <n v="875"/>
    <x v="5"/>
    <n v="304"/>
    <n v="418"/>
    <x v="5"/>
    <s v="PF00989.24 PAS fold"/>
  </r>
  <r>
    <x v="1426"/>
    <x v="1426"/>
    <n v="875"/>
    <x v="9"/>
    <n v="756"/>
    <n v="869"/>
    <x v="9"/>
    <s v="PF00072.23 Response regulator receiver domain"/>
  </r>
  <r>
    <x v="1427"/>
    <x v="1427"/>
    <n v="794"/>
    <x v="0"/>
    <n v="73"/>
    <n v="222"/>
    <x v="0"/>
    <s v="PF03924.12 CHASE domain"/>
  </r>
  <r>
    <x v="1427"/>
    <x v="1427"/>
    <n v="794"/>
    <x v="7"/>
    <n v="675"/>
    <n v="790"/>
    <x v="7"/>
    <s v="PF02518.25 Histidine kinase-, DNA gyrase B-, and HSP90-like ATPase"/>
  </r>
  <r>
    <x v="1427"/>
    <x v="1427"/>
    <n v="794"/>
    <x v="8"/>
    <n v="561"/>
    <n v="629"/>
    <x v="8"/>
    <s v="PF00512.24 His Kinase A (phospho-acceptor) domain"/>
  </r>
  <r>
    <x v="1427"/>
    <x v="1427"/>
    <n v="794"/>
    <x v="5"/>
    <n v="294"/>
    <n v="409"/>
    <x v="5"/>
    <s v="PF00989.24 PAS fold"/>
  </r>
  <r>
    <x v="1427"/>
    <x v="1427"/>
    <n v="794"/>
    <x v="6"/>
    <n v="448"/>
    <n v="535"/>
    <x v="6"/>
    <s v="PF08447.11 PAS fold"/>
  </r>
  <r>
    <x v="1428"/>
    <x v="1428"/>
    <n v="876"/>
    <x v="0"/>
    <n v="46"/>
    <n v="221"/>
    <x v="0"/>
    <s v="PF03924.12 CHASE domain"/>
  </r>
  <r>
    <x v="1428"/>
    <x v="1428"/>
    <n v="876"/>
    <x v="7"/>
    <n v="570"/>
    <n v="706"/>
    <x v="7"/>
    <s v="PF02518.25 Histidine kinase-, DNA gyrase B-, and HSP90-like ATPase"/>
  </r>
  <r>
    <x v="1428"/>
    <x v="1428"/>
    <n v="876"/>
    <x v="8"/>
    <n v="459"/>
    <n v="523"/>
    <x v="8"/>
    <s v="PF00512.24 His Kinase A (phospho-acceptor) domain"/>
  </r>
  <r>
    <x v="1428"/>
    <x v="1428"/>
    <n v="876"/>
    <x v="5"/>
    <n v="304"/>
    <n v="418"/>
    <x v="5"/>
    <s v="PF00989.24 PAS fold"/>
  </r>
  <r>
    <x v="1428"/>
    <x v="1428"/>
    <n v="876"/>
    <x v="9"/>
    <n v="757"/>
    <n v="870"/>
    <x v="9"/>
    <s v="PF00072.23 Response regulator receiver domain"/>
  </r>
  <r>
    <x v="1429"/>
    <x v="1429"/>
    <n v="794"/>
    <x v="0"/>
    <n v="73"/>
    <n v="222"/>
    <x v="0"/>
    <s v="PF03924.12 CHASE domain"/>
  </r>
  <r>
    <x v="1429"/>
    <x v="1429"/>
    <n v="794"/>
    <x v="7"/>
    <n v="675"/>
    <n v="790"/>
    <x v="7"/>
    <s v="PF02518.25 Histidine kinase-, DNA gyrase B-, and HSP90-like ATPase"/>
  </r>
  <r>
    <x v="1429"/>
    <x v="1429"/>
    <n v="794"/>
    <x v="8"/>
    <n v="561"/>
    <n v="629"/>
    <x v="8"/>
    <s v="PF00512.24 His Kinase A (phospho-acceptor) domain"/>
  </r>
  <r>
    <x v="1429"/>
    <x v="1429"/>
    <n v="794"/>
    <x v="5"/>
    <n v="294"/>
    <n v="409"/>
    <x v="5"/>
    <s v="PF00989.24 PAS fold"/>
  </r>
  <r>
    <x v="1429"/>
    <x v="1429"/>
    <n v="794"/>
    <x v="6"/>
    <n v="448"/>
    <n v="535"/>
    <x v="6"/>
    <s v="PF08447.11 PAS fold"/>
  </r>
  <r>
    <x v="1430"/>
    <x v="1430"/>
    <n v="556"/>
    <x v="0"/>
    <n v="87"/>
    <n v="249"/>
    <x v="0"/>
    <s v="PF03924.12 CHASE domain"/>
  </r>
  <r>
    <x v="1430"/>
    <x v="1430"/>
    <n v="556"/>
    <x v="11"/>
    <n v="347"/>
    <n v="425"/>
    <x v="11"/>
    <s v="PF07536.13 HWE histidine kinase"/>
  </r>
  <r>
    <x v="1431"/>
    <x v="1431"/>
    <n v="542"/>
    <x v="0"/>
    <n v="72"/>
    <n v="259"/>
    <x v="0"/>
    <s v="PF03924.12 CHASE domain"/>
  </r>
  <r>
    <x v="1431"/>
    <x v="1431"/>
    <n v="542"/>
    <x v="11"/>
    <n v="353"/>
    <n v="435"/>
    <x v="11"/>
    <s v="PF07536.13 HWE histidine kinase"/>
  </r>
  <r>
    <x v="1432"/>
    <x v="1432"/>
    <n v="1302"/>
    <x v="0"/>
    <n v="275"/>
    <n v="460"/>
    <x v="0"/>
    <s v="PF03924.12 CHASE domain"/>
  </r>
  <r>
    <x v="1432"/>
    <x v="1432"/>
    <n v="1302"/>
    <x v="7"/>
    <n v="1041"/>
    <n v="1153"/>
    <x v="7"/>
    <s v="PF02518.25 Histidine kinase-, DNA gyrase B-, and HSP90-like ATPase"/>
  </r>
  <r>
    <x v="1432"/>
    <x v="1432"/>
    <n v="1302"/>
    <x v="8"/>
    <n v="926"/>
    <n v="994"/>
    <x v="8"/>
    <s v="PF00512.24 His Kinase A (phospho-acceptor) domain"/>
  </r>
  <r>
    <x v="1432"/>
    <x v="1432"/>
    <n v="1302"/>
    <x v="13"/>
    <n v="20"/>
    <n v="242"/>
    <x v="13"/>
    <s v="PF05231.13 MASE1"/>
  </r>
  <r>
    <x v="1432"/>
    <x v="1432"/>
    <n v="1302"/>
    <x v="5"/>
    <n v="550"/>
    <n v="661"/>
    <x v="5"/>
    <s v="PF00989.24 PAS fold"/>
  </r>
  <r>
    <x v="1432"/>
    <x v="1432"/>
    <n v="1302"/>
    <x v="5"/>
    <n v="806"/>
    <n v="917"/>
    <x v="5"/>
    <s v="PF00989.24 PAS fold"/>
  </r>
  <r>
    <x v="1432"/>
    <x v="1432"/>
    <n v="1302"/>
    <x v="6"/>
    <n v="698"/>
    <n v="788"/>
    <x v="6"/>
    <s v="PF08447.11 PAS fold"/>
  </r>
  <r>
    <x v="1432"/>
    <x v="1432"/>
    <n v="1302"/>
    <x v="9"/>
    <n v="1180"/>
    <n v="1276"/>
    <x v="9"/>
    <s v="PF00072.23 Response regulator receiver domain"/>
  </r>
  <r>
    <x v="1433"/>
    <x v="1433"/>
    <n v="725"/>
    <x v="0"/>
    <n v="39"/>
    <n v="217"/>
    <x v="0"/>
    <s v="PF03924.12 CHASE domain"/>
  </r>
  <r>
    <x v="1433"/>
    <x v="1433"/>
    <n v="725"/>
    <x v="1"/>
    <n v="475"/>
    <n v="711"/>
    <x v="1"/>
    <s v="PF00563.19 EAL domain"/>
  </r>
  <r>
    <x v="1433"/>
    <x v="1433"/>
    <n v="725"/>
    <x v="2"/>
    <n v="299"/>
    <n v="456"/>
    <x v="2"/>
    <s v="PF00990.20 Diguanylate cyclase, GGDEF domain"/>
  </r>
  <r>
    <x v="1434"/>
    <x v="1434"/>
    <n v="461"/>
    <x v="0"/>
    <n v="60"/>
    <n v="217"/>
    <x v="0"/>
    <s v="PF03924.12 CHASE domain"/>
  </r>
  <r>
    <x v="1434"/>
    <x v="1434"/>
    <n v="461"/>
    <x v="2"/>
    <n v="296"/>
    <n v="451"/>
    <x v="2"/>
    <s v="PF00990.20 Diguanylate cyclase, GGDEF domain"/>
  </r>
  <r>
    <x v="1435"/>
    <x v="1435"/>
    <n v="530"/>
    <x v="0"/>
    <n v="80"/>
    <n v="208"/>
    <x v="0"/>
    <s v="PF03924.12 CHASE domain"/>
  </r>
  <r>
    <x v="1435"/>
    <x v="1435"/>
    <n v="530"/>
    <x v="2"/>
    <n v="373"/>
    <n v="525"/>
    <x v="2"/>
    <s v="PF00990.20 Diguanylate cyclase, GGDEF domain"/>
  </r>
  <r>
    <x v="1436"/>
    <x v="1436"/>
    <n v="557"/>
    <x v="0"/>
    <n v="75"/>
    <n v="250"/>
    <x v="0"/>
    <s v="PF03924.12 CHASE domain"/>
  </r>
  <r>
    <x v="1436"/>
    <x v="1436"/>
    <n v="557"/>
    <x v="11"/>
    <n v="349"/>
    <n v="427"/>
    <x v="11"/>
    <s v="PF07536.13 HWE histidine kinase"/>
  </r>
  <r>
    <x v="1437"/>
    <x v="1437"/>
    <n v="850"/>
    <x v="0"/>
    <n v="108"/>
    <n v="296"/>
    <x v="0"/>
    <s v="PF03924.12 CHASE domain"/>
  </r>
  <r>
    <x v="1437"/>
    <x v="1437"/>
    <n v="850"/>
    <x v="1"/>
    <n v="582"/>
    <n v="819"/>
    <x v="1"/>
    <s v="PF00563.19 EAL domain"/>
  </r>
  <r>
    <x v="1437"/>
    <x v="1437"/>
    <n v="850"/>
    <x v="2"/>
    <n v="406"/>
    <n v="563"/>
    <x v="2"/>
    <s v="PF00990.20 Diguanylate cyclase, GGDEF domain"/>
  </r>
  <r>
    <x v="1438"/>
    <x v="1438"/>
    <n v="761"/>
    <x v="0"/>
    <n v="255"/>
    <n v="436"/>
    <x v="0"/>
    <s v="PF03924.12 CHASE domain"/>
  </r>
  <r>
    <x v="1438"/>
    <x v="1438"/>
    <n v="761"/>
    <x v="7"/>
    <n v="642"/>
    <n v="757"/>
    <x v="7"/>
    <s v="PF02518.25 Histidine kinase-, DNA gyrase B-, and HSP90-like ATPase"/>
  </r>
  <r>
    <x v="1438"/>
    <x v="1438"/>
    <n v="761"/>
    <x v="8"/>
    <n v="529"/>
    <n v="597"/>
    <x v="8"/>
    <s v="PF00512.24 His Kinase A (phospho-acceptor) domain"/>
  </r>
  <r>
    <x v="1438"/>
    <x v="1438"/>
    <n v="761"/>
    <x v="13"/>
    <n v="8"/>
    <n v="215"/>
    <x v="13"/>
    <s v="PF05231.13 MASE1"/>
  </r>
  <r>
    <x v="1439"/>
    <x v="1439"/>
    <n v="842"/>
    <x v="0"/>
    <n v="95"/>
    <n v="283"/>
    <x v="0"/>
    <s v="PF03924.12 CHASE domain"/>
  </r>
  <r>
    <x v="1439"/>
    <x v="1439"/>
    <n v="842"/>
    <x v="7"/>
    <n v="730"/>
    <n v="839"/>
    <x v="7"/>
    <s v="PF02518.25 Histidine kinase-, DNA gyrase B-, and HSP90-like ATPase"/>
  </r>
  <r>
    <x v="1439"/>
    <x v="1439"/>
    <n v="842"/>
    <x v="8"/>
    <n v="620"/>
    <n v="688"/>
    <x v="8"/>
    <s v="PF00512.24 His Kinase A (phospho-acceptor) domain"/>
  </r>
  <r>
    <x v="1439"/>
    <x v="1439"/>
    <n v="842"/>
    <x v="5"/>
    <n v="363"/>
    <n v="476"/>
    <x v="5"/>
    <s v="PF00989.24 PAS fold"/>
  </r>
  <r>
    <x v="1439"/>
    <x v="1439"/>
    <n v="842"/>
    <x v="5"/>
    <n v="485"/>
    <n v="597"/>
    <x v="5"/>
    <s v="PF00989.24 PAS fold"/>
  </r>
  <r>
    <x v="1440"/>
    <x v="1440"/>
    <n v="1653"/>
    <x v="0"/>
    <n v="109"/>
    <n v="226"/>
    <x v="0"/>
    <s v="PF03924.12 CHASE domain"/>
  </r>
  <r>
    <x v="1440"/>
    <x v="1440"/>
    <n v="1653"/>
    <x v="16"/>
    <n v="826"/>
    <n v="977"/>
    <x v="16"/>
    <s v="PF13185.5 GAF domain"/>
  </r>
  <r>
    <x v="1440"/>
    <x v="1440"/>
    <n v="1653"/>
    <x v="7"/>
    <n v="1117"/>
    <n v="1232"/>
    <x v="7"/>
    <s v="PF02518.25 Histidine kinase-, DNA gyrase B-, and HSP90-like ATPase"/>
  </r>
  <r>
    <x v="1440"/>
    <x v="1440"/>
    <n v="1653"/>
    <x v="8"/>
    <n v="1005"/>
    <n v="1070"/>
    <x v="8"/>
    <s v="PF00512.24 His Kinase A (phospho-acceptor) domain"/>
  </r>
  <r>
    <x v="1440"/>
    <x v="1440"/>
    <n v="1653"/>
    <x v="12"/>
    <n v="1565"/>
    <n v="1643"/>
    <x v="12"/>
    <s v="PF01627.22 Hpt domain"/>
  </r>
  <r>
    <x v="1440"/>
    <x v="1440"/>
    <n v="1653"/>
    <x v="6"/>
    <n v="446"/>
    <n v="537"/>
    <x v="6"/>
    <s v="PF08447.11 PAS fold"/>
  </r>
  <r>
    <x v="1440"/>
    <x v="1440"/>
    <n v="1653"/>
    <x v="6"/>
    <n v="577"/>
    <n v="657"/>
    <x v="6"/>
    <s v="PF08447.11 PAS fold"/>
  </r>
  <r>
    <x v="1440"/>
    <x v="1440"/>
    <n v="1653"/>
    <x v="4"/>
    <n v="308"/>
    <n v="411"/>
    <x v="4"/>
    <s v="PF13426.6 PAS domain"/>
  </r>
  <r>
    <x v="1440"/>
    <x v="1440"/>
    <n v="1653"/>
    <x v="9"/>
    <n v="1254"/>
    <n v="1362"/>
    <x v="9"/>
    <s v="PF00072.23 Response regulator receiver domain"/>
  </r>
  <r>
    <x v="1440"/>
    <x v="1440"/>
    <n v="1653"/>
    <x v="9"/>
    <n v="1399"/>
    <n v="1518"/>
    <x v="9"/>
    <s v="PF00072.23 Response regulator receiver domain"/>
  </r>
  <r>
    <x v="1441"/>
    <x v="1441"/>
    <n v="1275"/>
    <x v="0"/>
    <n v="268"/>
    <n v="444"/>
    <x v="0"/>
    <s v="PF03924.12 CHASE domain"/>
  </r>
  <r>
    <x v="1441"/>
    <x v="1441"/>
    <n v="1275"/>
    <x v="7"/>
    <n v="1158"/>
    <n v="1275"/>
    <x v="7"/>
    <s v="PF02518.25 Histidine kinase-, DNA gyrase B-, and HSP90-like ATPase"/>
  </r>
  <r>
    <x v="1441"/>
    <x v="1441"/>
    <n v="1275"/>
    <x v="13"/>
    <n v="18"/>
    <n v="228"/>
    <x v="13"/>
    <s v="PF05231.13 MASE1"/>
  </r>
  <r>
    <x v="1441"/>
    <x v="1441"/>
    <n v="1275"/>
    <x v="5"/>
    <n v="656"/>
    <n v="766"/>
    <x v="5"/>
    <s v="PF00989.24 PAS fold"/>
  </r>
  <r>
    <x v="1441"/>
    <x v="1441"/>
    <n v="1275"/>
    <x v="6"/>
    <n v="934"/>
    <n v="1022"/>
    <x v="6"/>
    <s v="PF08447.11 PAS fold"/>
  </r>
  <r>
    <x v="1441"/>
    <x v="1441"/>
    <n v="1275"/>
    <x v="4"/>
    <n v="791"/>
    <n v="899"/>
    <x v="4"/>
    <s v="PF13426.6 PAS domain"/>
  </r>
  <r>
    <x v="1442"/>
    <x v="1442"/>
    <n v="860"/>
    <x v="0"/>
    <n v="36"/>
    <n v="223"/>
    <x v="0"/>
    <s v="PF03924.12 CHASE domain"/>
  </r>
  <r>
    <x v="1442"/>
    <x v="1442"/>
    <n v="860"/>
    <x v="1"/>
    <n v="610"/>
    <n v="846"/>
    <x v="1"/>
    <s v="PF00563.19 EAL domain"/>
  </r>
  <r>
    <x v="1442"/>
    <x v="1442"/>
    <n v="860"/>
    <x v="2"/>
    <n v="435"/>
    <n v="591"/>
    <x v="2"/>
    <s v="PF00990.20 Diguanylate cyclase, GGDEF domain"/>
  </r>
  <r>
    <x v="1442"/>
    <x v="1442"/>
    <n v="860"/>
    <x v="3"/>
    <n v="316"/>
    <n v="426"/>
    <x v="3"/>
    <s v="PF08448.9 PAS fold"/>
  </r>
  <r>
    <x v="1443"/>
    <x v="1443"/>
    <n v="1036"/>
    <x v="0"/>
    <n v="73"/>
    <n v="261"/>
    <x v="0"/>
    <s v="PF03924.12 CHASE domain"/>
  </r>
  <r>
    <x v="1443"/>
    <x v="1443"/>
    <n v="1036"/>
    <x v="1"/>
    <n v="780"/>
    <n v="1016"/>
    <x v="1"/>
    <s v="PF00563.19 EAL domain"/>
  </r>
  <r>
    <x v="1443"/>
    <x v="1443"/>
    <n v="1036"/>
    <x v="2"/>
    <n v="599"/>
    <n v="761"/>
    <x v="2"/>
    <s v="PF00990.20 Diguanylate cyclase, GGDEF domain"/>
  </r>
  <r>
    <x v="1443"/>
    <x v="1443"/>
    <n v="1036"/>
    <x v="6"/>
    <n v="374"/>
    <n v="459"/>
    <x v="6"/>
    <s v="PF08447.11 PAS fold"/>
  </r>
  <r>
    <x v="1443"/>
    <x v="1443"/>
    <n v="1036"/>
    <x v="4"/>
    <n v="484"/>
    <n v="587"/>
    <x v="4"/>
    <s v="PF13426.6 PAS domain"/>
  </r>
  <r>
    <x v="1444"/>
    <x v="1444"/>
    <n v="874"/>
    <x v="0"/>
    <n v="54"/>
    <n v="220"/>
    <x v="0"/>
    <s v="PF03924.12 CHASE domain"/>
  </r>
  <r>
    <x v="1444"/>
    <x v="1444"/>
    <n v="874"/>
    <x v="1"/>
    <n v="607"/>
    <n v="843"/>
    <x v="1"/>
    <s v="PF00563.19 EAL domain"/>
  </r>
  <r>
    <x v="1444"/>
    <x v="1444"/>
    <n v="874"/>
    <x v="2"/>
    <n v="432"/>
    <n v="588"/>
    <x v="2"/>
    <s v="PF00990.20 Diguanylate cyclase, GGDEF domain"/>
  </r>
  <r>
    <x v="1444"/>
    <x v="1444"/>
    <n v="874"/>
    <x v="3"/>
    <n v="314"/>
    <n v="423"/>
    <x v="3"/>
    <s v="PF08448.9 PAS fold"/>
  </r>
  <r>
    <x v="1445"/>
    <x v="1445"/>
    <n v="811"/>
    <x v="0"/>
    <n v="77"/>
    <n v="272"/>
    <x v="0"/>
    <s v="PF03924.12 CHASE domain"/>
  </r>
  <r>
    <x v="1445"/>
    <x v="1445"/>
    <n v="811"/>
    <x v="16"/>
    <n v="484"/>
    <n v="629"/>
    <x v="16"/>
    <s v="PF13185.5 GAF domain"/>
  </r>
  <r>
    <x v="1445"/>
    <x v="1445"/>
    <n v="811"/>
    <x v="2"/>
    <n v="641"/>
    <n v="800"/>
    <x v="2"/>
    <s v="PF00990.20 Diguanylate cyclase, GGDEF domain"/>
  </r>
  <r>
    <x v="1445"/>
    <x v="1445"/>
    <n v="811"/>
    <x v="10"/>
    <n v="346"/>
    <n v="413"/>
    <x v="10"/>
    <s v="PF13188.6 PAS domain"/>
  </r>
  <r>
    <x v="1446"/>
    <x v="1446"/>
    <n v="478"/>
    <x v="0"/>
    <n v="85"/>
    <n v="229"/>
    <x v="0"/>
    <s v="PF03924.12 CHASE domain"/>
  </r>
  <r>
    <x v="1446"/>
    <x v="1446"/>
    <n v="478"/>
    <x v="2"/>
    <n v="300"/>
    <n v="456"/>
    <x v="2"/>
    <s v="PF00990.20 Diguanylate cyclase, GGDEF domain"/>
  </r>
  <r>
    <x v="1447"/>
    <x v="1447"/>
    <n v="731"/>
    <x v="0"/>
    <n v="84"/>
    <n v="228"/>
    <x v="0"/>
    <s v="PF03924.12 CHASE domain"/>
  </r>
  <r>
    <x v="1447"/>
    <x v="1447"/>
    <n v="731"/>
    <x v="1"/>
    <n v="482"/>
    <n v="717"/>
    <x v="1"/>
    <s v="PF00563.19 EAL domain"/>
  </r>
  <r>
    <x v="1447"/>
    <x v="1447"/>
    <n v="731"/>
    <x v="2"/>
    <n v="306"/>
    <n v="463"/>
    <x v="2"/>
    <s v="PF00990.20 Diguanylate cyclase, GGDEF domain"/>
  </r>
  <r>
    <x v="1448"/>
    <x v="1448"/>
    <n v="1250"/>
    <x v="0"/>
    <n v="102"/>
    <n v="219"/>
    <x v="0"/>
    <s v="PF03924.12 CHASE domain"/>
  </r>
  <r>
    <x v="1448"/>
    <x v="1448"/>
    <n v="1250"/>
    <x v="35"/>
    <n v="1144"/>
    <n v="1210"/>
    <x v="35"/>
    <s v="PF13682.5 Chemoreceptor zinc-binding domain"/>
  </r>
  <r>
    <x v="1448"/>
    <x v="1448"/>
    <n v="1250"/>
    <x v="1"/>
    <n v="869"/>
    <n v="1105"/>
    <x v="1"/>
    <s v="PF00563.19 EAL domain"/>
  </r>
  <r>
    <x v="1448"/>
    <x v="1448"/>
    <n v="1250"/>
    <x v="2"/>
    <n v="692"/>
    <n v="850"/>
    <x v="2"/>
    <s v="PF00990.20 Diguanylate cyclase, GGDEF domain"/>
  </r>
  <r>
    <x v="1448"/>
    <x v="1448"/>
    <n v="1250"/>
    <x v="6"/>
    <n v="587"/>
    <n v="675"/>
    <x v="6"/>
    <s v="PF08447.11 PAS fold"/>
  </r>
  <r>
    <x v="1448"/>
    <x v="1448"/>
    <n v="1250"/>
    <x v="3"/>
    <n v="318"/>
    <n v="429"/>
    <x v="3"/>
    <s v="PF08448.9 PAS fold"/>
  </r>
  <r>
    <x v="1448"/>
    <x v="1448"/>
    <n v="1250"/>
    <x v="3"/>
    <n v="445"/>
    <n v="555"/>
    <x v="3"/>
    <s v="PF08448.9 PAS fold"/>
  </r>
  <r>
    <x v="1449"/>
    <x v="1449"/>
    <n v="1053"/>
    <x v="0"/>
    <n v="72"/>
    <n v="254"/>
    <x v="0"/>
    <s v="PF03924.12 CHASE domain"/>
  </r>
  <r>
    <x v="1449"/>
    <x v="1449"/>
    <n v="1053"/>
    <x v="7"/>
    <n v="816"/>
    <n v="928"/>
    <x v="7"/>
    <s v="PF02518.25 Histidine kinase-, DNA gyrase B-, and HSP90-like ATPase"/>
  </r>
  <r>
    <x v="1449"/>
    <x v="1449"/>
    <n v="1053"/>
    <x v="8"/>
    <n v="702"/>
    <n v="770"/>
    <x v="8"/>
    <s v="PF00512.24 His Kinase A (phospho-acceptor) domain"/>
  </r>
  <r>
    <x v="1449"/>
    <x v="1449"/>
    <n v="1053"/>
    <x v="5"/>
    <n v="337"/>
    <n v="435"/>
    <x v="5"/>
    <s v="PF00989.24 PAS fold"/>
  </r>
  <r>
    <x v="1449"/>
    <x v="1449"/>
    <n v="1053"/>
    <x v="6"/>
    <n v="472"/>
    <n v="563"/>
    <x v="6"/>
    <s v="PF08447.11 PAS fold"/>
  </r>
  <r>
    <x v="1449"/>
    <x v="1449"/>
    <n v="1053"/>
    <x v="4"/>
    <n v="591"/>
    <n v="695"/>
    <x v="4"/>
    <s v="PF13426.6 PAS domain"/>
  </r>
  <r>
    <x v="1450"/>
    <x v="1450"/>
    <n v="691"/>
    <x v="0"/>
    <n v="40"/>
    <n v="234"/>
    <x v="0"/>
    <s v="PF03924.12 CHASE domain"/>
  </r>
  <r>
    <x v="1450"/>
    <x v="1450"/>
    <n v="691"/>
    <x v="7"/>
    <n v="570"/>
    <n v="681"/>
    <x v="7"/>
    <s v="PF02518.25 Histidine kinase-, DNA gyrase B-, and HSP90-like ATPase"/>
  </r>
  <r>
    <x v="1450"/>
    <x v="1450"/>
    <n v="691"/>
    <x v="8"/>
    <n v="435"/>
    <n v="526"/>
    <x v="8"/>
    <s v="PF00512.24 His Kinase A (phospho-acceptor) domain"/>
  </r>
  <r>
    <x v="1450"/>
    <x v="1450"/>
    <n v="691"/>
    <x v="14"/>
    <n v="312"/>
    <n v="427"/>
    <x v="14"/>
    <s v="PF12860.6 PAS fold"/>
  </r>
  <r>
    <x v="1451"/>
    <x v="1451"/>
    <n v="555"/>
    <x v="0"/>
    <n v="86"/>
    <n v="269"/>
    <x v="0"/>
    <s v="PF03924.12 CHASE domain"/>
  </r>
  <r>
    <x v="1451"/>
    <x v="1451"/>
    <n v="555"/>
    <x v="11"/>
    <n v="357"/>
    <n v="439"/>
    <x v="11"/>
    <s v="PF07536.13 HWE histidine kinase"/>
  </r>
  <r>
    <x v="1452"/>
    <x v="1452"/>
    <n v="763"/>
    <x v="0"/>
    <n v="82"/>
    <n v="269"/>
    <x v="0"/>
    <s v="PF03924.12 CHASE domain"/>
  </r>
  <r>
    <x v="1452"/>
    <x v="1452"/>
    <n v="763"/>
    <x v="20"/>
    <n v="362"/>
    <n v="507"/>
    <x v="20"/>
    <s v="PF01590.25 GAF domain"/>
  </r>
  <r>
    <x v="1452"/>
    <x v="1452"/>
    <n v="763"/>
    <x v="7"/>
    <n v="635"/>
    <n v="744"/>
    <x v="7"/>
    <s v="PF02518.25 Histidine kinase-, DNA gyrase B-, and HSP90-like ATPase"/>
  </r>
  <r>
    <x v="1452"/>
    <x v="1452"/>
    <n v="763"/>
    <x v="8"/>
    <n v="522"/>
    <n v="590"/>
    <x v="8"/>
    <s v="PF00512.24 His Kinase A (phospho-acceptor) domain"/>
  </r>
  <r>
    <x v="1453"/>
    <x v="1453"/>
    <n v="711"/>
    <x v="0"/>
    <n v="64"/>
    <n v="232"/>
    <x v="0"/>
    <s v="PF03924.12 CHASE domain"/>
  </r>
  <r>
    <x v="1453"/>
    <x v="1453"/>
    <n v="711"/>
    <x v="7"/>
    <n v="450"/>
    <n v="573"/>
    <x v="7"/>
    <s v="PF02518.25 Histidine kinase-, DNA gyrase B-, and HSP90-like ATPase"/>
  </r>
  <r>
    <x v="1453"/>
    <x v="1453"/>
    <n v="711"/>
    <x v="8"/>
    <n v="346"/>
    <n v="408"/>
    <x v="8"/>
    <s v="PF00512.24 His Kinase A (phospho-acceptor) domain"/>
  </r>
  <r>
    <x v="1453"/>
    <x v="1453"/>
    <n v="711"/>
    <x v="9"/>
    <n v="593"/>
    <n v="703"/>
    <x v="9"/>
    <s v="PF00072.23 Response regulator receiver domain"/>
  </r>
  <r>
    <x v="1454"/>
    <x v="1454"/>
    <n v="753"/>
    <x v="0"/>
    <n v="69"/>
    <n v="231"/>
    <x v="0"/>
    <s v="PF03924.12 CHASE domain"/>
  </r>
  <r>
    <x v="1454"/>
    <x v="1454"/>
    <n v="753"/>
    <x v="1"/>
    <n v="498"/>
    <n v="731"/>
    <x v="1"/>
    <s v="PF00563.19 EAL domain"/>
  </r>
  <r>
    <x v="1454"/>
    <x v="1454"/>
    <n v="753"/>
    <x v="2"/>
    <n v="322"/>
    <n v="479"/>
    <x v="2"/>
    <s v="PF00990.20 Diguanylate cyclase, GGDEF domain"/>
  </r>
  <r>
    <x v="1455"/>
    <x v="1455"/>
    <n v="536"/>
    <x v="0"/>
    <n v="71"/>
    <n v="254"/>
    <x v="0"/>
    <s v="PF03924.12 CHASE domain"/>
  </r>
  <r>
    <x v="1455"/>
    <x v="1455"/>
    <n v="536"/>
    <x v="11"/>
    <n v="341"/>
    <n v="423"/>
    <x v="11"/>
    <s v="PF07536.13 HWE histidine kinase"/>
  </r>
  <r>
    <x v="1456"/>
    <x v="1456"/>
    <n v="1560"/>
    <x v="0"/>
    <n v="81"/>
    <n v="267"/>
    <x v="0"/>
    <s v="PF03924.12 CHASE domain"/>
  </r>
  <r>
    <x v="1456"/>
    <x v="1456"/>
    <n v="1560"/>
    <x v="7"/>
    <n v="1007"/>
    <n v="1123"/>
    <x v="7"/>
    <s v="PF02518.25 Histidine kinase-, DNA gyrase B-, and HSP90-like ATPase"/>
  </r>
  <r>
    <x v="1456"/>
    <x v="1456"/>
    <n v="1560"/>
    <x v="8"/>
    <n v="895"/>
    <n v="960"/>
    <x v="8"/>
    <s v="PF00512.24 His Kinase A (phospho-acceptor) domain"/>
  </r>
  <r>
    <x v="1456"/>
    <x v="1456"/>
    <n v="1560"/>
    <x v="12"/>
    <n v="1453"/>
    <n v="1545"/>
    <x v="12"/>
    <s v="PF01627.22 Hpt domain"/>
  </r>
  <r>
    <x v="1456"/>
    <x v="1456"/>
    <n v="1560"/>
    <x v="5"/>
    <n v="347"/>
    <n v="459"/>
    <x v="5"/>
    <s v="PF00989.24 PAS fold"/>
  </r>
  <r>
    <x v="1456"/>
    <x v="1456"/>
    <n v="1560"/>
    <x v="3"/>
    <n v="498"/>
    <n v="607"/>
    <x v="3"/>
    <s v="PF08448.9 PAS fold"/>
  </r>
  <r>
    <x v="1456"/>
    <x v="1456"/>
    <n v="1560"/>
    <x v="4"/>
    <n v="630"/>
    <n v="732"/>
    <x v="4"/>
    <s v="PF13426.6 PAS domain"/>
  </r>
  <r>
    <x v="1456"/>
    <x v="1456"/>
    <n v="1560"/>
    <x v="4"/>
    <n v="756"/>
    <n v="874"/>
    <x v="4"/>
    <s v="PF13426.6 PAS domain"/>
  </r>
  <r>
    <x v="1456"/>
    <x v="1456"/>
    <n v="1560"/>
    <x v="9"/>
    <n v="1139"/>
    <n v="1259"/>
    <x v="9"/>
    <s v="PF00072.23 Response regulator receiver domain"/>
  </r>
  <r>
    <x v="1456"/>
    <x v="1456"/>
    <n v="1560"/>
    <x v="9"/>
    <n v="1287"/>
    <n v="1400"/>
    <x v="9"/>
    <s v="PF00072.23 Response regulator receiver domain"/>
  </r>
  <r>
    <x v="1457"/>
    <x v="1457"/>
    <n v="935"/>
    <x v="0"/>
    <n v="283"/>
    <n v="471"/>
    <x v="0"/>
    <s v="PF03924.12 CHASE domain"/>
  </r>
  <r>
    <x v="1457"/>
    <x v="1457"/>
    <n v="935"/>
    <x v="7"/>
    <n v="798"/>
    <n v="910"/>
    <x v="7"/>
    <s v="PF02518.25 Histidine kinase-, DNA gyrase B-, and HSP90-like ATPase"/>
  </r>
  <r>
    <x v="1457"/>
    <x v="1457"/>
    <n v="935"/>
    <x v="8"/>
    <n v="684"/>
    <n v="752"/>
    <x v="8"/>
    <s v="PF00512.24 His Kinase A (phospho-acceptor) domain"/>
  </r>
  <r>
    <x v="1457"/>
    <x v="1457"/>
    <n v="935"/>
    <x v="13"/>
    <n v="47"/>
    <n v="246"/>
    <x v="13"/>
    <s v="PF05231.13 MASE1"/>
  </r>
  <r>
    <x v="1457"/>
    <x v="1457"/>
    <n v="935"/>
    <x v="3"/>
    <n v="568"/>
    <n v="680"/>
    <x v="3"/>
    <s v="PF08448.9 PAS fold"/>
  </r>
  <r>
    <x v="1458"/>
    <x v="1458"/>
    <n v="874"/>
    <x v="0"/>
    <n v="90"/>
    <n v="278"/>
    <x v="0"/>
    <s v="PF03924.12 CHASE domain"/>
  </r>
  <r>
    <x v="1458"/>
    <x v="1458"/>
    <n v="874"/>
    <x v="7"/>
    <n v="748"/>
    <n v="860"/>
    <x v="7"/>
    <s v="PF02518.25 Histidine kinase-, DNA gyrase B-, and HSP90-like ATPase"/>
  </r>
  <r>
    <x v="1458"/>
    <x v="1458"/>
    <n v="874"/>
    <x v="8"/>
    <n v="634"/>
    <n v="702"/>
    <x v="8"/>
    <s v="PF00512.24 His Kinase A (phospho-acceptor) domain"/>
  </r>
  <r>
    <x v="1458"/>
    <x v="1458"/>
    <n v="874"/>
    <x v="6"/>
    <n v="405"/>
    <n v="493"/>
    <x v="6"/>
    <s v="PF08447.11 PAS fold"/>
  </r>
  <r>
    <x v="1458"/>
    <x v="1458"/>
    <n v="874"/>
    <x v="4"/>
    <n v="521"/>
    <n v="627"/>
    <x v="4"/>
    <s v="PF13426.6 PAS domain"/>
  </r>
  <r>
    <x v="1459"/>
    <x v="1459"/>
    <n v="905"/>
    <x v="0"/>
    <n v="261"/>
    <n v="459"/>
    <x v="0"/>
    <s v="PF03924.12 CHASE domain"/>
  </r>
  <r>
    <x v="1459"/>
    <x v="1459"/>
    <n v="905"/>
    <x v="7"/>
    <n v="793"/>
    <n v="905"/>
    <x v="7"/>
    <s v="PF02518.25 Histidine kinase-, DNA gyrase B-, and HSP90-like ATPase"/>
  </r>
  <r>
    <x v="1459"/>
    <x v="1459"/>
    <n v="905"/>
    <x v="8"/>
    <n v="678"/>
    <n v="746"/>
    <x v="8"/>
    <s v="PF00512.24 His Kinase A (phospho-acceptor) domain"/>
  </r>
  <r>
    <x v="1459"/>
    <x v="1459"/>
    <n v="905"/>
    <x v="13"/>
    <n v="12"/>
    <n v="220"/>
    <x v="13"/>
    <s v="PF05231.13 MASE1"/>
  </r>
  <r>
    <x v="1459"/>
    <x v="1459"/>
    <n v="905"/>
    <x v="5"/>
    <n v="562"/>
    <n v="669"/>
    <x v="5"/>
    <s v="PF00989.24 PAS fold"/>
  </r>
  <r>
    <x v="1460"/>
    <x v="1460"/>
    <n v="1263"/>
    <x v="0"/>
    <n v="96"/>
    <n v="244"/>
    <x v="0"/>
    <s v="PF03924.12 CHASE domain"/>
  </r>
  <r>
    <x v="1460"/>
    <x v="1460"/>
    <n v="1263"/>
    <x v="7"/>
    <n v="691"/>
    <n v="806"/>
    <x v="7"/>
    <s v="PF02518.25 Histidine kinase-, DNA gyrase B-, and HSP90-like ATPase"/>
  </r>
  <r>
    <x v="1460"/>
    <x v="1460"/>
    <n v="1263"/>
    <x v="8"/>
    <n v="579"/>
    <n v="644"/>
    <x v="8"/>
    <s v="PF00512.24 His Kinase A (phospho-acceptor) domain"/>
  </r>
  <r>
    <x v="1460"/>
    <x v="1460"/>
    <n v="1263"/>
    <x v="12"/>
    <n v="1169"/>
    <n v="1249"/>
    <x v="12"/>
    <s v="PF01627.22 Hpt domain"/>
  </r>
  <r>
    <x v="1460"/>
    <x v="1460"/>
    <n v="1263"/>
    <x v="6"/>
    <n v="471"/>
    <n v="550"/>
    <x v="6"/>
    <s v="PF08447.11 PAS fold"/>
  </r>
  <r>
    <x v="1460"/>
    <x v="1460"/>
    <n v="1263"/>
    <x v="4"/>
    <n v="326"/>
    <n v="429"/>
    <x v="4"/>
    <s v="PF13426.6 PAS domain"/>
  </r>
  <r>
    <x v="1460"/>
    <x v="1460"/>
    <n v="1263"/>
    <x v="9"/>
    <n v="824"/>
    <n v="946"/>
    <x v="9"/>
    <s v="PF00072.23 Response regulator receiver domain"/>
  </r>
  <r>
    <x v="1460"/>
    <x v="1460"/>
    <n v="1263"/>
    <x v="9"/>
    <n v="995"/>
    <n v="1114"/>
    <x v="9"/>
    <s v="PF00072.23 Response regulator receiver domain"/>
  </r>
  <r>
    <x v="1461"/>
    <x v="1461"/>
    <n v="721"/>
    <x v="0"/>
    <n v="28"/>
    <n v="195"/>
    <x v="0"/>
    <s v="PF03924.12 CHASE domain"/>
  </r>
  <r>
    <x v="1461"/>
    <x v="1461"/>
    <n v="721"/>
    <x v="1"/>
    <n v="463"/>
    <n v="699"/>
    <x v="1"/>
    <s v="PF00563.19 EAL domain"/>
  </r>
  <r>
    <x v="1461"/>
    <x v="1461"/>
    <n v="721"/>
    <x v="2"/>
    <n v="287"/>
    <n v="444"/>
    <x v="2"/>
    <s v="PF00990.20 Diguanylate cyclase, GGDEF domain"/>
  </r>
  <r>
    <x v="1462"/>
    <x v="1462"/>
    <n v="542"/>
    <x v="0"/>
    <n v="48"/>
    <n v="219"/>
    <x v="0"/>
    <s v="PF03924.12 CHASE domain"/>
  </r>
  <r>
    <x v="1462"/>
    <x v="1462"/>
    <n v="542"/>
    <x v="7"/>
    <n v="421"/>
    <n v="533"/>
    <x v="7"/>
    <s v="PF02518.25 Histidine kinase-, DNA gyrase B-, and HSP90-like ATPase"/>
  </r>
  <r>
    <x v="1463"/>
    <x v="1463"/>
    <n v="604"/>
    <x v="0"/>
    <n v="75"/>
    <n v="261"/>
    <x v="0"/>
    <s v="PF03924.12 CHASE domain"/>
  </r>
  <r>
    <x v="1463"/>
    <x v="1463"/>
    <n v="604"/>
    <x v="7"/>
    <n v="480"/>
    <n v="593"/>
    <x v="7"/>
    <s v="PF02518.25 Histidine kinase-, DNA gyrase B-, and HSP90-like ATPase"/>
  </r>
  <r>
    <x v="1463"/>
    <x v="1463"/>
    <n v="604"/>
    <x v="8"/>
    <n v="371"/>
    <n v="439"/>
    <x v="8"/>
    <s v="PF00512.24 His Kinase A (phospho-acceptor) domain"/>
  </r>
  <r>
    <x v="1464"/>
    <x v="1464"/>
    <n v="668"/>
    <x v="0"/>
    <n v="74"/>
    <n v="234"/>
    <x v="0"/>
    <s v="PF03924.12 CHASE domain"/>
  </r>
  <r>
    <x v="1464"/>
    <x v="1464"/>
    <n v="668"/>
    <x v="7"/>
    <n v="557"/>
    <n v="668"/>
    <x v="7"/>
    <s v="PF02518.25 Histidine kinase-, DNA gyrase B-, and HSP90-like ATPase"/>
  </r>
  <r>
    <x v="1464"/>
    <x v="1464"/>
    <n v="668"/>
    <x v="8"/>
    <n v="446"/>
    <n v="514"/>
    <x v="8"/>
    <s v="PF00512.24 His Kinase A (phospho-acceptor) domain"/>
  </r>
  <r>
    <x v="1464"/>
    <x v="1464"/>
    <n v="668"/>
    <x v="5"/>
    <n v="313"/>
    <n v="423"/>
    <x v="5"/>
    <s v="PF00989.24 PAS fold"/>
  </r>
  <r>
    <x v="1465"/>
    <x v="1465"/>
    <n v="774"/>
    <x v="0"/>
    <n v="103"/>
    <n v="299"/>
    <x v="0"/>
    <s v="PF03924.12 CHASE domain"/>
  </r>
  <r>
    <x v="1465"/>
    <x v="1465"/>
    <n v="774"/>
    <x v="7"/>
    <n v="657"/>
    <n v="770"/>
    <x v="7"/>
    <s v="PF02518.25 Histidine kinase-, DNA gyrase B-, and HSP90-like ATPase"/>
  </r>
  <r>
    <x v="1466"/>
    <x v="1466"/>
    <n v="1054"/>
    <x v="0"/>
    <n v="85"/>
    <n v="273"/>
    <x v="0"/>
    <s v="PF03924.12 CHASE domain"/>
  </r>
  <r>
    <x v="1466"/>
    <x v="1466"/>
    <n v="1054"/>
    <x v="1"/>
    <n v="801"/>
    <n v="1036"/>
    <x v="1"/>
    <s v="PF00563.19 EAL domain"/>
  </r>
  <r>
    <x v="1466"/>
    <x v="1466"/>
    <n v="1054"/>
    <x v="2"/>
    <n v="619"/>
    <n v="782"/>
    <x v="2"/>
    <s v="PF00990.20 Diguanylate cyclase, GGDEF domain"/>
  </r>
  <r>
    <x v="1466"/>
    <x v="1466"/>
    <n v="1054"/>
    <x v="3"/>
    <n v="383"/>
    <n v="484"/>
    <x v="3"/>
    <s v="PF08448.9 PAS fold"/>
  </r>
  <r>
    <x v="1466"/>
    <x v="1466"/>
    <n v="1054"/>
    <x v="4"/>
    <n v="507"/>
    <n v="607"/>
    <x v="4"/>
    <s v="PF13426.6 PAS domain"/>
  </r>
  <r>
    <x v="1467"/>
    <x v="1467"/>
    <n v="558"/>
    <x v="0"/>
    <n v="61"/>
    <n v="214"/>
    <x v="0"/>
    <s v="PF03924.12 CHASE domain"/>
  </r>
  <r>
    <x v="1467"/>
    <x v="1467"/>
    <n v="558"/>
    <x v="7"/>
    <n v="447"/>
    <n v="558"/>
    <x v="7"/>
    <s v="PF02518.25 Histidine kinase-, DNA gyrase B-, and HSP90-like ATPase"/>
  </r>
  <r>
    <x v="1467"/>
    <x v="1467"/>
    <n v="558"/>
    <x v="8"/>
    <n v="338"/>
    <n v="406"/>
    <x v="8"/>
    <s v="PF00512.24 His Kinase A (phospho-acceptor) domain"/>
  </r>
  <r>
    <x v="1468"/>
    <x v="1468"/>
    <n v="406"/>
    <x v="0"/>
    <n v="50"/>
    <n v="208"/>
    <x v="0"/>
    <s v="PF03924.12 CHASE domain"/>
  </r>
  <r>
    <x v="1469"/>
    <x v="1469"/>
    <n v="606"/>
    <x v="0"/>
    <n v="89"/>
    <n v="277"/>
    <x v="0"/>
    <s v="PF03924.12 CHASE domain"/>
  </r>
  <r>
    <x v="1469"/>
    <x v="1469"/>
    <n v="606"/>
    <x v="7"/>
    <n v="497"/>
    <n v="606"/>
    <x v="7"/>
    <s v="PF02518.25 Histidine kinase-, DNA gyrase B-, and HSP90-like ATPase"/>
  </r>
  <r>
    <x v="1470"/>
    <x v="1470"/>
    <n v="536"/>
    <x v="0"/>
    <n v="72"/>
    <n v="262"/>
    <x v="0"/>
    <s v="PF03924.12 CHASE domain"/>
  </r>
  <r>
    <x v="1470"/>
    <x v="1470"/>
    <n v="536"/>
    <x v="2"/>
    <n v="359"/>
    <n v="519"/>
    <x v="2"/>
    <s v="PF00990.20 Diguanylate cyclase, GGDEF domain"/>
  </r>
  <r>
    <x v="1471"/>
    <x v="1471"/>
    <n v="905"/>
    <x v="0"/>
    <n v="263"/>
    <n v="439"/>
    <x v="0"/>
    <s v="PF03924.12 CHASE domain"/>
  </r>
  <r>
    <x v="1471"/>
    <x v="1471"/>
    <n v="905"/>
    <x v="7"/>
    <n v="648"/>
    <n v="764"/>
    <x v="7"/>
    <s v="PF02518.25 Histidine kinase-, DNA gyrase B-, and HSP90-like ATPase"/>
  </r>
  <r>
    <x v="1471"/>
    <x v="1471"/>
    <n v="905"/>
    <x v="8"/>
    <n v="536"/>
    <n v="601"/>
    <x v="8"/>
    <s v="PF00512.24 His Kinase A (phospho-acceptor) domain"/>
  </r>
  <r>
    <x v="1471"/>
    <x v="1471"/>
    <n v="905"/>
    <x v="13"/>
    <n v="12"/>
    <n v="217"/>
    <x v="13"/>
    <s v="PF05231.13 MASE1"/>
  </r>
  <r>
    <x v="1471"/>
    <x v="1471"/>
    <n v="905"/>
    <x v="9"/>
    <n v="785"/>
    <n v="897"/>
    <x v="9"/>
    <s v="PF00072.23 Response regulator receiver domain"/>
  </r>
  <r>
    <x v="1472"/>
    <x v="1472"/>
    <n v="896"/>
    <x v="0"/>
    <n v="252"/>
    <n v="436"/>
    <x v="0"/>
    <s v="PF03924.12 CHASE domain"/>
  </r>
  <r>
    <x v="1472"/>
    <x v="1472"/>
    <n v="896"/>
    <x v="7"/>
    <n v="638"/>
    <n v="749"/>
    <x v="7"/>
    <s v="PF02518.25 Histidine kinase-, DNA gyrase B-, and HSP90-like ATPase"/>
  </r>
  <r>
    <x v="1472"/>
    <x v="1472"/>
    <n v="896"/>
    <x v="8"/>
    <n v="526"/>
    <n v="591"/>
    <x v="8"/>
    <s v="PF00512.24 His Kinase A (phospho-acceptor) domain"/>
  </r>
  <r>
    <x v="1472"/>
    <x v="1472"/>
    <n v="896"/>
    <x v="13"/>
    <n v="6"/>
    <n v="209"/>
    <x v="13"/>
    <s v="PF05231.13 MASE1"/>
  </r>
  <r>
    <x v="1472"/>
    <x v="1472"/>
    <n v="896"/>
    <x v="9"/>
    <n v="776"/>
    <n v="888"/>
    <x v="9"/>
    <s v="PF00072.23 Response regulator receiver domain"/>
  </r>
  <r>
    <x v="1473"/>
    <x v="1473"/>
    <n v="1120"/>
    <x v="0"/>
    <n v="54"/>
    <n v="222"/>
    <x v="0"/>
    <s v="PF03924.12 CHASE domain"/>
  </r>
  <r>
    <x v="1473"/>
    <x v="1473"/>
    <n v="1120"/>
    <x v="7"/>
    <n v="718"/>
    <n v="833"/>
    <x v="7"/>
    <s v="PF02518.25 Histidine kinase-, DNA gyrase B-, and HSP90-like ATPase"/>
  </r>
  <r>
    <x v="1473"/>
    <x v="1473"/>
    <n v="1120"/>
    <x v="8"/>
    <n v="606"/>
    <n v="671"/>
    <x v="8"/>
    <s v="PF00512.24 His Kinase A (phospho-acceptor) domain"/>
  </r>
  <r>
    <x v="1473"/>
    <x v="1473"/>
    <n v="1120"/>
    <x v="9"/>
    <n v="996"/>
    <n v="1114"/>
    <x v="9"/>
    <s v="PF00072.23 Response regulator receiver domain"/>
  </r>
  <r>
    <x v="1474"/>
    <x v="1474"/>
    <n v="656"/>
    <x v="0"/>
    <n v="81"/>
    <n v="267"/>
    <x v="0"/>
    <s v="PF03924.12 CHASE domain"/>
  </r>
  <r>
    <x v="1474"/>
    <x v="1474"/>
    <n v="656"/>
    <x v="2"/>
    <n v="479"/>
    <n v="641"/>
    <x v="2"/>
    <s v="PF00990.20 Diguanylate cyclase, GGDEF domain"/>
  </r>
  <r>
    <x v="1474"/>
    <x v="1474"/>
    <n v="656"/>
    <x v="6"/>
    <n v="375"/>
    <n v="462"/>
    <x v="6"/>
    <s v="PF08447.11 PAS fold"/>
  </r>
  <r>
    <x v="1475"/>
    <x v="1475"/>
    <n v="552"/>
    <x v="0"/>
    <n v="89"/>
    <n v="257"/>
    <x v="0"/>
    <s v="PF03924.12 CHASE domain"/>
  </r>
  <r>
    <x v="1475"/>
    <x v="1475"/>
    <n v="552"/>
    <x v="11"/>
    <n v="347"/>
    <n v="425"/>
    <x v="11"/>
    <s v="PF07536.13 HWE histidine kinase"/>
  </r>
  <r>
    <x v="1476"/>
    <x v="1476"/>
    <n v="523"/>
    <x v="0"/>
    <n v="83"/>
    <n v="269"/>
    <x v="0"/>
    <s v="PF03924.12 CHASE domain"/>
  </r>
  <r>
    <x v="1476"/>
    <x v="1476"/>
    <n v="523"/>
    <x v="2"/>
    <n v="361"/>
    <n v="518"/>
    <x v="2"/>
    <s v="PF00990.20 Diguanylate cyclase, GGDEF domain"/>
  </r>
  <r>
    <x v="1477"/>
    <x v="1477"/>
    <n v="523"/>
    <x v="0"/>
    <n v="70"/>
    <n v="239"/>
    <x v="0"/>
    <s v="PF03924.12 CHASE domain"/>
  </r>
  <r>
    <x v="1477"/>
    <x v="1477"/>
    <n v="523"/>
    <x v="2"/>
    <n v="354"/>
    <n v="511"/>
    <x v="2"/>
    <s v="PF00990.20 Diguanylate cyclase, GGDEF domain"/>
  </r>
  <r>
    <x v="1478"/>
    <x v="1478"/>
    <n v="955"/>
    <x v="0"/>
    <n v="62"/>
    <n v="217"/>
    <x v="0"/>
    <s v="PF03924.12 CHASE domain"/>
  </r>
  <r>
    <x v="1478"/>
    <x v="1478"/>
    <n v="955"/>
    <x v="7"/>
    <n v="690"/>
    <n v="806"/>
    <x v="7"/>
    <s v="PF02518.25 Histidine kinase-, DNA gyrase B-, and HSP90-like ATPase"/>
  </r>
  <r>
    <x v="1478"/>
    <x v="1478"/>
    <n v="955"/>
    <x v="8"/>
    <n v="579"/>
    <n v="644"/>
    <x v="8"/>
    <s v="PF00512.24 His Kinase A (phospho-acceptor) domain"/>
  </r>
  <r>
    <x v="1478"/>
    <x v="1478"/>
    <n v="955"/>
    <x v="3"/>
    <n v="302"/>
    <n v="415"/>
    <x v="3"/>
    <s v="PF08448.9 PAS fold"/>
  </r>
  <r>
    <x v="1478"/>
    <x v="1478"/>
    <n v="955"/>
    <x v="3"/>
    <n v="431"/>
    <n v="543"/>
    <x v="3"/>
    <s v="PF08448.9 PAS fold"/>
  </r>
  <r>
    <x v="1478"/>
    <x v="1478"/>
    <n v="955"/>
    <x v="9"/>
    <n v="835"/>
    <n v="947"/>
    <x v="9"/>
    <s v="PF00072.23 Response regulator receiver domain"/>
  </r>
  <r>
    <x v="1479"/>
    <x v="1479"/>
    <n v="1026"/>
    <x v="0"/>
    <n v="90"/>
    <n v="277"/>
    <x v="0"/>
    <s v="PF03924.12 CHASE domain"/>
  </r>
  <r>
    <x v="1479"/>
    <x v="1479"/>
    <n v="1026"/>
    <x v="7"/>
    <n v="759"/>
    <n v="875"/>
    <x v="7"/>
    <s v="PF02518.25 Histidine kinase-, DNA gyrase B-, and HSP90-like ATPase"/>
  </r>
  <r>
    <x v="1479"/>
    <x v="1479"/>
    <n v="1026"/>
    <x v="8"/>
    <n v="646"/>
    <n v="711"/>
    <x v="8"/>
    <s v="PF00512.24 His Kinase A (phospho-acceptor) domain"/>
  </r>
  <r>
    <x v="1479"/>
    <x v="1479"/>
    <n v="1026"/>
    <x v="3"/>
    <n v="369"/>
    <n v="484"/>
    <x v="3"/>
    <s v="PF08448.9 PAS fold"/>
  </r>
  <r>
    <x v="1479"/>
    <x v="1479"/>
    <n v="1026"/>
    <x v="4"/>
    <n v="505"/>
    <n v="607"/>
    <x v="4"/>
    <s v="PF13426.6 PAS domain"/>
  </r>
  <r>
    <x v="1479"/>
    <x v="1479"/>
    <n v="1026"/>
    <x v="9"/>
    <n v="903"/>
    <n v="1016"/>
    <x v="9"/>
    <s v="PF00072.23 Response regulator receiver domain"/>
  </r>
  <r>
    <x v="1480"/>
    <x v="1480"/>
    <n v="594"/>
    <x v="0"/>
    <n v="99"/>
    <n v="287"/>
    <x v="0"/>
    <s v="PF03924.12 CHASE domain"/>
  </r>
  <r>
    <x v="1480"/>
    <x v="1480"/>
    <n v="594"/>
    <x v="7"/>
    <n v="486"/>
    <n v="594"/>
    <x v="7"/>
    <s v="PF02518.25 Histidine kinase-, DNA gyrase B-, and HSP90-like ATPase"/>
  </r>
  <r>
    <x v="1480"/>
    <x v="1480"/>
    <n v="594"/>
    <x v="8"/>
    <n v="379"/>
    <n v="447"/>
    <x v="8"/>
    <s v="PF00512.24 His Kinase A (phospho-acceptor) domain"/>
  </r>
  <r>
    <x v="1481"/>
    <x v="1481"/>
    <n v="788"/>
    <x v="0"/>
    <n v="252"/>
    <n v="452"/>
    <x v="0"/>
    <s v="PF03924.12 CHASE domain"/>
  </r>
  <r>
    <x v="1482"/>
    <x v="1482"/>
    <n v="125"/>
    <x v="0"/>
    <n v="79"/>
    <n v="123"/>
    <x v="0"/>
    <s v="PF03924.12 CHASE domain"/>
  </r>
  <r>
    <x v="1483"/>
    <x v="1483"/>
    <n v="230"/>
    <x v="0"/>
    <n v="3"/>
    <n v="145"/>
    <x v="0"/>
    <s v="PF03924.12 CHASE domain"/>
  </r>
  <r>
    <x v="1484"/>
    <x v="1484"/>
    <n v="799"/>
    <x v="0"/>
    <n v="87"/>
    <n v="274"/>
    <x v="0"/>
    <s v="PF03924.12 CHASE domain"/>
  </r>
  <r>
    <x v="1484"/>
    <x v="1484"/>
    <n v="799"/>
    <x v="2"/>
    <n v="640"/>
    <n v="793"/>
    <x v="2"/>
    <s v="PF00990.20 Diguanylate cyclase, GGDEF domain"/>
  </r>
  <r>
    <x v="1484"/>
    <x v="1484"/>
    <n v="799"/>
    <x v="5"/>
    <n v="367"/>
    <n v="495"/>
    <x v="5"/>
    <s v="PF00989.24 PAS fold"/>
  </r>
  <r>
    <x v="1484"/>
    <x v="1484"/>
    <n v="799"/>
    <x v="6"/>
    <n v="536"/>
    <n v="623"/>
    <x v="6"/>
    <s v="PF08447.11 PAS fold"/>
  </r>
  <r>
    <x v="1485"/>
    <x v="1485"/>
    <n v="430"/>
    <x v="0"/>
    <n v="64"/>
    <n v="203"/>
    <x v="0"/>
    <s v="PF03924.12 CHASE domain"/>
  </r>
  <r>
    <x v="1485"/>
    <x v="1485"/>
    <n v="430"/>
    <x v="2"/>
    <n v="278"/>
    <n v="427"/>
    <x v="2"/>
    <s v="PF00990.20 Diguanylate cyclase, GGDEF domain"/>
  </r>
  <r>
    <x v="1486"/>
    <x v="1486"/>
    <n v="482"/>
    <x v="0"/>
    <n v="49"/>
    <n v="241"/>
    <x v="0"/>
    <s v="PF03924.12 CHASE domain"/>
  </r>
  <r>
    <x v="1486"/>
    <x v="1486"/>
    <n v="482"/>
    <x v="2"/>
    <n v="326"/>
    <n v="477"/>
    <x v="2"/>
    <s v="PF00990.20 Diguanylate cyclase, GGDEF domain"/>
  </r>
  <r>
    <x v="1487"/>
    <x v="1487"/>
    <n v="1402"/>
    <x v="0"/>
    <n v="123"/>
    <n v="307"/>
    <x v="0"/>
    <s v="PF03924.12 CHASE domain"/>
  </r>
  <r>
    <x v="1487"/>
    <x v="1487"/>
    <n v="1402"/>
    <x v="7"/>
    <n v="793"/>
    <n v="910"/>
    <x v="7"/>
    <s v="PF02518.25 Histidine kinase-, DNA gyrase B-, and HSP90-like ATPase"/>
  </r>
  <r>
    <x v="1487"/>
    <x v="1487"/>
    <n v="1402"/>
    <x v="8"/>
    <n v="681"/>
    <n v="746"/>
    <x v="8"/>
    <s v="PF00512.24 His Kinase A (phospho-acceptor) domain"/>
  </r>
  <r>
    <x v="1487"/>
    <x v="1487"/>
    <n v="1402"/>
    <x v="12"/>
    <n v="1236"/>
    <n v="1323"/>
    <x v="12"/>
    <s v="PF01627.22 Hpt domain"/>
  </r>
  <r>
    <x v="1487"/>
    <x v="1487"/>
    <n v="1402"/>
    <x v="3"/>
    <n v="394"/>
    <n v="503"/>
    <x v="3"/>
    <s v="PF08448.9 PAS fold"/>
  </r>
  <r>
    <x v="1487"/>
    <x v="1487"/>
    <n v="1402"/>
    <x v="4"/>
    <n v="539"/>
    <n v="660"/>
    <x v="4"/>
    <s v="PF13426.6 PAS domain"/>
  </r>
  <r>
    <x v="1487"/>
    <x v="1487"/>
    <n v="1402"/>
    <x v="9"/>
    <n v="931"/>
    <n v="1046"/>
    <x v="9"/>
    <s v="PF00072.23 Response regulator receiver domain"/>
  </r>
  <r>
    <x v="1487"/>
    <x v="1487"/>
    <n v="1402"/>
    <x v="9"/>
    <n v="1072"/>
    <n v="1186"/>
    <x v="9"/>
    <s v="PF00072.23 Response regulator receiver domain"/>
  </r>
  <r>
    <x v="1488"/>
    <x v="1488"/>
    <n v="646"/>
    <x v="0"/>
    <n v="88"/>
    <n v="275"/>
    <x v="0"/>
    <s v="PF03924.12 CHASE domain"/>
  </r>
  <r>
    <x v="1488"/>
    <x v="1488"/>
    <n v="646"/>
    <x v="2"/>
    <n v="486"/>
    <n v="643"/>
    <x v="2"/>
    <s v="PF00990.20 Diguanylate cyclase, GGDEF domain"/>
  </r>
  <r>
    <x v="1488"/>
    <x v="1488"/>
    <n v="646"/>
    <x v="4"/>
    <n v="372"/>
    <n v="474"/>
    <x v="4"/>
    <s v="PF13426.6 PAS domain"/>
  </r>
  <r>
    <x v="1489"/>
    <x v="1489"/>
    <n v="1519"/>
    <x v="0"/>
    <n v="303"/>
    <n v="495"/>
    <x v="0"/>
    <s v="PF03924.12 CHASE domain"/>
  </r>
  <r>
    <x v="1489"/>
    <x v="1489"/>
    <n v="1519"/>
    <x v="7"/>
    <n v="977"/>
    <n v="1096"/>
    <x v="7"/>
    <s v="PF02518.25 Histidine kinase-, DNA gyrase B-, and HSP90-like ATPase"/>
  </r>
  <r>
    <x v="1489"/>
    <x v="1489"/>
    <n v="1519"/>
    <x v="8"/>
    <n v="865"/>
    <n v="930"/>
    <x v="8"/>
    <s v="PF00512.24 His Kinase A (phospho-acceptor) domain"/>
  </r>
  <r>
    <x v="1489"/>
    <x v="1489"/>
    <n v="1519"/>
    <x v="12"/>
    <n v="1420"/>
    <n v="1505"/>
    <x v="12"/>
    <s v="PF01627.22 Hpt domain"/>
  </r>
  <r>
    <x v="1489"/>
    <x v="1489"/>
    <n v="1519"/>
    <x v="13"/>
    <n v="58"/>
    <n v="262"/>
    <x v="13"/>
    <s v="PF05231.13 MASE1"/>
  </r>
  <r>
    <x v="1489"/>
    <x v="1489"/>
    <n v="1519"/>
    <x v="5"/>
    <n v="729"/>
    <n v="842"/>
    <x v="5"/>
    <s v="PF00989.24 PAS fold"/>
  </r>
  <r>
    <x v="1489"/>
    <x v="1489"/>
    <n v="1519"/>
    <x v="6"/>
    <n v="609"/>
    <n v="691"/>
    <x v="6"/>
    <s v="PF08447.11 PAS fold"/>
  </r>
  <r>
    <x v="1489"/>
    <x v="1489"/>
    <n v="1519"/>
    <x v="9"/>
    <n v="1257"/>
    <n v="1370"/>
    <x v="9"/>
    <s v="PF00072.23 Response regulator receiver domain"/>
  </r>
  <r>
    <x v="1490"/>
    <x v="1490"/>
    <n v="712"/>
    <x v="0"/>
    <n v="29"/>
    <n v="207"/>
    <x v="0"/>
    <s v="PF03924.12 CHASE domain"/>
  </r>
  <r>
    <x v="1490"/>
    <x v="1490"/>
    <n v="712"/>
    <x v="1"/>
    <n v="462"/>
    <n v="697"/>
    <x v="1"/>
    <s v="PF00563.19 EAL domain"/>
  </r>
  <r>
    <x v="1490"/>
    <x v="1490"/>
    <n v="712"/>
    <x v="2"/>
    <n v="288"/>
    <n v="443"/>
    <x v="2"/>
    <s v="PF00990.20 Diguanylate cyclase, GGDEF domain"/>
  </r>
  <r>
    <x v="1491"/>
    <x v="1491"/>
    <n v="464"/>
    <x v="0"/>
    <n v="101"/>
    <n v="219"/>
    <x v="0"/>
    <s v="PF03924.12 CHASE domain"/>
  </r>
  <r>
    <x v="1491"/>
    <x v="1491"/>
    <n v="464"/>
    <x v="2"/>
    <n v="290"/>
    <n v="447"/>
    <x v="2"/>
    <s v="PF00990.20 Diguanylate cyclase, GGDEF domain"/>
  </r>
  <r>
    <x v="1492"/>
    <x v="1492"/>
    <n v="655"/>
    <x v="0"/>
    <n v="8"/>
    <n v="206"/>
    <x v="0"/>
    <s v="PF03924.12 CHASE domain"/>
  </r>
  <r>
    <x v="1492"/>
    <x v="1492"/>
    <n v="655"/>
    <x v="7"/>
    <n v="551"/>
    <n v="647"/>
    <x v="7"/>
    <s v="PF02518.25 Histidine kinase-, DNA gyrase B-, and HSP90-like ATPase"/>
  </r>
  <r>
    <x v="1492"/>
    <x v="1492"/>
    <n v="655"/>
    <x v="15"/>
    <n v="436"/>
    <n v="512"/>
    <x v="15"/>
    <s v="PF07730.12 Histidine kinase"/>
  </r>
  <r>
    <x v="1492"/>
    <x v="1492"/>
    <n v="655"/>
    <x v="5"/>
    <n v="291"/>
    <n v="405"/>
    <x v="5"/>
    <s v="PF00989.24 PAS fold"/>
  </r>
  <r>
    <x v="1493"/>
    <x v="1493"/>
    <n v="526"/>
    <x v="0"/>
    <n v="77"/>
    <n v="262"/>
    <x v="0"/>
    <s v="PF03924.12 CHASE domain"/>
  </r>
  <r>
    <x v="1493"/>
    <x v="1493"/>
    <n v="526"/>
    <x v="2"/>
    <n v="359"/>
    <n v="518"/>
    <x v="2"/>
    <s v="PF00990.20 Diguanylate cyclase, GGDEF domain"/>
  </r>
  <r>
    <x v="1494"/>
    <x v="1494"/>
    <n v="1102"/>
    <x v="0"/>
    <n v="76"/>
    <n v="265"/>
    <x v="0"/>
    <s v="PF03924.12 CHASE domain"/>
  </r>
  <r>
    <x v="1494"/>
    <x v="1494"/>
    <n v="1102"/>
    <x v="7"/>
    <n v="626"/>
    <n v="740"/>
    <x v="7"/>
    <s v="PF02518.25 Histidine kinase-, DNA gyrase B-, and HSP90-like ATPase"/>
  </r>
  <r>
    <x v="1494"/>
    <x v="1494"/>
    <n v="1102"/>
    <x v="8"/>
    <n v="513"/>
    <n v="579"/>
    <x v="8"/>
    <s v="PF00512.24 His Kinase A (phospho-acceptor) domain"/>
  </r>
  <r>
    <x v="1494"/>
    <x v="1494"/>
    <n v="1102"/>
    <x v="12"/>
    <n v="932"/>
    <n v="1013"/>
    <x v="12"/>
    <s v="PF01627.22 Hpt domain"/>
  </r>
  <r>
    <x v="1494"/>
    <x v="1494"/>
    <n v="1102"/>
    <x v="4"/>
    <n v="370"/>
    <n v="474"/>
    <x v="4"/>
    <s v="PF13426.6 PAS domain"/>
  </r>
  <r>
    <x v="1494"/>
    <x v="1494"/>
    <n v="1102"/>
    <x v="9"/>
    <n v="768"/>
    <n v="882"/>
    <x v="9"/>
    <s v="PF00072.23 Response regulator receiver domain"/>
  </r>
  <r>
    <x v="1495"/>
    <x v="1495"/>
    <n v="722"/>
    <x v="0"/>
    <n v="35"/>
    <n v="214"/>
    <x v="0"/>
    <s v="PF03924.12 CHASE domain"/>
  </r>
  <r>
    <x v="1495"/>
    <x v="1495"/>
    <n v="722"/>
    <x v="1"/>
    <n v="472"/>
    <n v="708"/>
    <x v="1"/>
    <s v="PF00563.19 EAL domain"/>
  </r>
  <r>
    <x v="1495"/>
    <x v="1495"/>
    <n v="722"/>
    <x v="2"/>
    <n v="296"/>
    <n v="453"/>
    <x v="2"/>
    <s v="PF00990.20 Diguanylate cyclase, GGDEF domain"/>
  </r>
  <r>
    <x v="1496"/>
    <x v="1496"/>
    <n v="878"/>
    <x v="0"/>
    <n v="254"/>
    <n v="399"/>
    <x v="0"/>
    <s v="PF03924.12 CHASE domain"/>
  </r>
  <r>
    <x v="1496"/>
    <x v="1496"/>
    <n v="878"/>
    <x v="7"/>
    <n v="607"/>
    <n v="721"/>
    <x v="7"/>
    <s v="PF02518.25 Histidine kinase-, DNA gyrase B-, and HSP90-like ATPase"/>
  </r>
  <r>
    <x v="1496"/>
    <x v="1496"/>
    <n v="878"/>
    <x v="8"/>
    <n v="495"/>
    <n v="560"/>
    <x v="8"/>
    <s v="PF00512.24 His Kinase A (phospho-acceptor) domain"/>
  </r>
  <r>
    <x v="1496"/>
    <x v="1496"/>
    <n v="878"/>
    <x v="13"/>
    <n v="12"/>
    <n v="218"/>
    <x v="13"/>
    <s v="PF05231.13 MASE1"/>
  </r>
  <r>
    <x v="1496"/>
    <x v="1496"/>
    <n v="878"/>
    <x v="9"/>
    <n v="753"/>
    <n v="868"/>
    <x v="9"/>
    <s v="PF00072.23 Response regulator receiver domain"/>
  </r>
  <r>
    <x v="1497"/>
    <x v="1497"/>
    <n v="855"/>
    <x v="0"/>
    <n v="268"/>
    <n v="401"/>
    <x v="0"/>
    <s v="PF03924.12 CHASE domain"/>
  </r>
  <r>
    <x v="1497"/>
    <x v="1497"/>
    <n v="855"/>
    <x v="7"/>
    <n v="748"/>
    <n v="855"/>
    <x v="7"/>
    <s v="PF02518.25 Histidine kinase-, DNA gyrase B-, and HSP90-like ATPase"/>
  </r>
  <r>
    <x v="1497"/>
    <x v="1497"/>
    <n v="855"/>
    <x v="8"/>
    <n v="633"/>
    <n v="704"/>
    <x v="8"/>
    <s v="PF00512.24 His Kinase A (phospho-acceptor) domain"/>
  </r>
  <r>
    <x v="1497"/>
    <x v="1497"/>
    <n v="855"/>
    <x v="4"/>
    <n v="491"/>
    <n v="610"/>
    <x v="4"/>
    <s v="PF13426.6 PAS domain"/>
  </r>
  <r>
    <x v="1498"/>
    <x v="1498"/>
    <n v="588"/>
    <x v="0"/>
    <n v="123"/>
    <n v="280"/>
    <x v="0"/>
    <s v="PF03924.12 CHASE domain"/>
  </r>
  <r>
    <x v="1498"/>
    <x v="1498"/>
    <n v="588"/>
    <x v="11"/>
    <n v="376"/>
    <n v="454"/>
    <x v="11"/>
    <s v="PF07536.13 HWE histidine kinase"/>
  </r>
  <r>
    <x v="1499"/>
    <x v="1499"/>
    <n v="161"/>
    <x v="0"/>
    <n v="78"/>
    <n v="152"/>
    <x v="0"/>
    <s v="PF03924.12 CHASE domain"/>
  </r>
  <r>
    <x v="1500"/>
    <x v="1500"/>
    <n v="579"/>
    <x v="0"/>
    <n v="84"/>
    <n v="226"/>
    <x v="0"/>
    <s v="PF03924.12 CHASE domain"/>
  </r>
  <r>
    <x v="1500"/>
    <x v="1500"/>
    <n v="579"/>
    <x v="7"/>
    <n v="460"/>
    <n v="572"/>
    <x v="7"/>
    <s v="PF02518.25 Histidine kinase-, DNA gyrase B-, and HSP90-like ATPase"/>
  </r>
  <r>
    <x v="1500"/>
    <x v="1500"/>
    <n v="579"/>
    <x v="8"/>
    <n v="351"/>
    <n v="419"/>
    <x v="8"/>
    <s v="PF00512.24 His Kinase A (phospho-acceptor) domain"/>
  </r>
  <r>
    <x v="1501"/>
    <x v="1501"/>
    <n v="455"/>
    <x v="0"/>
    <n v="55"/>
    <n v="218"/>
    <x v="0"/>
    <s v="PF03924.12 CHASE domain"/>
  </r>
  <r>
    <x v="1501"/>
    <x v="1501"/>
    <n v="455"/>
    <x v="2"/>
    <n v="291"/>
    <n v="448"/>
    <x v="2"/>
    <s v="PF00990.20 Diguanylate cyclase, GGDEF domain"/>
  </r>
  <r>
    <x v="1502"/>
    <x v="1502"/>
    <n v="459"/>
    <x v="0"/>
    <n v="36"/>
    <n v="221"/>
    <x v="0"/>
    <s v="PF03924.12 CHASE domain"/>
  </r>
  <r>
    <x v="1502"/>
    <x v="1502"/>
    <n v="459"/>
    <x v="2"/>
    <n v="294"/>
    <n v="454"/>
    <x v="2"/>
    <s v="PF00990.20 Diguanylate cyclase, GGDEF domain"/>
  </r>
  <r>
    <x v="1503"/>
    <x v="1503"/>
    <n v="515"/>
    <x v="0"/>
    <n v="84"/>
    <n v="274"/>
    <x v="0"/>
    <s v="PF03924.12 CHASE domain"/>
  </r>
  <r>
    <x v="1503"/>
    <x v="1503"/>
    <n v="515"/>
    <x v="2"/>
    <n v="359"/>
    <n v="510"/>
    <x v="2"/>
    <s v="PF00990.20 Diguanylate cyclase, GGDEF domain"/>
  </r>
  <r>
    <x v="1504"/>
    <x v="1504"/>
    <n v="753"/>
    <x v="0"/>
    <n v="86"/>
    <n v="246"/>
    <x v="0"/>
    <s v="PF03924.12 CHASE domain"/>
  </r>
  <r>
    <x v="1504"/>
    <x v="1504"/>
    <n v="753"/>
    <x v="1"/>
    <n v="502"/>
    <n v="735"/>
    <x v="1"/>
    <s v="PF00563.19 EAL domain"/>
  </r>
  <r>
    <x v="1504"/>
    <x v="1504"/>
    <n v="753"/>
    <x v="2"/>
    <n v="327"/>
    <n v="483"/>
    <x v="2"/>
    <s v="PF00990.20 Diguanylate cyclase, GGDEF domain"/>
  </r>
  <r>
    <x v="1505"/>
    <x v="1505"/>
    <n v="1748"/>
    <x v="0"/>
    <n v="87"/>
    <n v="273"/>
    <x v="0"/>
    <s v="PF03924.12 CHASE domain"/>
  </r>
  <r>
    <x v="1505"/>
    <x v="1505"/>
    <n v="1748"/>
    <x v="7"/>
    <n v="1138"/>
    <n v="1254"/>
    <x v="7"/>
    <s v="PF02518.25 Histidine kinase-, DNA gyrase B-, and HSP90-like ATPase"/>
  </r>
  <r>
    <x v="1505"/>
    <x v="1505"/>
    <n v="1748"/>
    <x v="8"/>
    <n v="1026"/>
    <n v="1091"/>
    <x v="8"/>
    <s v="PF00512.24 His Kinase A (phospho-acceptor) domain"/>
  </r>
  <r>
    <x v="1505"/>
    <x v="1505"/>
    <n v="1748"/>
    <x v="12"/>
    <n v="1580"/>
    <n v="1664"/>
    <x v="12"/>
    <s v="PF01627.22 Hpt domain"/>
  </r>
  <r>
    <x v="1505"/>
    <x v="1505"/>
    <n v="1748"/>
    <x v="5"/>
    <n v="351"/>
    <n v="463"/>
    <x v="5"/>
    <s v="PF00989.24 PAS fold"/>
  </r>
  <r>
    <x v="1505"/>
    <x v="1505"/>
    <n v="1748"/>
    <x v="6"/>
    <n v="912"/>
    <n v="1000"/>
    <x v="6"/>
    <s v="PF08447.11 PAS fold"/>
  </r>
  <r>
    <x v="1505"/>
    <x v="1505"/>
    <n v="1748"/>
    <x v="3"/>
    <n v="502"/>
    <n v="610"/>
    <x v="3"/>
    <s v="PF08448.9 PAS fold"/>
  </r>
  <r>
    <x v="1505"/>
    <x v="1505"/>
    <n v="1748"/>
    <x v="4"/>
    <n v="633"/>
    <n v="735"/>
    <x v="4"/>
    <s v="PF13426.6 PAS domain"/>
  </r>
  <r>
    <x v="1505"/>
    <x v="1505"/>
    <n v="1748"/>
    <x v="4"/>
    <n v="759"/>
    <n v="876"/>
    <x v="4"/>
    <s v="PF13426.6 PAS domain"/>
  </r>
  <r>
    <x v="1505"/>
    <x v="1505"/>
    <n v="1748"/>
    <x v="9"/>
    <n v="1272"/>
    <n v="1392"/>
    <x v="9"/>
    <s v="PF00072.23 Response regulator receiver domain"/>
  </r>
  <r>
    <x v="1505"/>
    <x v="1505"/>
    <n v="1748"/>
    <x v="9"/>
    <n v="1419"/>
    <n v="1533"/>
    <x v="9"/>
    <s v="PF00072.23 Response regulator receiver domain"/>
  </r>
  <r>
    <x v="1506"/>
    <x v="1506"/>
    <n v="734"/>
    <x v="0"/>
    <n v="92"/>
    <n v="280"/>
    <x v="0"/>
    <s v="PF03924.12 CHASE domain"/>
  </r>
  <r>
    <x v="1506"/>
    <x v="1506"/>
    <n v="734"/>
    <x v="7"/>
    <n v="605"/>
    <n v="717"/>
    <x v="7"/>
    <s v="PF02518.25 Histidine kinase-, DNA gyrase B-, and HSP90-like ATPase"/>
  </r>
  <r>
    <x v="1506"/>
    <x v="1506"/>
    <n v="734"/>
    <x v="8"/>
    <n v="498"/>
    <n v="565"/>
    <x v="8"/>
    <s v="PF00512.24 His Kinase A (phospho-acceptor) domain"/>
  </r>
  <r>
    <x v="1506"/>
    <x v="1506"/>
    <n v="734"/>
    <x v="4"/>
    <n v="383"/>
    <n v="477"/>
    <x v="4"/>
    <s v="PF13426.6 PAS domain"/>
  </r>
  <r>
    <x v="1507"/>
    <x v="1507"/>
    <n v="1030"/>
    <x v="0"/>
    <n v="71"/>
    <n v="268"/>
    <x v="0"/>
    <s v="PF03924.12 CHASE domain"/>
  </r>
  <r>
    <x v="1507"/>
    <x v="1507"/>
    <n v="1030"/>
    <x v="7"/>
    <n v="887"/>
    <n v="1003"/>
    <x v="7"/>
    <s v="PF02518.25 Histidine kinase-, DNA gyrase B-, and HSP90-like ATPase"/>
  </r>
  <r>
    <x v="1507"/>
    <x v="1507"/>
    <n v="1030"/>
    <x v="6"/>
    <n v="502"/>
    <n v="592"/>
    <x v="6"/>
    <s v="PF08447.11 PAS fold"/>
  </r>
  <r>
    <x v="1507"/>
    <x v="1507"/>
    <n v="1030"/>
    <x v="4"/>
    <n v="363"/>
    <n v="467"/>
    <x v="4"/>
    <s v="PF13426.6 PAS domain"/>
  </r>
  <r>
    <x v="1507"/>
    <x v="1507"/>
    <n v="1030"/>
    <x v="4"/>
    <n v="620"/>
    <n v="726"/>
    <x v="4"/>
    <s v="PF13426.6 PAS domain"/>
  </r>
  <r>
    <x v="1508"/>
    <x v="1508"/>
    <n v="451"/>
    <x v="0"/>
    <n v="53"/>
    <n v="221"/>
    <x v="0"/>
    <s v="PF03924.12 CHASE domain"/>
  </r>
  <r>
    <x v="1508"/>
    <x v="1508"/>
    <n v="451"/>
    <x v="2"/>
    <n v="294"/>
    <n v="451"/>
    <x v="2"/>
    <s v="PF00990.20 Diguanylate cyclase, GGDEF domain"/>
  </r>
  <r>
    <x v="1509"/>
    <x v="1509"/>
    <n v="513"/>
    <x v="0"/>
    <n v="80"/>
    <n v="272"/>
    <x v="0"/>
    <s v="PF03924.12 CHASE domain"/>
  </r>
  <r>
    <x v="1509"/>
    <x v="1509"/>
    <n v="513"/>
    <x v="2"/>
    <n v="357"/>
    <n v="508"/>
    <x v="2"/>
    <s v="PF00990.20 Diguanylate cyclase, GGDEF domain"/>
  </r>
  <r>
    <x v="1510"/>
    <x v="1510"/>
    <n v="507"/>
    <x v="0"/>
    <n v="123"/>
    <n v="304"/>
    <x v="0"/>
    <s v="PF03924.12 CHASE domain"/>
  </r>
  <r>
    <x v="1510"/>
    <x v="1510"/>
    <n v="507"/>
    <x v="5"/>
    <n v="398"/>
    <n v="470"/>
    <x v="5"/>
    <s v="PF00989.24 PAS fold"/>
  </r>
  <r>
    <x v="1511"/>
    <x v="1511"/>
    <n v="800"/>
    <x v="0"/>
    <n v="87"/>
    <n v="274"/>
    <x v="0"/>
    <s v="PF03924.12 CHASE domain"/>
  </r>
  <r>
    <x v="1511"/>
    <x v="1511"/>
    <n v="800"/>
    <x v="2"/>
    <n v="641"/>
    <n v="794"/>
    <x v="2"/>
    <s v="PF00990.20 Diguanylate cyclase, GGDEF domain"/>
  </r>
  <r>
    <x v="1511"/>
    <x v="1511"/>
    <n v="800"/>
    <x v="6"/>
    <n v="537"/>
    <n v="623"/>
    <x v="6"/>
    <s v="PF08447.11 PAS fold"/>
  </r>
  <r>
    <x v="1511"/>
    <x v="1511"/>
    <n v="800"/>
    <x v="3"/>
    <n v="375"/>
    <n v="501"/>
    <x v="3"/>
    <s v="PF08448.9 PAS fold"/>
  </r>
  <r>
    <x v="1512"/>
    <x v="1512"/>
    <n v="830"/>
    <x v="0"/>
    <n v="115"/>
    <n v="302"/>
    <x v="0"/>
    <s v="PF03924.12 CHASE domain"/>
  </r>
  <r>
    <x v="1512"/>
    <x v="1512"/>
    <n v="830"/>
    <x v="1"/>
    <n v="578"/>
    <n v="810"/>
    <x v="1"/>
    <s v="PF00563.19 EAL domain"/>
  </r>
  <r>
    <x v="1512"/>
    <x v="1512"/>
    <n v="830"/>
    <x v="2"/>
    <n v="401"/>
    <n v="559"/>
    <x v="2"/>
    <s v="PF00990.20 Diguanylate cyclase, GGDEF domain"/>
  </r>
  <r>
    <x v="1513"/>
    <x v="1513"/>
    <n v="552"/>
    <x v="0"/>
    <n v="89"/>
    <n v="250"/>
    <x v="0"/>
    <s v="PF03924.12 CHASE domain"/>
  </r>
  <r>
    <x v="1513"/>
    <x v="1513"/>
    <n v="552"/>
    <x v="11"/>
    <n v="347"/>
    <n v="425"/>
    <x v="11"/>
    <s v="PF07536.13 HWE histidine kinase"/>
  </r>
  <r>
    <x v="1514"/>
    <x v="1514"/>
    <n v="717"/>
    <x v="0"/>
    <n v="87"/>
    <n v="273"/>
    <x v="0"/>
    <s v="PF03924.12 CHASE domain"/>
  </r>
  <r>
    <x v="1514"/>
    <x v="1514"/>
    <n v="717"/>
    <x v="7"/>
    <n v="601"/>
    <n v="711"/>
    <x v="7"/>
    <s v="PF02518.25 Histidine kinase-, DNA gyrase B-, and HSP90-like ATPase"/>
  </r>
  <r>
    <x v="1514"/>
    <x v="1514"/>
    <n v="717"/>
    <x v="8"/>
    <n v="494"/>
    <n v="561"/>
    <x v="8"/>
    <s v="PF00512.24 His Kinase A (phospho-acceptor) domain"/>
  </r>
  <r>
    <x v="1514"/>
    <x v="1514"/>
    <n v="717"/>
    <x v="5"/>
    <n v="358"/>
    <n v="471"/>
    <x v="5"/>
    <s v="PF00989.24 PAS fold"/>
  </r>
  <r>
    <x v="1515"/>
    <x v="1515"/>
    <n v="1364"/>
    <x v="0"/>
    <n v="85"/>
    <n v="269"/>
    <x v="0"/>
    <s v="PF03924.12 CHASE domain"/>
  </r>
  <r>
    <x v="1515"/>
    <x v="1515"/>
    <n v="1364"/>
    <x v="7"/>
    <n v="755"/>
    <n v="872"/>
    <x v="7"/>
    <s v="PF02518.25 Histidine kinase-, DNA gyrase B-, and HSP90-like ATPase"/>
  </r>
  <r>
    <x v="1515"/>
    <x v="1515"/>
    <n v="1364"/>
    <x v="8"/>
    <n v="643"/>
    <n v="708"/>
    <x v="8"/>
    <s v="PF00512.24 His Kinase A (phospho-acceptor) domain"/>
  </r>
  <r>
    <x v="1515"/>
    <x v="1515"/>
    <n v="1364"/>
    <x v="12"/>
    <n v="1198"/>
    <n v="1286"/>
    <x v="12"/>
    <s v="PF01627.22 Hpt domain"/>
  </r>
  <r>
    <x v="1515"/>
    <x v="1515"/>
    <n v="1364"/>
    <x v="5"/>
    <n v="495"/>
    <n v="620"/>
    <x v="5"/>
    <s v="PF00989.24 PAS fold"/>
  </r>
  <r>
    <x v="1515"/>
    <x v="1515"/>
    <n v="1364"/>
    <x v="4"/>
    <n v="360"/>
    <n v="462"/>
    <x v="4"/>
    <s v="PF13426.6 PAS domain"/>
  </r>
  <r>
    <x v="1515"/>
    <x v="1515"/>
    <n v="1364"/>
    <x v="9"/>
    <n v="893"/>
    <n v="1008"/>
    <x v="9"/>
    <s v="PF00072.23 Response regulator receiver domain"/>
  </r>
  <r>
    <x v="1515"/>
    <x v="1515"/>
    <n v="1364"/>
    <x v="9"/>
    <n v="1034"/>
    <n v="1148"/>
    <x v="9"/>
    <s v="PF00072.23 Response regulator receiver domain"/>
  </r>
  <r>
    <x v="1516"/>
    <x v="1516"/>
    <n v="767"/>
    <x v="0"/>
    <n v="71"/>
    <n v="227"/>
    <x v="0"/>
    <s v="PF03924.12 CHASE domain"/>
  </r>
  <r>
    <x v="1516"/>
    <x v="1516"/>
    <n v="767"/>
    <x v="7"/>
    <n v="452"/>
    <n v="567"/>
    <x v="7"/>
    <s v="PF02518.25 Histidine kinase-, DNA gyrase B-, and HSP90-like ATPase"/>
  </r>
  <r>
    <x v="1516"/>
    <x v="1516"/>
    <n v="767"/>
    <x v="8"/>
    <n v="334"/>
    <n v="399"/>
    <x v="8"/>
    <s v="PF00512.24 His Kinase A (phospho-acceptor) domain"/>
  </r>
  <r>
    <x v="1516"/>
    <x v="1516"/>
    <n v="767"/>
    <x v="9"/>
    <n v="629"/>
    <n v="742"/>
    <x v="9"/>
    <s v="PF00072.23 Response regulator receiver domain"/>
  </r>
  <r>
    <x v="1517"/>
    <x v="1517"/>
    <n v="882"/>
    <x v="0"/>
    <n v="74"/>
    <n v="225"/>
    <x v="0"/>
    <s v="PF03924.12 CHASE domain"/>
  </r>
  <r>
    <x v="1517"/>
    <x v="1517"/>
    <n v="882"/>
    <x v="1"/>
    <n v="631"/>
    <n v="864"/>
    <x v="1"/>
    <s v="PF00563.19 EAL domain"/>
  </r>
  <r>
    <x v="1517"/>
    <x v="1517"/>
    <n v="882"/>
    <x v="2"/>
    <n v="457"/>
    <n v="612"/>
    <x v="2"/>
    <s v="PF00990.20 Diguanylate cyclase, GGDEF domain"/>
  </r>
  <r>
    <x v="1517"/>
    <x v="1517"/>
    <n v="882"/>
    <x v="6"/>
    <n v="333"/>
    <n v="419"/>
    <x v="6"/>
    <s v="PF08447.11 PAS fold"/>
  </r>
  <r>
    <x v="1518"/>
    <x v="1518"/>
    <n v="546"/>
    <x v="0"/>
    <n v="70"/>
    <n v="258"/>
    <x v="0"/>
    <s v="PF03924.12 CHASE domain"/>
  </r>
  <r>
    <x v="1518"/>
    <x v="1518"/>
    <n v="546"/>
    <x v="11"/>
    <n v="352"/>
    <n v="434"/>
    <x v="11"/>
    <s v="PF07536.13 HWE histidine kinase"/>
  </r>
  <r>
    <x v="1519"/>
    <x v="1519"/>
    <n v="867"/>
    <x v="0"/>
    <n v="67"/>
    <n v="220"/>
    <x v="0"/>
    <s v="PF03924.12 CHASE domain"/>
  </r>
  <r>
    <x v="1519"/>
    <x v="1519"/>
    <n v="867"/>
    <x v="1"/>
    <n v="615"/>
    <n v="848"/>
    <x v="1"/>
    <s v="PF00563.19 EAL domain"/>
  </r>
  <r>
    <x v="1519"/>
    <x v="1519"/>
    <n v="867"/>
    <x v="2"/>
    <n v="446"/>
    <n v="596"/>
    <x v="2"/>
    <s v="PF00990.20 Diguanylate cyclase, GGDEF domain"/>
  </r>
  <r>
    <x v="1519"/>
    <x v="1519"/>
    <n v="867"/>
    <x v="6"/>
    <n v="321"/>
    <n v="407"/>
    <x v="6"/>
    <s v="PF08447.11 PAS fold"/>
  </r>
  <r>
    <x v="1520"/>
    <x v="1520"/>
    <n v="1417"/>
    <x v="0"/>
    <n v="79"/>
    <n v="265"/>
    <x v="0"/>
    <s v="PF03924.12 CHASE domain"/>
  </r>
  <r>
    <x v="1520"/>
    <x v="1520"/>
    <n v="1417"/>
    <x v="7"/>
    <n v="876"/>
    <n v="992"/>
    <x v="7"/>
    <s v="PF02518.25 Histidine kinase-, DNA gyrase B-, and HSP90-like ATPase"/>
  </r>
  <r>
    <x v="1520"/>
    <x v="1520"/>
    <n v="1417"/>
    <x v="8"/>
    <n v="764"/>
    <n v="829"/>
    <x v="8"/>
    <s v="PF00512.24 His Kinase A (phospho-acceptor) domain"/>
  </r>
  <r>
    <x v="1520"/>
    <x v="1520"/>
    <n v="1417"/>
    <x v="12"/>
    <n v="1315"/>
    <n v="1413"/>
    <x v="12"/>
    <s v="PF01627.22 Hpt domain"/>
  </r>
  <r>
    <x v="1520"/>
    <x v="1520"/>
    <n v="1417"/>
    <x v="5"/>
    <n v="345"/>
    <n v="457"/>
    <x v="5"/>
    <s v="PF00989.24 PAS fold"/>
  </r>
  <r>
    <x v="1520"/>
    <x v="1520"/>
    <n v="1417"/>
    <x v="6"/>
    <n v="648"/>
    <n v="738"/>
    <x v="6"/>
    <s v="PF08447.11 PAS fold"/>
  </r>
  <r>
    <x v="1520"/>
    <x v="1520"/>
    <n v="1417"/>
    <x v="4"/>
    <n v="501"/>
    <n v="613"/>
    <x v="4"/>
    <s v="PF13426.6 PAS domain"/>
  </r>
  <r>
    <x v="1520"/>
    <x v="1520"/>
    <n v="1417"/>
    <x v="9"/>
    <n v="1011"/>
    <n v="1131"/>
    <x v="9"/>
    <s v="PF00072.23 Response regulator receiver domain"/>
  </r>
  <r>
    <x v="1520"/>
    <x v="1520"/>
    <n v="1417"/>
    <x v="9"/>
    <n v="1160"/>
    <n v="1273"/>
    <x v="9"/>
    <s v="PF00072.23 Response regulator receiver domain"/>
  </r>
  <r>
    <x v="1521"/>
    <x v="1521"/>
    <n v="457"/>
    <x v="0"/>
    <n v="80"/>
    <n v="221"/>
    <x v="0"/>
    <s v="PF03924.12 CHASE domain"/>
  </r>
  <r>
    <x v="1521"/>
    <x v="1521"/>
    <n v="457"/>
    <x v="2"/>
    <n v="294"/>
    <n v="453"/>
    <x v="2"/>
    <s v="PF00990.20 Diguanylate cyclase, GGDEF domain"/>
  </r>
  <r>
    <x v="1522"/>
    <x v="1522"/>
    <n v="521"/>
    <x v="0"/>
    <n v="83"/>
    <n v="275"/>
    <x v="0"/>
    <s v="PF03924.12 CHASE domain"/>
  </r>
  <r>
    <x v="1522"/>
    <x v="1522"/>
    <n v="521"/>
    <x v="2"/>
    <n v="360"/>
    <n v="512"/>
    <x v="2"/>
    <s v="PF00990.20 Diguanylate cyclase, GGDEF domain"/>
  </r>
  <r>
    <x v="1523"/>
    <x v="1523"/>
    <n v="1131"/>
    <x v="0"/>
    <n v="79"/>
    <n v="264"/>
    <x v="0"/>
    <s v="PF03924.12 CHASE domain"/>
  </r>
  <r>
    <x v="1523"/>
    <x v="1523"/>
    <n v="1131"/>
    <x v="7"/>
    <n v="1015"/>
    <n v="1127"/>
    <x v="7"/>
    <s v="PF02518.25 Histidine kinase-, DNA gyrase B-, and HSP90-like ATPase"/>
  </r>
  <r>
    <x v="1523"/>
    <x v="1523"/>
    <n v="1131"/>
    <x v="8"/>
    <n v="906"/>
    <n v="974"/>
    <x v="8"/>
    <s v="PF00512.24 His Kinase A (phospho-acceptor) domain"/>
  </r>
  <r>
    <x v="1523"/>
    <x v="1523"/>
    <n v="1131"/>
    <x v="5"/>
    <n v="359"/>
    <n v="460"/>
    <x v="5"/>
    <s v="PF00989.24 PAS fold"/>
  </r>
  <r>
    <x v="1523"/>
    <x v="1523"/>
    <n v="1131"/>
    <x v="6"/>
    <n v="618"/>
    <n v="700"/>
    <x v="6"/>
    <s v="PF08447.11 PAS fold"/>
  </r>
  <r>
    <x v="1523"/>
    <x v="1523"/>
    <n v="1131"/>
    <x v="3"/>
    <n v="481"/>
    <n v="585"/>
    <x v="3"/>
    <s v="PF08448.9 PAS fold"/>
  </r>
  <r>
    <x v="1524"/>
    <x v="1524"/>
    <n v="1059"/>
    <x v="0"/>
    <n v="176"/>
    <n v="358"/>
    <x v="0"/>
    <s v="PF03924.12 CHASE domain"/>
  </r>
  <r>
    <x v="1524"/>
    <x v="1524"/>
    <n v="1059"/>
    <x v="7"/>
    <n v="560"/>
    <n v="735"/>
    <x v="7"/>
    <s v="PF02518.25 Histidine kinase-, DNA gyrase B-, and HSP90-like ATPase"/>
  </r>
  <r>
    <x v="1524"/>
    <x v="1524"/>
    <n v="1059"/>
    <x v="8"/>
    <n v="448"/>
    <n v="513"/>
    <x v="8"/>
    <s v="PF00512.24 His Kinase A (phospho-acceptor) domain"/>
  </r>
  <r>
    <x v="1524"/>
    <x v="1524"/>
    <n v="1059"/>
    <x v="9"/>
    <n v="925"/>
    <n v="1046"/>
    <x v="9"/>
    <s v="PF00072.23 Response regulator receiver domain"/>
  </r>
  <r>
    <x v="1525"/>
    <x v="1525"/>
    <n v="1178"/>
    <x v="0"/>
    <n v="307"/>
    <n v="502"/>
    <x v="0"/>
    <s v="PF03924.12 CHASE domain"/>
  </r>
  <r>
    <x v="1525"/>
    <x v="1525"/>
    <n v="1178"/>
    <x v="7"/>
    <n v="702"/>
    <n v="869"/>
    <x v="7"/>
    <s v="PF02518.25 Histidine kinase-, DNA gyrase B-, and HSP90-like ATPase"/>
  </r>
  <r>
    <x v="1525"/>
    <x v="1525"/>
    <n v="1178"/>
    <x v="8"/>
    <n v="590"/>
    <n v="655"/>
    <x v="8"/>
    <s v="PF00512.24 His Kinase A (phospho-acceptor) domain"/>
  </r>
  <r>
    <x v="1525"/>
    <x v="1525"/>
    <n v="1178"/>
    <x v="9"/>
    <n v="1039"/>
    <n v="1124"/>
    <x v="9"/>
    <s v="PF00072.23 Response regulator receiver domain"/>
  </r>
  <r>
    <x v="1525"/>
    <x v="1525"/>
    <n v="1178"/>
    <x v="9"/>
    <n v="1111"/>
    <n v="1172"/>
    <x v="9"/>
    <s v="PF00072.23 Response regulator receiver domain"/>
  </r>
  <r>
    <x v="1526"/>
    <x v="1526"/>
    <n v="1071"/>
    <x v="0"/>
    <n v="188"/>
    <n v="370"/>
    <x v="0"/>
    <s v="PF03924.12 CHASE domain"/>
  </r>
  <r>
    <x v="1526"/>
    <x v="1526"/>
    <n v="1071"/>
    <x v="7"/>
    <n v="572"/>
    <n v="747"/>
    <x v="7"/>
    <s v="PF02518.25 Histidine kinase-, DNA gyrase B-, and HSP90-like ATPase"/>
  </r>
  <r>
    <x v="1526"/>
    <x v="1526"/>
    <n v="1071"/>
    <x v="8"/>
    <n v="460"/>
    <n v="525"/>
    <x v="8"/>
    <s v="PF00512.24 His Kinase A (phospho-acceptor) domain"/>
  </r>
  <r>
    <x v="1526"/>
    <x v="1526"/>
    <n v="1071"/>
    <x v="9"/>
    <n v="937"/>
    <n v="1058"/>
    <x v="9"/>
    <s v="PF00072.23 Response regulator receiver domain"/>
  </r>
  <r>
    <x v="1527"/>
    <x v="1527"/>
    <n v="1039"/>
    <x v="0"/>
    <n v="165"/>
    <n v="362"/>
    <x v="0"/>
    <s v="PF03924.12 CHASE domain"/>
  </r>
  <r>
    <x v="1527"/>
    <x v="1527"/>
    <n v="1039"/>
    <x v="7"/>
    <n v="562"/>
    <n v="723"/>
    <x v="7"/>
    <s v="PF02518.25 Histidine kinase-, DNA gyrase B-, and HSP90-like ATPase"/>
  </r>
  <r>
    <x v="1527"/>
    <x v="1527"/>
    <n v="1039"/>
    <x v="8"/>
    <n v="450"/>
    <n v="515"/>
    <x v="8"/>
    <s v="PF00512.24 His Kinase A (phospho-acceptor) domain"/>
  </r>
  <r>
    <x v="1527"/>
    <x v="1527"/>
    <n v="1039"/>
    <x v="9"/>
    <n v="895"/>
    <n v="971"/>
    <x v="9"/>
    <s v="PF00072.23 Response regulator receiver domain"/>
  </r>
  <r>
    <x v="1527"/>
    <x v="1527"/>
    <n v="1039"/>
    <x v="9"/>
    <n v="972"/>
    <n v="1028"/>
    <x v="9"/>
    <s v="PF00072.23 Response regulator receiver domain"/>
  </r>
  <r>
    <x v="1528"/>
    <x v="1528"/>
    <n v="270"/>
    <x v="0"/>
    <n v="82"/>
    <n v="163"/>
    <x v="0"/>
    <s v="PF03924.12 CHASE domain"/>
  </r>
  <r>
    <x v="1529"/>
    <x v="1529"/>
    <n v="545"/>
    <x v="0"/>
    <n v="126"/>
    <n v="215"/>
    <x v="0"/>
    <s v="PF03924.12 CHASE domain"/>
  </r>
  <r>
    <x v="1529"/>
    <x v="1529"/>
    <n v="545"/>
    <x v="7"/>
    <n v="420"/>
    <n v="532"/>
    <x v="7"/>
    <s v="PF02518.25 Histidine kinase-, DNA gyrase B-, and HSP90-like ATPase"/>
  </r>
  <r>
    <x v="1529"/>
    <x v="1529"/>
    <n v="545"/>
    <x v="8"/>
    <n v="308"/>
    <n v="376"/>
    <x v="8"/>
    <s v="PF00512.24 His Kinase A (phospho-acceptor) domain"/>
  </r>
  <r>
    <x v="1530"/>
    <x v="1530"/>
    <n v="792"/>
    <x v="0"/>
    <n v="82"/>
    <n v="261"/>
    <x v="0"/>
    <s v="PF03924.12 CHASE domain"/>
  </r>
  <r>
    <x v="1530"/>
    <x v="1530"/>
    <n v="792"/>
    <x v="1"/>
    <n v="541"/>
    <n v="771"/>
    <x v="1"/>
    <s v="PF00563.19 EAL domain"/>
  </r>
  <r>
    <x v="1530"/>
    <x v="1530"/>
    <n v="792"/>
    <x v="2"/>
    <n v="368"/>
    <n v="521"/>
    <x v="2"/>
    <s v="PF00990.20 Diguanylate cyclase, GGDEF domain"/>
  </r>
  <r>
    <x v="1531"/>
    <x v="1531"/>
    <n v="758"/>
    <x v="0"/>
    <n v="87"/>
    <n v="272"/>
    <x v="0"/>
    <s v="PF03924.12 CHASE domain"/>
  </r>
  <r>
    <x v="1531"/>
    <x v="1531"/>
    <n v="758"/>
    <x v="7"/>
    <n v="600"/>
    <n v="713"/>
    <x v="7"/>
    <s v="PF02518.25 Histidine kinase-, DNA gyrase B-, and HSP90-like ATPase"/>
  </r>
  <r>
    <x v="1531"/>
    <x v="1531"/>
    <n v="758"/>
    <x v="8"/>
    <n v="485"/>
    <n v="557"/>
    <x v="8"/>
    <s v="PF00512.24 His Kinase A (phospho-acceptor) domain"/>
  </r>
  <r>
    <x v="1531"/>
    <x v="1531"/>
    <n v="758"/>
    <x v="3"/>
    <n v="365"/>
    <n v="481"/>
    <x v="3"/>
    <s v="PF08448.9 PAS fold"/>
  </r>
  <r>
    <x v="1532"/>
    <x v="1532"/>
    <n v="781"/>
    <x v="0"/>
    <n v="67"/>
    <n v="255"/>
    <x v="0"/>
    <s v="PF03924.12 CHASE domain"/>
  </r>
  <r>
    <x v="1532"/>
    <x v="1532"/>
    <n v="781"/>
    <x v="1"/>
    <n v="531"/>
    <n v="761"/>
    <x v="1"/>
    <s v="PF00563.19 EAL domain"/>
  </r>
  <r>
    <x v="1532"/>
    <x v="1532"/>
    <n v="781"/>
    <x v="2"/>
    <n v="359"/>
    <n v="512"/>
    <x v="2"/>
    <s v="PF00990.20 Diguanylate cyclase, GGDEF domain"/>
  </r>
  <r>
    <x v="1533"/>
    <x v="1533"/>
    <n v="929"/>
    <x v="0"/>
    <n v="261"/>
    <n v="439"/>
    <x v="0"/>
    <s v="PF03924.12 CHASE domain"/>
  </r>
  <r>
    <x v="1533"/>
    <x v="1533"/>
    <n v="929"/>
    <x v="7"/>
    <n v="643"/>
    <n v="759"/>
    <x v="7"/>
    <s v="PF02518.25 Histidine kinase-, DNA gyrase B-, and HSP90-like ATPase"/>
  </r>
  <r>
    <x v="1533"/>
    <x v="1533"/>
    <n v="929"/>
    <x v="8"/>
    <n v="531"/>
    <n v="596"/>
    <x v="8"/>
    <s v="PF00512.24 His Kinase A (phospho-acceptor) domain"/>
  </r>
  <r>
    <x v="1533"/>
    <x v="1533"/>
    <n v="929"/>
    <x v="13"/>
    <n v="9"/>
    <n v="226"/>
    <x v="13"/>
    <s v="PF05231.13 MASE1"/>
  </r>
  <r>
    <x v="1533"/>
    <x v="1533"/>
    <n v="929"/>
    <x v="9"/>
    <n v="815"/>
    <n v="927"/>
    <x v="9"/>
    <s v="PF00072.23 Response regulator receiver domain"/>
  </r>
  <r>
    <x v="1534"/>
    <x v="1534"/>
    <n v="701"/>
    <x v="0"/>
    <n v="75"/>
    <n v="262"/>
    <x v="0"/>
    <s v="PF03924.12 CHASE domain"/>
  </r>
  <r>
    <x v="1534"/>
    <x v="1534"/>
    <n v="701"/>
    <x v="7"/>
    <n v="586"/>
    <n v="697"/>
    <x v="7"/>
    <s v="PF02518.25 Histidine kinase-, DNA gyrase B-, and HSP90-like ATPase"/>
  </r>
  <r>
    <x v="1534"/>
    <x v="1534"/>
    <n v="701"/>
    <x v="8"/>
    <n v="479"/>
    <n v="547"/>
    <x v="8"/>
    <s v="PF00512.24 His Kinase A (phospho-acceptor) domain"/>
  </r>
  <r>
    <x v="1534"/>
    <x v="1534"/>
    <n v="701"/>
    <x v="4"/>
    <n v="360"/>
    <n v="465"/>
    <x v="4"/>
    <s v="PF13426.6 PAS domain"/>
  </r>
  <r>
    <x v="1535"/>
    <x v="1535"/>
    <n v="594"/>
    <x v="0"/>
    <n v="41"/>
    <n v="213"/>
    <x v="0"/>
    <s v="PF03924.12 CHASE domain"/>
  </r>
  <r>
    <x v="1535"/>
    <x v="1535"/>
    <n v="594"/>
    <x v="2"/>
    <n v="295"/>
    <n v="448"/>
    <x v="2"/>
    <s v="PF00990.20 Diguanylate cyclase, GGDEF domain"/>
  </r>
  <r>
    <x v="1536"/>
    <x v="1536"/>
    <n v="205"/>
    <x v="0"/>
    <n v="36"/>
    <n v="202"/>
    <x v="0"/>
    <s v="PF03924.12 CHASE domain"/>
  </r>
  <r>
    <x v="1537"/>
    <x v="1537"/>
    <n v="586"/>
    <x v="0"/>
    <n v="47"/>
    <n v="208"/>
    <x v="0"/>
    <s v="PF03924.12 CHASE domain"/>
  </r>
  <r>
    <x v="1537"/>
    <x v="1537"/>
    <n v="586"/>
    <x v="2"/>
    <n v="284"/>
    <n v="437"/>
    <x v="2"/>
    <s v="PF00990.20 Diguanylate cyclase, GGDEF domain"/>
  </r>
  <r>
    <x v="1537"/>
    <x v="1537"/>
    <n v="586"/>
    <x v="6"/>
    <n v="480"/>
    <n v="570"/>
    <x v="6"/>
    <s v="PF08447.11 PAS fold"/>
  </r>
  <r>
    <x v="1538"/>
    <x v="1538"/>
    <n v="600"/>
    <x v="0"/>
    <n v="32"/>
    <n v="206"/>
    <x v="0"/>
    <s v="PF03924.12 CHASE domain"/>
  </r>
  <r>
    <x v="1538"/>
    <x v="1538"/>
    <n v="600"/>
    <x v="2"/>
    <n v="284"/>
    <n v="437"/>
    <x v="2"/>
    <s v="PF00990.20 Diguanylate cyclase, GGDEF domain"/>
  </r>
  <r>
    <x v="1538"/>
    <x v="1538"/>
    <n v="600"/>
    <x v="6"/>
    <n v="480"/>
    <n v="570"/>
    <x v="6"/>
    <s v="PF08447.11 PAS fold"/>
  </r>
  <r>
    <x v="1539"/>
    <x v="1539"/>
    <n v="685"/>
    <x v="0"/>
    <n v="51"/>
    <n v="219"/>
    <x v="0"/>
    <s v="PF03924.12 CHASE domain"/>
  </r>
  <r>
    <x v="1539"/>
    <x v="1539"/>
    <n v="685"/>
    <x v="7"/>
    <n v="420"/>
    <n v="539"/>
    <x v="7"/>
    <s v="PF02518.25 Histidine kinase-, DNA gyrase B-, and HSP90-like ATPase"/>
  </r>
  <r>
    <x v="1539"/>
    <x v="1539"/>
    <n v="685"/>
    <x v="8"/>
    <n v="308"/>
    <n v="374"/>
    <x v="8"/>
    <s v="PF00512.24 His Kinase A (phospho-acceptor) domain"/>
  </r>
  <r>
    <x v="1539"/>
    <x v="1539"/>
    <n v="685"/>
    <x v="9"/>
    <n v="564"/>
    <n v="680"/>
    <x v="9"/>
    <s v="PF00072.23 Response regulator receiver domain"/>
  </r>
  <r>
    <x v="1540"/>
    <x v="1540"/>
    <n v="593"/>
    <x v="0"/>
    <n v="31"/>
    <n v="215"/>
    <x v="0"/>
    <s v="PF03924.12 CHASE domain"/>
  </r>
  <r>
    <x v="1540"/>
    <x v="1540"/>
    <n v="593"/>
    <x v="2"/>
    <n v="290"/>
    <n v="443"/>
    <x v="2"/>
    <s v="PF00990.20 Diguanylate cyclase, GGDEF domain"/>
  </r>
  <r>
    <x v="1540"/>
    <x v="1540"/>
    <n v="593"/>
    <x v="6"/>
    <n v="486"/>
    <n v="578"/>
    <x v="6"/>
    <s v="PF08447.11 PAS fold"/>
  </r>
  <r>
    <x v="1541"/>
    <x v="1541"/>
    <n v="687"/>
    <x v="0"/>
    <n v="78"/>
    <n v="219"/>
    <x v="0"/>
    <s v="PF03924.12 CHASE domain"/>
  </r>
  <r>
    <x v="1541"/>
    <x v="1541"/>
    <n v="687"/>
    <x v="7"/>
    <n v="421"/>
    <n v="539"/>
    <x v="7"/>
    <s v="PF02518.25 Histidine kinase-, DNA gyrase B-, and HSP90-like ATPase"/>
  </r>
  <r>
    <x v="1541"/>
    <x v="1541"/>
    <n v="687"/>
    <x v="8"/>
    <n v="309"/>
    <n v="375"/>
    <x v="8"/>
    <s v="PF00512.24 His Kinase A (phospho-acceptor) domain"/>
  </r>
  <r>
    <x v="1541"/>
    <x v="1541"/>
    <n v="687"/>
    <x v="9"/>
    <n v="565"/>
    <n v="681"/>
    <x v="9"/>
    <s v="PF00072.23 Response regulator receiver domain"/>
  </r>
  <r>
    <x v="1542"/>
    <x v="1542"/>
    <n v="592"/>
    <x v="0"/>
    <n v="50"/>
    <n v="214"/>
    <x v="0"/>
    <s v="PF03924.12 CHASE domain"/>
  </r>
  <r>
    <x v="1542"/>
    <x v="1542"/>
    <n v="592"/>
    <x v="2"/>
    <n v="291"/>
    <n v="444"/>
    <x v="2"/>
    <s v="PF00990.20 Diguanylate cyclase, GGDEF domain"/>
  </r>
  <r>
    <x v="1542"/>
    <x v="1542"/>
    <n v="592"/>
    <x v="6"/>
    <n v="487"/>
    <n v="579"/>
    <x v="6"/>
    <s v="PF08447.11 PAS fold"/>
  </r>
  <r>
    <x v="1543"/>
    <x v="1543"/>
    <n v="438"/>
    <x v="0"/>
    <n v="76"/>
    <n v="216"/>
    <x v="0"/>
    <s v="PF03924.12 CHASE domain"/>
  </r>
  <r>
    <x v="1543"/>
    <x v="1543"/>
    <n v="438"/>
    <x v="2"/>
    <n v="289"/>
    <n v="437"/>
    <x v="2"/>
    <s v="PF00990.20 Diguanylate cyclase, GGDEF domain"/>
  </r>
  <r>
    <x v="1544"/>
    <x v="1544"/>
    <n v="453"/>
    <x v="0"/>
    <n v="80"/>
    <n v="218"/>
    <x v="0"/>
    <s v="PF03924.12 CHASE domain"/>
  </r>
  <r>
    <x v="1544"/>
    <x v="1544"/>
    <n v="453"/>
    <x v="2"/>
    <n v="288"/>
    <n v="444"/>
    <x v="2"/>
    <s v="PF00990.20 Diguanylate cyclase, GGDEF domain"/>
  </r>
  <r>
    <x v="1545"/>
    <x v="1545"/>
    <n v="726"/>
    <x v="0"/>
    <n v="100"/>
    <n v="254"/>
    <x v="0"/>
    <s v="PF03924.12 CHASE domain"/>
  </r>
  <r>
    <x v="1545"/>
    <x v="1545"/>
    <n v="726"/>
    <x v="7"/>
    <n v="455"/>
    <n v="573"/>
    <x v="7"/>
    <s v="PF02518.25 Histidine kinase-, DNA gyrase B-, and HSP90-like ATPase"/>
  </r>
  <r>
    <x v="1545"/>
    <x v="1545"/>
    <n v="726"/>
    <x v="8"/>
    <n v="343"/>
    <n v="409"/>
    <x v="8"/>
    <s v="PF00512.24 His Kinase A (phospho-acceptor) domain"/>
  </r>
  <r>
    <x v="1545"/>
    <x v="1545"/>
    <n v="726"/>
    <x v="9"/>
    <n v="599"/>
    <n v="715"/>
    <x v="9"/>
    <s v="PF00072.23 Response regulator receiver domain"/>
  </r>
  <r>
    <x v="1546"/>
    <x v="1546"/>
    <n v="690"/>
    <x v="0"/>
    <n v="78"/>
    <n v="222"/>
    <x v="0"/>
    <s v="PF03924.12 CHASE domain"/>
  </r>
  <r>
    <x v="1546"/>
    <x v="1546"/>
    <n v="690"/>
    <x v="7"/>
    <n v="421"/>
    <n v="539"/>
    <x v="7"/>
    <s v="PF02518.25 Histidine kinase-, DNA gyrase B-, and HSP90-like ATPase"/>
  </r>
  <r>
    <x v="1546"/>
    <x v="1546"/>
    <n v="690"/>
    <x v="8"/>
    <n v="309"/>
    <n v="375"/>
    <x v="8"/>
    <s v="PF00512.24 His Kinase A (phospho-acceptor) domain"/>
  </r>
  <r>
    <x v="1546"/>
    <x v="1546"/>
    <n v="690"/>
    <x v="9"/>
    <n v="565"/>
    <n v="681"/>
    <x v="9"/>
    <s v="PF00072.23 Response regulator receiver domain"/>
  </r>
  <r>
    <x v="1547"/>
    <x v="1547"/>
    <n v="586"/>
    <x v="0"/>
    <n v="34"/>
    <n v="219"/>
    <x v="0"/>
    <s v="PF03924.12 CHASE domain"/>
  </r>
  <r>
    <x v="1547"/>
    <x v="1547"/>
    <n v="586"/>
    <x v="2"/>
    <n v="284"/>
    <n v="437"/>
    <x v="2"/>
    <s v="PF00990.20 Diguanylate cyclase, GGDEF domain"/>
  </r>
  <r>
    <x v="1547"/>
    <x v="1547"/>
    <n v="586"/>
    <x v="6"/>
    <n v="480"/>
    <n v="570"/>
    <x v="6"/>
    <s v="PF08447.11 PAS fold"/>
  </r>
  <r>
    <x v="1548"/>
    <x v="1548"/>
    <n v="591"/>
    <x v="0"/>
    <n v="43"/>
    <n v="211"/>
    <x v="0"/>
    <s v="PF03924.12 CHASE domain"/>
  </r>
  <r>
    <x v="1548"/>
    <x v="1548"/>
    <n v="591"/>
    <x v="2"/>
    <n v="291"/>
    <n v="444"/>
    <x v="2"/>
    <s v="PF00990.20 Diguanylate cyclase, GGDEF domain"/>
  </r>
  <r>
    <x v="1549"/>
    <x v="1549"/>
    <n v="590"/>
    <x v="0"/>
    <n v="36"/>
    <n v="213"/>
    <x v="0"/>
    <s v="PF03924.12 CHASE domain"/>
  </r>
  <r>
    <x v="1549"/>
    <x v="1549"/>
    <n v="590"/>
    <x v="2"/>
    <n v="289"/>
    <n v="442"/>
    <x v="2"/>
    <s v="PF00990.20 Diguanylate cyclase, GGDEF domain"/>
  </r>
  <r>
    <x v="1550"/>
    <x v="1550"/>
    <n v="690"/>
    <x v="0"/>
    <n v="78"/>
    <n v="222"/>
    <x v="0"/>
    <s v="PF03924.12 CHASE domain"/>
  </r>
  <r>
    <x v="1550"/>
    <x v="1550"/>
    <n v="690"/>
    <x v="7"/>
    <n v="421"/>
    <n v="539"/>
    <x v="7"/>
    <s v="PF02518.25 Histidine kinase-, DNA gyrase B-, and HSP90-like ATPase"/>
  </r>
  <r>
    <x v="1550"/>
    <x v="1550"/>
    <n v="690"/>
    <x v="8"/>
    <n v="309"/>
    <n v="375"/>
    <x v="8"/>
    <s v="PF00512.24 His Kinase A (phospho-acceptor) domain"/>
  </r>
  <r>
    <x v="1550"/>
    <x v="1550"/>
    <n v="690"/>
    <x v="9"/>
    <n v="565"/>
    <n v="682"/>
    <x v="9"/>
    <s v="PF00072.23 Response regulator receiver domain"/>
  </r>
  <r>
    <x v="1551"/>
    <x v="1551"/>
    <n v="707"/>
    <x v="0"/>
    <n v="89"/>
    <n v="241"/>
    <x v="0"/>
    <s v="PF03924.12 CHASE domain"/>
  </r>
  <r>
    <x v="1551"/>
    <x v="1551"/>
    <n v="707"/>
    <x v="7"/>
    <n v="441"/>
    <n v="559"/>
    <x v="7"/>
    <s v="PF02518.25 Histidine kinase-, DNA gyrase B-, and HSP90-like ATPase"/>
  </r>
  <r>
    <x v="1551"/>
    <x v="1551"/>
    <n v="707"/>
    <x v="8"/>
    <n v="329"/>
    <n v="395"/>
    <x v="8"/>
    <s v="PF00512.24 His Kinase A (phospho-acceptor) domain"/>
  </r>
  <r>
    <x v="1551"/>
    <x v="1551"/>
    <n v="707"/>
    <x v="9"/>
    <n v="585"/>
    <n v="701"/>
    <x v="9"/>
    <s v="PF00072.23 Response regulator receiver domain"/>
  </r>
  <r>
    <x v="1552"/>
    <x v="1552"/>
    <n v="587"/>
    <x v="0"/>
    <n v="36"/>
    <n v="208"/>
    <x v="0"/>
    <s v="PF03924.12 CHASE domain"/>
  </r>
  <r>
    <x v="1552"/>
    <x v="1552"/>
    <n v="587"/>
    <x v="2"/>
    <n v="287"/>
    <n v="440"/>
    <x v="2"/>
    <s v="PF00990.20 Diguanylate cyclase, GGDEF domain"/>
  </r>
  <r>
    <x v="1553"/>
    <x v="1553"/>
    <n v="622"/>
    <x v="0"/>
    <n v="16"/>
    <n v="158"/>
    <x v="0"/>
    <s v="PF03924.12 CHASE domain"/>
  </r>
  <r>
    <x v="1553"/>
    <x v="1553"/>
    <n v="622"/>
    <x v="7"/>
    <n v="357"/>
    <n v="475"/>
    <x v="7"/>
    <s v="PF02518.25 Histidine kinase-, DNA gyrase B-, and HSP90-like ATPase"/>
  </r>
  <r>
    <x v="1553"/>
    <x v="1553"/>
    <n v="622"/>
    <x v="8"/>
    <n v="245"/>
    <n v="311"/>
    <x v="8"/>
    <s v="PF00512.24 His Kinase A (phospho-acceptor) domain"/>
  </r>
  <r>
    <x v="1553"/>
    <x v="1553"/>
    <n v="622"/>
    <x v="9"/>
    <n v="501"/>
    <n v="617"/>
    <x v="9"/>
    <s v="PF00072.23 Response regulator receiver domain"/>
  </r>
  <r>
    <x v="1554"/>
    <x v="1554"/>
    <n v="546"/>
    <x v="0"/>
    <n v="36"/>
    <n v="183"/>
    <x v="0"/>
    <s v="PF03924.12 CHASE domain"/>
  </r>
  <r>
    <x v="1554"/>
    <x v="1554"/>
    <n v="546"/>
    <x v="2"/>
    <n v="250"/>
    <n v="403"/>
    <x v="2"/>
    <s v="PF00990.20 Diguanylate cyclase, GGDEF domain"/>
  </r>
  <r>
    <x v="1554"/>
    <x v="1554"/>
    <n v="546"/>
    <x v="6"/>
    <n v="446"/>
    <n v="539"/>
    <x v="6"/>
    <s v="PF08447.11 PAS fold"/>
  </r>
  <r>
    <x v="1555"/>
    <x v="1555"/>
    <n v="593"/>
    <x v="0"/>
    <n v="37"/>
    <n v="220"/>
    <x v="0"/>
    <s v="PF03924.12 CHASE domain"/>
  </r>
  <r>
    <x v="1555"/>
    <x v="1555"/>
    <n v="593"/>
    <x v="2"/>
    <n v="292"/>
    <n v="445"/>
    <x v="2"/>
    <s v="PF00990.20 Diguanylate cyclase, GGDEF domain"/>
  </r>
  <r>
    <x v="1556"/>
    <x v="1556"/>
    <n v="585"/>
    <x v="0"/>
    <n v="30"/>
    <n v="212"/>
    <x v="0"/>
    <s v="PF03924.12 CHASE domain"/>
  </r>
  <r>
    <x v="1556"/>
    <x v="1556"/>
    <n v="585"/>
    <x v="2"/>
    <n v="287"/>
    <n v="440"/>
    <x v="2"/>
    <s v="PF00990.20 Diguanylate cyclase, GGDEF domain"/>
  </r>
  <r>
    <x v="1557"/>
    <x v="1557"/>
    <n v="523"/>
    <x v="0"/>
    <n v="80"/>
    <n v="268"/>
    <x v="0"/>
    <s v="PF03924.12 CHASE domain"/>
  </r>
  <r>
    <x v="1557"/>
    <x v="1557"/>
    <n v="523"/>
    <x v="2"/>
    <n v="358"/>
    <n v="510"/>
    <x v="2"/>
    <s v="PF00990.20 Diguanylate cyclase, GGDEF domain"/>
  </r>
  <r>
    <x v="1558"/>
    <x v="1558"/>
    <n v="592"/>
    <x v="0"/>
    <n v="39"/>
    <n v="203"/>
    <x v="0"/>
    <s v="PF03924.12 CHASE domain"/>
  </r>
  <r>
    <x v="1558"/>
    <x v="1558"/>
    <n v="592"/>
    <x v="2"/>
    <n v="287"/>
    <n v="440"/>
    <x v="2"/>
    <s v="PF00990.20 Diguanylate cyclase, GGDEF domain"/>
  </r>
  <r>
    <x v="1559"/>
    <x v="1559"/>
    <n v="963"/>
    <x v="0"/>
    <n v="82"/>
    <n v="265"/>
    <x v="0"/>
    <s v="PF03924.12 CHASE domain"/>
  </r>
  <r>
    <x v="1559"/>
    <x v="1559"/>
    <n v="963"/>
    <x v="7"/>
    <n v="604"/>
    <n v="724"/>
    <x v="7"/>
    <s v="PF02518.25 Histidine kinase-, DNA gyrase B-, and HSP90-like ATPase"/>
  </r>
  <r>
    <x v="1559"/>
    <x v="1559"/>
    <n v="963"/>
    <x v="8"/>
    <n v="491"/>
    <n v="557"/>
    <x v="8"/>
    <s v="PF00512.24 His Kinase A (phospho-acceptor) domain"/>
  </r>
  <r>
    <x v="1559"/>
    <x v="1559"/>
    <n v="963"/>
    <x v="3"/>
    <n v="364"/>
    <n v="474"/>
    <x v="3"/>
    <s v="PF08448.9 PAS fold"/>
  </r>
  <r>
    <x v="1559"/>
    <x v="1559"/>
    <n v="963"/>
    <x v="9"/>
    <n v="751"/>
    <n v="863"/>
    <x v="9"/>
    <s v="PF00072.23 Response regulator receiver domain"/>
  </r>
  <r>
    <x v="1560"/>
    <x v="1560"/>
    <n v="584"/>
    <x v="0"/>
    <n v="72"/>
    <n v="214"/>
    <x v="0"/>
    <s v="PF03924.12 CHASE domain"/>
  </r>
  <r>
    <x v="1560"/>
    <x v="1560"/>
    <n v="584"/>
    <x v="2"/>
    <n v="423"/>
    <n v="581"/>
    <x v="2"/>
    <s v="PF00990.20 Diguanylate cyclase, GGDEF domain"/>
  </r>
  <r>
    <x v="1560"/>
    <x v="1560"/>
    <n v="584"/>
    <x v="5"/>
    <n v="295"/>
    <n v="409"/>
    <x v="5"/>
    <s v="PF00989.24 PAS fold"/>
  </r>
  <r>
    <x v="1561"/>
    <x v="1561"/>
    <n v="670"/>
    <x v="0"/>
    <n v="81"/>
    <n v="216"/>
    <x v="0"/>
    <s v="PF03924.12 CHASE domain"/>
  </r>
  <r>
    <x v="1561"/>
    <x v="1561"/>
    <n v="670"/>
    <x v="7"/>
    <n v="552"/>
    <n v="663"/>
    <x v="7"/>
    <s v="PF02518.25 Histidine kinase-, DNA gyrase B-, and HSP90-like ATPase"/>
  </r>
  <r>
    <x v="1561"/>
    <x v="1561"/>
    <n v="670"/>
    <x v="8"/>
    <n v="443"/>
    <n v="510"/>
    <x v="8"/>
    <s v="PF00512.24 His Kinase A (phospho-acceptor) domain"/>
  </r>
  <r>
    <x v="1561"/>
    <x v="1561"/>
    <n v="670"/>
    <x v="6"/>
    <n v="321"/>
    <n v="410"/>
    <x v="6"/>
    <s v="PF08447.11 PAS fold"/>
  </r>
  <r>
    <x v="1562"/>
    <x v="1562"/>
    <n v="661"/>
    <x v="0"/>
    <n v="258"/>
    <n v="398"/>
    <x v="0"/>
    <s v="PF03924.12 CHASE domain"/>
  </r>
  <r>
    <x v="1562"/>
    <x v="1562"/>
    <n v="661"/>
    <x v="2"/>
    <n v="495"/>
    <n v="647"/>
    <x v="2"/>
    <s v="PF00990.20 Diguanylate cyclase, GGDEF domain"/>
  </r>
  <r>
    <x v="1563"/>
    <x v="1563"/>
    <n v="236"/>
    <x v="0"/>
    <n v="74"/>
    <n v="232"/>
    <x v="0"/>
    <s v="PF03924.12 CHASE domain"/>
  </r>
  <r>
    <x v="1564"/>
    <x v="1564"/>
    <n v="542"/>
    <x v="0"/>
    <n v="98"/>
    <n v="276"/>
    <x v="0"/>
    <s v="PF03924.12 CHASE domain"/>
  </r>
  <r>
    <x v="1564"/>
    <x v="1564"/>
    <n v="542"/>
    <x v="2"/>
    <n v="371"/>
    <n v="528"/>
    <x v="2"/>
    <s v="PF00990.20 Diguanylate cyclase, GGDEF domain"/>
  </r>
  <r>
    <x v="1565"/>
    <x v="1565"/>
    <n v="1186"/>
    <x v="0"/>
    <n v="137"/>
    <n v="255"/>
    <x v="0"/>
    <s v="PF03924.12 CHASE domain"/>
  </r>
  <r>
    <x v="1565"/>
    <x v="1565"/>
    <n v="1186"/>
    <x v="7"/>
    <n v="1076"/>
    <n v="1186"/>
    <x v="7"/>
    <s v="PF02518.25 Histidine kinase-, DNA gyrase B-, and HSP90-like ATPase"/>
  </r>
  <r>
    <x v="1565"/>
    <x v="1565"/>
    <n v="1186"/>
    <x v="8"/>
    <n v="965"/>
    <n v="1033"/>
    <x v="8"/>
    <s v="PF00512.24 His Kinase A (phospho-acceptor) domain"/>
  </r>
  <r>
    <x v="1565"/>
    <x v="1565"/>
    <n v="1186"/>
    <x v="5"/>
    <n v="823"/>
    <n v="931"/>
    <x v="5"/>
    <s v="PF00989.24 PAS fold"/>
  </r>
  <r>
    <x v="1565"/>
    <x v="1565"/>
    <n v="1186"/>
    <x v="3"/>
    <n v="333"/>
    <n v="444"/>
    <x v="3"/>
    <s v="PF08448.9 PAS fold"/>
  </r>
  <r>
    <x v="1565"/>
    <x v="1565"/>
    <n v="1186"/>
    <x v="3"/>
    <n v="460"/>
    <n v="568"/>
    <x v="3"/>
    <s v="PF08448.9 PAS fold"/>
  </r>
  <r>
    <x v="1565"/>
    <x v="1565"/>
    <n v="1186"/>
    <x v="3"/>
    <n v="704"/>
    <n v="813"/>
    <x v="3"/>
    <s v="PF08448.9 PAS fold"/>
  </r>
  <r>
    <x v="1565"/>
    <x v="1565"/>
    <n v="1186"/>
    <x v="4"/>
    <n v="588"/>
    <n v="685"/>
    <x v="4"/>
    <s v="PF13426.6 PAS domain"/>
  </r>
  <r>
    <x v="1566"/>
    <x v="1566"/>
    <n v="925"/>
    <x v="0"/>
    <n v="88"/>
    <n v="272"/>
    <x v="0"/>
    <s v="PF03924.12 CHASE domain"/>
  </r>
  <r>
    <x v="1566"/>
    <x v="1566"/>
    <n v="925"/>
    <x v="2"/>
    <n v="767"/>
    <n v="920"/>
    <x v="2"/>
    <s v="PF00990.20 Diguanylate cyclase, GGDEF domain"/>
  </r>
  <r>
    <x v="1566"/>
    <x v="1566"/>
    <n v="925"/>
    <x v="6"/>
    <n v="387"/>
    <n v="477"/>
    <x v="6"/>
    <s v="PF08447.11 PAS fold"/>
  </r>
  <r>
    <x v="1566"/>
    <x v="1566"/>
    <n v="925"/>
    <x v="6"/>
    <n v="663"/>
    <n v="750"/>
    <x v="6"/>
    <s v="PF08447.11 PAS fold"/>
  </r>
  <r>
    <x v="1566"/>
    <x v="1566"/>
    <n v="925"/>
    <x v="4"/>
    <n v="506"/>
    <n v="624"/>
    <x v="4"/>
    <s v="PF13426.6 PAS domain"/>
  </r>
  <r>
    <x v="1567"/>
    <x v="1567"/>
    <n v="773"/>
    <x v="0"/>
    <n v="77"/>
    <n v="266"/>
    <x v="0"/>
    <s v="PF03924.12 CHASE domain"/>
  </r>
  <r>
    <x v="1567"/>
    <x v="1567"/>
    <n v="773"/>
    <x v="2"/>
    <n v="609"/>
    <n v="766"/>
    <x v="2"/>
    <s v="PF00990.20 Diguanylate cyclase, GGDEF domain"/>
  </r>
  <r>
    <x v="1567"/>
    <x v="1567"/>
    <n v="773"/>
    <x v="3"/>
    <n v="366"/>
    <n v="478"/>
    <x v="3"/>
    <s v="PF08448.9 PAS fold"/>
  </r>
  <r>
    <x v="1567"/>
    <x v="1567"/>
    <n v="773"/>
    <x v="4"/>
    <n v="494"/>
    <n v="597"/>
    <x v="4"/>
    <s v="PF13426.6 PAS domain"/>
  </r>
  <r>
    <x v="1568"/>
    <x v="1568"/>
    <n v="614"/>
    <x v="0"/>
    <n v="70"/>
    <n v="223"/>
    <x v="0"/>
    <s v="PF03924.12 CHASE domain"/>
  </r>
  <r>
    <x v="1568"/>
    <x v="1568"/>
    <n v="614"/>
    <x v="2"/>
    <n v="445"/>
    <n v="605"/>
    <x v="2"/>
    <s v="PF00990.20 Diguanylate cyclase, GGDEF domain"/>
  </r>
  <r>
    <x v="1568"/>
    <x v="1568"/>
    <n v="614"/>
    <x v="10"/>
    <n v="317"/>
    <n v="390"/>
    <x v="10"/>
    <s v="PF13188.6 PAS domain"/>
  </r>
  <r>
    <x v="1569"/>
    <x v="1569"/>
    <n v="1241"/>
    <x v="0"/>
    <n v="81"/>
    <n v="267"/>
    <x v="0"/>
    <s v="PF03924.12 CHASE domain"/>
  </r>
  <r>
    <x v="1569"/>
    <x v="1569"/>
    <n v="1241"/>
    <x v="7"/>
    <n v="717"/>
    <n v="835"/>
    <x v="7"/>
    <s v="PF02518.25 Histidine kinase-, DNA gyrase B-, and HSP90-like ATPase"/>
  </r>
  <r>
    <x v="1569"/>
    <x v="1569"/>
    <n v="1241"/>
    <x v="8"/>
    <n v="602"/>
    <n v="670"/>
    <x v="8"/>
    <s v="PF00512.24 His Kinase A (phospho-acceptor) domain"/>
  </r>
  <r>
    <x v="1569"/>
    <x v="1569"/>
    <n v="1241"/>
    <x v="5"/>
    <n v="466"/>
    <n v="579"/>
    <x v="5"/>
    <s v="PF00989.24 PAS fold"/>
  </r>
  <r>
    <x v="1569"/>
    <x v="1569"/>
    <n v="1241"/>
    <x v="3"/>
    <n v="360"/>
    <n v="462"/>
    <x v="3"/>
    <s v="PF08448.9 PAS fold"/>
  </r>
  <r>
    <x v="1569"/>
    <x v="1569"/>
    <n v="1241"/>
    <x v="9"/>
    <n v="858"/>
    <n v="966"/>
    <x v="9"/>
    <s v="PF00072.23 Response regulator receiver domain"/>
  </r>
  <r>
    <x v="1569"/>
    <x v="1569"/>
    <n v="1241"/>
    <x v="9"/>
    <n v="979"/>
    <n v="1091"/>
    <x v="9"/>
    <s v="PF00072.23 Response regulator receiver domain"/>
  </r>
  <r>
    <x v="1569"/>
    <x v="1569"/>
    <n v="1241"/>
    <x v="9"/>
    <n v="1115"/>
    <n v="1226"/>
    <x v="9"/>
    <s v="PF00072.23 Response regulator receiver domain"/>
  </r>
  <r>
    <x v="1570"/>
    <x v="1570"/>
    <n v="289"/>
    <x v="0"/>
    <n v="73"/>
    <n v="267"/>
    <x v="0"/>
    <s v="PF03924.12 CHASE domain"/>
  </r>
  <r>
    <x v="1571"/>
    <x v="1571"/>
    <n v="702"/>
    <x v="0"/>
    <n v="72"/>
    <n v="258"/>
    <x v="0"/>
    <s v="PF03924.12 CHASE domain"/>
  </r>
  <r>
    <x v="1571"/>
    <x v="1571"/>
    <n v="702"/>
    <x v="7"/>
    <n v="587"/>
    <n v="698"/>
    <x v="7"/>
    <s v="PF02518.25 Histidine kinase-, DNA gyrase B-, and HSP90-like ATPase"/>
  </r>
  <r>
    <x v="1571"/>
    <x v="1571"/>
    <n v="702"/>
    <x v="6"/>
    <n v="366"/>
    <n v="454"/>
    <x v="6"/>
    <s v="PF08447.11 PAS fold"/>
  </r>
  <r>
    <x v="1572"/>
    <x v="1572"/>
    <n v="436"/>
    <x v="0"/>
    <n v="87"/>
    <n v="208"/>
    <x v="0"/>
    <s v="PF03924.12 CHASE domain"/>
  </r>
  <r>
    <x v="1572"/>
    <x v="1572"/>
    <n v="436"/>
    <x v="2"/>
    <n v="279"/>
    <n v="436"/>
    <x v="2"/>
    <s v="PF00990.20 Diguanylate cyclase, GGDEF domain"/>
  </r>
  <r>
    <x v="1573"/>
    <x v="1573"/>
    <n v="701"/>
    <x v="0"/>
    <n v="72"/>
    <n v="260"/>
    <x v="0"/>
    <s v="PF03924.12 CHASE domain"/>
  </r>
  <r>
    <x v="1573"/>
    <x v="1573"/>
    <n v="701"/>
    <x v="7"/>
    <n v="591"/>
    <n v="701"/>
    <x v="7"/>
    <s v="PF02518.25 Histidine kinase-, DNA gyrase B-, and HSP90-like ATPase"/>
  </r>
  <r>
    <x v="1573"/>
    <x v="1573"/>
    <n v="701"/>
    <x v="6"/>
    <n v="370"/>
    <n v="458"/>
    <x v="6"/>
    <s v="PF08447.11 PAS fold"/>
  </r>
  <r>
    <x v="1574"/>
    <x v="1574"/>
    <n v="903"/>
    <x v="0"/>
    <n v="75"/>
    <n v="257"/>
    <x v="0"/>
    <s v="PF03924.12 CHASE domain"/>
  </r>
  <r>
    <x v="1574"/>
    <x v="1574"/>
    <n v="903"/>
    <x v="1"/>
    <n v="646"/>
    <n v="883"/>
    <x v="1"/>
    <s v="PF00563.19 EAL domain"/>
  </r>
  <r>
    <x v="1574"/>
    <x v="1574"/>
    <n v="903"/>
    <x v="2"/>
    <n v="472"/>
    <n v="627"/>
    <x v="2"/>
    <s v="PF00990.20 Diguanylate cyclase, GGDEF domain"/>
  </r>
  <r>
    <x v="1574"/>
    <x v="1574"/>
    <n v="903"/>
    <x v="4"/>
    <n v="355"/>
    <n v="460"/>
    <x v="4"/>
    <s v="PF13426.6 PAS domain"/>
  </r>
  <r>
    <x v="1575"/>
    <x v="1575"/>
    <n v="900"/>
    <x v="0"/>
    <n v="76"/>
    <n v="253"/>
    <x v="0"/>
    <s v="PF03924.12 CHASE domain"/>
  </r>
  <r>
    <x v="1575"/>
    <x v="1575"/>
    <n v="900"/>
    <x v="1"/>
    <n v="648"/>
    <n v="884"/>
    <x v="1"/>
    <s v="PF00563.19 EAL domain"/>
  </r>
  <r>
    <x v="1575"/>
    <x v="1575"/>
    <n v="900"/>
    <x v="2"/>
    <n v="473"/>
    <n v="628"/>
    <x v="2"/>
    <s v="PF00990.20 Diguanylate cyclase, GGDEF domain"/>
  </r>
  <r>
    <x v="1576"/>
    <x v="1576"/>
    <n v="1164"/>
    <x v="0"/>
    <n v="100"/>
    <n v="217"/>
    <x v="0"/>
    <s v="PF03924.12 CHASE domain"/>
  </r>
  <r>
    <x v="1576"/>
    <x v="1576"/>
    <n v="1164"/>
    <x v="1"/>
    <n v="895"/>
    <n v="1132"/>
    <x v="1"/>
    <s v="PF00563.19 EAL domain"/>
  </r>
  <r>
    <x v="1576"/>
    <x v="1576"/>
    <n v="1164"/>
    <x v="16"/>
    <n v="440"/>
    <n v="585"/>
    <x v="16"/>
    <s v="PF13185.5 GAF domain"/>
  </r>
  <r>
    <x v="1576"/>
    <x v="1576"/>
    <n v="1164"/>
    <x v="2"/>
    <n v="719"/>
    <n v="876"/>
    <x v="2"/>
    <s v="PF00990.20 Diguanylate cyclase, GGDEF domain"/>
  </r>
  <r>
    <x v="1576"/>
    <x v="1576"/>
    <n v="1164"/>
    <x v="5"/>
    <n v="595"/>
    <n v="705"/>
    <x v="5"/>
    <s v="PF00989.24 PAS fold"/>
  </r>
  <r>
    <x v="1576"/>
    <x v="1576"/>
    <n v="1164"/>
    <x v="6"/>
    <n v="325"/>
    <n v="414"/>
    <x v="6"/>
    <s v="PF08447.11 PAS fold"/>
  </r>
  <r>
    <x v="1577"/>
    <x v="1577"/>
    <n v="762"/>
    <x v="0"/>
    <n v="50"/>
    <n v="237"/>
    <x v="0"/>
    <s v="PF03924.12 CHASE domain"/>
  </r>
  <r>
    <x v="1577"/>
    <x v="1577"/>
    <n v="762"/>
    <x v="2"/>
    <n v="603"/>
    <n v="756"/>
    <x v="2"/>
    <s v="PF00990.20 Diguanylate cyclase, GGDEF domain"/>
  </r>
  <r>
    <x v="1577"/>
    <x v="1577"/>
    <n v="762"/>
    <x v="6"/>
    <n v="499"/>
    <n v="586"/>
    <x v="6"/>
    <s v="PF08447.11 PAS fold"/>
  </r>
  <r>
    <x v="1577"/>
    <x v="1577"/>
    <n v="762"/>
    <x v="4"/>
    <n v="341"/>
    <n v="460"/>
    <x v="4"/>
    <s v="PF13426.6 PAS domain"/>
  </r>
  <r>
    <x v="1578"/>
    <x v="1578"/>
    <n v="441"/>
    <x v="0"/>
    <n v="73"/>
    <n v="253"/>
    <x v="0"/>
    <s v="PF03924.12 CHASE domain"/>
  </r>
  <r>
    <x v="1578"/>
    <x v="1578"/>
    <n v="441"/>
    <x v="8"/>
    <n v="343"/>
    <n v="408"/>
    <x v="8"/>
    <s v="PF00512.24 His Kinase A (phospho-acceptor) domain"/>
  </r>
  <r>
    <x v="1579"/>
    <x v="1579"/>
    <n v="462"/>
    <x v="0"/>
    <n v="153"/>
    <n v="371"/>
    <x v="0"/>
    <s v="PF03924.12 CHASE domain"/>
  </r>
  <r>
    <x v="1580"/>
    <x v="1580"/>
    <n v="637"/>
    <x v="0"/>
    <n v="71"/>
    <n v="256"/>
    <x v="0"/>
    <s v="PF03924.12 CHASE domain"/>
  </r>
  <r>
    <x v="1580"/>
    <x v="1580"/>
    <n v="637"/>
    <x v="2"/>
    <n v="468"/>
    <n v="630"/>
    <x v="2"/>
    <s v="PF00990.20 Diguanylate cyclase, GGDEF domain"/>
  </r>
  <r>
    <x v="1580"/>
    <x v="1580"/>
    <n v="637"/>
    <x v="6"/>
    <n v="363"/>
    <n v="451"/>
    <x v="6"/>
    <s v="PF08447.11 PAS fold"/>
  </r>
  <r>
    <x v="1581"/>
    <x v="1581"/>
    <n v="1092"/>
    <x v="0"/>
    <n v="256"/>
    <n v="442"/>
    <x v="0"/>
    <s v="PF03924.12 CHASE domain"/>
  </r>
  <r>
    <x v="1581"/>
    <x v="1581"/>
    <n v="1092"/>
    <x v="1"/>
    <n v="840"/>
    <n v="1076"/>
    <x v="1"/>
    <s v="PF00563.19 EAL domain"/>
  </r>
  <r>
    <x v="1581"/>
    <x v="1581"/>
    <n v="1092"/>
    <x v="2"/>
    <n v="664"/>
    <n v="821"/>
    <x v="2"/>
    <s v="PF00990.20 Diguanylate cyclase, GGDEF domain"/>
  </r>
  <r>
    <x v="1581"/>
    <x v="1581"/>
    <n v="1092"/>
    <x v="13"/>
    <n v="8"/>
    <n v="217"/>
    <x v="13"/>
    <s v="PF05231.13 MASE1"/>
  </r>
  <r>
    <x v="1582"/>
    <x v="1582"/>
    <n v="553"/>
    <x v="0"/>
    <n v="87"/>
    <n v="270"/>
    <x v="0"/>
    <s v="PF03924.12 CHASE domain"/>
  </r>
  <r>
    <x v="1582"/>
    <x v="1582"/>
    <n v="553"/>
    <x v="11"/>
    <n v="357"/>
    <n v="439"/>
    <x v="11"/>
    <s v="PF07536.13 HWE histidine kinase"/>
  </r>
  <r>
    <x v="1583"/>
    <x v="1583"/>
    <n v="728"/>
    <x v="0"/>
    <n v="76"/>
    <n v="270"/>
    <x v="0"/>
    <s v="PF03924.12 CHASE domain"/>
  </r>
  <r>
    <x v="1583"/>
    <x v="1583"/>
    <n v="728"/>
    <x v="7"/>
    <n v="470"/>
    <n v="586"/>
    <x v="7"/>
    <s v="PF02518.25 Histidine kinase-, DNA gyrase B-, and HSP90-like ATPase"/>
  </r>
  <r>
    <x v="1583"/>
    <x v="1583"/>
    <n v="728"/>
    <x v="8"/>
    <n v="359"/>
    <n v="423"/>
    <x v="8"/>
    <s v="PF00512.24 His Kinase A (phospho-acceptor) domain"/>
  </r>
  <r>
    <x v="1583"/>
    <x v="1583"/>
    <n v="728"/>
    <x v="9"/>
    <n v="613"/>
    <n v="723"/>
    <x v="9"/>
    <s v="PF00072.23 Response regulator receiver domain"/>
  </r>
  <r>
    <x v="1584"/>
    <x v="1584"/>
    <n v="751"/>
    <x v="0"/>
    <n v="84"/>
    <n v="266"/>
    <x v="0"/>
    <s v="PF03924.12 CHASE domain"/>
  </r>
  <r>
    <x v="1584"/>
    <x v="1584"/>
    <n v="751"/>
    <x v="7"/>
    <n v="491"/>
    <n v="607"/>
    <x v="7"/>
    <s v="PF02518.25 Histidine kinase-, DNA gyrase B-, and HSP90-like ATPase"/>
  </r>
  <r>
    <x v="1584"/>
    <x v="1584"/>
    <n v="751"/>
    <x v="8"/>
    <n v="379"/>
    <n v="444"/>
    <x v="8"/>
    <s v="PF00512.24 His Kinase A (phospho-acceptor) domain"/>
  </r>
  <r>
    <x v="1584"/>
    <x v="1584"/>
    <n v="751"/>
    <x v="9"/>
    <n v="630"/>
    <n v="741"/>
    <x v="9"/>
    <s v="PF00072.23 Response regulator receiver domain"/>
  </r>
  <r>
    <x v="1585"/>
    <x v="1585"/>
    <n v="928"/>
    <x v="0"/>
    <n v="260"/>
    <n v="445"/>
    <x v="0"/>
    <s v="PF03924.12 CHASE domain"/>
  </r>
  <r>
    <x v="1585"/>
    <x v="1585"/>
    <n v="928"/>
    <x v="7"/>
    <n v="663"/>
    <n v="779"/>
    <x v="7"/>
    <s v="PF02518.25 Histidine kinase-, DNA gyrase B-, and HSP90-like ATPase"/>
  </r>
  <r>
    <x v="1585"/>
    <x v="1585"/>
    <n v="928"/>
    <x v="8"/>
    <n v="550"/>
    <n v="616"/>
    <x v="8"/>
    <s v="PF00512.24 His Kinase A (phospho-acceptor) domain"/>
  </r>
  <r>
    <x v="1585"/>
    <x v="1585"/>
    <n v="928"/>
    <x v="13"/>
    <n v="17"/>
    <n v="223"/>
    <x v="13"/>
    <s v="PF05231.13 MASE1"/>
  </r>
  <r>
    <x v="1585"/>
    <x v="1585"/>
    <n v="928"/>
    <x v="9"/>
    <n v="806"/>
    <n v="918"/>
    <x v="9"/>
    <s v="PF00072.23 Response regulator receiver domain"/>
  </r>
  <r>
    <x v="1586"/>
    <x v="1586"/>
    <n v="459"/>
    <x v="0"/>
    <n v="5"/>
    <n v="187"/>
    <x v="0"/>
    <s v="PF03924.12 CHASE domain"/>
  </r>
  <r>
    <x v="1586"/>
    <x v="1586"/>
    <n v="459"/>
    <x v="7"/>
    <n v="386"/>
    <n v="458"/>
    <x v="7"/>
    <s v="PF02518.25 Histidine kinase-, DNA gyrase B-, and HSP90-like ATPase"/>
  </r>
  <r>
    <x v="1586"/>
    <x v="1586"/>
    <n v="459"/>
    <x v="8"/>
    <n v="273"/>
    <n v="339"/>
    <x v="8"/>
    <s v="PF00512.24 His Kinase A (phospho-acceptor) domain"/>
  </r>
  <r>
    <x v="1587"/>
    <x v="1587"/>
    <n v="923"/>
    <x v="0"/>
    <n v="260"/>
    <n v="442"/>
    <x v="0"/>
    <s v="PF03924.12 CHASE domain"/>
  </r>
  <r>
    <x v="1587"/>
    <x v="1587"/>
    <n v="923"/>
    <x v="7"/>
    <n v="662"/>
    <n v="778"/>
    <x v="7"/>
    <s v="PF02518.25 Histidine kinase-, DNA gyrase B-, and HSP90-like ATPase"/>
  </r>
  <r>
    <x v="1587"/>
    <x v="1587"/>
    <n v="923"/>
    <x v="8"/>
    <n v="550"/>
    <n v="615"/>
    <x v="8"/>
    <s v="PF00512.24 His Kinase A (phospho-acceptor) domain"/>
  </r>
  <r>
    <x v="1587"/>
    <x v="1587"/>
    <n v="923"/>
    <x v="13"/>
    <n v="13"/>
    <n v="225"/>
    <x v="13"/>
    <s v="PF05231.13 MASE1"/>
  </r>
  <r>
    <x v="1587"/>
    <x v="1587"/>
    <n v="923"/>
    <x v="9"/>
    <n v="802"/>
    <n v="914"/>
    <x v="9"/>
    <s v="PF00072.23 Response regulator receiver domain"/>
  </r>
  <r>
    <x v="1588"/>
    <x v="1588"/>
    <n v="733"/>
    <x v="0"/>
    <n v="76"/>
    <n v="269"/>
    <x v="0"/>
    <s v="PF03924.12 CHASE domain"/>
  </r>
  <r>
    <x v="1588"/>
    <x v="1588"/>
    <n v="733"/>
    <x v="7"/>
    <n v="470"/>
    <n v="586"/>
    <x v="7"/>
    <s v="PF02518.25 Histidine kinase-, DNA gyrase B-, and HSP90-like ATPase"/>
  </r>
  <r>
    <x v="1588"/>
    <x v="1588"/>
    <n v="733"/>
    <x v="8"/>
    <n v="359"/>
    <n v="423"/>
    <x v="8"/>
    <s v="PF00512.24 His Kinase A (phospho-acceptor) domain"/>
  </r>
  <r>
    <x v="1588"/>
    <x v="1588"/>
    <n v="733"/>
    <x v="9"/>
    <n v="615"/>
    <n v="725"/>
    <x v="9"/>
    <s v="PF00072.23 Response regulator receiver domain"/>
  </r>
  <r>
    <x v="1589"/>
    <x v="1589"/>
    <n v="1335"/>
    <x v="0"/>
    <n v="70"/>
    <n v="201"/>
    <x v="0"/>
    <s v="PF03924.12 CHASE domain"/>
  </r>
  <r>
    <x v="1589"/>
    <x v="1589"/>
    <n v="1335"/>
    <x v="7"/>
    <n v="1073"/>
    <n v="1189"/>
    <x v="7"/>
    <s v="PF02518.25 Histidine kinase-, DNA gyrase B-, and HSP90-like ATPase"/>
  </r>
  <r>
    <x v="1589"/>
    <x v="1589"/>
    <n v="1335"/>
    <x v="8"/>
    <n v="961"/>
    <n v="1026"/>
    <x v="8"/>
    <s v="PF00512.24 His Kinase A (phospho-acceptor) domain"/>
  </r>
  <r>
    <x v="1589"/>
    <x v="1589"/>
    <n v="1335"/>
    <x v="5"/>
    <n v="284"/>
    <n v="409"/>
    <x v="5"/>
    <s v="PF00989.24 PAS fold"/>
  </r>
  <r>
    <x v="1589"/>
    <x v="1589"/>
    <n v="1335"/>
    <x v="6"/>
    <n v="446"/>
    <n v="537"/>
    <x v="6"/>
    <s v="PF08447.11 PAS fold"/>
  </r>
  <r>
    <x v="1589"/>
    <x v="1589"/>
    <n v="1335"/>
    <x v="6"/>
    <n v="596"/>
    <n v="681"/>
    <x v="6"/>
    <s v="PF08447.11 PAS fold"/>
  </r>
  <r>
    <x v="1589"/>
    <x v="1589"/>
    <n v="1335"/>
    <x v="6"/>
    <n v="847"/>
    <n v="935"/>
    <x v="6"/>
    <s v="PF08447.11 PAS fold"/>
  </r>
  <r>
    <x v="1589"/>
    <x v="1589"/>
    <n v="1335"/>
    <x v="9"/>
    <n v="1212"/>
    <n v="1325"/>
    <x v="9"/>
    <s v="PF00072.23 Response regulator receiver domain"/>
  </r>
  <r>
    <x v="1590"/>
    <x v="1590"/>
    <n v="916"/>
    <x v="0"/>
    <n v="266"/>
    <n v="454"/>
    <x v="0"/>
    <s v="PF03924.12 CHASE domain"/>
  </r>
  <r>
    <x v="1590"/>
    <x v="1590"/>
    <n v="916"/>
    <x v="7"/>
    <n v="655"/>
    <n v="770"/>
    <x v="7"/>
    <s v="PF02518.25 Histidine kinase-, DNA gyrase B-, and HSP90-like ATPase"/>
  </r>
  <r>
    <x v="1590"/>
    <x v="1590"/>
    <n v="916"/>
    <x v="8"/>
    <n v="543"/>
    <n v="608"/>
    <x v="8"/>
    <s v="PF00512.24 His Kinase A (phospho-acceptor) domain"/>
  </r>
  <r>
    <x v="1590"/>
    <x v="1590"/>
    <n v="916"/>
    <x v="13"/>
    <n v="17"/>
    <n v="223"/>
    <x v="13"/>
    <s v="PF05231.13 MASE1"/>
  </r>
  <r>
    <x v="1590"/>
    <x v="1590"/>
    <n v="916"/>
    <x v="9"/>
    <n v="795"/>
    <n v="907"/>
    <x v="9"/>
    <s v="PF00072.23 Response regulator receiver domain"/>
  </r>
  <r>
    <x v="1591"/>
    <x v="1591"/>
    <n v="901"/>
    <x v="0"/>
    <n v="265"/>
    <n v="442"/>
    <x v="0"/>
    <s v="PF03924.12 CHASE domain"/>
  </r>
  <r>
    <x v="1591"/>
    <x v="1591"/>
    <n v="901"/>
    <x v="7"/>
    <n v="650"/>
    <n v="765"/>
    <x v="7"/>
    <s v="PF02518.25 Histidine kinase-, DNA gyrase B-, and HSP90-like ATPase"/>
  </r>
  <r>
    <x v="1591"/>
    <x v="1591"/>
    <n v="901"/>
    <x v="8"/>
    <n v="538"/>
    <n v="603"/>
    <x v="8"/>
    <s v="PF00512.24 His Kinase A (phospho-acceptor) domain"/>
  </r>
  <r>
    <x v="1591"/>
    <x v="1591"/>
    <n v="901"/>
    <x v="13"/>
    <n v="11"/>
    <n v="226"/>
    <x v="13"/>
    <s v="PF05231.13 MASE1"/>
  </r>
  <r>
    <x v="1591"/>
    <x v="1591"/>
    <n v="901"/>
    <x v="9"/>
    <n v="786"/>
    <n v="898"/>
    <x v="9"/>
    <s v="PF00072.23 Response regulator receiver domain"/>
  </r>
  <r>
    <x v="1592"/>
    <x v="1592"/>
    <n v="1115"/>
    <x v="0"/>
    <n v="63"/>
    <n v="221"/>
    <x v="0"/>
    <s v="PF03924.12 CHASE domain"/>
  </r>
  <r>
    <x v="1592"/>
    <x v="1592"/>
    <n v="1115"/>
    <x v="20"/>
    <n v="439"/>
    <n v="580"/>
    <x v="20"/>
    <s v="PF01590.25 GAF domain"/>
  </r>
  <r>
    <x v="1592"/>
    <x v="1592"/>
    <n v="1115"/>
    <x v="7"/>
    <n v="718"/>
    <n v="833"/>
    <x v="7"/>
    <s v="PF02518.25 Histidine kinase-, DNA gyrase B-, and HSP90-like ATPase"/>
  </r>
  <r>
    <x v="1592"/>
    <x v="1592"/>
    <n v="1115"/>
    <x v="8"/>
    <n v="606"/>
    <n v="671"/>
    <x v="8"/>
    <s v="PF00512.24 His Kinase A (phospho-acceptor) domain"/>
  </r>
  <r>
    <x v="1592"/>
    <x v="1592"/>
    <n v="1115"/>
    <x v="9"/>
    <n v="979"/>
    <n v="1096"/>
    <x v="9"/>
    <s v="PF00072.23 Response regulator receiver domain"/>
  </r>
  <r>
    <x v="1593"/>
    <x v="1593"/>
    <n v="900"/>
    <x v="0"/>
    <n v="252"/>
    <n v="430"/>
    <x v="0"/>
    <s v="PF03924.12 CHASE domain"/>
  </r>
  <r>
    <x v="1593"/>
    <x v="1593"/>
    <n v="900"/>
    <x v="7"/>
    <n v="641"/>
    <n v="757"/>
    <x v="7"/>
    <s v="PF02518.25 Histidine kinase-, DNA gyrase B-, and HSP90-like ATPase"/>
  </r>
  <r>
    <x v="1593"/>
    <x v="1593"/>
    <n v="900"/>
    <x v="8"/>
    <n v="529"/>
    <n v="594"/>
    <x v="8"/>
    <s v="PF00512.24 His Kinase A (phospho-acceptor) domain"/>
  </r>
  <r>
    <x v="1593"/>
    <x v="1593"/>
    <n v="900"/>
    <x v="13"/>
    <n v="6"/>
    <n v="208"/>
    <x v="13"/>
    <s v="PF05231.13 MASE1"/>
  </r>
  <r>
    <x v="1593"/>
    <x v="1593"/>
    <n v="900"/>
    <x v="9"/>
    <n v="784"/>
    <n v="896"/>
    <x v="9"/>
    <s v="PF00072.23 Response regulator receiver domain"/>
  </r>
  <r>
    <x v="1594"/>
    <x v="1594"/>
    <n v="638"/>
    <x v="0"/>
    <n v="86"/>
    <n v="274"/>
    <x v="0"/>
    <s v="PF03924.12 CHASE domain"/>
  </r>
  <r>
    <x v="1594"/>
    <x v="1594"/>
    <n v="638"/>
    <x v="8"/>
    <n v="487"/>
    <n v="555"/>
    <x v="8"/>
    <s v="PF00512.24 His Kinase A (phospho-acceptor) domain"/>
  </r>
  <r>
    <x v="1594"/>
    <x v="1594"/>
    <n v="638"/>
    <x v="6"/>
    <n v="383"/>
    <n v="475"/>
    <x v="6"/>
    <s v="PF08447.11 PAS fold"/>
  </r>
  <r>
    <x v="1595"/>
    <x v="1595"/>
    <n v="393"/>
    <x v="0"/>
    <n v="76"/>
    <n v="263"/>
    <x v="0"/>
    <s v="PF03924.12 CHASE domain"/>
  </r>
  <r>
    <x v="1596"/>
    <x v="1596"/>
    <n v="614"/>
    <x v="0"/>
    <n v="71"/>
    <n v="217"/>
    <x v="0"/>
    <s v="PF03924.12 CHASE domain"/>
  </r>
  <r>
    <x v="1596"/>
    <x v="1596"/>
    <n v="614"/>
    <x v="2"/>
    <n v="443"/>
    <n v="603"/>
    <x v="2"/>
    <s v="PF00990.20 Diguanylate cyclase, GGDEF domain"/>
  </r>
  <r>
    <x v="1596"/>
    <x v="1596"/>
    <n v="614"/>
    <x v="10"/>
    <n v="315"/>
    <n v="389"/>
    <x v="10"/>
    <s v="PF13188.6 PAS domain"/>
  </r>
  <r>
    <x v="1597"/>
    <x v="1597"/>
    <n v="454"/>
    <x v="0"/>
    <n v="110"/>
    <n v="226"/>
    <x v="0"/>
    <s v="PF03924.12 CHASE domain"/>
  </r>
  <r>
    <x v="1597"/>
    <x v="1597"/>
    <n v="454"/>
    <x v="2"/>
    <n v="296"/>
    <n v="448"/>
    <x v="2"/>
    <s v="PF00990.20 Diguanylate cyclase, GGDEF domain"/>
  </r>
  <r>
    <x v="1598"/>
    <x v="1598"/>
    <n v="548"/>
    <x v="0"/>
    <n v="58"/>
    <n v="262"/>
    <x v="0"/>
    <s v="PF03924.12 CHASE domain"/>
  </r>
  <r>
    <x v="1598"/>
    <x v="1598"/>
    <n v="548"/>
    <x v="42"/>
    <n v="348"/>
    <n v="429"/>
    <x v="42"/>
    <s v="PF06580.12 Histidine kinase"/>
  </r>
  <r>
    <x v="1599"/>
    <x v="1599"/>
    <n v="537"/>
    <x v="0"/>
    <n v="65"/>
    <n v="247"/>
    <x v="0"/>
    <s v="PF03924.12 CHASE domain"/>
  </r>
  <r>
    <x v="1599"/>
    <x v="1599"/>
    <n v="537"/>
    <x v="11"/>
    <n v="334"/>
    <n v="416"/>
    <x v="11"/>
    <s v="PF07536.13 HWE histidine kinase"/>
  </r>
  <r>
    <x v="1600"/>
    <x v="1600"/>
    <n v="792"/>
    <x v="0"/>
    <n v="82"/>
    <n v="267"/>
    <x v="0"/>
    <s v="PF03924.12 CHASE domain"/>
  </r>
  <r>
    <x v="1600"/>
    <x v="1600"/>
    <n v="792"/>
    <x v="2"/>
    <n v="633"/>
    <n v="787"/>
    <x v="2"/>
    <s v="PF00990.20 Diguanylate cyclase, GGDEF domain"/>
  </r>
  <r>
    <x v="1600"/>
    <x v="1600"/>
    <n v="792"/>
    <x v="6"/>
    <n v="529"/>
    <n v="616"/>
    <x v="6"/>
    <s v="PF08447.11 PAS fold"/>
  </r>
  <r>
    <x v="1600"/>
    <x v="1600"/>
    <n v="792"/>
    <x v="4"/>
    <n v="371"/>
    <n v="490"/>
    <x v="4"/>
    <s v="PF13426.6 PAS domain"/>
  </r>
  <r>
    <x v="1601"/>
    <x v="1601"/>
    <n v="513"/>
    <x v="0"/>
    <n v="78"/>
    <n v="268"/>
    <x v="0"/>
    <s v="PF03924.12 CHASE domain"/>
  </r>
  <r>
    <x v="1601"/>
    <x v="1601"/>
    <n v="513"/>
    <x v="2"/>
    <n v="353"/>
    <n v="504"/>
    <x v="2"/>
    <s v="PF00990.20 Diguanylate cyclase, GGDEF domain"/>
  </r>
  <r>
    <x v="1602"/>
    <x v="1602"/>
    <n v="619"/>
    <x v="0"/>
    <n v="62"/>
    <n v="218"/>
    <x v="0"/>
    <s v="PF03924.12 CHASE domain"/>
  </r>
  <r>
    <x v="1602"/>
    <x v="1602"/>
    <n v="619"/>
    <x v="2"/>
    <n v="444"/>
    <n v="604"/>
    <x v="2"/>
    <s v="PF00990.20 Diguanylate cyclase, GGDEF domain"/>
  </r>
  <r>
    <x v="1602"/>
    <x v="1602"/>
    <n v="619"/>
    <x v="10"/>
    <n v="316"/>
    <n v="390"/>
    <x v="10"/>
    <s v="PF13188.6 PAS domain"/>
  </r>
  <r>
    <x v="1603"/>
    <x v="1603"/>
    <n v="1625"/>
    <x v="0"/>
    <n v="79"/>
    <n v="265"/>
    <x v="0"/>
    <s v="PF03924.12 CHASE domain"/>
  </r>
  <r>
    <x v="1603"/>
    <x v="1603"/>
    <n v="1625"/>
    <x v="7"/>
    <n v="1011"/>
    <n v="1127"/>
    <x v="7"/>
    <s v="PF02518.25 Histidine kinase-, DNA gyrase B-, and HSP90-like ATPase"/>
  </r>
  <r>
    <x v="1603"/>
    <x v="1603"/>
    <n v="1625"/>
    <x v="8"/>
    <n v="899"/>
    <n v="964"/>
    <x v="8"/>
    <s v="PF00512.24 His Kinase A (phospho-acceptor) domain"/>
  </r>
  <r>
    <x v="1603"/>
    <x v="1603"/>
    <n v="1625"/>
    <x v="12"/>
    <n v="1447"/>
    <n v="1539"/>
    <x v="12"/>
    <s v="PF01627.22 Hpt domain"/>
  </r>
  <r>
    <x v="1603"/>
    <x v="1603"/>
    <n v="1625"/>
    <x v="6"/>
    <n v="782"/>
    <n v="873"/>
    <x v="6"/>
    <s v="PF08447.11 PAS fold"/>
  </r>
  <r>
    <x v="1603"/>
    <x v="1603"/>
    <n v="1625"/>
    <x v="3"/>
    <n v="352"/>
    <n v="463"/>
    <x v="3"/>
    <s v="PF08448.9 PAS fold"/>
  </r>
  <r>
    <x v="1603"/>
    <x v="1603"/>
    <n v="1625"/>
    <x v="4"/>
    <n v="502"/>
    <n v="620"/>
    <x v="4"/>
    <s v="PF13426.6 PAS domain"/>
  </r>
  <r>
    <x v="1603"/>
    <x v="1603"/>
    <n v="1625"/>
    <x v="4"/>
    <n v="643"/>
    <n v="747"/>
    <x v="4"/>
    <s v="PF13426.6 PAS domain"/>
  </r>
  <r>
    <x v="1603"/>
    <x v="1603"/>
    <n v="1625"/>
    <x v="9"/>
    <n v="1146"/>
    <n v="1266"/>
    <x v="9"/>
    <s v="PF00072.23 Response regulator receiver domain"/>
  </r>
  <r>
    <x v="1603"/>
    <x v="1603"/>
    <n v="1625"/>
    <x v="9"/>
    <n v="1292"/>
    <n v="1406"/>
    <x v="9"/>
    <s v="PF00072.23 Response regulator receiver domain"/>
  </r>
  <r>
    <x v="1604"/>
    <x v="1604"/>
    <n v="513"/>
    <x v="0"/>
    <n v="80"/>
    <n v="272"/>
    <x v="0"/>
    <s v="PF03924.12 CHASE domain"/>
  </r>
  <r>
    <x v="1604"/>
    <x v="1604"/>
    <n v="513"/>
    <x v="2"/>
    <n v="357"/>
    <n v="508"/>
    <x v="2"/>
    <s v="PF00990.20 Diguanylate cyclase, GGDEF domain"/>
  </r>
  <r>
    <x v="1605"/>
    <x v="1605"/>
    <n v="1251"/>
    <x v="0"/>
    <n v="83"/>
    <n v="270"/>
    <x v="0"/>
    <s v="PF03924.12 CHASE domain"/>
  </r>
  <r>
    <x v="1605"/>
    <x v="1605"/>
    <n v="1251"/>
    <x v="7"/>
    <n v="729"/>
    <n v="847"/>
    <x v="7"/>
    <s v="PF02518.25 Histidine kinase-, DNA gyrase B-, and HSP90-like ATPase"/>
  </r>
  <r>
    <x v="1605"/>
    <x v="1605"/>
    <n v="1251"/>
    <x v="8"/>
    <n v="614"/>
    <n v="682"/>
    <x v="8"/>
    <s v="PF00512.24 His Kinase A (phospho-acceptor) domain"/>
  </r>
  <r>
    <x v="1605"/>
    <x v="1605"/>
    <n v="1251"/>
    <x v="5"/>
    <n v="357"/>
    <n v="470"/>
    <x v="5"/>
    <s v="PF00989.24 PAS fold"/>
  </r>
  <r>
    <x v="1605"/>
    <x v="1605"/>
    <n v="1251"/>
    <x v="5"/>
    <n v="478"/>
    <n v="591"/>
    <x v="5"/>
    <s v="PF00989.24 PAS fold"/>
  </r>
  <r>
    <x v="1605"/>
    <x v="1605"/>
    <n v="1251"/>
    <x v="9"/>
    <n v="871"/>
    <n v="979"/>
    <x v="9"/>
    <s v="PF00072.23 Response regulator receiver domain"/>
  </r>
  <r>
    <x v="1605"/>
    <x v="1605"/>
    <n v="1251"/>
    <x v="9"/>
    <n v="991"/>
    <n v="1092"/>
    <x v="9"/>
    <s v="PF00072.23 Response regulator receiver domain"/>
  </r>
  <r>
    <x v="1605"/>
    <x v="1605"/>
    <n v="1251"/>
    <x v="9"/>
    <n v="1125"/>
    <n v="1236"/>
    <x v="9"/>
    <s v="PF00072.23 Response regulator receiver domain"/>
  </r>
  <r>
    <x v="1606"/>
    <x v="1606"/>
    <n v="455"/>
    <x v="0"/>
    <n v="19"/>
    <n v="221"/>
    <x v="0"/>
    <s v="PF03924.12 CHASE domain"/>
  </r>
  <r>
    <x v="1606"/>
    <x v="1606"/>
    <n v="455"/>
    <x v="2"/>
    <n v="294"/>
    <n v="455"/>
    <x v="2"/>
    <s v="PF00990.20 Diguanylate cyclase, GGDEF domain"/>
  </r>
  <r>
    <x v="1607"/>
    <x v="1607"/>
    <n v="800"/>
    <x v="0"/>
    <n v="82"/>
    <n v="262"/>
    <x v="0"/>
    <s v="PF03924.12 CHASE domain"/>
  </r>
  <r>
    <x v="1607"/>
    <x v="1607"/>
    <n v="800"/>
    <x v="1"/>
    <n v="527"/>
    <n v="765"/>
    <x v="1"/>
    <s v="PF00563.19 EAL domain"/>
  </r>
  <r>
    <x v="1607"/>
    <x v="1607"/>
    <n v="800"/>
    <x v="2"/>
    <n v="350"/>
    <n v="508"/>
    <x v="2"/>
    <s v="PF00990.20 Diguanylate cyclase, GGDEF domain"/>
  </r>
  <r>
    <x v="1608"/>
    <x v="1608"/>
    <n v="515"/>
    <x v="0"/>
    <n v="82"/>
    <n v="272"/>
    <x v="0"/>
    <s v="PF03924.12 CHASE domain"/>
  </r>
  <r>
    <x v="1608"/>
    <x v="1608"/>
    <n v="515"/>
    <x v="2"/>
    <n v="357"/>
    <n v="508"/>
    <x v="2"/>
    <s v="PF00990.20 Diguanylate cyclase, GGDEF domain"/>
  </r>
  <r>
    <x v="1609"/>
    <x v="1609"/>
    <n v="520"/>
    <x v="0"/>
    <n v="76"/>
    <n v="270"/>
    <x v="0"/>
    <s v="PF03924.12 CHASE domain"/>
  </r>
  <r>
    <x v="1609"/>
    <x v="1609"/>
    <n v="520"/>
    <x v="2"/>
    <n v="356"/>
    <n v="513"/>
    <x v="2"/>
    <s v="PF00990.20 Diguanylate cyclase, GGDEF domain"/>
  </r>
  <r>
    <x v="1610"/>
    <x v="1610"/>
    <n v="795"/>
    <x v="0"/>
    <n v="81"/>
    <n v="208"/>
    <x v="0"/>
    <s v="PF03924.12 CHASE domain"/>
  </r>
  <r>
    <x v="1610"/>
    <x v="1610"/>
    <n v="795"/>
    <x v="7"/>
    <n v="680"/>
    <n v="792"/>
    <x v="7"/>
    <s v="PF02518.25 Histidine kinase-, DNA gyrase B-, and HSP90-like ATPase"/>
  </r>
  <r>
    <x v="1610"/>
    <x v="1610"/>
    <n v="795"/>
    <x v="8"/>
    <n v="572"/>
    <n v="639"/>
    <x v="8"/>
    <s v="PF00512.24 His Kinase A (phospho-acceptor) domain"/>
  </r>
  <r>
    <x v="1610"/>
    <x v="1610"/>
    <n v="795"/>
    <x v="5"/>
    <n v="425"/>
    <n v="542"/>
    <x v="5"/>
    <s v="PF00989.24 PAS fold"/>
  </r>
  <r>
    <x v="1610"/>
    <x v="1610"/>
    <n v="795"/>
    <x v="6"/>
    <n v="318"/>
    <n v="407"/>
    <x v="6"/>
    <s v="PF08447.11 PAS fold"/>
  </r>
  <r>
    <x v="1611"/>
    <x v="1611"/>
    <n v="985"/>
    <x v="0"/>
    <n v="90"/>
    <n v="271"/>
    <x v="0"/>
    <s v="PF03924.12 CHASE domain"/>
  </r>
  <r>
    <x v="1611"/>
    <x v="1611"/>
    <n v="985"/>
    <x v="7"/>
    <n v="473"/>
    <n v="657"/>
    <x v="7"/>
    <s v="PF02518.25 Histidine kinase-, DNA gyrase B-, and HSP90-like ATPase"/>
  </r>
  <r>
    <x v="1611"/>
    <x v="1611"/>
    <n v="985"/>
    <x v="8"/>
    <n v="361"/>
    <n v="426"/>
    <x v="8"/>
    <s v="PF00512.24 His Kinase A (phospho-acceptor) domain"/>
  </r>
  <r>
    <x v="1611"/>
    <x v="1611"/>
    <n v="985"/>
    <x v="9"/>
    <n v="841"/>
    <n v="974"/>
    <x v="9"/>
    <s v="PF00072.23 Response regulator receiver domain"/>
  </r>
  <r>
    <x v="1612"/>
    <x v="1612"/>
    <n v="1318"/>
    <x v="0"/>
    <n v="155"/>
    <n v="343"/>
    <x v="0"/>
    <s v="PF03924.12 CHASE domain"/>
  </r>
  <r>
    <x v="1612"/>
    <x v="1612"/>
    <n v="1318"/>
    <x v="7"/>
    <n v="1054"/>
    <n v="1170"/>
    <x v="7"/>
    <s v="PF02518.25 Histidine kinase-, DNA gyrase B-, and HSP90-like ATPase"/>
  </r>
  <r>
    <x v="1612"/>
    <x v="1612"/>
    <n v="1318"/>
    <x v="8"/>
    <n v="942"/>
    <n v="1007"/>
    <x v="8"/>
    <s v="PF00512.24 His Kinase A (phospho-acceptor) domain"/>
  </r>
  <r>
    <x v="1612"/>
    <x v="1612"/>
    <n v="1318"/>
    <x v="14"/>
    <n v="819"/>
    <n v="934"/>
    <x v="14"/>
    <s v="PF12860.6 PAS fold"/>
  </r>
  <r>
    <x v="1612"/>
    <x v="1612"/>
    <n v="1318"/>
    <x v="10"/>
    <n v="679"/>
    <n v="738"/>
    <x v="10"/>
    <s v="PF13188.6 PAS domain"/>
  </r>
  <r>
    <x v="1612"/>
    <x v="1612"/>
    <n v="1318"/>
    <x v="4"/>
    <n v="435"/>
    <n v="538"/>
    <x v="4"/>
    <s v="PF13426.6 PAS domain"/>
  </r>
  <r>
    <x v="1612"/>
    <x v="1612"/>
    <n v="1318"/>
    <x v="4"/>
    <n v="563"/>
    <n v="666"/>
    <x v="4"/>
    <s v="PF13426.6 PAS domain"/>
  </r>
  <r>
    <x v="1612"/>
    <x v="1612"/>
    <n v="1318"/>
    <x v="9"/>
    <n v="1197"/>
    <n v="1311"/>
    <x v="9"/>
    <s v="PF00072.23 Response regulator receiver domain"/>
  </r>
  <r>
    <x v="1613"/>
    <x v="1613"/>
    <n v="1441"/>
    <x v="0"/>
    <n v="85"/>
    <n v="266"/>
    <x v="0"/>
    <s v="PF03924.12 CHASE domain"/>
  </r>
  <r>
    <x v="1613"/>
    <x v="1613"/>
    <n v="1441"/>
    <x v="7"/>
    <n v="1019"/>
    <n v="1134"/>
    <x v="7"/>
    <s v="PF02518.25 Histidine kinase-, DNA gyrase B-, and HSP90-like ATPase"/>
  </r>
  <r>
    <x v="1613"/>
    <x v="1613"/>
    <n v="1441"/>
    <x v="8"/>
    <n v="907"/>
    <n v="972"/>
    <x v="8"/>
    <s v="PF00512.24 His Kinase A (phospho-acceptor) domain"/>
  </r>
  <r>
    <x v="1613"/>
    <x v="1613"/>
    <n v="1441"/>
    <x v="6"/>
    <n v="391"/>
    <n v="481"/>
    <x v="6"/>
    <s v="PF08447.11 PAS fold"/>
  </r>
  <r>
    <x v="1613"/>
    <x v="1613"/>
    <n v="1441"/>
    <x v="6"/>
    <n v="548"/>
    <n v="634"/>
    <x v="6"/>
    <s v="PF08447.11 PAS fold"/>
  </r>
  <r>
    <x v="1613"/>
    <x v="1613"/>
    <n v="1441"/>
    <x v="6"/>
    <n v="674"/>
    <n v="760"/>
    <x v="6"/>
    <s v="PF08447.11 PAS fold"/>
  </r>
  <r>
    <x v="1613"/>
    <x v="1613"/>
    <n v="1441"/>
    <x v="14"/>
    <n v="785"/>
    <n v="899"/>
    <x v="14"/>
    <s v="PF12860.6 PAS fold"/>
  </r>
  <r>
    <x v="1613"/>
    <x v="1613"/>
    <n v="1441"/>
    <x v="9"/>
    <n v="1155"/>
    <n v="1272"/>
    <x v="9"/>
    <s v="PF00072.23 Response regulator receiver domain"/>
  </r>
  <r>
    <x v="1613"/>
    <x v="1613"/>
    <n v="1441"/>
    <x v="9"/>
    <n v="1302"/>
    <n v="1422"/>
    <x v="9"/>
    <s v="PF00072.23 Response regulator receiver domain"/>
  </r>
  <r>
    <x v="1614"/>
    <x v="1614"/>
    <n v="1930"/>
    <x v="0"/>
    <n v="101"/>
    <n v="289"/>
    <x v="0"/>
    <s v="PF03924.12 CHASE domain"/>
  </r>
  <r>
    <x v="1614"/>
    <x v="1614"/>
    <n v="1930"/>
    <x v="16"/>
    <n v="397"/>
    <n v="540"/>
    <x v="16"/>
    <s v="PF13185.5 GAF domain"/>
  </r>
  <r>
    <x v="1614"/>
    <x v="1614"/>
    <n v="1930"/>
    <x v="7"/>
    <n v="1311"/>
    <n v="1427"/>
    <x v="7"/>
    <s v="PF02518.25 Histidine kinase-, DNA gyrase B-, and HSP90-like ATPase"/>
  </r>
  <r>
    <x v="1614"/>
    <x v="1614"/>
    <n v="1930"/>
    <x v="8"/>
    <n v="1199"/>
    <n v="1264"/>
    <x v="8"/>
    <s v="PF00512.24 His Kinase A (phospho-acceptor) domain"/>
  </r>
  <r>
    <x v="1614"/>
    <x v="1614"/>
    <n v="1930"/>
    <x v="12"/>
    <n v="1757"/>
    <n v="1843"/>
    <x v="12"/>
    <s v="PF01627.22 Hpt domain"/>
  </r>
  <r>
    <x v="1614"/>
    <x v="1614"/>
    <n v="1930"/>
    <x v="5"/>
    <n v="1064"/>
    <n v="1176"/>
    <x v="5"/>
    <s v="PF00989.24 PAS fold"/>
  </r>
  <r>
    <x v="1614"/>
    <x v="1614"/>
    <n v="1930"/>
    <x v="6"/>
    <n v="697"/>
    <n v="787"/>
    <x v="6"/>
    <s v="PF08447.11 PAS fold"/>
  </r>
  <r>
    <x v="1614"/>
    <x v="1614"/>
    <n v="1930"/>
    <x v="3"/>
    <n v="942"/>
    <n v="1047"/>
    <x v="3"/>
    <s v="PF08448.9 PAS fold"/>
  </r>
  <r>
    <x v="1614"/>
    <x v="1614"/>
    <n v="1930"/>
    <x v="10"/>
    <n v="805"/>
    <n v="873"/>
    <x v="10"/>
    <s v="PF13188.6 PAS domain"/>
  </r>
  <r>
    <x v="1614"/>
    <x v="1614"/>
    <n v="1930"/>
    <x v="4"/>
    <n v="559"/>
    <n v="662"/>
    <x v="4"/>
    <s v="PF13426.6 PAS domain"/>
  </r>
  <r>
    <x v="1614"/>
    <x v="1614"/>
    <n v="1930"/>
    <x v="9"/>
    <n v="1445"/>
    <n v="1567"/>
    <x v="9"/>
    <s v="PF00072.23 Response regulator receiver domain"/>
  </r>
  <r>
    <x v="1614"/>
    <x v="1614"/>
    <n v="1930"/>
    <x v="9"/>
    <n v="1600"/>
    <n v="1712"/>
    <x v="9"/>
    <s v="PF00072.23 Response regulator receiver domain"/>
  </r>
  <r>
    <x v="1615"/>
    <x v="1615"/>
    <n v="1475"/>
    <x v="0"/>
    <n v="101"/>
    <n v="288"/>
    <x v="0"/>
    <s v="PF03924.12 CHASE domain"/>
  </r>
  <r>
    <x v="1615"/>
    <x v="1615"/>
    <n v="1475"/>
    <x v="7"/>
    <n v="914"/>
    <n v="1035"/>
    <x v="7"/>
    <s v="PF02518.25 Histidine kinase-, DNA gyrase B-, and HSP90-like ATPase"/>
  </r>
  <r>
    <x v="1615"/>
    <x v="1615"/>
    <n v="1475"/>
    <x v="8"/>
    <n v="802"/>
    <n v="867"/>
    <x v="8"/>
    <s v="PF00512.24 His Kinase A (phospho-acceptor) domain"/>
  </r>
  <r>
    <x v="1615"/>
    <x v="1615"/>
    <n v="1475"/>
    <x v="12"/>
    <n v="1377"/>
    <n v="1463"/>
    <x v="12"/>
    <s v="PF01627.22 Hpt domain"/>
  </r>
  <r>
    <x v="1615"/>
    <x v="1615"/>
    <n v="1475"/>
    <x v="6"/>
    <n v="418"/>
    <n v="506"/>
    <x v="6"/>
    <s v="PF08447.11 PAS fold"/>
  </r>
  <r>
    <x v="1615"/>
    <x v="1615"/>
    <n v="1475"/>
    <x v="3"/>
    <n v="555"/>
    <n v="664"/>
    <x v="3"/>
    <s v="PF08448.9 PAS fold"/>
  </r>
  <r>
    <x v="1615"/>
    <x v="1615"/>
    <n v="1475"/>
    <x v="14"/>
    <n v="680"/>
    <n v="794"/>
    <x v="14"/>
    <s v="PF12860.6 PAS fold"/>
  </r>
  <r>
    <x v="1615"/>
    <x v="1615"/>
    <n v="1475"/>
    <x v="9"/>
    <n v="1203"/>
    <n v="1316"/>
    <x v="9"/>
    <s v="PF00072.23 Response regulator receiver domain"/>
  </r>
  <r>
    <x v="1616"/>
    <x v="1616"/>
    <n v="873"/>
    <x v="0"/>
    <n v="49"/>
    <n v="224"/>
    <x v="0"/>
    <s v="PF03924.12 CHASE domain"/>
  </r>
  <r>
    <x v="1616"/>
    <x v="1616"/>
    <n v="873"/>
    <x v="1"/>
    <n v="612"/>
    <n v="848"/>
    <x v="1"/>
    <s v="PF00563.19 EAL domain"/>
  </r>
  <r>
    <x v="1616"/>
    <x v="1616"/>
    <n v="873"/>
    <x v="2"/>
    <n v="437"/>
    <n v="593"/>
    <x v="2"/>
    <s v="PF00990.20 Diguanylate cyclase, GGDEF domain"/>
  </r>
  <r>
    <x v="1617"/>
    <x v="1617"/>
    <n v="592"/>
    <x v="0"/>
    <n v="87"/>
    <n v="275"/>
    <x v="0"/>
    <s v="PF03924.12 CHASE domain"/>
  </r>
  <r>
    <x v="1617"/>
    <x v="1617"/>
    <n v="592"/>
    <x v="7"/>
    <n v="476"/>
    <n v="588"/>
    <x v="7"/>
    <s v="PF02518.25 Histidine kinase-, DNA gyrase B-, and HSP90-like ATPase"/>
  </r>
  <r>
    <x v="1617"/>
    <x v="1617"/>
    <n v="592"/>
    <x v="8"/>
    <n v="365"/>
    <n v="433"/>
    <x v="8"/>
    <s v="PF00512.24 His Kinase A (phospho-acceptor) domain"/>
  </r>
  <r>
    <x v="1618"/>
    <x v="1618"/>
    <n v="589"/>
    <x v="0"/>
    <n v="61"/>
    <n v="246"/>
    <x v="0"/>
    <s v="PF03924.12 CHASE domain"/>
  </r>
  <r>
    <x v="1618"/>
    <x v="1618"/>
    <n v="589"/>
    <x v="7"/>
    <n v="460"/>
    <n v="573"/>
    <x v="7"/>
    <s v="PF02518.25 Histidine kinase-, DNA gyrase B-, and HSP90-like ATPase"/>
  </r>
  <r>
    <x v="1618"/>
    <x v="1618"/>
    <n v="589"/>
    <x v="8"/>
    <n v="351"/>
    <n v="419"/>
    <x v="8"/>
    <s v="PF00512.24 His Kinase A (phospho-acceptor) domain"/>
  </r>
  <r>
    <x v="1619"/>
    <x v="1619"/>
    <n v="746"/>
    <x v="0"/>
    <n v="59"/>
    <n v="248"/>
    <x v="0"/>
    <s v="PF03924.12 CHASE domain"/>
  </r>
  <r>
    <x v="1619"/>
    <x v="1619"/>
    <n v="746"/>
    <x v="7"/>
    <n v="582"/>
    <n v="695"/>
    <x v="7"/>
    <s v="PF02518.25 Histidine kinase-, DNA gyrase B-, and HSP90-like ATPase"/>
  </r>
  <r>
    <x v="1619"/>
    <x v="1619"/>
    <n v="746"/>
    <x v="8"/>
    <n v="466"/>
    <n v="538"/>
    <x v="8"/>
    <s v="PF00512.24 His Kinase A (phospho-acceptor) domain"/>
  </r>
  <r>
    <x v="1620"/>
    <x v="1620"/>
    <n v="603"/>
    <x v="0"/>
    <n v="80"/>
    <n v="266"/>
    <x v="0"/>
    <s v="PF03924.12 CHASE domain"/>
  </r>
  <r>
    <x v="1620"/>
    <x v="1620"/>
    <n v="603"/>
    <x v="7"/>
    <n v="480"/>
    <n v="592"/>
    <x v="7"/>
    <s v="PF02518.25 Histidine kinase-, DNA gyrase B-, and HSP90-like ATPase"/>
  </r>
  <r>
    <x v="1620"/>
    <x v="1620"/>
    <n v="603"/>
    <x v="8"/>
    <n v="371"/>
    <n v="439"/>
    <x v="8"/>
    <s v="PF00512.24 His Kinase A (phospho-acceptor) domain"/>
  </r>
  <r>
    <x v="1621"/>
    <x v="1621"/>
    <n v="794"/>
    <x v="0"/>
    <n v="82"/>
    <n v="263"/>
    <x v="0"/>
    <s v="PF03924.12 CHASE domain"/>
  </r>
  <r>
    <x v="1621"/>
    <x v="1621"/>
    <n v="794"/>
    <x v="1"/>
    <n v="543"/>
    <n v="773"/>
    <x v="1"/>
    <s v="PF00563.19 EAL domain"/>
  </r>
  <r>
    <x v="1621"/>
    <x v="1621"/>
    <n v="794"/>
    <x v="2"/>
    <n v="371"/>
    <n v="523"/>
    <x v="2"/>
    <s v="PF00990.20 Diguanylate cyclase, GGDEF domain"/>
  </r>
  <r>
    <x v="1622"/>
    <x v="1622"/>
    <n v="793"/>
    <x v="0"/>
    <n v="78"/>
    <n v="262"/>
    <x v="0"/>
    <s v="PF03924.12 CHASE domain"/>
  </r>
  <r>
    <x v="1622"/>
    <x v="1622"/>
    <n v="793"/>
    <x v="1"/>
    <n v="542"/>
    <n v="771"/>
    <x v="1"/>
    <s v="PF00563.19 EAL domain"/>
  </r>
  <r>
    <x v="1622"/>
    <x v="1622"/>
    <n v="793"/>
    <x v="2"/>
    <n v="369"/>
    <n v="522"/>
    <x v="2"/>
    <s v="PF00990.20 Diguanylate cyclase, GGDEF domain"/>
  </r>
  <r>
    <x v="1623"/>
    <x v="1623"/>
    <n v="891"/>
    <x v="0"/>
    <n v="116"/>
    <n v="233"/>
    <x v="0"/>
    <s v="PF03924.12 CHASE domain"/>
  </r>
  <r>
    <x v="1623"/>
    <x v="1623"/>
    <n v="891"/>
    <x v="1"/>
    <n v="639"/>
    <n v="872"/>
    <x v="1"/>
    <s v="PF00563.19 EAL domain"/>
  </r>
  <r>
    <x v="1623"/>
    <x v="1623"/>
    <n v="891"/>
    <x v="2"/>
    <n v="466"/>
    <n v="620"/>
    <x v="2"/>
    <s v="PF00990.20 Diguanylate cyclase, GGDEF domain"/>
  </r>
  <r>
    <x v="1623"/>
    <x v="1623"/>
    <n v="891"/>
    <x v="6"/>
    <n v="341"/>
    <n v="428"/>
    <x v="6"/>
    <s v="PF08447.11 PAS fold"/>
  </r>
  <r>
    <x v="1624"/>
    <x v="1624"/>
    <n v="477"/>
    <x v="0"/>
    <n v="80"/>
    <n v="234"/>
    <x v="0"/>
    <s v="PF03924.12 CHASE domain"/>
  </r>
  <r>
    <x v="1624"/>
    <x v="1624"/>
    <n v="477"/>
    <x v="2"/>
    <n v="307"/>
    <n v="464"/>
    <x v="2"/>
    <s v="PF00990.20 Diguanylate cyclase, GGDEF domain"/>
  </r>
  <r>
    <x v="1625"/>
    <x v="1625"/>
    <n v="539"/>
    <x v="0"/>
    <n v="70"/>
    <n v="258"/>
    <x v="0"/>
    <s v="PF03924.12 CHASE domain"/>
  </r>
  <r>
    <x v="1625"/>
    <x v="1625"/>
    <n v="539"/>
    <x v="11"/>
    <n v="352"/>
    <n v="434"/>
    <x v="11"/>
    <s v="PF07536.13 HWE histidine kinase"/>
  </r>
  <r>
    <x v="1626"/>
    <x v="1626"/>
    <n v="378"/>
    <x v="0"/>
    <n v="1"/>
    <n v="152"/>
    <x v="0"/>
    <s v="PF03924.12 CHASE domain"/>
  </r>
  <r>
    <x v="1626"/>
    <x v="1626"/>
    <n v="378"/>
    <x v="5"/>
    <n v="223"/>
    <n v="277"/>
    <x v="5"/>
    <s v="PF00989.24 PAS fold"/>
  </r>
  <r>
    <x v="1627"/>
    <x v="1627"/>
    <n v="1221"/>
    <x v="0"/>
    <n v="80"/>
    <n v="221"/>
    <x v="0"/>
    <s v="PF03924.12 CHASE domain"/>
  </r>
  <r>
    <x v="1627"/>
    <x v="1627"/>
    <n v="1221"/>
    <x v="16"/>
    <n v="443"/>
    <n v="582"/>
    <x v="16"/>
    <s v="PF13185.5 GAF domain"/>
  </r>
  <r>
    <x v="1627"/>
    <x v="1627"/>
    <n v="1221"/>
    <x v="7"/>
    <n v="834"/>
    <n v="962"/>
    <x v="7"/>
    <s v="PF02518.25 Histidine kinase-, DNA gyrase B-, and HSP90-like ATPase"/>
  </r>
  <r>
    <x v="1627"/>
    <x v="1627"/>
    <n v="1221"/>
    <x v="8"/>
    <n v="722"/>
    <n v="790"/>
    <x v="8"/>
    <s v="PF00512.24 His Kinase A (phospho-acceptor) domain"/>
  </r>
  <r>
    <x v="1627"/>
    <x v="1627"/>
    <n v="1221"/>
    <x v="6"/>
    <n v="329"/>
    <n v="410"/>
    <x v="6"/>
    <s v="PF08447.11 PAS fold"/>
  </r>
  <r>
    <x v="1627"/>
    <x v="1627"/>
    <n v="1221"/>
    <x v="6"/>
    <n v="624"/>
    <n v="710"/>
    <x v="6"/>
    <s v="PF08447.11 PAS fold"/>
  </r>
  <r>
    <x v="1627"/>
    <x v="1627"/>
    <n v="1221"/>
    <x v="9"/>
    <n v="977"/>
    <n v="1087"/>
    <x v="9"/>
    <s v="PF00072.23 Response regulator receiver domain"/>
  </r>
  <r>
    <x v="1627"/>
    <x v="1627"/>
    <n v="1221"/>
    <x v="9"/>
    <n v="1099"/>
    <n v="1211"/>
    <x v="9"/>
    <s v="PF00072.23 Response regulator receiver domain"/>
  </r>
  <r>
    <x v="1628"/>
    <x v="1628"/>
    <n v="583"/>
    <x v="0"/>
    <n v="72"/>
    <n v="263"/>
    <x v="0"/>
    <s v="PF03924.12 CHASE domain"/>
  </r>
  <r>
    <x v="1628"/>
    <x v="1628"/>
    <n v="583"/>
    <x v="7"/>
    <n v="473"/>
    <n v="582"/>
    <x v="7"/>
    <s v="PF02518.25 Histidine kinase-, DNA gyrase B-, and HSP90-like ATPase"/>
  </r>
  <r>
    <x v="1628"/>
    <x v="1628"/>
    <n v="583"/>
    <x v="8"/>
    <n v="363"/>
    <n v="428"/>
    <x v="8"/>
    <s v="PF00512.24 His Kinase A (phospho-acceptor) domain"/>
  </r>
  <r>
    <x v="1629"/>
    <x v="1629"/>
    <n v="317"/>
    <x v="0"/>
    <n v="75"/>
    <n v="264"/>
    <x v="0"/>
    <s v="PF03924.12 CHASE domain"/>
  </r>
  <r>
    <x v="1630"/>
    <x v="1630"/>
    <n v="1360"/>
    <x v="0"/>
    <n v="78"/>
    <n v="263"/>
    <x v="0"/>
    <s v="PF03924.12 CHASE domain"/>
  </r>
  <r>
    <x v="1630"/>
    <x v="1630"/>
    <n v="1360"/>
    <x v="7"/>
    <n v="737"/>
    <n v="853"/>
    <x v="7"/>
    <s v="PF02518.25 Histidine kinase-, DNA gyrase B-, and HSP90-like ATPase"/>
  </r>
  <r>
    <x v="1630"/>
    <x v="1630"/>
    <n v="1360"/>
    <x v="8"/>
    <n v="625"/>
    <n v="690"/>
    <x v="8"/>
    <s v="PF00512.24 His Kinase A (phospho-acceptor) domain"/>
  </r>
  <r>
    <x v="1630"/>
    <x v="1630"/>
    <n v="1360"/>
    <x v="12"/>
    <n v="1174"/>
    <n v="1268"/>
    <x v="12"/>
    <s v="PF01627.22 Hpt domain"/>
  </r>
  <r>
    <x v="1630"/>
    <x v="1630"/>
    <n v="1360"/>
    <x v="5"/>
    <n v="342"/>
    <n v="454"/>
    <x v="5"/>
    <s v="PF00989.24 PAS fold"/>
  </r>
  <r>
    <x v="1630"/>
    <x v="1630"/>
    <n v="1360"/>
    <x v="6"/>
    <n v="510"/>
    <n v="599"/>
    <x v="6"/>
    <s v="PF08447.11 PAS fold"/>
  </r>
  <r>
    <x v="1630"/>
    <x v="1630"/>
    <n v="1360"/>
    <x v="9"/>
    <n v="872"/>
    <n v="991"/>
    <x v="9"/>
    <s v="PF00072.23 Response regulator receiver domain"/>
  </r>
  <r>
    <x v="1630"/>
    <x v="1630"/>
    <n v="1360"/>
    <x v="9"/>
    <n v="1024"/>
    <n v="1138"/>
    <x v="9"/>
    <s v="PF00072.23 Response regulator receiver domain"/>
  </r>
  <r>
    <x v="1631"/>
    <x v="1631"/>
    <n v="1040"/>
    <x v="0"/>
    <n v="165"/>
    <n v="362"/>
    <x v="0"/>
    <s v="PF03924.12 CHASE domain"/>
  </r>
  <r>
    <x v="1631"/>
    <x v="1631"/>
    <n v="1040"/>
    <x v="7"/>
    <n v="562"/>
    <n v="723"/>
    <x v="7"/>
    <s v="PF02518.25 Histidine kinase-, DNA gyrase B-, and HSP90-like ATPase"/>
  </r>
  <r>
    <x v="1631"/>
    <x v="1631"/>
    <n v="1040"/>
    <x v="8"/>
    <n v="450"/>
    <n v="515"/>
    <x v="8"/>
    <s v="PF00512.24 His Kinase A (phospho-acceptor) domain"/>
  </r>
  <r>
    <x v="1631"/>
    <x v="1631"/>
    <n v="1040"/>
    <x v="9"/>
    <n v="895"/>
    <n v="975"/>
    <x v="9"/>
    <s v="PF00072.23 Response regulator receiver domain"/>
  </r>
  <r>
    <x v="1632"/>
    <x v="1632"/>
    <n v="1072"/>
    <x v="0"/>
    <n v="187"/>
    <n v="369"/>
    <x v="0"/>
    <s v="PF03924.12 CHASE domain"/>
  </r>
  <r>
    <x v="1632"/>
    <x v="1632"/>
    <n v="1072"/>
    <x v="7"/>
    <n v="571"/>
    <n v="747"/>
    <x v="7"/>
    <s v="PF02518.25 Histidine kinase-, DNA gyrase B-, and HSP90-like ATPase"/>
  </r>
  <r>
    <x v="1632"/>
    <x v="1632"/>
    <n v="1072"/>
    <x v="8"/>
    <n v="459"/>
    <n v="524"/>
    <x v="8"/>
    <s v="PF00512.24 His Kinase A (phospho-acceptor) domain"/>
  </r>
  <r>
    <x v="1632"/>
    <x v="1632"/>
    <n v="1072"/>
    <x v="9"/>
    <n v="937"/>
    <n v="1058"/>
    <x v="9"/>
    <s v="PF00072.23 Response regulator receiver domain"/>
  </r>
  <r>
    <x v="1633"/>
    <x v="1633"/>
    <n v="1170"/>
    <x v="0"/>
    <n v="299"/>
    <n v="494"/>
    <x v="0"/>
    <s v="PF03924.12 CHASE domain"/>
  </r>
  <r>
    <x v="1633"/>
    <x v="1633"/>
    <n v="1170"/>
    <x v="7"/>
    <n v="694"/>
    <n v="861"/>
    <x v="7"/>
    <s v="PF02518.25 Histidine kinase-, DNA gyrase B-, and HSP90-like ATPase"/>
  </r>
  <r>
    <x v="1633"/>
    <x v="1633"/>
    <n v="1170"/>
    <x v="8"/>
    <n v="582"/>
    <n v="647"/>
    <x v="8"/>
    <s v="PF00512.24 His Kinase A (phospho-acceptor) domain"/>
  </r>
  <r>
    <x v="1633"/>
    <x v="1633"/>
    <n v="1170"/>
    <x v="9"/>
    <n v="1031"/>
    <n v="1164"/>
    <x v="9"/>
    <s v="PF00072.23 Response regulator receiver domain"/>
  </r>
  <r>
    <x v="1634"/>
    <x v="1634"/>
    <n v="676"/>
    <x v="0"/>
    <n v="87"/>
    <n v="261"/>
    <x v="0"/>
    <s v="PF03924.12 CHASE domain"/>
  </r>
  <r>
    <x v="1634"/>
    <x v="1634"/>
    <n v="676"/>
    <x v="11"/>
    <n v="474"/>
    <n v="556"/>
    <x v="11"/>
    <s v="PF07536.13 HWE histidine kinase"/>
  </r>
  <r>
    <x v="1634"/>
    <x v="1634"/>
    <n v="676"/>
    <x v="3"/>
    <n v="361"/>
    <n v="463"/>
    <x v="3"/>
    <s v="PF08448.9 PAS fold"/>
  </r>
  <r>
    <x v="1635"/>
    <x v="1635"/>
    <n v="1033"/>
    <x v="0"/>
    <n v="158"/>
    <n v="348"/>
    <x v="0"/>
    <s v="PF03924.12 CHASE domain"/>
  </r>
  <r>
    <x v="1635"/>
    <x v="1635"/>
    <n v="1033"/>
    <x v="7"/>
    <n v="548"/>
    <n v="712"/>
    <x v="7"/>
    <s v="PF02518.25 Histidine kinase-, DNA gyrase B-, and HSP90-like ATPase"/>
  </r>
  <r>
    <x v="1635"/>
    <x v="1635"/>
    <n v="1033"/>
    <x v="8"/>
    <n v="436"/>
    <n v="501"/>
    <x v="8"/>
    <s v="PF00512.24 His Kinase A (phospho-acceptor) domain"/>
  </r>
  <r>
    <x v="1635"/>
    <x v="1635"/>
    <n v="1033"/>
    <x v="9"/>
    <n v="889"/>
    <n v="965"/>
    <x v="9"/>
    <s v="PF00072.23 Response regulator receiver domain"/>
  </r>
  <r>
    <x v="1636"/>
    <x v="1636"/>
    <n v="1006"/>
    <x v="0"/>
    <n v="110"/>
    <n v="291"/>
    <x v="0"/>
    <s v="PF03924.12 CHASE domain"/>
  </r>
  <r>
    <x v="1636"/>
    <x v="1636"/>
    <n v="1006"/>
    <x v="7"/>
    <n v="493"/>
    <n v="679"/>
    <x v="7"/>
    <s v="PF02518.25 Histidine kinase-, DNA gyrase B-, and HSP90-like ATPase"/>
  </r>
  <r>
    <x v="1636"/>
    <x v="1636"/>
    <n v="1006"/>
    <x v="8"/>
    <n v="381"/>
    <n v="446"/>
    <x v="8"/>
    <s v="PF00512.24 His Kinase A (phospho-acceptor) domain"/>
  </r>
  <r>
    <x v="1636"/>
    <x v="1636"/>
    <n v="1006"/>
    <x v="9"/>
    <n v="862"/>
    <n v="947"/>
    <x v="9"/>
    <s v="PF00072.23 Response regulator receiver domain"/>
  </r>
  <r>
    <x v="1636"/>
    <x v="1636"/>
    <n v="1006"/>
    <x v="9"/>
    <n v="935"/>
    <n v="995"/>
    <x v="9"/>
    <s v="PF00072.23 Response regulator receiver domain"/>
  </r>
  <r>
    <x v="1637"/>
    <x v="1637"/>
    <n v="1223"/>
    <x v="0"/>
    <n v="338"/>
    <n v="533"/>
    <x v="0"/>
    <s v="PF03924.12 CHASE domain"/>
  </r>
  <r>
    <x v="1637"/>
    <x v="1637"/>
    <n v="1223"/>
    <x v="7"/>
    <n v="733"/>
    <n v="905"/>
    <x v="7"/>
    <s v="PF02518.25 Histidine kinase-, DNA gyrase B-, and HSP90-like ATPase"/>
  </r>
  <r>
    <x v="1637"/>
    <x v="1637"/>
    <n v="1223"/>
    <x v="8"/>
    <n v="621"/>
    <n v="686"/>
    <x v="8"/>
    <s v="PF00512.24 His Kinase A (phospho-acceptor) domain"/>
  </r>
  <r>
    <x v="1637"/>
    <x v="1637"/>
    <n v="1223"/>
    <x v="9"/>
    <n v="1084"/>
    <n v="1217"/>
    <x v="9"/>
    <s v="PF00072.23 Response regulator receiver domain"/>
  </r>
  <r>
    <x v="1638"/>
    <x v="1638"/>
    <n v="453"/>
    <x v="0"/>
    <n v="69"/>
    <n v="218"/>
    <x v="0"/>
    <s v="PF03924.12 CHASE domain"/>
  </r>
  <r>
    <x v="1638"/>
    <x v="1638"/>
    <n v="453"/>
    <x v="2"/>
    <n v="289"/>
    <n v="446"/>
    <x v="2"/>
    <s v="PF00990.20 Diguanylate cyclase, GGDEF domain"/>
  </r>
  <r>
    <x v="1639"/>
    <x v="1639"/>
    <n v="654"/>
    <x v="0"/>
    <n v="82"/>
    <n v="222"/>
    <x v="0"/>
    <s v="PF03924.12 CHASE domain"/>
  </r>
  <r>
    <x v="1639"/>
    <x v="1639"/>
    <n v="654"/>
    <x v="7"/>
    <n v="543"/>
    <n v="654"/>
    <x v="7"/>
    <s v="PF02518.25 Histidine kinase-, DNA gyrase B-, and HSP90-like ATPase"/>
  </r>
  <r>
    <x v="1639"/>
    <x v="1639"/>
    <n v="654"/>
    <x v="8"/>
    <n v="434"/>
    <n v="502"/>
    <x v="8"/>
    <s v="PF00512.24 His Kinase A (phospho-acceptor) domain"/>
  </r>
  <r>
    <x v="1639"/>
    <x v="1639"/>
    <n v="654"/>
    <x v="5"/>
    <n v="301"/>
    <n v="411"/>
    <x v="5"/>
    <s v="PF00989.24 PAS fold"/>
  </r>
  <r>
    <x v="1640"/>
    <x v="1640"/>
    <n v="840"/>
    <x v="0"/>
    <n v="81"/>
    <n v="266"/>
    <x v="0"/>
    <s v="PF03924.12 CHASE domain"/>
  </r>
  <r>
    <x v="1640"/>
    <x v="1640"/>
    <n v="840"/>
    <x v="7"/>
    <n v="723"/>
    <n v="835"/>
    <x v="7"/>
    <s v="PF02518.25 Histidine kinase-, DNA gyrase B-, and HSP90-like ATPase"/>
  </r>
  <r>
    <x v="1640"/>
    <x v="1640"/>
    <n v="840"/>
    <x v="8"/>
    <n v="614"/>
    <n v="682"/>
    <x v="8"/>
    <s v="PF00512.24 His Kinase A (phospho-acceptor) domain"/>
  </r>
  <r>
    <x v="1640"/>
    <x v="1640"/>
    <n v="840"/>
    <x v="6"/>
    <n v="381"/>
    <n v="465"/>
    <x v="6"/>
    <s v="PF08447.11 PAS fold"/>
  </r>
  <r>
    <x v="1640"/>
    <x v="1640"/>
    <n v="840"/>
    <x v="4"/>
    <n v="495"/>
    <n v="593"/>
    <x v="4"/>
    <s v="PF13426.6 PAS domain"/>
  </r>
  <r>
    <x v="1641"/>
    <x v="1641"/>
    <n v="534"/>
    <x v="0"/>
    <n v="31"/>
    <n v="220"/>
    <x v="0"/>
    <s v="PF03924.12 CHASE domain"/>
  </r>
  <r>
    <x v="1641"/>
    <x v="1641"/>
    <n v="534"/>
    <x v="7"/>
    <n v="416"/>
    <n v="529"/>
    <x v="7"/>
    <s v="PF02518.25 Histidine kinase-, DNA gyrase B-, and HSP90-like ATPase"/>
  </r>
  <r>
    <x v="1641"/>
    <x v="1641"/>
    <n v="534"/>
    <x v="8"/>
    <n v="307"/>
    <n v="375"/>
    <x v="8"/>
    <s v="PF00512.24 His Kinase A (phospho-acceptor) domain"/>
  </r>
  <r>
    <x v="1642"/>
    <x v="1642"/>
    <n v="599"/>
    <x v="0"/>
    <n v="73"/>
    <n v="261"/>
    <x v="0"/>
    <s v="PF03924.12 CHASE domain"/>
  </r>
  <r>
    <x v="1642"/>
    <x v="1642"/>
    <n v="599"/>
    <x v="7"/>
    <n v="482"/>
    <n v="594"/>
    <x v="7"/>
    <s v="PF02518.25 Histidine kinase-, DNA gyrase B-, and HSP90-like ATPase"/>
  </r>
  <r>
    <x v="1642"/>
    <x v="1642"/>
    <n v="599"/>
    <x v="8"/>
    <n v="372"/>
    <n v="439"/>
    <x v="8"/>
    <s v="PF00512.24 His Kinase A (phospho-acceptor) domain"/>
  </r>
  <r>
    <x v="1643"/>
    <x v="1643"/>
    <n v="1222"/>
    <x v="0"/>
    <n v="344"/>
    <n v="539"/>
    <x v="0"/>
    <s v="PF03924.12 CHASE domain"/>
  </r>
  <r>
    <x v="1643"/>
    <x v="1643"/>
    <n v="1222"/>
    <x v="7"/>
    <n v="737"/>
    <n v="906"/>
    <x v="7"/>
    <s v="PF02518.25 Histidine kinase-, DNA gyrase B-, and HSP90-like ATPase"/>
  </r>
  <r>
    <x v="1643"/>
    <x v="1643"/>
    <n v="1222"/>
    <x v="8"/>
    <n v="627"/>
    <n v="692"/>
    <x v="8"/>
    <s v="PF00512.24 His Kinase A (phospho-acceptor) domain"/>
  </r>
  <r>
    <x v="1643"/>
    <x v="1643"/>
    <n v="1222"/>
    <x v="9"/>
    <n v="1082"/>
    <n v="1215"/>
    <x v="9"/>
    <s v="PF00072.23 Response regulator receiver domain"/>
  </r>
  <r>
    <x v="1644"/>
    <x v="1644"/>
    <n v="997"/>
    <x v="0"/>
    <n v="110"/>
    <n v="291"/>
    <x v="0"/>
    <s v="PF03924.12 CHASE domain"/>
  </r>
  <r>
    <x v="1644"/>
    <x v="1644"/>
    <n v="997"/>
    <x v="7"/>
    <n v="493"/>
    <n v="674"/>
    <x v="7"/>
    <s v="PF02518.25 Histidine kinase-, DNA gyrase B-, and HSP90-like ATPase"/>
  </r>
  <r>
    <x v="1644"/>
    <x v="1644"/>
    <n v="997"/>
    <x v="8"/>
    <n v="381"/>
    <n v="446"/>
    <x v="8"/>
    <s v="PF00512.24 His Kinase A (phospho-acceptor) domain"/>
  </r>
  <r>
    <x v="1644"/>
    <x v="1644"/>
    <n v="997"/>
    <x v="9"/>
    <n v="853"/>
    <n v="976"/>
    <x v="9"/>
    <s v="PF00072.23 Response regulator receiver domain"/>
  </r>
  <r>
    <x v="1645"/>
    <x v="1645"/>
    <n v="1028"/>
    <x v="0"/>
    <n v="160"/>
    <n v="357"/>
    <x v="0"/>
    <s v="PF03924.12 CHASE domain"/>
  </r>
  <r>
    <x v="1645"/>
    <x v="1645"/>
    <n v="1028"/>
    <x v="7"/>
    <n v="557"/>
    <n v="720"/>
    <x v="7"/>
    <s v="PF02518.25 Histidine kinase-, DNA gyrase B-, and HSP90-like ATPase"/>
  </r>
  <r>
    <x v="1645"/>
    <x v="1645"/>
    <n v="1028"/>
    <x v="8"/>
    <n v="445"/>
    <n v="510"/>
    <x v="8"/>
    <s v="PF00512.24 His Kinase A (phospho-acceptor) domain"/>
  </r>
  <r>
    <x v="1645"/>
    <x v="1645"/>
    <n v="1028"/>
    <x v="9"/>
    <n v="896"/>
    <n v="1022"/>
    <x v="9"/>
    <s v="PF00072.23 Response regulator receiver domain"/>
  </r>
  <r>
    <x v="1646"/>
    <x v="1646"/>
    <n v="999"/>
    <x v="0"/>
    <n v="95"/>
    <n v="276"/>
    <x v="0"/>
    <s v="PF03924.12 CHASE domain"/>
  </r>
  <r>
    <x v="1646"/>
    <x v="1646"/>
    <n v="999"/>
    <x v="7"/>
    <n v="478"/>
    <n v="663"/>
    <x v="7"/>
    <s v="PF02518.25 Histidine kinase-, DNA gyrase B-, and HSP90-like ATPase"/>
  </r>
  <r>
    <x v="1646"/>
    <x v="1646"/>
    <n v="999"/>
    <x v="8"/>
    <n v="366"/>
    <n v="431"/>
    <x v="8"/>
    <s v="PF00512.24 His Kinase A (phospho-acceptor) domain"/>
  </r>
  <r>
    <x v="1646"/>
    <x v="1646"/>
    <n v="999"/>
    <x v="9"/>
    <n v="844"/>
    <n v="920"/>
    <x v="9"/>
    <s v="PF00072.23 Response regulator receiver domain"/>
  </r>
  <r>
    <x v="1646"/>
    <x v="1646"/>
    <n v="999"/>
    <x v="9"/>
    <n v="930"/>
    <n v="976"/>
    <x v="9"/>
    <s v="PF00072.23 Response regulator receiver domain"/>
  </r>
  <r>
    <x v="1647"/>
    <x v="1647"/>
    <n v="883"/>
    <x v="0"/>
    <n v="88"/>
    <n v="230"/>
    <x v="0"/>
    <s v="PF03924.12 CHASE domain"/>
  </r>
  <r>
    <x v="1647"/>
    <x v="1647"/>
    <n v="883"/>
    <x v="1"/>
    <n v="631"/>
    <n v="864"/>
    <x v="1"/>
    <s v="PF00563.19 EAL domain"/>
  </r>
  <r>
    <x v="1647"/>
    <x v="1647"/>
    <n v="883"/>
    <x v="2"/>
    <n v="455"/>
    <n v="612"/>
    <x v="2"/>
    <s v="PF00990.20 Diguanylate cyclase, GGDEF domain"/>
  </r>
  <r>
    <x v="1647"/>
    <x v="1647"/>
    <n v="883"/>
    <x v="6"/>
    <n v="331"/>
    <n v="416"/>
    <x v="6"/>
    <s v="PF08447.11 PAS fold"/>
  </r>
  <r>
    <x v="1648"/>
    <x v="1648"/>
    <n v="503"/>
    <x v="0"/>
    <n v="70"/>
    <n v="258"/>
    <x v="0"/>
    <s v="PF03924.12 CHASE domain"/>
  </r>
  <r>
    <x v="1648"/>
    <x v="1648"/>
    <n v="503"/>
    <x v="11"/>
    <n v="352"/>
    <n v="434"/>
    <x v="11"/>
    <s v="PF07536.13 HWE histidine kinase"/>
  </r>
  <r>
    <x v="1649"/>
    <x v="1649"/>
    <n v="985"/>
    <x v="0"/>
    <n v="65"/>
    <n v="228"/>
    <x v="0"/>
    <s v="PF03924.12 CHASE domain"/>
  </r>
  <r>
    <x v="1649"/>
    <x v="1649"/>
    <n v="985"/>
    <x v="7"/>
    <n v="719"/>
    <n v="833"/>
    <x v="7"/>
    <s v="PF02518.25 Histidine kinase-, DNA gyrase B-, and HSP90-like ATPase"/>
  </r>
  <r>
    <x v="1649"/>
    <x v="1649"/>
    <n v="985"/>
    <x v="8"/>
    <n v="607"/>
    <n v="672"/>
    <x v="8"/>
    <s v="PF00512.24 His Kinase A (phospho-acceptor) domain"/>
  </r>
  <r>
    <x v="1649"/>
    <x v="1649"/>
    <n v="985"/>
    <x v="6"/>
    <n v="336"/>
    <n v="423"/>
    <x v="6"/>
    <s v="PF08447.11 PAS fold"/>
  </r>
  <r>
    <x v="1649"/>
    <x v="1649"/>
    <n v="985"/>
    <x v="4"/>
    <n v="482"/>
    <n v="586"/>
    <x v="4"/>
    <s v="PF13426.6 PAS domain"/>
  </r>
  <r>
    <x v="1649"/>
    <x v="1649"/>
    <n v="985"/>
    <x v="9"/>
    <n v="857"/>
    <n v="968"/>
    <x v="9"/>
    <s v="PF00072.23 Response regulator receiver domain"/>
  </r>
  <r>
    <x v="1650"/>
    <x v="1650"/>
    <n v="676"/>
    <x v="0"/>
    <n v="77"/>
    <n v="218"/>
    <x v="0"/>
    <s v="PF03924.12 CHASE domain"/>
  </r>
  <r>
    <x v="1650"/>
    <x v="1650"/>
    <n v="676"/>
    <x v="7"/>
    <n v="416"/>
    <n v="533"/>
    <x v="7"/>
    <s v="PF02518.25 Histidine kinase-, DNA gyrase B-, and HSP90-like ATPase"/>
  </r>
  <r>
    <x v="1650"/>
    <x v="1650"/>
    <n v="676"/>
    <x v="8"/>
    <n v="305"/>
    <n v="369"/>
    <x v="8"/>
    <s v="PF00512.24 His Kinase A (phospho-acceptor) domain"/>
  </r>
  <r>
    <x v="1650"/>
    <x v="1650"/>
    <n v="676"/>
    <x v="9"/>
    <n v="555"/>
    <n v="665"/>
    <x v="9"/>
    <s v="PF00072.23 Response regulator receiver domain"/>
  </r>
  <r>
    <x v="1651"/>
    <x v="1651"/>
    <n v="642"/>
    <x v="0"/>
    <n v="47"/>
    <n v="203"/>
    <x v="0"/>
    <s v="PF03924.12 CHASE domain"/>
  </r>
  <r>
    <x v="1651"/>
    <x v="1651"/>
    <n v="642"/>
    <x v="7"/>
    <n v="531"/>
    <n v="642"/>
    <x v="7"/>
    <s v="PF02518.25 Histidine kinase-, DNA gyrase B-, and HSP90-like ATPase"/>
  </r>
  <r>
    <x v="1651"/>
    <x v="1651"/>
    <n v="642"/>
    <x v="8"/>
    <n v="421"/>
    <n v="489"/>
    <x v="8"/>
    <s v="PF00512.24 His Kinase A (phospho-acceptor) domain"/>
  </r>
  <r>
    <x v="1651"/>
    <x v="1651"/>
    <n v="642"/>
    <x v="3"/>
    <n v="281"/>
    <n v="392"/>
    <x v="3"/>
    <s v="PF08448.9 PAS fold"/>
  </r>
  <r>
    <x v="1652"/>
    <x v="1652"/>
    <n v="1357"/>
    <x v="0"/>
    <n v="83"/>
    <n v="263"/>
    <x v="0"/>
    <s v="PF03924.12 CHASE domain"/>
  </r>
  <r>
    <x v="1652"/>
    <x v="1652"/>
    <n v="1357"/>
    <x v="7"/>
    <n v="746"/>
    <n v="862"/>
    <x v="7"/>
    <s v="PF02518.25 Histidine kinase-, DNA gyrase B-, and HSP90-like ATPase"/>
  </r>
  <r>
    <x v="1652"/>
    <x v="1652"/>
    <n v="1357"/>
    <x v="8"/>
    <n v="634"/>
    <n v="699"/>
    <x v="8"/>
    <s v="PF00512.24 His Kinase A (phospho-acceptor) domain"/>
  </r>
  <r>
    <x v="1652"/>
    <x v="1652"/>
    <n v="1357"/>
    <x v="12"/>
    <n v="1182"/>
    <n v="1269"/>
    <x v="12"/>
    <s v="PF01627.22 Hpt domain"/>
  </r>
  <r>
    <x v="1652"/>
    <x v="1652"/>
    <n v="1357"/>
    <x v="5"/>
    <n v="344"/>
    <n v="455"/>
    <x v="5"/>
    <s v="PF00989.24 PAS fold"/>
  </r>
  <r>
    <x v="1652"/>
    <x v="1652"/>
    <n v="1357"/>
    <x v="6"/>
    <n v="492"/>
    <n v="583"/>
    <x v="6"/>
    <s v="PF08447.11 PAS fold"/>
  </r>
  <r>
    <x v="1652"/>
    <x v="1652"/>
    <n v="1357"/>
    <x v="9"/>
    <n v="877"/>
    <n v="991"/>
    <x v="9"/>
    <s v="PF00072.23 Response regulator receiver domain"/>
  </r>
  <r>
    <x v="1652"/>
    <x v="1652"/>
    <n v="1357"/>
    <x v="9"/>
    <n v="1021"/>
    <n v="1135"/>
    <x v="9"/>
    <s v="PF00072.23 Response regulator receiver domain"/>
  </r>
  <r>
    <x v="1653"/>
    <x v="1653"/>
    <n v="873"/>
    <x v="0"/>
    <n v="91"/>
    <n v="279"/>
    <x v="0"/>
    <s v="PF03924.12 CHASE domain"/>
  </r>
  <r>
    <x v="1653"/>
    <x v="1653"/>
    <n v="873"/>
    <x v="7"/>
    <n v="740"/>
    <n v="852"/>
    <x v="7"/>
    <s v="PF02518.25 Histidine kinase-, DNA gyrase B-, and HSP90-like ATPase"/>
  </r>
  <r>
    <x v="1653"/>
    <x v="1653"/>
    <n v="873"/>
    <x v="8"/>
    <n v="626"/>
    <n v="694"/>
    <x v="8"/>
    <s v="PF00512.24 His Kinase A (phospho-acceptor) domain"/>
  </r>
  <r>
    <x v="1653"/>
    <x v="1653"/>
    <n v="873"/>
    <x v="3"/>
    <n v="375"/>
    <n v="494"/>
    <x v="3"/>
    <s v="PF08448.9 PAS fold"/>
  </r>
  <r>
    <x v="1653"/>
    <x v="1653"/>
    <n v="873"/>
    <x v="4"/>
    <n v="514"/>
    <n v="619"/>
    <x v="4"/>
    <s v="PF13426.6 PAS domain"/>
  </r>
  <r>
    <x v="1654"/>
    <x v="1654"/>
    <n v="798"/>
    <x v="0"/>
    <n v="87"/>
    <n v="273"/>
    <x v="0"/>
    <s v="PF03924.12 CHASE domain"/>
  </r>
  <r>
    <x v="1654"/>
    <x v="1654"/>
    <n v="798"/>
    <x v="2"/>
    <n v="639"/>
    <n v="792"/>
    <x v="2"/>
    <s v="PF00990.20 Diguanylate cyclase, GGDEF domain"/>
  </r>
  <r>
    <x v="1654"/>
    <x v="1654"/>
    <n v="798"/>
    <x v="6"/>
    <n v="535"/>
    <n v="622"/>
    <x v="6"/>
    <s v="PF08447.11 PAS fold"/>
  </r>
  <r>
    <x v="1654"/>
    <x v="1654"/>
    <n v="798"/>
    <x v="4"/>
    <n v="377"/>
    <n v="496"/>
    <x v="4"/>
    <s v="PF13426.6 PAS domain"/>
  </r>
  <r>
    <x v="1655"/>
    <x v="1655"/>
    <n v="1526"/>
    <x v="0"/>
    <n v="94"/>
    <n v="291"/>
    <x v="0"/>
    <s v="PF03924.12 CHASE domain"/>
  </r>
  <r>
    <x v="1655"/>
    <x v="1655"/>
    <n v="1526"/>
    <x v="7"/>
    <n v="883"/>
    <n v="999"/>
    <x v="7"/>
    <s v="PF02518.25 Histidine kinase-, DNA gyrase B-, and HSP90-like ATPase"/>
  </r>
  <r>
    <x v="1655"/>
    <x v="1655"/>
    <n v="1526"/>
    <x v="8"/>
    <n v="771"/>
    <n v="836"/>
    <x v="8"/>
    <s v="PF00512.24 His Kinase A (phospho-acceptor) domain"/>
  </r>
  <r>
    <x v="1655"/>
    <x v="1655"/>
    <n v="1526"/>
    <x v="12"/>
    <n v="1340"/>
    <n v="1426"/>
    <x v="12"/>
    <s v="PF01627.22 Hpt domain"/>
  </r>
  <r>
    <x v="1655"/>
    <x v="1655"/>
    <n v="1526"/>
    <x v="6"/>
    <n v="657"/>
    <n v="745"/>
    <x v="6"/>
    <s v="PF08447.11 PAS fold"/>
  </r>
  <r>
    <x v="1655"/>
    <x v="1655"/>
    <n v="1526"/>
    <x v="4"/>
    <n v="389"/>
    <n v="493"/>
    <x v="4"/>
    <s v="PF13426.6 PAS domain"/>
  </r>
  <r>
    <x v="1655"/>
    <x v="1655"/>
    <n v="1526"/>
    <x v="4"/>
    <n v="517"/>
    <n v="621"/>
    <x v="4"/>
    <s v="PF13426.6 PAS domain"/>
  </r>
  <r>
    <x v="1655"/>
    <x v="1655"/>
    <n v="1526"/>
    <x v="9"/>
    <n v="1025"/>
    <n v="1145"/>
    <x v="9"/>
    <s v="PF00072.23 Response regulator receiver domain"/>
  </r>
  <r>
    <x v="1655"/>
    <x v="1655"/>
    <n v="1526"/>
    <x v="9"/>
    <n v="1173"/>
    <n v="1287"/>
    <x v="9"/>
    <s v="PF00072.23 Response regulator receiver domain"/>
  </r>
  <r>
    <x v="1656"/>
    <x v="1656"/>
    <n v="663"/>
    <x v="0"/>
    <n v="134"/>
    <n v="325"/>
    <x v="0"/>
    <s v="PF03924.12 CHASE domain"/>
  </r>
  <r>
    <x v="1656"/>
    <x v="1656"/>
    <n v="663"/>
    <x v="7"/>
    <n v="531"/>
    <n v="657"/>
    <x v="7"/>
    <s v="PF02518.25 Histidine kinase-, DNA gyrase B-, and HSP90-like ATPase"/>
  </r>
  <r>
    <x v="1656"/>
    <x v="1656"/>
    <n v="663"/>
    <x v="8"/>
    <n v="417"/>
    <n v="485"/>
    <x v="8"/>
    <s v="PF00512.24 His Kinase A (phospho-acceptor) domain"/>
  </r>
  <r>
    <x v="1657"/>
    <x v="1657"/>
    <n v="1168"/>
    <x v="0"/>
    <n v="86"/>
    <n v="264"/>
    <x v="0"/>
    <s v="PF03924.12 CHASE domain"/>
  </r>
  <r>
    <x v="1657"/>
    <x v="1657"/>
    <n v="1168"/>
    <x v="1"/>
    <n v="917"/>
    <n v="1153"/>
    <x v="1"/>
    <s v="PF00563.19 EAL domain"/>
  </r>
  <r>
    <x v="1657"/>
    <x v="1657"/>
    <n v="1168"/>
    <x v="2"/>
    <n v="728"/>
    <n v="898"/>
    <x v="2"/>
    <s v="PF00990.20 Diguanylate cyclase, GGDEF domain"/>
  </r>
  <r>
    <x v="1657"/>
    <x v="1657"/>
    <n v="1168"/>
    <x v="3"/>
    <n v="359"/>
    <n v="472"/>
    <x v="3"/>
    <s v="PF08448.9 PAS fold"/>
  </r>
  <r>
    <x v="1657"/>
    <x v="1657"/>
    <n v="1168"/>
    <x v="4"/>
    <n v="493"/>
    <n v="595"/>
    <x v="4"/>
    <s v="PF13426.6 PAS domain"/>
  </r>
  <r>
    <x v="1657"/>
    <x v="1657"/>
    <n v="1168"/>
    <x v="4"/>
    <n v="613"/>
    <n v="716"/>
    <x v="4"/>
    <s v="PF13426.6 PAS domain"/>
  </r>
  <r>
    <x v="1658"/>
    <x v="1658"/>
    <n v="917"/>
    <x v="0"/>
    <n v="269"/>
    <n v="462"/>
    <x v="0"/>
    <s v="PF03924.12 CHASE domain"/>
  </r>
  <r>
    <x v="1658"/>
    <x v="1658"/>
    <n v="917"/>
    <x v="7"/>
    <n v="790"/>
    <n v="904"/>
    <x v="7"/>
    <s v="PF02518.25 Histidine kinase-, DNA gyrase B-, and HSP90-like ATPase"/>
  </r>
  <r>
    <x v="1658"/>
    <x v="1658"/>
    <n v="917"/>
    <x v="8"/>
    <n v="679"/>
    <n v="745"/>
    <x v="8"/>
    <s v="PF00512.24 His Kinase A (phospho-acceptor) domain"/>
  </r>
  <r>
    <x v="1658"/>
    <x v="1658"/>
    <n v="917"/>
    <x v="13"/>
    <n v="21"/>
    <n v="228"/>
    <x v="13"/>
    <s v="PF05231.13 MASE1"/>
  </r>
  <r>
    <x v="1658"/>
    <x v="1658"/>
    <n v="917"/>
    <x v="3"/>
    <n v="564"/>
    <n v="675"/>
    <x v="3"/>
    <s v="PF08448.9 PAS fold"/>
  </r>
  <r>
    <x v="1659"/>
    <x v="1659"/>
    <n v="1042"/>
    <x v="0"/>
    <n v="69"/>
    <n v="247"/>
    <x v="0"/>
    <s v="PF03924.12 CHASE domain"/>
  </r>
  <r>
    <x v="1659"/>
    <x v="1659"/>
    <n v="1042"/>
    <x v="1"/>
    <n v="792"/>
    <n v="1028"/>
    <x v="1"/>
    <s v="PF00563.19 EAL domain"/>
  </r>
  <r>
    <x v="1659"/>
    <x v="1659"/>
    <n v="1042"/>
    <x v="2"/>
    <n v="604"/>
    <n v="773"/>
    <x v="2"/>
    <s v="PF00990.20 Diguanylate cyclase, GGDEF domain"/>
  </r>
  <r>
    <x v="1659"/>
    <x v="1659"/>
    <n v="1042"/>
    <x v="3"/>
    <n v="342"/>
    <n v="456"/>
    <x v="3"/>
    <s v="PF08448.9 PAS fold"/>
  </r>
  <r>
    <x v="1659"/>
    <x v="1659"/>
    <n v="1042"/>
    <x v="3"/>
    <n v="479"/>
    <n v="595"/>
    <x v="3"/>
    <s v="PF08448.9 PAS fold"/>
  </r>
  <r>
    <x v="1660"/>
    <x v="1660"/>
    <n v="686"/>
    <x v="0"/>
    <n v="22"/>
    <n v="210"/>
    <x v="0"/>
    <s v="PF03924.12 CHASE domain"/>
  </r>
  <r>
    <x v="1660"/>
    <x v="1660"/>
    <n v="686"/>
    <x v="7"/>
    <n v="563"/>
    <n v="686"/>
    <x v="7"/>
    <s v="PF02518.25 Histidine kinase-, DNA gyrase B-, and HSP90-like ATPase"/>
  </r>
  <r>
    <x v="1660"/>
    <x v="1660"/>
    <n v="686"/>
    <x v="8"/>
    <n v="449"/>
    <n v="517"/>
    <x v="8"/>
    <s v="PF00512.24 His Kinase A (phospho-acceptor) domain"/>
  </r>
  <r>
    <x v="1661"/>
    <x v="1661"/>
    <n v="457"/>
    <x v="0"/>
    <n v="65"/>
    <n v="227"/>
    <x v="0"/>
    <s v="PF03924.12 CHASE domain"/>
  </r>
  <r>
    <x v="1661"/>
    <x v="1661"/>
    <n v="457"/>
    <x v="2"/>
    <n v="297"/>
    <n v="454"/>
    <x v="2"/>
    <s v="PF00990.20 Diguanylate cyclase, GGDEF domain"/>
  </r>
  <r>
    <x v="1662"/>
    <x v="1662"/>
    <n v="1029"/>
    <x v="0"/>
    <n v="79"/>
    <n v="268"/>
    <x v="0"/>
    <s v="PF03924.12 CHASE domain"/>
  </r>
  <r>
    <x v="1662"/>
    <x v="1662"/>
    <n v="1029"/>
    <x v="7"/>
    <n v="609"/>
    <n v="725"/>
    <x v="7"/>
    <s v="PF02518.25 Histidine kinase-, DNA gyrase B-, and HSP90-like ATPase"/>
  </r>
  <r>
    <x v="1662"/>
    <x v="1662"/>
    <n v="1029"/>
    <x v="8"/>
    <n v="497"/>
    <n v="562"/>
    <x v="8"/>
    <s v="PF00512.24 His Kinase A (phospho-acceptor) domain"/>
  </r>
  <r>
    <x v="1662"/>
    <x v="1662"/>
    <n v="1029"/>
    <x v="12"/>
    <n v="929"/>
    <n v="1012"/>
    <x v="12"/>
    <s v="PF01627.22 Hpt domain"/>
  </r>
  <r>
    <x v="1662"/>
    <x v="1662"/>
    <n v="1029"/>
    <x v="3"/>
    <n v="377"/>
    <n v="486"/>
    <x v="3"/>
    <s v="PF08448.9 PAS fold"/>
  </r>
  <r>
    <x v="1662"/>
    <x v="1662"/>
    <n v="1029"/>
    <x v="9"/>
    <n v="750"/>
    <n v="862"/>
    <x v="9"/>
    <s v="PF00072.23 Response regulator receiver domain"/>
  </r>
  <r>
    <x v="1663"/>
    <x v="1663"/>
    <n v="625"/>
    <x v="0"/>
    <n v="81"/>
    <n v="272"/>
    <x v="0"/>
    <s v="PF03924.12 CHASE domain"/>
  </r>
  <r>
    <x v="1663"/>
    <x v="1663"/>
    <n v="625"/>
    <x v="15"/>
    <n v="400"/>
    <n v="467"/>
    <x v="15"/>
    <s v="PF07730.12 Histidine kinase"/>
  </r>
  <r>
    <x v="1664"/>
    <x v="1664"/>
    <n v="1016"/>
    <x v="0"/>
    <n v="87"/>
    <n v="283"/>
    <x v="0"/>
    <s v="PF03924.12 CHASE domain"/>
  </r>
  <r>
    <x v="1664"/>
    <x v="1664"/>
    <n v="1016"/>
    <x v="16"/>
    <n v="520"/>
    <n v="665"/>
    <x v="16"/>
    <s v="PF13185.5 GAF domain"/>
  </r>
  <r>
    <x v="1664"/>
    <x v="1664"/>
    <n v="1016"/>
    <x v="2"/>
    <n v="838"/>
    <n v="998"/>
    <x v="2"/>
    <s v="PF00990.20 Diguanylate cyclase, GGDEF domain"/>
  </r>
  <r>
    <x v="1664"/>
    <x v="1664"/>
    <n v="1016"/>
    <x v="3"/>
    <n v="729"/>
    <n v="829"/>
    <x v="3"/>
    <s v="PF08448.9 PAS fold"/>
  </r>
  <r>
    <x v="1664"/>
    <x v="1664"/>
    <n v="1016"/>
    <x v="10"/>
    <n v="387"/>
    <n v="451"/>
    <x v="10"/>
    <s v="PF13188.6 PAS domain"/>
  </r>
  <r>
    <x v="1665"/>
    <x v="1665"/>
    <n v="1101"/>
    <x v="0"/>
    <n v="159"/>
    <n v="356"/>
    <x v="0"/>
    <s v="PF03924.12 CHASE domain"/>
  </r>
  <r>
    <x v="1665"/>
    <x v="1665"/>
    <n v="1101"/>
    <x v="7"/>
    <n v="559"/>
    <n v="738"/>
    <x v="7"/>
    <s v="PF02518.25 Histidine kinase-, DNA gyrase B-, and HSP90-like ATPase"/>
  </r>
  <r>
    <x v="1665"/>
    <x v="1665"/>
    <n v="1101"/>
    <x v="8"/>
    <n v="447"/>
    <n v="512"/>
    <x v="8"/>
    <s v="PF00512.24 His Kinase A (phospho-acceptor) domain"/>
  </r>
  <r>
    <x v="1665"/>
    <x v="1665"/>
    <n v="1101"/>
    <x v="9"/>
    <n v="911"/>
    <n v="984"/>
    <x v="9"/>
    <s v="PF00072.23 Response regulator receiver domain"/>
  </r>
  <r>
    <x v="1666"/>
    <x v="1666"/>
    <n v="1004"/>
    <x v="0"/>
    <n v="96"/>
    <n v="292"/>
    <x v="0"/>
    <s v="PF03924.12 CHASE domain"/>
  </r>
  <r>
    <x v="1666"/>
    <x v="1666"/>
    <n v="1004"/>
    <x v="7"/>
    <n v="492"/>
    <n v="667"/>
    <x v="7"/>
    <s v="PF02518.25 Histidine kinase-, DNA gyrase B-, and HSP90-like ATPase"/>
  </r>
  <r>
    <x v="1666"/>
    <x v="1666"/>
    <n v="1004"/>
    <x v="8"/>
    <n v="380"/>
    <n v="445"/>
    <x v="8"/>
    <s v="PF00512.24 His Kinase A (phospho-acceptor) domain"/>
  </r>
  <r>
    <x v="1666"/>
    <x v="1666"/>
    <n v="1004"/>
    <x v="9"/>
    <n v="844"/>
    <n v="977"/>
    <x v="9"/>
    <s v="PF00072.23 Response regulator receiver domain"/>
  </r>
  <r>
    <x v="1667"/>
    <x v="1667"/>
    <n v="714"/>
    <x v="0"/>
    <n v="64"/>
    <n v="216"/>
    <x v="0"/>
    <s v="PF03924.12 CHASE domain"/>
  </r>
  <r>
    <x v="1667"/>
    <x v="1667"/>
    <n v="714"/>
    <x v="1"/>
    <n v="469"/>
    <n v="703"/>
    <x v="1"/>
    <s v="PF00563.19 EAL domain"/>
  </r>
  <r>
    <x v="1667"/>
    <x v="1667"/>
    <n v="714"/>
    <x v="2"/>
    <n v="295"/>
    <n v="450"/>
    <x v="2"/>
    <s v="PF00990.20 Diguanylate cyclase, GGDEF domain"/>
  </r>
  <r>
    <x v="1668"/>
    <x v="1668"/>
    <n v="836"/>
    <x v="0"/>
    <n v="72"/>
    <n v="244"/>
    <x v="0"/>
    <s v="PF03924.12 CHASE domain"/>
  </r>
  <r>
    <x v="1668"/>
    <x v="1668"/>
    <n v="836"/>
    <x v="7"/>
    <n v="725"/>
    <n v="835"/>
    <x v="7"/>
    <s v="PF02518.25 Histidine kinase-, DNA gyrase B-, and HSP90-like ATPase"/>
  </r>
  <r>
    <x v="1668"/>
    <x v="1668"/>
    <n v="836"/>
    <x v="8"/>
    <n v="610"/>
    <n v="678"/>
    <x v="8"/>
    <s v="PF00512.24 His Kinase A (phospho-acceptor) domain"/>
  </r>
  <r>
    <x v="1668"/>
    <x v="1668"/>
    <n v="836"/>
    <x v="4"/>
    <n v="361"/>
    <n v="465"/>
    <x v="4"/>
    <s v="PF13426.6 PAS domain"/>
  </r>
  <r>
    <x v="1668"/>
    <x v="1668"/>
    <n v="836"/>
    <x v="4"/>
    <n v="488"/>
    <n v="589"/>
    <x v="4"/>
    <s v="PF13426.6 PAS domain"/>
  </r>
  <r>
    <x v="1669"/>
    <x v="1669"/>
    <n v="680"/>
    <x v="0"/>
    <n v="37"/>
    <n v="217"/>
    <x v="0"/>
    <s v="PF03924.12 CHASE domain"/>
  </r>
  <r>
    <x v="1669"/>
    <x v="1669"/>
    <n v="680"/>
    <x v="7"/>
    <n v="419"/>
    <n v="600"/>
    <x v="7"/>
    <s v="PF02518.25 Histidine kinase-, DNA gyrase B-, and HSP90-like ATPase"/>
  </r>
  <r>
    <x v="1669"/>
    <x v="1669"/>
    <n v="680"/>
    <x v="8"/>
    <n v="307"/>
    <n v="372"/>
    <x v="8"/>
    <s v="PF00512.24 His Kinase A (phospho-acceptor) domain"/>
  </r>
  <r>
    <x v="1670"/>
    <x v="1670"/>
    <n v="925"/>
    <x v="0"/>
    <n v="37"/>
    <n v="217"/>
    <x v="0"/>
    <s v="PF03924.12 CHASE domain"/>
  </r>
  <r>
    <x v="1670"/>
    <x v="1670"/>
    <n v="925"/>
    <x v="7"/>
    <n v="419"/>
    <n v="600"/>
    <x v="7"/>
    <s v="PF02518.25 Histidine kinase-, DNA gyrase B-, and HSP90-like ATPase"/>
  </r>
  <r>
    <x v="1670"/>
    <x v="1670"/>
    <n v="925"/>
    <x v="8"/>
    <n v="307"/>
    <n v="372"/>
    <x v="8"/>
    <s v="PF00512.24 His Kinase A (phospho-acceptor) domain"/>
  </r>
  <r>
    <x v="1670"/>
    <x v="1670"/>
    <n v="925"/>
    <x v="9"/>
    <n v="782"/>
    <n v="854"/>
    <x v="9"/>
    <s v="PF00072.23 Response regulator receiver domain"/>
  </r>
  <r>
    <x v="1670"/>
    <x v="1670"/>
    <n v="925"/>
    <x v="9"/>
    <n v="864"/>
    <n v="916"/>
    <x v="9"/>
    <s v="PF00072.23 Response regulator receiver domain"/>
  </r>
  <r>
    <x v="1671"/>
    <x v="1671"/>
    <n v="1004"/>
    <x v="0"/>
    <n v="108"/>
    <n v="288"/>
    <x v="0"/>
    <s v="PF03924.12 CHASE domain"/>
  </r>
  <r>
    <x v="1671"/>
    <x v="1671"/>
    <n v="1004"/>
    <x v="7"/>
    <n v="490"/>
    <n v="679"/>
    <x v="7"/>
    <s v="PF02518.25 Histidine kinase-, DNA gyrase B-, and HSP90-like ATPase"/>
  </r>
  <r>
    <x v="1671"/>
    <x v="1671"/>
    <n v="1004"/>
    <x v="8"/>
    <n v="378"/>
    <n v="443"/>
    <x v="8"/>
    <s v="PF00512.24 His Kinase A (phospho-acceptor) domain"/>
  </r>
  <r>
    <x v="1671"/>
    <x v="1671"/>
    <n v="1004"/>
    <x v="9"/>
    <n v="861"/>
    <n v="933"/>
    <x v="9"/>
    <s v="PF00072.23 Response regulator receiver domain"/>
  </r>
  <r>
    <x v="1671"/>
    <x v="1671"/>
    <n v="1004"/>
    <x v="9"/>
    <n v="943"/>
    <n v="995"/>
    <x v="9"/>
    <s v="PF00072.23 Response regulator receiver domain"/>
  </r>
  <r>
    <x v="1672"/>
    <x v="1672"/>
    <n v="841"/>
    <x v="0"/>
    <n v="2"/>
    <n v="136"/>
    <x v="0"/>
    <s v="PF03924.12 CHASE domain"/>
  </r>
  <r>
    <x v="1672"/>
    <x v="1672"/>
    <n v="841"/>
    <x v="7"/>
    <n v="338"/>
    <n v="522"/>
    <x v="7"/>
    <s v="PF02518.25 Histidine kinase-, DNA gyrase B-, and HSP90-like ATPase"/>
  </r>
  <r>
    <x v="1672"/>
    <x v="1672"/>
    <n v="841"/>
    <x v="8"/>
    <n v="226"/>
    <n v="291"/>
    <x v="8"/>
    <s v="PF00512.24 His Kinase A (phospho-acceptor) domain"/>
  </r>
  <r>
    <x v="1672"/>
    <x v="1672"/>
    <n v="841"/>
    <x v="9"/>
    <n v="698"/>
    <n v="830"/>
    <x v="9"/>
    <s v="PF00072.23 Response regulator receiver domain"/>
  </r>
  <r>
    <x v="1673"/>
    <x v="1673"/>
    <n v="624"/>
    <x v="0"/>
    <n v="393"/>
    <n v="584"/>
    <x v="0"/>
    <s v="PF03924.12 CHASE domain"/>
  </r>
  <r>
    <x v="1673"/>
    <x v="1673"/>
    <n v="624"/>
    <x v="21"/>
    <n v="1"/>
    <n v="231"/>
    <x v="21"/>
    <s v="PF00069.24 Protein kinase domain"/>
  </r>
  <r>
    <x v="1674"/>
    <x v="1674"/>
    <n v="916"/>
    <x v="0"/>
    <n v="30"/>
    <n v="211"/>
    <x v="0"/>
    <s v="PF03924.12 CHASE domain"/>
  </r>
  <r>
    <x v="1674"/>
    <x v="1674"/>
    <n v="916"/>
    <x v="7"/>
    <n v="413"/>
    <n v="597"/>
    <x v="7"/>
    <s v="PF02518.25 Histidine kinase-, DNA gyrase B-, and HSP90-like ATPase"/>
  </r>
  <r>
    <x v="1674"/>
    <x v="1674"/>
    <n v="916"/>
    <x v="8"/>
    <n v="301"/>
    <n v="366"/>
    <x v="8"/>
    <s v="PF00512.24 His Kinase A (phospho-acceptor) domain"/>
  </r>
  <r>
    <x v="1674"/>
    <x v="1674"/>
    <n v="916"/>
    <x v="9"/>
    <n v="773"/>
    <n v="905"/>
    <x v="9"/>
    <s v="PF00072.23 Response regulator receiver domain"/>
  </r>
  <r>
    <x v="1675"/>
    <x v="1675"/>
    <n v="989"/>
    <x v="0"/>
    <n v="103"/>
    <n v="284"/>
    <x v="0"/>
    <s v="PF03924.12 CHASE domain"/>
  </r>
  <r>
    <x v="1675"/>
    <x v="1675"/>
    <n v="989"/>
    <x v="7"/>
    <n v="486"/>
    <n v="670"/>
    <x v="7"/>
    <s v="PF02518.25 Histidine kinase-, DNA gyrase B-, and HSP90-like ATPase"/>
  </r>
  <r>
    <x v="1675"/>
    <x v="1675"/>
    <n v="989"/>
    <x v="8"/>
    <n v="374"/>
    <n v="439"/>
    <x v="8"/>
    <s v="PF00512.24 His Kinase A (phospho-acceptor) domain"/>
  </r>
  <r>
    <x v="1675"/>
    <x v="1675"/>
    <n v="989"/>
    <x v="9"/>
    <n v="846"/>
    <n v="978"/>
    <x v="9"/>
    <s v="PF00072.23 Response regulator receiver domain"/>
  </r>
  <r>
    <x v="1676"/>
    <x v="1676"/>
    <n v="489"/>
    <x v="0"/>
    <n v="50"/>
    <n v="239"/>
    <x v="0"/>
    <s v="PF03924.12 CHASE domain"/>
  </r>
  <r>
    <x v="1676"/>
    <x v="1676"/>
    <n v="489"/>
    <x v="2"/>
    <n v="325"/>
    <n v="485"/>
    <x v="2"/>
    <s v="PF00990.20 Diguanylate cyclase, GGDEF domain"/>
  </r>
  <r>
    <x v="1677"/>
    <x v="1677"/>
    <n v="908"/>
    <x v="0"/>
    <n v="84"/>
    <n v="272"/>
    <x v="0"/>
    <s v="PF03924.12 CHASE domain"/>
  </r>
  <r>
    <x v="1677"/>
    <x v="1677"/>
    <n v="908"/>
    <x v="1"/>
    <n v="652"/>
    <n v="888"/>
    <x v="1"/>
    <s v="PF00563.19 EAL domain"/>
  </r>
  <r>
    <x v="1677"/>
    <x v="1677"/>
    <n v="908"/>
    <x v="2"/>
    <n v="476"/>
    <n v="633"/>
    <x v="2"/>
    <s v="PF00990.20 Diguanylate cyclase, GGDEF domain"/>
  </r>
  <r>
    <x v="1677"/>
    <x v="1677"/>
    <n v="908"/>
    <x v="5"/>
    <n v="350"/>
    <n v="462"/>
    <x v="5"/>
    <s v="PF00989.24 PAS fold"/>
  </r>
  <r>
    <x v="1678"/>
    <x v="1678"/>
    <n v="670"/>
    <x v="0"/>
    <n v="61"/>
    <n v="223"/>
    <x v="0"/>
    <s v="PF03924.12 CHASE domain"/>
  </r>
  <r>
    <x v="1678"/>
    <x v="1678"/>
    <n v="670"/>
    <x v="7"/>
    <n v="552"/>
    <n v="665"/>
    <x v="7"/>
    <s v="PF02518.25 Histidine kinase-, DNA gyrase B-, and HSP90-like ATPase"/>
  </r>
  <r>
    <x v="1678"/>
    <x v="1678"/>
    <n v="670"/>
    <x v="8"/>
    <n v="437"/>
    <n v="506"/>
    <x v="8"/>
    <s v="PF00512.24 His Kinase A (phospho-acceptor) domain"/>
  </r>
  <r>
    <x v="1678"/>
    <x v="1678"/>
    <n v="670"/>
    <x v="6"/>
    <n v="324"/>
    <n v="411"/>
    <x v="6"/>
    <s v="PF08447.11 PAS fold"/>
  </r>
  <r>
    <x v="1679"/>
    <x v="1679"/>
    <n v="800"/>
    <x v="0"/>
    <n v="97"/>
    <n v="234"/>
    <x v="0"/>
    <s v="PF03924.12 CHASE domain"/>
  </r>
  <r>
    <x v="1679"/>
    <x v="1679"/>
    <n v="800"/>
    <x v="7"/>
    <n v="682"/>
    <n v="795"/>
    <x v="7"/>
    <s v="PF02518.25 Histidine kinase-, DNA gyrase B-, and HSP90-like ATPase"/>
  </r>
  <r>
    <x v="1679"/>
    <x v="1679"/>
    <n v="800"/>
    <x v="8"/>
    <n v="567"/>
    <n v="636"/>
    <x v="8"/>
    <s v="PF00512.24 His Kinase A (phospho-acceptor) domain"/>
  </r>
  <r>
    <x v="1679"/>
    <x v="1679"/>
    <n v="800"/>
    <x v="5"/>
    <n v="305"/>
    <n v="415"/>
    <x v="5"/>
    <s v="PF00989.24 PAS fold"/>
  </r>
  <r>
    <x v="1679"/>
    <x v="1679"/>
    <n v="800"/>
    <x v="6"/>
    <n v="454"/>
    <n v="539"/>
    <x v="6"/>
    <s v="PF08447.11 PAS fold"/>
  </r>
  <r>
    <x v="1680"/>
    <x v="1680"/>
    <n v="914"/>
    <x v="0"/>
    <n v="265"/>
    <n v="458"/>
    <x v="0"/>
    <s v="PF03924.12 CHASE domain"/>
  </r>
  <r>
    <x v="1680"/>
    <x v="1680"/>
    <n v="914"/>
    <x v="7"/>
    <n v="801"/>
    <n v="913"/>
    <x v="7"/>
    <s v="PF02518.25 Histidine kinase-, DNA gyrase B-, and HSP90-like ATPase"/>
  </r>
  <r>
    <x v="1680"/>
    <x v="1680"/>
    <n v="914"/>
    <x v="8"/>
    <n v="691"/>
    <n v="759"/>
    <x v="8"/>
    <s v="PF00512.24 His Kinase A (phospho-acceptor) domain"/>
  </r>
  <r>
    <x v="1680"/>
    <x v="1680"/>
    <n v="914"/>
    <x v="13"/>
    <n v="19"/>
    <n v="237"/>
    <x v="13"/>
    <s v="PF05231.13 MASE1"/>
  </r>
  <r>
    <x v="1680"/>
    <x v="1680"/>
    <n v="914"/>
    <x v="4"/>
    <n v="569"/>
    <n v="677"/>
    <x v="4"/>
    <s v="PF13426.6 PAS domain"/>
  </r>
  <r>
    <x v="1681"/>
    <x v="1681"/>
    <n v="1101"/>
    <x v="0"/>
    <n v="514"/>
    <n v="711"/>
    <x v="0"/>
    <s v="PF03924.12 CHASE domain"/>
  </r>
  <r>
    <x v="1681"/>
    <x v="1681"/>
    <n v="1101"/>
    <x v="2"/>
    <n v="937"/>
    <n v="1094"/>
    <x v="2"/>
    <s v="PF00990.20 Diguanylate cyclase, GGDEF domain"/>
  </r>
  <r>
    <x v="1681"/>
    <x v="1681"/>
    <n v="1101"/>
    <x v="6"/>
    <n v="834"/>
    <n v="920"/>
    <x v="6"/>
    <s v="PF08447.11 PAS fold"/>
  </r>
  <r>
    <x v="1682"/>
    <x v="1682"/>
    <n v="611"/>
    <x v="0"/>
    <n v="144"/>
    <n v="258"/>
    <x v="0"/>
    <s v="PF03924.12 CHASE domain"/>
  </r>
  <r>
    <x v="1682"/>
    <x v="1682"/>
    <n v="611"/>
    <x v="7"/>
    <n v="498"/>
    <n v="605"/>
    <x v="7"/>
    <s v="PF02518.25 Histidine kinase-, DNA gyrase B-, and HSP90-like ATPase"/>
  </r>
  <r>
    <x v="1682"/>
    <x v="1682"/>
    <n v="611"/>
    <x v="8"/>
    <n v="363"/>
    <n v="457"/>
    <x v="8"/>
    <s v="PF00512.24 His Kinase A (phospho-acceptor) domain"/>
  </r>
  <r>
    <x v="1683"/>
    <x v="1683"/>
    <n v="786"/>
    <x v="0"/>
    <n v="90"/>
    <n v="223"/>
    <x v="0"/>
    <s v="PF03924.12 CHASE domain"/>
  </r>
  <r>
    <x v="1683"/>
    <x v="1683"/>
    <n v="786"/>
    <x v="7"/>
    <n v="678"/>
    <n v="786"/>
    <x v="7"/>
    <s v="PF02518.25 Histidine kinase-, DNA gyrase B-, and HSP90-like ATPase"/>
  </r>
  <r>
    <x v="1683"/>
    <x v="1683"/>
    <n v="786"/>
    <x v="6"/>
    <n v="456"/>
    <n v="543"/>
    <x v="6"/>
    <s v="PF08447.11 PAS fold"/>
  </r>
  <r>
    <x v="1683"/>
    <x v="1683"/>
    <n v="786"/>
    <x v="4"/>
    <n v="315"/>
    <n v="420"/>
    <x v="4"/>
    <s v="PF13426.6 PAS domain"/>
  </r>
  <r>
    <x v="1684"/>
    <x v="1684"/>
    <n v="898"/>
    <x v="0"/>
    <n v="49"/>
    <n v="228"/>
    <x v="0"/>
    <s v="PF03924.12 CHASE domain"/>
  </r>
  <r>
    <x v="1684"/>
    <x v="1684"/>
    <n v="898"/>
    <x v="1"/>
    <n v="636"/>
    <n v="869"/>
    <x v="1"/>
    <s v="PF00563.19 EAL domain"/>
  </r>
  <r>
    <x v="1684"/>
    <x v="1684"/>
    <n v="898"/>
    <x v="2"/>
    <n v="462"/>
    <n v="617"/>
    <x v="2"/>
    <s v="PF00990.20 Diguanylate cyclase, GGDEF domain"/>
  </r>
  <r>
    <x v="1684"/>
    <x v="1684"/>
    <n v="898"/>
    <x v="6"/>
    <n v="337"/>
    <n v="424"/>
    <x v="6"/>
    <s v="PF08447.11 PAS fold"/>
  </r>
  <r>
    <x v="1685"/>
    <x v="1685"/>
    <n v="487"/>
    <x v="0"/>
    <n v="44"/>
    <n v="230"/>
    <x v="0"/>
    <s v="PF03924.12 CHASE domain"/>
  </r>
  <r>
    <x v="1685"/>
    <x v="1685"/>
    <n v="487"/>
    <x v="2"/>
    <n v="323"/>
    <n v="475"/>
    <x v="2"/>
    <s v="PF00990.20 Diguanylate cyclase, GGDEF domain"/>
  </r>
  <r>
    <x v="1686"/>
    <x v="1686"/>
    <n v="660"/>
    <x v="0"/>
    <n v="233"/>
    <n v="403"/>
    <x v="0"/>
    <s v="PF03924.12 CHASE domain"/>
  </r>
  <r>
    <x v="1686"/>
    <x v="1686"/>
    <n v="660"/>
    <x v="2"/>
    <n v="496"/>
    <n v="648"/>
    <x v="2"/>
    <s v="PF00990.20 Diguanylate cyclase, GGDEF domain"/>
  </r>
  <r>
    <x v="1687"/>
    <x v="1687"/>
    <n v="929"/>
    <x v="0"/>
    <n v="80"/>
    <n v="226"/>
    <x v="0"/>
    <s v="PF03924.12 CHASE domain"/>
  </r>
  <r>
    <x v="1687"/>
    <x v="1687"/>
    <n v="929"/>
    <x v="7"/>
    <n v="545"/>
    <n v="662"/>
    <x v="7"/>
    <s v="PF02518.25 Histidine kinase-, DNA gyrase B-, and HSP90-like ATPase"/>
  </r>
  <r>
    <x v="1687"/>
    <x v="1687"/>
    <n v="929"/>
    <x v="8"/>
    <n v="433"/>
    <n v="498"/>
    <x v="8"/>
    <s v="PF00512.24 His Kinase A (phospho-acceptor) domain"/>
  </r>
  <r>
    <x v="1687"/>
    <x v="1687"/>
    <n v="929"/>
    <x v="10"/>
    <n v="305"/>
    <n v="372"/>
    <x v="10"/>
    <s v="PF13188.6 PAS domain"/>
  </r>
  <r>
    <x v="1687"/>
    <x v="1687"/>
    <n v="929"/>
    <x v="9"/>
    <n v="812"/>
    <n v="923"/>
    <x v="9"/>
    <s v="PF00072.23 Response regulator receiver domain"/>
  </r>
  <r>
    <x v="1688"/>
    <x v="1688"/>
    <n v="740"/>
    <x v="0"/>
    <n v="47"/>
    <n v="218"/>
    <x v="0"/>
    <s v="PF03924.12 CHASE domain"/>
  </r>
  <r>
    <x v="1688"/>
    <x v="1688"/>
    <n v="740"/>
    <x v="1"/>
    <n v="486"/>
    <n v="723"/>
    <x v="1"/>
    <s v="PF00563.19 EAL domain"/>
  </r>
  <r>
    <x v="1688"/>
    <x v="1688"/>
    <n v="740"/>
    <x v="2"/>
    <n v="312"/>
    <n v="467"/>
    <x v="2"/>
    <s v="PF00990.20 Diguanylate cyclase, GGDEF domain"/>
  </r>
  <r>
    <x v="1689"/>
    <x v="1689"/>
    <n v="907"/>
    <x v="0"/>
    <n v="262"/>
    <n v="437"/>
    <x v="0"/>
    <s v="PF03924.12 CHASE domain"/>
  </r>
  <r>
    <x v="1689"/>
    <x v="1689"/>
    <n v="907"/>
    <x v="7"/>
    <n v="643"/>
    <n v="761"/>
    <x v="7"/>
    <s v="PF02518.25 Histidine kinase-, DNA gyrase B-, and HSP90-like ATPase"/>
  </r>
  <r>
    <x v="1689"/>
    <x v="1689"/>
    <n v="907"/>
    <x v="8"/>
    <n v="531"/>
    <n v="596"/>
    <x v="8"/>
    <s v="PF00512.24 His Kinase A (phospho-acceptor) domain"/>
  </r>
  <r>
    <x v="1689"/>
    <x v="1689"/>
    <n v="907"/>
    <x v="13"/>
    <n v="18"/>
    <n v="219"/>
    <x v="13"/>
    <s v="PF05231.13 MASE1"/>
  </r>
  <r>
    <x v="1689"/>
    <x v="1689"/>
    <n v="907"/>
    <x v="9"/>
    <n v="788"/>
    <n v="900"/>
    <x v="9"/>
    <s v="PF00072.23 Response regulator receiver domain"/>
  </r>
  <r>
    <x v="1690"/>
    <x v="1690"/>
    <n v="880"/>
    <x v="0"/>
    <n v="72"/>
    <n v="265"/>
    <x v="0"/>
    <s v="PF03924.12 CHASE domain"/>
  </r>
  <r>
    <x v="1690"/>
    <x v="1690"/>
    <n v="880"/>
    <x v="6"/>
    <n v="377"/>
    <n v="464"/>
    <x v="6"/>
    <s v="PF08447.11 PAS fold"/>
  </r>
  <r>
    <x v="1690"/>
    <x v="1690"/>
    <n v="880"/>
    <x v="6"/>
    <n v="633"/>
    <n v="720"/>
    <x v="6"/>
    <s v="PF08447.11 PAS fold"/>
  </r>
  <r>
    <x v="1690"/>
    <x v="1690"/>
    <n v="880"/>
    <x v="4"/>
    <n v="492"/>
    <n v="597"/>
    <x v="4"/>
    <s v="PF13426.6 PAS domain"/>
  </r>
  <r>
    <x v="1690"/>
    <x v="1690"/>
    <n v="880"/>
    <x v="4"/>
    <n v="773"/>
    <n v="878"/>
    <x v="4"/>
    <s v="PF13426.6 PAS domain"/>
  </r>
  <r>
    <x v="1691"/>
    <x v="1691"/>
    <n v="233"/>
    <x v="0"/>
    <n v="78"/>
    <n v="223"/>
    <x v="0"/>
    <s v="PF03924.12 CHASE domain"/>
  </r>
  <r>
    <x v="1692"/>
    <x v="1692"/>
    <n v="593"/>
    <x v="0"/>
    <n v="89"/>
    <n v="208"/>
    <x v="0"/>
    <s v="PF03924.12 CHASE domain"/>
  </r>
  <r>
    <x v="1692"/>
    <x v="1692"/>
    <n v="593"/>
    <x v="2"/>
    <n v="423"/>
    <n v="580"/>
    <x v="2"/>
    <s v="PF00990.20 Diguanylate cyclase, GGDEF domain"/>
  </r>
  <r>
    <x v="1692"/>
    <x v="1692"/>
    <n v="593"/>
    <x v="3"/>
    <n v="293"/>
    <n v="414"/>
    <x v="3"/>
    <s v="PF08448.9 PAS fold"/>
  </r>
  <r>
    <x v="1693"/>
    <x v="1693"/>
    <n v="1243"/>
    <x v="0"/>
    <n v="82"/>
    <n v="269"/>
    <x v="0"/>
    <s v="PF03924.12 CHASE domain"/>
  </r>
  <r>
    <x v="1693"/>
    <x v="1693"/>
    <n v="1243"/>
    <x v="7"/>
    <n v="718"/>
    <n v="836"/>
    <x v="7"/>
    <s v="PF02518.25 Histidine kinase-, DNA gyrase B-, and HSP90-like ATPase"/>
  </r>
  <r>
    <x v="1693"/>
    <x v="1693"/>
    <n v="1243"/>
    <x v="8"/>
    <n v="603"/>
    <n v="671"/>
    <x v="8"/>
    <s v="PF00512.24 His Kinase A (phospho-acceptor) domain"/>
  </r>
  <r>
    <x v="1693"/>
    <x v="1693"/>
    <n v="1243"/>
    <x v="5"/>
    <n v="467"/>
    <n v="580"/>
    <x v="5"/>
    <s v="PF00989.24 PAS fold"/>
  </r>
  <r>
    <x v="1693"/>
    <x v="1693"/>
    <n v="1243"/>
    <x v="10"/>
    <n v="356"/>
    <n v="417"/>
    <x v="10"/>
    <s v="PF13188.6 PAS domain"/>
  </r>
  <r>
    <x v="1693"/>
    <x v="1693"/>
    <n v="1243"/>
    <x v="9"/>
    <n v="864"/>
    <n v="971"/>
    <x v="9"/>
    <s v="PF00072.23 Response regulator receiver domain"/>
  </r>
  <r>
    <x v="1693"/>
    <x v="1693"/>
    <n v="1243"/>
    <x v="9"/>
    <n v="984"/>
    <n v="1096"/>
    <x v="9"/>
    <s v="PF00072.23 Response regulator receiver domain"/>
  </r>
  <r>
    <x v="1693"/>
    <x v="1693"/>
    <n v="1243"/>
    <x v="9"/>
    <n v="1119"/>
    <n v="1230"/>
    <x v="9"/>
    <s v="PF00072.23 Response regulator receiver domain"/>
  </r>
  <r>
    <x v="1694"/>
    <x v="1694"/>
    <n v="852"/>
    <x v="0"/>
    <n v="87"/>
    <n v="276"/>
    <x v="0"/>
    <s v="PF03924.12 CHASE domain"/>
  </r>
  <r>
    <x v="1694"/>
    <x v="1694"/>
    <n v="852"/>
    <x v="7"/>
    <n v="607"/>
    <n v="720"/>
    <x v="7"/>
    <s v="PF02518.25 Histidine kinase-, DNA gyrase B-, and HSP90-like ATPase"/>
  </r>
  <r>
    <x v="1694"/>
    <x v="1694"/>
    <n v="852"/>
    <x v="8"/>
    <n v="494"/>
    <n v="562"/>
    <x v="8"/>
    <s v="PF00512.24 His Kinase A (phospho-acceptor) domain"/>
  </r>
  <r>
    <x v="1694"/>
    <x v="1694"/>
    <n v="852"/>
    <x v="6"/>
    <n v="393"/>
    <n v="482"/>
    <x v="6"/>
    <s v="PF08447.11 PAS fold"/>
  </r>
  <r>
    <x v="1694"/>
    <x v="1694"/>
    <n v="852"/>
    <x v="9"/>
    <n v="733"/>
    <n v="842"/>
    <x v="9"/>
    <s v="PF00072.23 Response regulator receiver domain"/>
  </r>
  <r>
    <x v="1695"/>
    <x v="1695"/>
    <n v="906"/>
    <x v="0"/>
    <n v="32"/>
    <n v="211"/>
    <x v="0"/>
    <s v="PF03924.12 CHASE domain"/>
  </r>
  <r>
    <x v="1695"/>
    <x v="1695"/>
    <n v="906"/>
    <x v="2"/>
    <n v="730"/>
    <n v="890"/>
    <x v="2"/>
    <s v="PF00990.20 Diguanylate cyclase, GGDEF domain"/>
  </r>
  <r>
    <x v="1696"/>
    <x v="1696"/>
    <n v="1053"/>
    <x v="0"/>
    <n v="79"/>
    <n v="263"/>
    <x v="0"/>
    <s v="PF03924.12 CHASE domain"/>
  </r>
  <r>
    <x v="1696"/>
    <x v="1696"/>
    <n v="1053"/>
    <x v="1"/>
    <n v="793"/>
    <n v="1028"/>
    <x v="1"/>
    <s v="PF00563.19 EAL domain"/>
  </r>
  <r>
    <x v="1696"/>
    <x v="1696"/>
    <n v="1053"/>
    <x v="2"/>
    <n v="612"/>
    <n v="774"/>
    <x v="2"/>
    <s v="PF00990.20 Diguanylate cyclase, GGDEF domain"/>
  </r>
  <r>
    <x v="1696"/>
    <x v="1696"/>
    <n v="1053"/>
    <x v="5"/>
    <n v="356"/>
    <n v="469"/>
    <x v="5"/>
    <s v="PF00989.24 PAS fold"/>
  </r>
  <r>
    <x v="1696"/>
    <x v="1696"/>
    <n v="1053"/>
    <x v="10"/>
    <n v="484"/>
    <n v="553"/>
    <x v="10"/>
    <s v="PF13188.6 PAS domain"/>
  </r>
  <r>
    <x v="1697"/>
    <x v="1697"/>
    <n v="171"/>
    <x v="0"/>
    <n v="50"/>
    <n v="145"/>
    <x v="0"/>
    <s v="PF03924.12 CHASE domain"/>
  </r>
  <r>
    <x v="1698"/>
    <x v="1698"/>
    <n v="703"/>
    <x v="0"/>
    <n v="58"/>
    <n v="245"/>
    <x v="0"/>
    <s v="PF03924.12 CHASE domain"/>
  </r>
  <r>
    <x v="1698"/>
    <x v="1698"/>
    <n v="703"/>
    <x v="16"/>
    <n v="345"/>
    <n v="493"/>
    <x v="16"/>
    <s v="PF13185.5 GAF domain"/>
  </r>
  <r>
    <x v="1698"/>
    <x v="1698"/>
    <n v="703"/>
    <x v="11"/>
    <n v="514"/>
    <n v="593"/>
    <x v="11"/>
    <s v="PF07536.13 HWE histidine kinase"/>
  </r>
  <r>
    <x v="1699"/>
    <x v="1699"/>
    <n v="829"/>
    <x v="0"/>
    <n v="43"/>
    <n v="237"/>
    <x v="0"/>
    <s v="PF03924.12 CHASE domain"/>
  </r>
  <r>
    <x v="1699"/>
    <x v="1699"/>
    <n v="829"/>
    <x v="7"/>
    <n v="705"/>
    <n v="817"/>
    <x v="7"/>
    <s v="PF02518.25 Histidine kinase-, DNA gyrase B-, and HSP90-like ATPase"/>
  </r>
  <r>
    <x v="1699"/>
    <x v="1699"/>
    <n v="829"/>
    <x v="8"/>
    <n v="595"/>
    <n v="663"/>
    <x v="8"/>
    <s v="PF00512.24 His Kinase A (phospho-acceptor) domain"/>
  </r>
  <r>
    <x v="1699"/>
    <x v="1699"/>
    <n v="829"/>
    <x v="6"/>
    <n v="482"/>
    <n v="569"/>
    <x v="6"/>
    <s v="PF08447.11 PAS fold"/>
  </r>
  <r>
    <x v="1699"/>
    <x v="1699"/>
    <n v="829"/>
    <x v="4"/>
    <n v="331"/>
    <n v="428"/>
    <x v="4"/>
    <s v="PF13426.6 PAS domain"/>
  </r>
  <r>
    <x v="1700"/>
    <x v="1700"/>
    <n v="1013"/>
    <x v="0"/>
    <n v="129"/>
    <n v="326"/>
    <x v="0"/>
    <s v="PF03924.12 CHASE domain"/>
  </r>
  <r>
    <x v="1700"/>
    <x v="1700"/>
    <n v="1013"/>
    <x v="7"/>
    <n v="526"/>
    <n v="689"/>
    <x v="7"/>
    <s v="PF02518.25 Histidine kinase-, DNA gyrase B-, and HSP90-like ATPase"/>
  </r>
  <r>
    <x v="1700"/>
    <x v="1700"/>
    <n v="1013"/>
    <x v="8"/>
    <n v="414"/>
    <n v="479"/>
    <x v="8"/>
    <s v="PF00512.24 His Kinase A (phospho-acceptor) domain"/>
  </r>
  <r>
    <x v="1700"/>
    <x v="1700"/>
    <n v="1013"/>
    <x v="9"/>
    <n v="867"/>
    <n v="1001"/>
    <x v="9"/>
    <s v="PF00072.23 Response regulator receiver domain"/>
  </r>
  <r>
    <x v="1701"/>
    <x v="1701"/>
    <n v="1055"/>
    <x v="0"/>
    <n v="118"/>
    <n v="299"/>
    <x v="0"/>
    <s v="PF03924.12 CHASE domain"/>
  </r>
  <r>
    <x v="1701"/>
    <x v="1701"/>
    <n v="1055"/>
    <x v="7"/>
    <n v="547"/>
    <n v="729"/>
    <x v="7"/>
    <s v="PF02518.25 Histidine kinase-, DNA gyrase B-, and HSP90-like ATPase"/>
  </r>
  <r>
    <x v="1701"/>
    <x v="1701"/>
    <n v="1055"/>
    <x v="8"/>
    <n v="389"/>
    <n v="454"/>
    <x v="8"/>
    <s v="PF00512.24 His Kinase A (phospho-acceptor) domain"/>
  </r>
  <r>
    <x v="1701"/>
    <x v="1701"/>
    <n v="1055"/>
    <x v="9"/>
    <n v="912"/>
    <n v="1044"/>
    <x v="9"/>
    <s v="PF00072.23 Response regulator receiver domain"/>
  </r>
  <r>
    <x v="1702"/>
    <x v="1702"/>
    <n v="1326"/>
    <x v="0"/>
    <n v="406"/>
    <n v="601"/>
    <x v="0"/>
    <s v="PF03924.12 CHASE domain"/>
  </r>
  <r>
    <x v="1702"/>
    <x v="1702"/>
    <n v="1326"/>
    <x v="7"/>
    <n v="801"/>
    <n v="972"/>
    <x v="7"/>
    <s v="PF02518.25 Histidine kinase-, DNA gyrase B-, and HSP90-like ATPase"/>
  </r>
  <r>
    <x v="1702"/>
    <x v="1702"/>
    <n v="1326"/>
    <x v="8"/>
    <n v="689"/>
    <n v="754"/>
    <x v="8"/>
    <s v="PF00512.24 His Kinase A (phospho-acceptor) domain"/>
  </r>
  <r>
    <x v="1702"/>
    <x v="1702"/>
    <n v="1326"/>
    <x v="9"/>
    <n v="1159"/>
    <n v="1225"/>
    <x v="9"/>
    <s v="PF00072.23 Response regulator receiver domain"/>
  </r>
  <r>
    <x v="1702"/>
    <x v="1702"/>
    <n v="1326"/>
    <x v="9"/>
    <n v="1266"/>
    <n v="1320"/>
    <x v="9"/>
    <s v="PF00072.23 Response regulator receiver domain"/>
  </r>
  <r>
    <x v="1703"/>
    <x v="1703"/>
    <n v="973"/>
    <x v="0"/>
    <n v="1"/>
    <n v="109"/>
    <x v="0"/>
    <s v="PF03924.12 CHASE domain"/>
  </r>
  <r>
    <x v="1703"/>
    <x v="1703"/>
    <n v="973"/>
    <x v="7"/>
    <n v="558"/>
    <n v="676"/>
    <x v="7"/>
    <s v="PF02518.25 Histidine kinase-, DNA gyrase B-, and HSP90-like ATPase"/>
  </r>
  <r>
    <x v="1703"/>
    <x v="1703"/>
    <n v="973"/>
    <x v="8"/>
    <n v="443"/>
    <n v="511"/>
    <x v="8"/>
    <s v="PF00512.24 His Kinase A (phospho-acceptor) domain"/>
  </r>
  <r>
    <x v="1703"/>
    <x v="1703"/>
    <n v="973"/>
    <x v="5"/>
    <n v="307"/>
    <n v="420"/>
    <x v="5"/>
    <s v="PF00989.24 PAS fold"/>
  </r>
  <r>
    <x v="1703"/>
    <x v="1703"/>
    <n v="973"/>
    <x v="10"/>
    <n v="196"/>
    <n v="263"/>
    <x v="10"/>
    <s v="PF13188.6 PAS domain"/>
  </r>
  <r>
    <x v="1703"/>
    <x v="1703"/>
    <n v="973"/>
    <x v="9"/>
    <n v="693"/>
    <n v="798"/>
    <x v="9"/>
    <s v="PF00072.23 Response regulator receiver domain"/>
  </r>
  <r>
    <x v="1703"/>
    <x v="1703"/>
    <n v="973"/>
    <x v="9"/>
    <n v="847"/>
    <n v="958"/>
    <x v="9"/>
    <s v="PF00072.23 Response regulator receiver domain"/>
  </r>
  <r>
    <x v="1704"/>
    <x v="1704"/>
    <n v="518"/>
    <x v="0"/>
    <n v="88"/>
    <n v="276"/>
    <x v="0"/>
    <s v="PF03924.12 CHASE domain"/>
  </r>
  <r>
    <x v="1704"/>
    <x v="1704"/>
    <n v="518"/>
    <x v="8"/>
    <n v="494"/>
    <n v="518"/>
    <x v="8"/>
    <s v="PF00512.24 His Kinase A (phospho-acceptor) domain"/>
  </r>
  <r>
    <x v="1704"/>
    <x v="1704"/>
    <n v="518"/>
    <x v="6"/>
    <n v="393"/>
    <n v="482"/>
    <x v="6"/>
    <s v="PF08447.11 PAS fold"/>
  </r>
  <r>
    <x v="1705"/>
    <x v="1705"/>
    <n v="953"/>
    <x v="0"/>
    <n v="259"/>
    <n v="439"/>
    <x v="0"/>
    <s v="PF03924.12 CHASE domain"/>
  </r>
  <r>
    <x v="1705"/>
    <x v="1705"/>
    <n v="953"/>
    <x v="1"/>
    <n v="698"/>
    <n v="934"/>
    <x v="1"/>
    <s v="PF00563.19 EAL domain"/>
  </r>
  <r>
    <x v="1705"/>
    <x v="1705"/>
    <n v="953"/>
    <x v="2"/>
    <n v="526"/>
    <n v="679"/>
    <x v="2"/>
    <s v="PF00990.20 Diguanylate cyclase, GGDEF domain"/>
  </r>
  <r>
    <x v="1705"/>
    <x v="1705"/>
    <n v="953"/>
    <x v="13"/>
    <n v="9"/>
    <n v="216"/>
    <x v="13"/>
    <s v="PF05231.13 MASE1"/>
  </r>
  <r>
    <x v="1706"/>
    <x v="1706"/>
    <n v="466"/>
    <x v="0"/>
    <n v="77"/>
    <n v="217"/>
    <x v="0"/>
    <s v="PF03924.12 CHASE domain"/>
  </r>
  <r>
    <x v="1706"/>
    <x v="1706"/>
    <n v="466"/>
    <x v="2"/>
    <n v="297"/>
    <n v="454"/>
    <x v="2"/>
    <s v="PF00990.20 Diguanylate cyclase, GGDEF domain"/>
  </r>
  <r>
    <x v="1707"/>
    <x v="1707"/>
    <n v="864"/>
    <x v="0"/>
    <n v="60"/>
    <n v="226"/>
    <x v="0"/>
    <s v="PF03924.12 CHASE domain"/>
  </r>
  <r>
    <x v="1707"/>
    <x v="1707"/>
    <n v="864"/>
    <x v="1"/>
    <n v="617"/>
    <n v="853"/>
    <x v="1"/>
    <s v="PF00563.19 EAL domain"/>
  </r>
  <r>
    <x v="1707"/>
    <x v="1707"/>
    <n v="864"/>
    <x v="2"/>
    <n v="436"/>
    <n v="598"/>
    <x v="2"/>
    <s v="PF00990.20 Diguanylate cyclase, GGDEF domain"/>
  </r>
  <r>
    <x v="1707"/>
    <x v="1707"/>
    <n v="864"/>
    <x v="3"/>
    <n v="318"/>
    <n v="427"/>
    <x v="3"/>
    <s v="PF08448.9 PAS fold"/>
  </r>
  <r>
    <x v="1708"/>
    <x v="1708"/>
    <n v="822"/>
    <x v="0"/>
    <n v="79"/>
    <n v="266"/>
    <x v="0"/>
    <s v="PF03924.12 CHASE domain"/>
  </r>
  <r>
    <x v="1708"/>
    <x v="1708"/>
    <n v="822"/>
    <x v="1"/>
    <n v="562"/>
    <n v="797"/>
    <x v="1"/>
    <s v="PF00563.19 EAL domain"/>
  </r>
  <r>
    <x v="1708"/>
    <x v="1708"/>
    <n v="822"/>
    <x v="2"/>
    <n v="378"/>
    <n v="543"/>
    <x v="2"/>
    <s v="PF00990.20 Diguanylate cyclase, GGDEF domain"/>
  </r>
  <r>
    <x v="1709"/>
    <x v="1709"/>
    <n v="886"/>
    <x v="0"/>
    <n v="93"/>
    <n v="239"/>
    <x v="0"/>
    <s v="PF03924.12 CHASE domain"/>
  </r>
  <r>
    <x v="1709"/>
    <x v="1709"/>
    <n v="886"/>
    <x v="1"/>
    <n v="634"/>
    <n v="867"/>
    <x v="1"/>
    <s v="PF00563.19 EAL domain"/>
  </r>
  <r>
    <x v="1709"/>
    <x v="1709"/>
    <n v="886"/>
    <x v="2"/>
    <n v="465"/>
    <n v="615"/>
    <x v="2"/>
    <s v="PF00990.20 Diguanylate cyclase, GGDEF domain"/>
  </r>
  <r>
    <x v="1709"/>
    <x v="1709"/>
    <n v="886"/>
    <x v="6"/>
    <n v="340"/>
    <n v="426"/>
    <x v="6"/>
    <s v="PF08447.11 PAS fold"/>
  </r>
  <r>
    <x v="1710"/>
    <x v="1710"/>
    <n v="548"/>
    <x v="0"/>
    <n v="70"/>
    <n v="260"/>
    <x v="0"/>
    <s v="PF03924.12 CHASE domain"/>
  </r>
  <r>
    <x v="1710"/>
    <x v="1710"/>
    <n v="548"/>
    <x v="11"/>
    <n v="354"/>
    <n v="436"/>
    <x v="11"/>
    <s v="PF07536.13 HWE histidine kinase"/>
  </r>
  <r>
    <x v="1711"/>
    <x v="1711"/>
    <n v="894"/>
    <x v="0"/>
    <n v="81"/>
    <n v="230"/>
    <x v="0"/>
    <s v="PF03924.12 CHASE domain"/>
  </r>
  <r>
    <x v="1711"/>
    <x v="1711"/>
    <n v="894"/>
    <x v="1"/>
    <n v="631"/>
    <n v="864"/>
    <x v="1"/>
    <s v="PF00563.19 EAL domain"/>
  </r>
  <r>
    <x v="1711"/>
    <x v="1711"/>
    <n v="894"/>
    <x v="2"/>
    <n v="455"/>
    <n v="612"/>
    <x v="2"/>
    <s v="PF00990.20 Diguanylate cyclase, GGDEF domain"/>
  </r>
  <r>
    <x v="1711"/>
    <x v="1711"/>
    <n v="894"/>
    <x v="6"/>
    <n v="331"/>
    <n v="416"/>
    <x v="6"/>
    <s v="PF08447.11 PAS fold"/>
  </r>
  <r>
    <x v="1712"/>
    <x v="1712"/>
    <n v="547"/>
    <x v="0"/>
    <n v="70"/>
    <n v="259"/>
    <x v="0"/>
    <s v="PF03924.12 CHASE domain"/>
  </r>
  <r>
    <x v="1712"/>
    <x v="1712"/>
    <n v="547"/>
    <x v="11"/>
    <n v="353"/>
    <n v="435"/>
    <x v="11"/>
    <s v="PF07536.13 HWE histidine kinase"/>
  </r>
  <r>
    <x v="1713"/>
    <x v="1713"/>
    <n v="730"/>
    <x v="0"/>
    <n v="53"/>
    <n v="222"/>
    <x v="0"/>
    <s v="PF03924.12 CHASE domain"/>
  </r>
  <r>
    <x v="1713"/>
    <x v="1713"/>
    <n v="730"/>
    <x v="1"/>
    <n v="477"/>
    <n v="713"/>
    <x v="1"/>
    <s v="PF00563.19 EAL domain"/>
  </r>
  <r>
    <x v="1713"/>
    <x v="1713"/>
    <n v="730"/>
    <x v="2"/>
    <n v="301"/>
    <n v="458"/>
    <x v="2"/>
    <s v="PF00990.20 Diguanylate cyclase, GGDEF domain"/>
  </r>
  <r>
    <x v="1714"/>
    <x v="1714"/>
    <n v="1431"/>
    <x v="0"/>
    <n v="79"/>
    <n v="265"/>
    <x v="0"/>
    <s v="PF03924.12 CHASE domain"/>
  </r>
  <r>
    <x v="1714"/>
    <x v="1714"/>
    <n v="1431"/>
    <x v="7"/>
    <n v="881"/>
    <n v="998"/>
    <x v="7"/>
    <s v="PF02518.25 Histidine kinase-, DNA gyrase B-, and HSP90-like ATPase"/>
  </r>
  <r>
    <x v="1714"/>
    <x v="1714"/>
    <n v="1431"/>
    <x v="8"/>
    <n v="769"/>
    <n v="834"/>
    <x v="8"/>
    <s v="PF00512.24 His Kinase A (phospho-acceptor) domain"/>
  </r>
  <r>
    <x v="1714"/>
    <x v="1714"/>
    <n v="1431"/>
    <x v="12"/>
    <n v="1333"/>
    <n v="1424"/>
    <x v="12"/>
    <s v="PF01627.22 Hpt domain"/>
  </r>
  <r>
    <x v="1714"/>
    <x v="1714"/>
    <n v="1431"/>
    <x v="5"/>
    <n v="343"/>
    <n v="455"/>
    <x v="5"/>
    <s v="PF00989.24 PAS fold"/>
  </r>
  <r>
    <x v="1714"/>
    <x v="1714"/>
    <n v="1431"/>
    <x v="6"/>
    <n v="653"/>
    <n v="743"/>
    <x v="6"/>
    <s v="PF08447.11 PAS fold"/>
  </r>
  <r>
    <x v="1714"/>
    <x v="1714"/>
    <n v="1431"/>
    <x v="4"/>
    <n v="498"/>
    <n v="618"/>
    <x v="4"/>
    <s v="PF13426.6 PAS domain"/>
  </r>
  <r>
    <x v="1714"/>
    <x v="1714"/>
    <n v="1431"/>
    <x v="9"/>
    <n v="1018"/>
    <n v="1135"/>
    <x v="9"/>
    <s v="PF00072.23 Response regulator receiver domain"/>
  </r>
  <r>
    <x v="1714"/>
    <x v="1714"/>
    <n v="1431"/>
    <x v="9"/>
    <n v="1163"/>
    <n v="1278"/>
    <x v="9"/>
    <s v="PF00072.23 Response regulator receiver domain"/>
  </r>
  <r>
    <x v="1715"/>
    <x v="1715"/>
    <n v="779"/>
    <x v="0"/>
    <n v="78"/>
    <n v="261"/>
    <x v="0"/>
    <s v="PF03924.12 CHASE domain"/>
  </r>
  <r>
    <x v="1715"/>
    <x v="1715"/>
    <n v="779"/>
    <x v="1"/>
    <n v="521"/>
    <n v="757"/>
    <x v="1"/>
    <s v="PF00563.19 EAL domain"/>
  </r>
  <r>
    <x v="1715"/>
    <x v="1715"/>
    <n v="779"/>
    <x v="2"/>
    <n v="343"/>
    <n v="502"/>
    <x v="2"/>
    <s v="PF00990.20 Diguanylate cyclase, GGDEF domain"/>
  </r>
  <r>
    <x v="1716"/>
    <x v="1716"/>
    <n v="930"/>
    <x v="0"/>
    <n v="84"/>
    <n v="275"/>
    <x v="0"/>
    <s v="PF03924.12 CHASE domain"/>
  </r>
  <r>
    <x v="1716"/>
    <x v="1716"/>
    <n v="930"/>
    <x v="1"/>
    <n v="673"/>
    <n v="910"/>
    <x v="1"/>
    <s v="PF00563.19 EAL domain"/>
  </r>
  <r>
    <x v="1716"/>
    <x v="1716"/>
    <n v="930"/>
    <x v="2"/>
    <n v="495"/>
    <n v="654"/>
    <x v="2"/>
    <s v="PF00990.20 Diguanylate cyclase, GGDEF domain"/>
  </r>
  <r>
    <x v="1716"/>
    <x v="1716"/>
    <n v="930"/>
    <x v="6"/>
    <n v="388"/>
    <n v="478"/>
    <x v="6"/>
    <s v="PF08447.11 PAS fold"/>
  </r>
  <r>
    <x v="1717"/>
    <x v="1717"/>
    <n v="466"/>
    <x v="0"/>
    <n v="67"/>
    <n v="225"/>
    <x v="0"/>
    <s v="PF03924.12 CHASE domain"/>
  </r>
  <r>
    <x v="1717"/>
    <x v="1717"/>
    <n v="466"/>
    <x v="2"/>
    <n v="293"/>
    <n v="451"/>
    <x v="2"/>
    <s v="PF00990.20 Diguanylate cyclase, GGDEF domain"/>
  </r>
  <r>
    <x v="1718"/>
    <x v="1718"/>
    <n v="1124"/>
    <x v="0"/>
    <n v="60"/>
    <n v="223"/>
    <x v="0"/>
    <s v="PF03924.12 CHASE domain"/>
  </r>
  <r>
    <x v="1718"/>
    <x v="1718"/>
    <n v="1124"/>
    <x v="20"/>
    <n v="443"/>
    <n v="580"/>
    <x v="20"/>
    <s v="PF01590.25 GAF domain"/>
  </r>
  <r>
    <x v="1718"/>
    <x v="1718"/>
    <n v="1124"/>
    <x v="7"/>
    <n v="719"/>
    <n v="834"/>
    <x v="7"/>
    <s v="PF02518.25 Histidine kinase-, DNA gyrase B-, and HSP90-like ATPase"/>
  </r>
  <r>
    <x v="1718"/>
    <x v="1718"/>
    <n v="1124"/>
    <x v="8"/>
    <n v="607"/>
    <n v="672"/>
    <x v="8"/>
    <s v="PF00512.24 His Kinase A (phospho-acceptor) domain"/>
  </r>
  <r>
    <x v="1718"/>
    <x v="1718"/>
    <n v="1124"/>
    <x v="9"/>
    <n v="996"/>
    <n v="1114"/>
    <x v="9"/>
    <s v="PF00072.23 Response regulator receiver domain"/>
  </r>
  <r>
    <x v="1719"/>
    <x v="1719"/>
    <n v="898"/>
    <x v="0"/>
    <n v="252"/>
    <n v="437"/>
    <x v="0"/>
    <s v="PF03924.12 CHASE domain"/>
  </r>
  <r>
    <x v="1719"/>
    <x v="1719"/>
    <n v="898"/>
    <x v="7"/>
    <n v="639"/>
    <n v="750"/>
    <x v="7"/>
    <s v="PF02518.25 Histidine kinase-, DNA gyrase B-, and HSP90-like ATPase"/>
  </r>
  <r>
    <x v="1719"/>
    <x v="1719"/>
    <n v="898"/>
    <x v="8"/>
    <n v="527"/>
    <n v="592"/>
    <x v="8"/>
    <s v="PF00512.24 His Kinase A (phospho-acceptor) domain"/>
  </r>
  <r>
    <x v="1719"/>
    <x v="1719"/>
    <n v="898"/>
    <x v="13"/>
    <n v="6"/>
    <n v="209"/>
    <x v="13"/>
    <s v="PF05231.13 MASE1"/>
  </r>
  <r>
    <x v="1719"/>
    <x v="1719"/>
    <n v="898"/>
    <x v="9"/>
    <n v="777"/>
    <n v="888"/>
    <x v="9"/>
    <s v="PF00072.23 Response regulator receiver domain"/>
  </r>
  <r>
    <x v="1720"/>
    <x v="1720"/>
    <n v="838"/>
    <x v="0"/>
    <n v="74"/>
    <n v="211"/>
    <x v="0"/>
    <s v="PF03924.12 CHASE domain"/>
  </r>
  <r>
    <x v="1720"/>
    <x v="1720"/>
    <n v="838"/>
    <x v="1"/>
    <n v="589"/>
    <n v="825"/>
    <x v="1"/>
    <s v="PF00563.19 EAL domain"/>
  </r>
  <r>
    <x v="1720"/>
    <x v="1720"/>
    <n v="838"/>
    <x v="2"/>
    <n v="414"/>
    <n v="569"/>
    <x v="2"/>
    <s v="PF00990.20 Diguanylate cyclase, GGDEF domain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2">
  <r>
    <x v="0"/>
    <x v="0"/>
  </r>
  <r>
    <x v="1"/>
    <x v="0"/>
  </r>
  <r>
    <x v="2"/>
    <x v="1"/>
  </r>
  <r>
    <x v="3"/>
    <x v="2"/>
  </r>
  <r>
    <x v="4"/>
    <x v="3"/>
  </r>
  <r>
    <x v="5"/>
    <x v="2"/>
  </r>
  <r>
    <x v="6"/>
    <x v="2"/>
  </r>
  <r>
    <x v="7"/>
    <x v="1"/>
  </r>
  <r>
    <x v="8"/>
    <x v="2"/>
  </r>
  <r>
    <x v="9"/>
    <x v="0"/>
  </r>
  <r>
    <x v="10"/>
    <x v="3"/>
  </r>
  <r>
    <x v="11"/>
    <x v="3"/>
  </r>
  <r>
    <x v="12"/>
    <x v="1"/>
  </r>
  <r>
    <x v="13"/>
    <x v="0"/>
  </r>
  <r>
    <x v="14"/>
    <x v="0"/>
  </r>
  <r>
    <x v="15"/>
    <x v="0"/>
  </r>
  <r>
    <x v="16"/>
    <x v="3"/>
  </r>
  <r>
    <x v="17"/>
    <x v="3"/>
  </r>
  <r>
    <x v="18"/>
    <x v="3"/>
  </r>
  <r>
    <x v="19"/>
    <x v="2"/>
  </r>
  <r>
    <x v="20"/>
    <x v="3"/>
  </r>
  <r>
    <x v="21"/>
    <x v="3"/>
  </r>
  <r>
    <x v="22"/>
    <x v="3"/>
  </r>
  <r>
    <x v="23"/>
    <x v="3"/>
  </r>
  <r>
    <x v="24"/>
    <x v="0"/>
  </r>
  <r>
    <x v="25"/>
    <x v="2"/>
  </r>
  <r>
    <x v="26"/>
    <x v="3"/>
  </r>
  <r>
    <x v="27"/>
    <x v="3"/>
  </r>
  <r>
    <x v="28"/>
    <x v="3"/>
  </r>
  <r>
    <x v="29"/>
    <x v="3"/>
  </r>
  <r>
    <x v="30"/>
    <x v="2"/>
  </r>
  <r>
    <x v="31"/>
    <x v="3"/>
  </r>
  <r>
    <x v="32"/>
    <x v="3"/>
  </r>
  <r>
    <x v="33"/>
    <x v="3"/>
  </r>
  <r>
    <x v="34"/>
    <x v="2"/>
  </r>
  <r>
    <x v="35"/>
    <x v="0"/>
  </r>
  <r>
    <x v="36"/>
    <x v="0"/>
  </r>
  <r>
    <x v="37"/>
    <x v="3"/>
  </r>
  <r>
    <x v="38"/>
    <x v="3"/>
  </r>
  <r>
    <x v="39"/>
    <x v="3"/>
  </r>
  <r>
    <x v="40"/>
    <x v="3"/>
  </r>
  <r>
    <x v="41"/>
    <x v="0"/>
  </r>
  <r>
    <x v="42"/>
    <x v="0"/>
  </r>
  <r>
    <x v="43"/>
    <x v="0"/>
  </r>
  <r>
    <x v="44"/>
    <x v="0"/>
  </r>
  <r>
    <x v="45"/>
    <x v="2"/>
  </r>
  <r>
    <x v="46"/>
    <x v="0"/>
  </r>
  <r>
    <x v="47"/>
    <x v="3"/>
  </r>
  <r>
    <x v="48"/>
    <x v="1"/>
  </r>
  <r>
    <x v="49"/>
    <x v="3"/>
  </r>
  <r>
    <x v="50"/>
    <x v="3"/>
  </r>
  <r>
    <x v="51"/>
    <x v="2"/>
  </r>
  <r>
    <x v="52"/>
    <x v="3"/>
  </r>
  <r>
    <x v="53"/>
    <x v="1"/>
  </r>
  <r>
    <x v="54"/>
    <x v="3"/>
  </r>
  <r>
    <x v="55"/>
    <x v="3"/>
  </r>
  <r>
    <x v="56"/>
    <x v="3"/>
  </r>
  <r>
    <x v="57"/>
    <x v="3"/>
  </r>
  <r>
    <x v="58"/>
    <x v="1"/>
  </r>
  <r>
    <x v="59"/>
    <x v="3"/>
  </r>
  <r>
    <x v="60"/>
    <x v="3"/>
  </r>
  <r>
    <x v="61"/>
    <x v="3"/>
  </r>
  <r>
    <x v="62"/>
    <x v="3"/>
  </r>
  <r>
    <x v="63"/>
    <x v="3"/>
  </r>
  <r>
    <x v="64"/>
    <x v="1"/>
  </r>
  <r>
    <x v="65"/>
    <x v="3"/>
  </r>
  <r>
    <x v="66"/>
    <x v="0"/>
  </r>
  <r>
    <x v="67"/>
    <x v="1"/>
  </r>
  <r>
    <x v="68"/>
    <x v="1"/>
  </r>
  <r>
    <x v="69"/>
    <x v="3"/>
  </r>
  <r>
    <x v="70"/>
    <x v="1"/>
  </r>
  <r>
    <x v="71"/>
    <x v="3"/>
  </r>
  <r>
    <x v="72"/>
    <x v="3"/>
  </r>
  <r>
    <x v="73"/>
    <x v="0"/>
  </r>
  <r>
    <x v="74"/>
    <x v="1"/>
  </r>
  <r>
    <x v="75"/>
    <x v="2"/>
  </r>
  <r>
    <x v="76"/>
    <x v="2"/>
  </r>
  <r>
    <x v="77"/>
    <x v="2"/>
  </r>
  <r>
    <x v="78"/>
    <x v="2"/>
  </r>
  <r>
    <x v="79"/>
    <x v="2"/>
  </r>
  <r>
    <x v="80"/>
    <x v="2"/>
  </r>
  <r>
    <x v="81"/>
    <x v="0"/>
  </r>
  <r>
    <x v="82"/>
    <x v="0"/>
  </r>
  <r>
    <x v="83"/>
    <x v="3"/>
  </r>
  <r>
    <x v="84"/>
    <x v="1"/>
  </r>
  <r>
    <x v="85"/>
    <x v="0"/>
  </r>
  <r>
    <x v="86"/>
    <x v="3"/>
  </r>
  <r>
    <x v="87"/>
    <x v="3"/>
  </r>
  <r>
    <x v="88"/>
    <x v="1"/>
  </r>
  <r>
    <x v="89"/>
    <x v="3"/>
  </r>
  <r>
    <x v="90"/>
    <x v="3"/>
  </r>
  <r>
    <x v="91"/>
    <x v="3"/>
  </r>
  <r>
    <x v="92"/>
    <x v="3"/>
  </r>
  <r>
    <x v="93"/>
    <x v="0"/>
  </r>
  <r>
    <x v="94"/>
    <x v="3"/>
  </r>
  <r>
    <x v="95"/>
    <x v="3"/>
  </r>
  <r>
    <x v="96"/>
    <x v="0"/>
  </r>
  <r>
    <x v="97"/>
    <x v="0"/>
  </r>
  <r>
    <x v="98"/>
    <x v="1"/>
  </r>
  <r>
    <x v="99"/>
    <x v="1"/>
  </r>
  <r>
    <x v="100"/>
    <x v="0"/>
  </r>
  <r>
    <x v="101"/>
    <x v="0"/>
  </r>
  <r>
    <x v="102"/>
    <x v="3"/>
  </r>
  <r>
    <x v="103"/>
    <x v="3"/>
  </r>
  <r>
    <x v="104"/>
    <x v="3"/>
  </r>
  <r>
    <x v="105"/>
    <x v="1"/>
  </r>
  <r>
    <x v="106"/>
    <x v="3"/>
  </r>
  <r>
    <x v="107"/>
    <x v="1"/>
  </r>
  <r>
    <x v="108"/>
    <x v="1"/>
  </r>
  <r>
    <x v="109"/>
    <x v="1"/>
  </r>
  <r>
    <x v="110"/>
    <x v="0"/>
  </r>
  <r>
    <x v="111"/>
    <x v="0"/>
  </r>
  <r>
    <x v="112"/>
    <x v="1"/>
  </r>
  <r>
    <x v="113"/>
    <x v="3"/>
  </r>
  <r>
    <x v="114"/>
    <x v="0"/>
  </r>
  <r>
    <x v="115"/>
    <x v="0"/>
  </r>
  <r>
    <x v="116"/>
    <x v="3"/>
  </r>
  <r>
    <x v="117"/>
    <x v="3"/>
  </r>
  <r>
    <x v="118"/>
    <x v="3"/>
  </r>
  <r>
    <x v="119"/>
    <x v="1"/>
  </r>
  <r>
    <x v="120"/>
    <x v="1"/>
  </r>
  <r>
    <x v="121"/>
    <x v="3"/>
  </r>
  <r>
    <x v="122"/>
    <x v="3"/>
  </r>
  <r>
    <x v="123"/>
    <x v="3"/>
  </r>
  <r>
    <x v="124"/>
    <x v="0"/>
  </r>
  <r>
    <x v="125"/>
    <x v="0"/>
  </r>
  <r>
    <x v="126"/>
    <x v="3"/>
  </r>
  <r>
    <x v="127"/>
    <x v="3"/>
  </r>
  <r>
    <x v="128"/>
    <x v="1"/>
  </r>
  <r>
    <x v="129"/>
    <x v="3"/>
  </r>
  <r>
    <x v="130"/>
    <x v="3"/>
  </r>
  <r>
    <x v="131"/>
    <x v="3"/>
  </r>
  <r>
    <x v="132"/>
    <x v="3"/>
  </r>
  <r>
    <x v="133"/>
    <x v="1"/>
  </r>
  <r>
    <x v="134"/>
    <x v="0"/>
  </r>
  <r>
    <x v="135"/>
    <x v="0"/>
  </r>
  <r>
    <x v="136"/>
    <x v="1"/>
  </r>
  <r>
    <x v="137"/>
    <x v="2"/>
  </r>
  <r>
    <x v="138"/>
    <x v="3"/>
  </r>
  <r>
    <x v="139"/>
    <x v="1"/>
  </r>
  <r>
    <x v="140"/>
    <x v="1"/>
  </r>
  <r>
    <x v="141"/>
    <x v="3"/>
  </r>
  <r>
    <x v="142"/>
    <x v="1"/>
  </r>
  <r>
    <x v="143"/>
    <x v="0"/>
  </r>
  <r>
    <x v="144"/>
    <x v="0"/>
  </r>
  <r>
    <x v="145"/>
    <x v="0"/>
  </r>
  <r>
    <x v="146"/>
    <x v="0"/>
  </r>
  <r>
    <x v="147"/>
    <x v="0"/>
  </r>
  <r>
    <x v="148"/>
    <x v="0"/>
  </r>
  <r>
    <x v="149"/>
    <x v="2"/>
  </r>
  <r>
    <x v="150"/>
    <x v="2"/>
  </r>
  <r>
    <x v="151"/>
    <x v="3"/>
  </r>
  <r>
    <x v="152"/>
    <x v="3"/>
  </r>
  <r>
    <x v="153"/>
    <x v="0"/>
  </r>
  <r>
    <x v="154"/>
    <x v="2"/>
  </r>
  <r>
    <x v="155"/>
    <x v="2"/>
  </r>
  <r>
    <x v="156"/>
    <x v="2"/>
  </r>
  <r>
    <x v="157"/>
    <x v="3"/>
  </r>
  <r>
    <x v="158"/>
    <x v="3"/>
  </r>
  <r>
    <x v="159"/>
    <x v="3"/>
  </r>
  <r>
    <x v="160"/>
    <x v="0"/>
  </r>
  <r>
    <x v="161"/>
    <x v="3"/>
  </r>
  <r>
    <x v="162"/>
    <x v="2"/>
  </r>
  <r>
    <x v="163"/>
    <x v="0"/>
  </r>
  <r>
    <x v="164"/>
    <x v="2"/>
  </r>
  <r>
    <x v="165"/>
    <x v="3"/>
  </r>
  <r>
    <x v="166"/>
    <x v="3"/>
  </r>
  <r>
    <x v="167"/>
    <x v="3"/>
  </r>
  <r>
    <x v="168"/>
    <x v="3"/>
  </r>
  <r>
    <x v="169"/>
    <x v="3"/>
  </r>
  <r>
    <x v="170"/>
    <x v="3"/>
  </r>
  <r>
    <x v="171"/>
    <x v="3"/>
  </r>
  <r>
    <x v="172"/>
    <x v="3"/>
  </r>
  <r>
    <x v="173"/>
    <x v="1"/>
  </r>
  <r>
    <x v="174"/>
    <x v="2"/>
  </r>
  <r>
    <x v="175"/>
    <x v="2"/>
  </r>
  <r>
    <x v="176"/>
    <x v="3"/>
  </r>
  <r>
    <x v="177"/>
    <x v="0"/>
  </r>
  <r>
    <x v="178"/>
    <x v="1"/>
  </r>
  <r>
    <x v="179"/>
    <x v="0"/>
  </r>
  <r>
    <x v="180"/>
    <x v="2"/>
  </r>
  <r>
    <x v="181"/>
    <x v="3"/>
  </r>
  <r>
    <x v="182"/>
    <x v="0"/>
  </r>
  <r>
    <x v="183"/>
    <x v="2"/>
  </r>
  <r>
    <x v="184"/>
    <x v="2"/>
  </r>
  <r>
    <x v="185"/>
    <x v="3"/>
  </r>
  <r>
    <x v="186"/>
    <x v="2"/>
  </r>
  <r>
    <x v="187"/>
    <x v="0"/>
  </r>
  <r>
    <x v="188"/>
    <x v="0"/>
  </r>
  <r>
    <x v="189"/>
    <x v="0"/>
  </r>
  <r>
    <x v="190"/>
    <x v="0"/>
  </r>
  <r>
    <x v="191"/>
    <x v="3"/>
  </r>
  <r>
    <x v="192"/>
    <x v="3"/>
  </r>
  <r>
    <x v="193"/>
    <x v="3"/>
  </r>
  <r>
    <x v="194"/>
    <x v="3"/>
  </r>
  <r>
    <x v="195"/>
    <x v="3"/>
  </r>
  <r>
    <x v="196"/>
    <x v="3"/>
  </r>
  <r>
    <x v="197"/>
    <x v="3"/>
  </r>
  <r>
    <x v="198"/>
    <x v="3"/>
  </r>
  <r>
    <x v="199"/>
    <x v="3"/>
  </r>
  <r>
    <x v="200"/>
    <x v="3"/>
  </r>
  <r>
    <x v="201"/>
    <x v="3"/>
  </r>
  <r>
    <x v="202"/>
    <x v="3"/>
  </r>
  <r>
    <x v="203"/>
    <x v="1"/>
  </r>
  <r>
    <x v="204"/>
    <x v="3"/>
  </r>
  <r>
    <x v="205"/>
    <x v="3"/>
  </r>
  <r>
    <x v="206"/>
    <x v="0"/>
  </r>
  <r>
    <x v="207"/>
    <x v="0"/>
  </r>
  <r>
    <x v="208"/>
    <x v="0"/>
  </r>
  <r>
    <x v="209"/>
    <x v="3"/>
  </r>
  <r>
    <x v="210"/>
    <x v="3"/>
  </r>
  <r>
    <x v="211"/>
    <x v="3"/>
  </r>
  <r>
    <x v="212"/>
    <x v="1"/>
  </r>
  <r>
    <x v="213"/>
    <x v="1"/>
  </r>
  <r>
    <x v="214"/>
    <x v="3"/>
  </r>
  <r>
    <x v="215"/>
    <x v="3"/>
  </r>
  <r>
    <x v="216"/>
    <x v="3"/>
  </r>
  <r>
    <x v="217"/>
    <x v="2"/>
  </r>
  <r>
    <x v="218"/>
    <x v="0"/>
  </r>
  <r>
    <x v="219"/>
    <x v="0"/>
  </r>
  <r>
    <x v="220"/>
    <x v="0"/>
  </r>
  <r>
    <x v="221"/>
    <x v="0"/>
  </r>
  <r>
    <x v="222"/>
    <x v="3"/>
  </r>
  <r>
    <x v="223"/>
    <x v="0"/>
  </r>
  <r>
    <x v="224"/>
    <x v="3"/>
  </r>
  <r>
    <x v="225"/>
    <x v="1"/>
  </r>
  <r>
    <x v="226"/>
    <x v="3"/>
  </r>
  <r>
    <x v="227"/>
    <x v="0"/>
  </r>
  <r>
    <x v="228"/>
    <x v="3"/>
  </r>
  <r>
    <x v="229"/>
    <x v="0"/>
  </r>
  <r>
    <x v="230"/>
    <x v="1"/>
  </r>
  <r>
    <x v="231"/>
    <x v="2"/>
  </r>
  <r>
    <x v="232"/>
    <x v="0"/>
  </r>
  <r>
    <x v="233"/>
    <x v="1"/>
  </r>
  <r>
    <x v="234"/>
    <x v="2"/>
  </r>
  <r>
    <x v="235"/>
    <x v="2"/>
  </r>
  <r>
    <x v="236"/>
    <x v="3"/>
  </r>
  <r>
    <x v="237"/>
    <x v="3"/>
  </r>
  <r>
    <x v="238"/>
    <x v="3"/>
  </r>
  <r>
    <x v="239"/>
    <x v="3"/>
  </r>
  <r>
    <x v="240"/>
    <x v="3"/>
  </r>
  <r>
    <x v="241"/>
    <x v="3"/>
  </r>
  <r>
    <x v="242"/>
    <x v="3"/>
  </r>
  <r>
    <x v="243"/>
    <x v="3"/>
  </r>
  <r>
    <x v="244"/>
    <x v="3"/>
  </r>
  <r>
    <x v="245"/>
    <x v="3"/>
  </r>
  <r>
    <x v="246"/>
    <x v="3"/>
  </r>
  <r>
    <x v="247"/>
    <x v="0"/>
  </r>
  <r>
    <x v="248"/>
    <x v="3"/>
  </r>
  <r>
    <x v="249"/>
    <x v="3"/>
  </r>
  <r>
    <x v="250"/>
    <x v="1"/>
  </r>
  <r>
    <x v="251"/>
    <x v="0"/>
  </r>
  <r>
    <x v="252"/>
    <x v="0"/>
  </r>
  <r>
    <x v="253"/>
    <x v="1"/>
  </r>
  <r>
    <x v="254"/>
    <x v="3"/>
  </r>
  <r>
    <x v="255"/>
    <x v="3"/>
  </r>
  <r>
    <x v="256"/>
    <x v="3"/>
  </r>
  <r>
    <x v="257"/>
    <x v="0"/>
  </r>
  <r>
    <x v="258"/>
    <x v="2"/>
  </r>
  <r>
    <x v="259"/>
    <x v="0"/>
  </r>
  <r>
    <x v="260"/>
    <x v="3"/>
  </r>
  <r>
    <x v="261"/>
    <x v="3"/>
  </r>
  <r>
    <x v="262"/>
    <x v="3"/>
  </r>
  <r>
    <x v="263"/>
    <x v="3"/>
  </r>
  <r>
    <x v="264"/>
    <x v="3"/>
  </r>
  <r>
    <x v="265"/>
    <x v="2"/>
  </r>
  <r>
    <x v="266"/>
    <x v="3"/>
  </r>
  <r>
    <x v="267"/>
    <x v="3"/>
  </r>
  <r>
    <x v="268"/>
    <x v="3"/>
  </r>
  <r>
    <x v="269"/>
    <x v="2"/>
  </r>
  <r>
    <x v="270"/>
    <x v="3"/>
  </r>
  <r>
    <x v="271"/>
    <x v="2"/>
  </r>
  <r>
    <x v="272"/>
    <x v="0"/>
  </r>
  <r>
    <x v="273"/>
    <x v="3"/>
  </r>
  <r>
    <x v="274"/>
    <x v="3"/>
  </r>
  <r>
    <x v="275"/>
    <x v="3"/>
  </r>
  <r>
    <x v="276"/>
    <x v="0"/>
  </r>
  <r>
    <x v="277"/>
    <x v="3"/>
  </r>
  <r>
    <x v="278"/>
    <x v="3"/>
  </r>
  <r>
    <x v="279"/>
    <x v="3"/>
  </r>
  <r>
    <x v="280"/>
    <x v="3"/>
  </r>
  <r>
    <x v="281"/>
    <x v="1"/>
  </r>
  <r>
    <x v="282"/>
    <x v="1"/>
  </r>
  <r>
    <x v="283"/>
    <x v="3"/>
  </r>
  <r>
    <x v="284"/>
    <x v="1"/>
  </r>
  <r>
    <x v="285"/>
    <x v="0"/>
  </r>
  <r>
    <x v="286"/>
    <x v="0"/>
  </r>
  <r>
    <x v="287"/>
    <x v="0"/>
  </r>
  <r>
    <x v="288"/>
    <x v="3"/>
  </r>
  <r>
    <x v="289"/>
    <x v="3"/>
  </r>
  <r>
    <x v="290"/>
    <x v="3"/>
  </r>
  <r>
    <x v="291"/>
    <x v="3"/>
  </r>
  <r>
    <x v="292"/>
    <x v="1"/>
  </r>
  <r>
    <x v="293"/>
    <x v="1"/>
  </r>
  <r>
    <x v="294"/>
    <x v="3"/>
  </r>
  <r>
    <x v="295"/>
    <x v="0"/>
  </r>
  <r>
    <x v="296"/>
    <x v="0"/>
  </r>
  <r>
    <x v="297"/>
    <x v="0"/>
  </r>
  <r>
    <x v="298"/>
    <x v="2"/>
  </r>
  <r>
    <x v="299"/>
    <x v="3"/>
  </r>
  <r>
    <x v="300"/>
    <x v="3"/>
  </r>
  <r>
    <x v="301"/>
    <x v="3"/>
  </r>
  <r>
    <x v="302"/>
    <x v="1"/>
  </r>
  <r>
    <x v="303"/>
    <x v="3"/>
  </r>
  <r>
    <x v="304"/>
    <x v="0"/>
  </r>
  <r>
    <x v="305"/>
    <x v="3"/>
  </r>
  <r>
    <x v="306"/>
    <x v="3"/>
  </r>
  <r>
    <x v="307"/>
    <x v="0"/>
  </r>
  <r>
    <x v="308"/>
    <x v="0"/>
  </r>
  <r>
    <x v="309"/>
    <x v="0"/>
  </r>
  <r>
    <x v="310"/>
    <x v="3"/>
  </r>
  <r>
    <x v="31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SEQ AC" colHeaderCaption="PFAM AC">
  <location ref="A3:G1726" firstHeaderRow="1" firstDataRow="2" firstDataCol="1"/>
  <pivotFields count="10">
    <pivotField showAll="0"/>
    <pivotField axis="axisRow" showAll="0">
      <items count="17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1398"/>
        <item x="1400"/>
        <item x="1399"/>
        <item x="1401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1397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402"/>
        <item x="1403"/>
        <item x="964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963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019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868"/>
        <item x="867"/>
        <item x="866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t="default"/>
      </items>
    </pivotField>
    <pivotField showAll="0"/>
    <pivotField axis="axisCol" dataField="1" showAll="0">
      <items count="44">
        <item h="1" x="19"/>
        <item h="1" x="21"/>
        <item x="9"/>
        <item h="1" x="25"/>
        <item h="1" x="36"/>
        <item h="1" x="32"/>
        <item h="1" x="30"/>
        <item h="1" x="24"/>
        <item h="1" x="27"/>
        <item x="8"/>
        <item h="1" x="1"/>
        <item h="1" x="23"/>
        <item h="1" x="5"/>
        <item x="2"/>
        <item h="1" x="20"/>
        <item h="1" x="12"/>
        <item x="7"/>
        <item h="1" x="39"/>
        <item x="0"/>
        <item h="1" x="28"/>
        <item h="1" x="13"/>
        <item h="1" x="42"/>
        <item h="1" x="22"/>
        <item h="1" x="11"/>
        <item h="1" x="18"/>
        <item h="1" x="41"/>
        <item h="1" x="15"/>
        <item h="1" x="29"/>
        <item h="1" x="38"/>
        <item h="1" x="6"/>
        <item h="1" x="3"/>
        <item h="1" x="40"/>
        <item h="1" x="14"/>
        <item h="1" x="16"/>
        <item h="1" x="10"/>
        <item h="1" x="4"/>
        <item h="1" x="17"/>
        <item h="1" x="26"/>
        <item h="1" x="34"/>
        <item h="1" x="35"/>
        <item h="1" x="33"/>
        <item h="1" x="37"/>
        <item h="1" x="31"/>
        <item t="default"/>
      </items>
    </pivotField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17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 t="grand">
      <x/>
    </i>
  </rowItems>
  <colFields count="1">
    <field x="3"/>
  </colFields>
  <colItems count="6">
    <i>
      <x v="2"/>
    </i>
    <i>
      <x v="9"/>
    </i>
    <i>
      <x v="13"/>
    </i>
    <i>
      <x v="16"/>
    </i>
    <i>
      <x v="18"/>
    </i>
    <i t="grand">
      <x/>
    </i>
  </colItems>
  <dataFields count="1">
    <dataField name="Количество по полю Pfam_AC" fld="3" subtotal="count" baseField="0" baseItem="0"/>
  </dataFields>
  <formats count="452">
    <format dxfId="452">
      <pivotArea outline="0" collapsedLevelsAreSubtotals="1" fieldPosition="0">
        <references count="1">
          <reference field="3" count="1" selected="0">
            <x v="18"/>
          </reference>
        </references>
      </pivotArea>
    </format>
    <format dxfId="451">
      <pivotArea type="topRight" dataOnly="0" labelOnly="1" outline="0" offset="R1" fieldPosition="0"/>
    </format>
    <format dxfId="450">
      <pivotArea dataOnly="0" labelOnly="1" fieldPosition="0">
        <references count="1">
          <reference field="3" count="1">
            <x v="18"/>
          </reference>
        </references>
      </pivotArea>
    </format>
    <format dxfId="449">
      <pivotArea type="topRight" dataOnly="0" labelOnly="1" outline="0" offset="R1" fieldPosition="0"/>
    </format>
    <format dxfId="448">
      <pivotArea outline="0" collapsedLevelsAreSubtotals="1" fieldPosition="0"/>
    </format>
    <format dxfId="447">
      <pivotArea type="origin" dataOnly="0" labelOnly="1" outline="0" fieldPosition="0"/>
    </format>
    <format dxfId="446">
      <pivotArea field="3" type="button" dataOnly="0" labelOnly="1" outline="0" axis="axisCol" fieldPosition="0"/>
    </format>
    <format dxfId="445">
      <pivotArea type="origin" dataOnly="0" labelOnly="1" outline="0" fieldPosition="0"/>
    </format>
    <format dxfId="444">
      <pivotArea field="3" type="button" dataOnly="0" labelOnly="1" outline="0" axis="axisCol" fieldPosition="0"/>
    </format>
    <format dxfId="443">
      <pivotArea type="origin" dataOnly="0" labelOnly="1" outline="0" fieldPosition="0"/>
    </format>
    <format dxfId="442">
      <pivotArea field="3" type="button" dataOnly="0" labelOnly="1" outline="0" axis="axisCol" fieldPosition="0"/>
    </format>
    <format dxfId="441">
      <pivotArea type="origin" dataOnly="0" labelOnly="1" outline="0" fieldPosition="0"/>
    </format>
    <format dxfId="440">
      <pivotArea field="3" type="button" dataOnly="0" labelOnly="1" outline="0" axis="axisCol" fieldPosition="0"/>
    </format>
    <format dxfId="439">
      <pivotArea field="1" type="button" dataOnly="0" labelOnly="1" outline="0" axis="axisRow" fieldPosition="0"/>
    </format>
    <format dxfId="438">
      <pivotArea dataOnly="0" labelOnly="1" fieldPosition="0">
        <references count="1">
          <reference field="3" count="0"/>
        </references>
      </pivotArea>
    </format>
    <format dxfId="437">
      <pivotArea dataOnly="0" labelOnly="1" grandCol="1" outline="0" fieldPosition="0"/>
    </format>
    <format dxfId="436">
      <pivotArea type="topRight" dataOnly="0" labelOnly="1" outline="0" fieldPosition="0"/>
    </format>
    <format dxfId="435">
      <pivotArea type="topRight" dataOnly="0" labelOnly="1" outline="0" fieldPosition="0"/>
    </format>
    <format dxfId="434">
      <pivotArea field="1" type="button" dataOnly="0" labelOnly="1" outline="0" axis="axisRow" fieldPosition="0"/>
    </format>
    <format dxfId="433">
      <pivotArea field="1" type="button" dataOnly="0" labelOnly="1" outline="0" axis="axisRow" fieldPosition="0"/>
    </format>
    <format dxfId="432">
      <pivotArea dataOnly="0" labelOnly="1" fieldPosition="0">
        <references count="1">
          <reference field="3" count="0"/>
        </references>
      </pivotArea>
    </format>
    <format dxfId="431">
      <pivotArea dataOnly="0" labelOnly="1" grandCol="1" outline="0" fieldPosition="0"/>
    </format>
    <format dxfId="430">
      <pivotArea field="1" type="button" dataOnly="0" labelOnly="1" outline="0" axis="axisRow" fieldPosition="0"/>
    </format>
    <format dxfId="429">
      <pivotArea dataOnly="0" labelOnly="1" fieldPosition="0">
        <references count="1">
          <reference field="3" count="0"/>
        </references>
      </pivotArea>
    </format>
    <format dxfId="428">
      <pivotArea dataOnly="0" labelOnly="1" grandCol="1" outline="0" fieldPosition="0"/>
    </format>
    <format dxfId="427">
      <pivotArea dataOnly="0" labelOnly="1" grandCol="1" outline="0" fieldPosition="0"/>
    </format>
    <format dxfId="426">
      <pivotArea outline="0" collapsedLevelsAreSubtotals="1" fieldPosition="0">
        <references count="1">
          <reference field="3" count="1" selected="0">
            <x v="18"/>
          </reference>
        </references>
      </pivotArea>
    </format>
    <format dxfId="425">
      <pivotArea dataOnly="0" labelOnly="1" fieldPosition="0">
        <references count="1">
          <reference field="3" count="1">
            <x v="18"/>
          </reference>
        </references>
      </pivotArea>
    </format>
    <format dxfId="424">
      <pivotArea collapsedLevelsAreSubtotals="1" fieldPosition="0">
        <references count="2">
          <reference field="1" count="0"/>
          <reference field="3" count="1" selected="0">
            <x v="13"/>
          </reference>
        </references>
      </pivotArea>
    </format>
    <format dxfId="423">
      <pivotArea field="3" grandRow="1" outline="0" collapsedLevelsAreSubtotals="1" axis="axisCol" fieldPosition="0">
        <references count="1">
          <reference field="3" count="1" selected="0">
            <x v="13"/>
          </reference>
        </references>
      </pivotArea>
    </format>
    <format dxfId="422">
      <pivotArea dataOnly="0" labelOnly="1" fieldPosition="0">
        <references count="1">
          <reference field="3" count="1">
            <x v="13"/>
          </reference>
        </references>
      </pivotArea>
    </format>
    <format dxfId="421">
      <pivotArea outline="0" collapsedLevelsAreSubtotals="1" fieldPosition="0">
        <references count="1">
          <reference field="3" count="1" selected="0">
            <x v="23"/>
          </reference>
        </references>
      </pivotArea>
    </format>
    <format dxfId="420">
      <pivotArea dataOnly="0" labelOnly="1" fieldPosition="0">
        <references count="1">
          <reference field="3" count="1">
            <x v="23"/>
          </reference>
        </references>
      </pivotArea>
    </format>
    <format dxfId="419">
      <pivotArea dataOnly="0" labelOnly="1" fieldPosition="0">
        <references count="1">
          <reference field="1" count="8"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418">
      <pivotArea dataOnly="0" labelOnly="1" fieldPosition="0">
        <references count="1">
          <reference field="1" count="1">
            <x v="1152"/>
          </reference>
        </references>
      </pivotArea>
    </format>
    <format dxfId="417">
      <pivotArea dataOnly="0" labelOnly="1" fieldPosition="0">
        <references count="1">
          <reference field="1" count="1">
            <x v="1224"/>
          </reference>
        </references>
      </pivotArea>
    </format>
    <format dxfId="416">
      <pivotArea dataOnly="0" labelOnly="1" fieldPosition="0">
        <references count="1">
          <reference field="1" count="6">
            <x v="1669"/>
            <x v="1670"/>
            <x v="1671"/>
            <x v="1672"/>
            <x v="1673"/>
            <x v="1674"/>
          </reference>
        </references>
      </pivotArea>
    </format>
    <format dxfId="415">
      <pivotArea dataOnly="0" labelOnly="1" fieldPosition="0">
        <references count="1">
          <reference field="1" count="8"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414">
      <pivotArea dataOnly="0" labelOnly="1" fieldPosition="0">
        <references count="1">
          <reference field="1" count="1">
            <x v="1152"/>
          </reference>
        </references>
      </pivotArea>
    </format>
    <format dxfId="413">
      <pivotArea dataOnly="0" labelOnly="1" fieldPosition="0">
        <references count="1">
          <reference field="1" count="1">
            <x v="1224"/>
          </reference>
        </references>
      </pivotArea>
    </format>
    <format dxfId="412">
      <pivotArea dataOnly="0" labelOnly="1" fieldPosition="0">
        <references count="1">
          <reference field="1" count="6">
            <x v="1669"/>
            <x v="1670"/>
            <x v="1671"/>
            <x v="1672"/>
            <x v="1673"/>
            <x v="1674"/>
          </reference>
        </references>
      </pivotArea>
    </format>
    <format dxfId="411">
      <pivotArea dataOnly="0" labelOnly="1" fieldPosition="0">
        <references count="1">
          <reference field="1" count="8"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410">
      <pivotArea dataOnly="0" labelOnly="1" fieldPosition="0">
        <references count="1">
          <reference field="1" count="1">
            <x v="1152"/>
          </reference>
        </references>
      </pivotArea>
    </format>
    <format dxfId="409">
      <pivotArea dataOnly="0" labelOnly="1" fieldPosition="0">
        <references count="1">
          <reference field="1" count="1">
            <x v="1224"/>
          </reference>
        </references>
      </pivotArea>
    </format>
    <format dxfId="408">
      <pivotArea dataOnly="0" labelOnly="1" fieldPosition="0">
        <references count="1">
          <reference field="1" count="6">
            <x v="1669"/>
            <x v="1670"/>
            <x v="1671"/>
            <x v="1672"/>
            <x v="1673"/>
            <x v="1674"/>
          </reference>
        </references>
      </pivotArea>
    </format>
    <format dxfId="407">
      <pivotArea collapsedLevelsAreSubtotals="1" fieldPosition="0">
        <references count="2">
          <reference field="1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  <reference field="3" count="1" selected="0">
            <x v="9"/>
          </reference>
        </references>
      </pivotArea>
    </format>
    <format dxfId="406">
      <pivotArea dataOnly="0" labelOnly="1" fieldPosition="0">
        <references count="1">
          <reference field="3" count="1">
            <x v="9"/>
          </reference>
        </references>
      </pivotArea>
    </format>
    <format dxfId="405">
      <pivotArea collapsedLevelsAreSubtotals="1" fieldPosition="0">
        <references count="2">
          <reference field="1" count="111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  <reference field="3" count="1" selected="0">
            <x v="9"/>
          </reference>
        </references>
      </pivotArea>
    </format>
    <format dxfId="404">
      <pivotArea collapsedLevelsAreSubtotals="1" fieldPosition="0">
        <references count="2">
          <reference field="1" count="51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</reference>
          <reference field="3" count="1" selected="0">
            <x v="9"/>
          </reference>
        </references>
      </pivotArea>
    </format>
    <format dxfId="403">
      <pivotArea collapsedLevelsAreSubtotals="1" fieldPosition="0">
        <references count="2">
          <reference field="1" count="147"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</reference>
          <reference field="3" count="1" selected="0">
            <x v="9"/>
          </reference>
        </references>
      </pivotArea>
    </format>
    <format dxfId="402">
      <pivotArea collapsedLevelsAreSubtotals="1" fieldPosition="0">
        <references count="2">
          <reference field="1" count="342"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</reference>
          <reference field="3" count="1" selected="0">
            <x v="9"/>
          </reference>
        </references>
      </pivotArea>
    </format>
    <format dxfId="401">
      <pivotArea collapsedLevelsAreSubtotals="1" fieldPosition="0">
        <references count="2">
          <reference field="1" count="71"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</reference>
          <reference field="3" count="1" selected="0">
            <x v="9"/>
          </reference>
        </references>
      </pivotArea>
    </format>
    <format dxfId="400">
      <pivotArea collapsedLevelsAreSubtotals="1" fieldPosition="0">
        <references count="2">
          <reference field="1" count="288"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</reference>
          <reference field="3" count="1" selected="0">
            <x v="9"/>
          </reference>
        </references>
      </pivotArea>
    </format>
    <format dxfId="399">
      <pivotArea collapsedLevelsAreSubtotals="1" fieldPosition="0">
        <references count="2">
          <reference field="1" count="155"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</reference>
          <reference field="3" count="1" selected="0">
            <x v="9"/>
          </reference>
        </references>
      </pivotArea>
    </format>
    <format dxfId="398">
      <pivotArea collapsedLevelsAreSubtotals="1" fieldPosition="0">
        <references count="2">
          <reference field="1" count="46"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</reference>
          <reference field="3" count="1" selected="0">
            <x v="9"/>
          </reference>
        </references>
      </pivotArea>
    </format>
    <format dxfId="397">
      <pivotArea dataOnly="0" labelOnly="1" fieldPosition="0">
        <references count="1">
          <reference field="3" count="1">
            <x v="9"/>
          </reference>
        </references>
      </pivotArea>
    </format>
    <format dxfId="396">
      <pivotArea collapsedLevelsAreSubtotals="1" fieldPosition="0">
        <references count="2">
          <reference field="1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  <reference field="3" count="1" selected="0">
            <x v="16"/>
          </reference>
        </references>
      </pivotArea>
    </format>
    <format dxfId="395">
      <pivotArea collapsedLevelsAreSubtotals="1" fieldPosition="0">
        <references count="2">
          <reference field="1" count="111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  <reference field="3" count="1" selected="0">
            <x v="16"/>
          </reference>
        </references>
      </pivotArea>
    </format>
    <format dxfId="394">
      <pivotArea collapsedLevelsAreSubtotals="1" fieldPosition="0">
        <references count="2">
          <reference field="1" count="51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</reference>
          <reference field="3" count="1" selected="0">
            <x v="16"/>
          </reference>
        </references>
      </pivotArea>
    </format>
    <format dxfId="393">
      <pivotArea collapsedLevelsAreSubtotals="1" fieldPosition="0">
        <references count="2">
          <reference field="1" count="147"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</reference>
          <reference field="3" count="1" selected="0">
            <x v="16"/>
          </reference>
        </references>
      </pivotArea>
    </format>
    <format dxfId="392">
      <pivotArea collapsedLevelsAreSubtotals="1" fieldPosition="0">
        <references count="2">
          <reference field="1" count="342"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</reference>
          <reference field="3" count="1" selected="0">
            <x v="16"/>
          </reference>
        </references>
      </pivotArea>
    </format>
    <format dxfId="391">
      <pivotArea collapsedLevelsAreSubtotals="1" fieldPosition="0">
        <references count="2">
          <reference field="1" count="71"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</reference>
          <reference field="3" count="1" selected="0">
            <x v="16"/>
          </reference>
        </references>
      </pivotArea>
    </format>
    <format dxfId="390">
      <pivotArea collapsedLevelsAreSubtotals="1" fieldPosition="0">
        <references count="2">
          <reference field="1" count="288"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</reference>
          <reference field="3" count="1" selected="0">
            <x v="16"/>
          </reference>
        </references>
      </pivotArea>
    </format>
    <format dxfId="389">
      <pivotArea collapsedLevelsAreSubtotals="1" fieldPosition="0">
        <references count="2">
          <reference field="1" count="155"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</reference>
          <reference field="3" count="1" selected="0">
            <x v="16"/>
          </reference>
        </references>
      </pivotArea>
    </format>
    <format dxfId="388">
      <pivotArea collapsedLevelsAreSubtotals="1" fieldPosition="0">
        <references count="2">
          <reference field="1" count="46"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</reference>
          <reference field="3" count="1" selected="0">
            <x v="16"/>
          </reference>
        </references>
      </pivotArea>
    </format>
    <format dxfId="387">
      <pivotArea dataOnly="0" labelOnly="1" fieldPosition="0">
        <references count="1">
          <reference field="3" count="1">
            <x v="16"/>
          </reference>
        </references>
      </pivotArea>
    </format>
    <format dxfId="386">
      <pivotArea collapsedLevelsAreSubtotals="1" fieldPosition="0">
        <references count="2">
          <reference field="1" count="3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</reference>
          <reference field="3" count="1" selected="0">
            <x v="2"/>
          </reference>
        </references>
      </pivotArea>
    </format>
    <format dxfId="385">
      <pivotArea collapsedLevelsAreSubtotals="1" fieldPosition="0">
        <references count="2">
          <reference field="1" count="111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  <reference field="3" count="1" selected="0">
            <x v="2"/>
          </reference>
        </references>
      </pivotArea>
    </format>
    <format dxfId="384">
      <pivotArea collapsedLevelsAreSubtotals="1" fieldPosition="0">
        <references count="2">
          <reference field="1" count="51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</reference>
          <reference field="3" count="1" selected="0">
            <x v="2"/>
          </reference>
        </references>
      </pivotArea>
    </format>
    <format dxfId="383">
      <pivotArea collapsedLevelsAreSubtotals="1" fieldPosition="0">
        <references count="2">
          <reference field="1" count="147"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  <x v="808"/>
          </reference>
          <reference field="3" count="1" selected="0">
            <x v="2"/>
          </reference>
        </references>
      </pivotArea>
    </format>
    <format dxfId="382">
      <pivotArea collapsedLevelsAreSubtotals="1" fieldPosition="0">
        <references count="2">
          <reference field="1" count="342"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  <x v="1150"/>
            <x v="1151"/>
          </reference>
          <reference field="3" count="1" selected="0">
            <x v="2"/>
          </reference>
        </references>
      </pivotArea>
    </format>
    <format dxfId="381">
      <pivotArea collapsedLevelsAreSubtotals="1" fieldPosition="0">
        <references count="2">
          <reference field="1" count="71"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</reference>
          <reference field="3" count="1" selected="0">
            <x v="2"/>
          </reference>
        </references>
      </pivotArea>
    </format>
    <format dxfId="380">
      <pivotArea collapsedLevelsAreSubtotals="1" fieldPosition="0">
        <references count="2">
          <reference field="1" count="288"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</reference>
          <reference field="3" count="1" selected="0">
            <x v="2"/>
          </reference>
        </references>
      </pivotArea>
    </format>
    <format dxfId="379">
      <pivotArea collapsedLevelsAreSubtotals="1" fieldPosition="0">
        <references count="2">
          <reference field="1" count="155"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</reference>
          <reference field="3" count="1" selected="0">
            <x v="2"/>
          </reference>
        </references>
      </pivotArea>
    </format>
    <format dxfId="378">
      <pivotArea collapsedLevelsAreSubtotals="1" fieldPosition="0">
        <references count="2">
          <reference field="1" count="45"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</reference>
          <reference field="3" count="1" selected="0">
            <x v="2"/>
          </reference>
        </references>
      </pivotArea>
    </format>
    <format dxfId="377">
      <pivotArea dataOnly="0" labelOnly="1" fieldPosition="0">
        <references count="1">
          <reference field="3" count="1">
            <x v="2"/>
          </reference>
        </references>
      </pivotArea>
    </format>
    <format dxfId="375">
      <pivotArea type="origin" dataOnly="0" labelOnly="1" outline="0" fieldPosition="0"/>
    </format>
    <format dxfId="374">
      <pivotArea field="3" type="button" dataOnly="0" labelOnly="1" outline="0" axis="axisCol" fieldPosition="0"/>
    </format>
    <format dxfId="373">
      <pivotArea type="topRight" dataOnly="0" labelOnly="1" outline="0" fieldPosition="0"/>
    </format>
    <format dxfId="372">
      <pivotArea field="1" type="button" dataOnly="0" labelOnly="1" outline="0" axis="axisRow" fieldPosition="0"/>
    </format>
    <format dxfId="371">
      <pivotArea dataOnly="0" labelOnly="1" fieldPosition="0">
        <references count="1">
          <reference field="3" count="0"/>
        </references>
      </pivotArea>
    </format>
    <format dxfId="370">
      <pivotArea dataOnly="0" labelOnly="1" grandCol="1" outline="0" fieldPosition="0"/>
    </format>
    <format dxfId="369">
      <pivotArea collapsedLevelsAreSubtotals="1" fieldPosition="0">
        <references count="1">
          <reference field="1" count="2">
            <x v="12"/>
            <x v="13"/>
          </reference>
        </references>
      </pivotArea>
    </format>
    <format dxfId="368">
      <pivotArea dataOnly="0" labelOnly="1" fieldPosition="0">
        <references count="1">
          <reference field="1" count="2">
            <x v="12"/>
            <x v="13"/>
          </reference>
        </references>
      </pivotArea>
    </format>
    <format dxfId="367">
      <pivotArea collapsedLevelsAreSubtotals="1" fieldPosition="0">
        <references count="1">
          <reference field="1" count="1">
            <x v="30"/>
          </reference>
        </references>
      </pivotArea>
    </format>
    <format dxfId="366">
      <pivotArea dataOnly="0" labelOnly="1" fieldPosition="0">
        <references count="1">
          <reference field="1" count="1">
            <x v="30"/>
          </reference>
        </references>
      </pivotArea>
    </format>
    <format dxfId="365">
      <pivotArea collapsedLevelsAreSubtotals="1" fieldPosition="0">
        <references count="1">
          <reference field="1" count="1">
            <x v="39"/>
          </reference>
        </references>
      </pivotArea>
    </format>
    <format dxfId="364">
      <pivotArea dataOnly="0" labelOnly="1" fieldPosition="0">
        <references count="1">
          <reference field="1" count="1">
            <x v="39"/>
          </reference>
        </references>
      </pivotArea>
    </format>
    <format dxfId="363">
      <pivotArea collapsedLevelsAreSubtotals="1" fieldPosition="0">
        <references count="1">
          <reference field="1" count="1">
            <x v="58"/>
          </reference>
        </references>
      </pivotArea>
    </format>
    <format dxfId="362">
      <pivotArea dataOnly="0" labelOnly="1" fieldPosition="0">
        <references count="1">
          <reference field="1" count="1">
            <x v="58"/>
          </reference>
        </references>
      </pivotArea>
    </format>
    <format dxfId="361">
      <pivotArea collapsedLevelsAreSubtotals="1" fieldPosition="0">
        <references count="1">
          <reference field="1" count="1">
            <x v="68"/>
          </reference>
        </references>
      </pivotArea>
    </format>
    <format dxfId="360">
      <pivotArea dataOnly="0" labelOnly="1" fieldPosition="0">
        <references count="1">
          <reference field="1" count="1">
            <x v="68"/>
          </reference>
        </references>
      </pivotArea>
    </format>
    <format dxfId="359">
      <pivotArea collapsedLevelsAreSubtotals="1" fieldPosition="0">
        <references count="1">
          <reference field="1" count="1">
            <x v="70"/>
          </reference>
        </references>
      </pivotArea>
    </format>
    <format dxfId="358">
      <pivotArea dataOnly="0" labelOnly="1" fieldPosition="0">
        <references count="1">
          <reference field="1" count="1">
            <x v="70"/>
          </reference>
        </references>
      </pivotArea>
    </format>
    <format dxfId="357">
      <pivotArea collapsedLevelsAreSubtotals="1" fieldPosition="0">
        <references count="1">
          <reference field="1" count="1">
            <x v="90"/>
          </reference>
        </references>
      </pivotArea>
    </format>
    <format dxfId="356">
      <pivotArea dataOnly="0" labelOnly="1" fieldPosition="0">
        <references count="1">
          <reference field="1" count="1">
            <x v="90"/>
          </reference>
        </references>
      </pivotArea>
    </format>
    <format dxfId="355">
      <pivotArea collapsedLevelsAreSubtotals="1" fieldPosition="0">
        <references count="1">
          <reference field="1" count="1">
            <x v="102"/>
          </reference>
        </references>
      </pivotArea>
    </format>
    <format dxfId="354">
      <pivotArea dataOnly="0" labelOnly="1" fieldPosition="0">
        <references count="1">
          <reference field="1" count="1">
            <x v="102"/>
          </reference>
        </references>
      </pivotArea>
    </format>
    <format dxfId="353">
      <pivotArea collapsedLevelsAreSubtotals="1" fieldPosition="0">
        <references count="1">
          <reference field="1" count="4">
            <x v="105"/>
            <x v="106"/>
            <x v="107"/>
            <x v="108"/>
          </reference>
        </references>
      </pivotArea>
    </format>
    <format dxfId="352">
      <pivotArea dataOnly="0" labelOnly="1" fieldPosition="0">
        <references count="1">
          <reference field="1" count="4">
            <x v="105"/>
            <x v="106"/>
            <x v="107"/>
            <x v="108"/>
          </reference>
        </references>
      </pivotArea>
    </format>
    <format dxfId="351">
      <pivotArea collapsedLevelsAreSubtotals="1" fieldPosition="0">
        <references count="1">
          <reference field="1" count="1">
            <x v="112"/>
          </reference>
        </references>
      </pivotArea>
    </format>
    <format dxfId="350">
      <pivotArea dataOnly="0" labelOnly="1" fieldPosition="0">
        <references count="1">
          <reference field="1" count="1">
            <x v="112"/>
          </reference>
        </references>
      </pivotArea>
    </format>
    <format dxfId="349">
      <pivotArea collapsedLevelsAreSubtotals="1" fieldPosition="0">
        <references count="1">
          <reference field="1" count="1">
            <x v="125"/>
          </reference>
        </references>
      </pivotArea>
    </format>
    <format dxfId="348">
      <pivotArea dataOnly="0" labelOnly="1" fieldPosition="0">
        <references count="1">
          <reference field="1" count="1">
            <x v="125"/>
          </reference>
        </references>
      </pivotArea>
    </format>
    <format dxfId="347">
      <pivotArea collapsedLevelsAreSubtotals="1" fieldPosition="0">
        <references count="1">
          <reference field="1" count="1">
            <x v="155"/>
          </reference>
        </references>
      </pivotArea>
    </format>
    <format dxfId="346">
      <pivotArea dataOnly="0" labelOnly="1" fieldPosition="0">
        <references count="1">
          <reference field="1" count="1">
            <x v="155"/>
          </reference>
        </references>
      </pivotArea>
    </format>
    <format dxfId="345">
      <pivotArea collapsedLevelsAreSubtotals="1" fieldPosition="0">
        <references count="1">
          <reference field="1" count="3">
            <x v="158"/>
            <x v="159"/>
            <x v="160"/>
          </reference>
        </references>
      </pivotArea>
    </format>
    <format dxfId="344">
      <pivotArea dataOnly="0" labelOnly="1" fieldPosition="0">
        <references count="1">
          <reference field="1" count="3">
            <x v="158"/>
            <x v="159"/>
            <x v="160"/>
          </reference>
        </references>
      </pivotArea>
    </format>
    <format dxfId="343">
      <pivotArea collapsedLevelsAreSubtotals="1" fieldPosition="0">
        <references count="1">
          <reference field="1" count="1">
            <x v="164"/>
          </reference>
        </references>
      </pivotArea>
    </format>
    <format dxfId="342">
      <pivotArea dataOnly="0" labelOnly="1" fieldPosition="0">
        <references count="1">
          <reference field="1" count="1">
            <x v="164"/>
          </reference>
        </references>
      </pivotArea>
    </format>
    <format dxfId="341">
      <pivotArea collapsedLevelsAreSubtotals="1" fieldPosition="0">
        <references count="1">
          <reference field="1" count="2">
            <x v="172"/>
            <x v="173"/>
          </reference>
        </references>
      </pivotArea>
    </format>
    <format dxfId="340">
      <pivotArea dataOnly="0" labelOnly="1" fieldPosition="0">
        <references count="1">
          <reference field="1" count="2">
            <x v="172"/>
            <x v="173"/>
          </reference>
        </references>
      </pivotArea>
    </format>
    <format dxfId="339">
      <pivotArea collapsedLevelsAreSubtotals="1" fieldPosition="0">
        <references count="1">
          <reference field="1" count="2">
            <x v="175"/>
            <x v="176"/>
          </reference>
        </references>
      </pivotArea>
    </format>
    <format dxfId="338">
      <pivotArea dataOnly="0" labelOnly="1" fieldPosition="0">
        <references count="1">
          <reference field="1" count="2">
            <x v="175"/>
            <x v="176"/>
          </reference>
        </references>
      </pivotArea>
    </format>
    <format dxfId="337">
      <pivotArea collapsedLevelsAreSubtotals="1" fieldPosition="0">
        <references count="1">
          <reference field="1" count="2">
            <x v="211"/>
            <x v="212"/>
          </reference>
        </references>
      </pivotArea>
    </format>
    <format dxfId="336">
      <pivotArea dataOnly="0" labelOnly="1" fieldPosition="0">
        <references count="1">
          <reference field="1" count="2">
            <x v="211"/>
            <x v="212"/>
          </reference>
        </references>
      </pivotArea>
    </format>
    <format dxfId="335">
      <pivotArea collapsedLevelsAreSubtotals="1" fieldPosition="0">
        <references count="1">
          <reference field="1" count="3">
            <x v="222"/>
            <x v="223"/>
            <x v="224"/>
          </reference>
        </references>
      </pivotArea>
    </format>
    <format dxfId="334">
      <pivotArea dataOnly="0" labelOnly="1" fieldPosition="0">
        <references count="1">
          <reference field="1" count="3">
            <x v="222"/>
            <x v="223"/>
            <x v="224"/>
          </reference>
        </references>
      </pivotArea>
    </format>
    <format dxfId="333">
      <pivotArea collapsedLevelsAreSubtotals="1" fieldPosition="0">
        <references count="1">
          <reference field="1" count="1">
            <x v="274"/>
          </reference>
        </references>
      </pivotArea>
    </format>
    <format dxfId="332">
      <pivotArea dataOnly="0" labelOnly="1" fieldPosition="0">
        <references count="1">
          <reference field="1" count="1">
            <x v="274"/>
          </reference>
        </references>
      </pivotArea>
    </format>
    <format dxfId="331">
      <pivotArea collapsedLevelsAreSubtotals="1" fieldPosition="0">
        <references count="1">
          <reference field="1" count="1">
            <x v="276"/>
          </reference>
        </references>
      </pivotArea>
    </format>
    <format dxfId="330">
      <pivotArea dataOnly="0" labelOnly="1" fieldPosition="0">
        <references count="1">
          <reference field="1" count="1">
            <x v="276"/>
          </reference>
        </references>
      </pivotArea>
    </format>
    <format dxfId="329">
      <pivotArea collapsedLevelsAreSubtotals="1" fieldPosition="0">
        <references count="1">
          <reference field="1" count="3">
            <x v="285"/>
            <x v="286"/>
            <x v="287"/>
          </reference>
        </references>
      </pivotArea>
    </format>
    <format dxfId="328">
      <pivotArea dataOnly="0" labelOnly="1" fieldPosition="0">
        <references count="1">
          <reference field="1" count="3">
            <x v="285"/>
            <x v="286"/>
            <x v="287"/>
          </reference>
        </references>
      </pivotArea>
    </format>
    <format dxfId="327">
      <pivotArea collapsedLevelsAreSubtotals="1" fieldPosition="0">
        <references count="1">
          <reference field="1" count="1">
            <x v="324"/>
          </reference>
        </references>
      </pivotArea>
    </format>
    <format dxfId="326">
      <pivotArea dataOnly="0" labelOnly="1" fieldPosition="0">
        <references count="1">
          <reference field="1" count="1">
            <x v="324"/>
          </reference>
        </references>
      </pivotArea>
    </format>
    <format dxfId="325">
      <pivotArea collapsedLevelsAreSubtotals="1" fieldPosition="0">
        <references count="1">
          <reference field="1" count="1">
            <x v="326"/>
          </reference>
        </references>
      </pivotArea>
    </format>
    <format dxfId="324">
      <pivotArea dataOnly="0" labelOnly="1" fieldPosition="0">
        <references count="1">
          <reference field="1" count="1">
            <x v="326"/>
          </reference>
        </references>
      </pivotArea>
    </format>
    <format dxfId="323">
      <pivotArea collapsedLevelsAreSubtotals="1" fieldPosition="0">
        <references count="1">
          <reference field="1" count="1">
            <x v="328"/>
          </reference>
        </references>
      </pivotArea>
    </format>
    <format dxfId="322">
      <pivotArea dataOnly="0" labelOnly="1" fieldPosition="0">
        <references count="1">
          <reference field="1" count="1">
            <x v="328"/>
          </reference>
        </references>
      </pivotArea>
    </format>
    <format dxfId="321">
      <pivotArea collapsedLevelsAreSubtotals="1" fieldPosition="0">
        <references count="1">
          <reference field="1" count="1">
            <x v="330"/>
          </reference>
        </references>
      </pivotArea>
    </format>
    <format dxfId="320">
      <pivotArea dataOnly="0" labelOnly="1" fieldPosition="0">
        <references count="1">
          <reference field="1" count="1">
            <x v="330"/>
          </reference>
        </references>
      </pivotArea>
    </format>
    <format dxfId="319">
      <pivotArea collapsedLevelsAreSubtotals="1" fieldPosition="0">
        <references count="1">
          <reference field="1" count="3">
            <x v="333"/>
            <x v="334"/>
            <x v="335"/>
          </reference>
        </references>
      </pivotArea>
    </format>
    <format dxfId="318">
      <pivotArea dataOnly="0" labelOnly="1" fieldPosition="0">
        <references count="1">
          <reference field="1" count="3">
            <x v="333"/>
            <x v="334"/>
            <x v="335"/>
          </reference>
        </references>
      </pivotArea>
    </format>
    <format dxfId="317">
      <pivotArea collapsedLevelsAreSubtotals="1" fieldPosition="0">
        <references count="1">
          <reference field="1" count="4">
            <x v="348"/>
            <x v="349"/>
            <x v="350"/>
            <x v="351"/>
          </reference>
        </references>
      </pivotArea>
    </format>
    <format dxfId="316">
      <pivotArea dataOnly="0" labelOnly="1" fieldPosition="0">
        <references count="1">
          <reference field="1" count="4">
            <x v="348"/>
            <x v="349"/>
            <x v="350"/>
            <x v="351"/>
          </reference>
        </references>
      </pivotArea>
    </format>
    <format dxfId="315">
      <pivotArea collapsedLevelsAreSubtotals="1" fieldPosition="0">
        <references count="1">
          <reference field="1" count="2">
            <x v="368"/>
            <x v="369"/>
          </reference>
        </references>
      </pivotArea>
    </format>
    <format dxfId="314">
      <pivotArea dataOnly="0" labelOnly="1" fieldPosition="0">
        <references count="1">
          <reference field="1" count="2">
            <x v="368"/>
            <x v="369"/>
          </reference>
        </references>
      </pivotArea>
    </format>
    <format dxfId="313">
      <pivotArea collapsedLevelsAreSubtotals="1" fieldPosition="0">
        <references count="1">
          <reference field="1" count="1">
            <x v="387"/>
          </reference>
        </references>
      </pivotArea>
    </format>
    <format dxfId="312">
      <pivotArea dataOnly="0" labelOnly="1" fieldPosition="0">
        <references count="1">
          <reference field="1" count="1">
            <x v="387"/>
          </reference>
        </references>
      </pivotArea>
    </format>
    <format dxfId="311">
      <pivotArea collapsedLevelsAreSubtotals="1" fieldPosition="0">
        <references count="1">
          <reference field="1" count="2">
            <x v="389"/>
            <x v="390"/>
          </reference>
        </references>
      </pivotArea>
    </format>
    <format dxfId="310">
      <pivotArea dataOnly="0" labelOnly="1" fieldPosition="0">
        <references count="1">
          <reference field="1" count="2">
            <x v="389"/>
            <x v="390"/>
          </reference>
        </references>
      </pivotArea>
    </format>
    <format dxfId="309">
      <pivotArea collapsedLevelsAreSubtotals="1" fieldPosition="0">
        <references count="1">
          <reference field="1" count="2">
            <x v="397"/>
            <x v="398"/>
          </reference>
        </references>
      </pivotArea>
    </format>
    <format dxfId="308">
      <pivotArea dataOnly="0" labelOnly="1" fieldPosition="0">
        <references count="1">
          <reference field="1" count="2">
            <x v="397"/>
            <x v="398"/>
          </reference>
        </references>
      </pivotArea>
    </format>
    <format dxfId="307">
      <pivotArea collapsedLevelsAreSubtotals="1" fieldPosition="0">
        <references count="1">
          <reference field="1" count="3">
            <x v="401"/>
            <x v="402"/>
            <x v="403"/>
          </reference>
        </references>
      </pivotArea>
    </format>
    <format dxfId="306">
      <pivotArea dataOnly="0" labelOnly="1" fieldPosition="0">
        <references count="1">
          <reference field="1" count="3">
            <x v="401"/>
            <x v="402"/>
            <x v="403"/>
          </reference>
        </references>
      </pivotArea>
    </format>
    <format dxfId="305">
      <pivotArea collapsedLevelsAreSubtotals="1" fieldPosition="0">
        <references count="1">
          <reference field="1" count="1">
            <x v="406"/>
          </reference>
        </references>
      </pivotArea>
    </format>
    <format dxfId="304">
      <pivotArea dataOnly="0" labelOnly="1" fieldPosition="0">
        <references count="1">
          <reference field="1" count="1">
            <x v="406"/>
          </reference>
        </references>
      </pivotArea>
    </format>
    <format dxfId="303">
      <pivotArea collapsedLevelsAreSubtotals="1" fieldPosition="0">
        <references count="1">
          <reference field="1" count="1">
            <x v="412"/>
          </reference>
        </references>
      </pivotArea>
    </format>
    <format dxfId="302">
      <pivotArea dataOnly="0" labelOnly="1" fieldPosition="0">
        <references count="1">
          <reference field="1" count="1">
            <x v="412"/>
          </reference>
        </references>
      </pivotArea>
    </format>
    <format dxfId="301">
      <pivotArea collapsedLevelsAreSubtotals="1" fieldPosition="0">
        <references count="1">
          <reference field="1" count="3">
            <x v="421"/>
            <x v="422"/>
            <x v="423"/>
          </reference>
        </references>
      </pivotArea>
    </format>
    <format dxfId="300">
      <pivotArea dataOnly="0" labelOnly="1" fieldPosition="0">
        <references count="1">
          <reference field="1" count="3">
            <x v="421"/>
            <x v="422"/>
            <x v="423"/>
          </reference>
        </references>
      </pivotArea>
    </format>
    <format dxfId="299">
      <pivotArea collapsedLevelsAreSubtotals="1" fieldPosition="0">
        <references count="1">
          <reference field="1" count="4">
            <x v="425"/>
            <x v="426"/>
            <x v="427"/>
            <x v="428"/>
          </reference>
        </references>
      </pivotArea>
    </format>
    <format dxfId="298">
      <pivotArea dataOnly="0" labelOnly="1" fieldPosition="0">
        <references count="1">
          <reference field="1" count="4">
            <x v="425"/>
            <x v="426"/>
            <x v="427"/>
            <x v="428"/>
          </reference>
        </references>
      </pivotArea>
    </format>
    <format dxfId="297">
      <pivotArea collapsedLevelsAreSubtotals="1" fieldPosition="0">
        <references count="1">
          <reference field="1" count="3">
            <x v="430"/>
            <x v="431"/>
            <x v="432"/>
          </reference>
        </references>
      </pivotArea>
    </format>
    <format dxfId="296">
      <pivotArea dataOnly="0" labelOnly="1" fieldPosition="0">
        <references count="1">
          <reference field="1" count="3">
            <x v="430"/>
            <x v="431"/>
            <x v="432"/>
          </reference>
        </references>
      </pivotArea>
    </format>
    <format dxfId="295">
      <pivotArea collapsedLevelsAreSubtotals="1" fieldPosition="0">
        <references count="1">
          <reference field="1" count="1">
            <x v="434"/>
          </reference>
        </references>
      </pivotArea>
    </format>
    <format dxfId="294">
      <pivotArea dataOnly="0" labelOnly="1" fieldPosition="0">
        <references count="1">
          <reference field="1" count="1">
            <x v="434"/>
          </reference>
        </references>
      </pivotArea>
    </format>
    <format dxfId="293">
      <pivotArea collapsedLevelsAreSubtotals="1" fieldPosition="0">
        <references count="1">
          <reference field="1" count="2">
            <x v="452"/>
            <x v="453"/>
          </reference>
        </references>
      </pivotArea>
    </format>
    <format dxfId="292">
      <pivotArea dataOnly="0" labelOnly="1" fieldPosition="0">
        <references count="1">
          <reference field="1" count="2">
            <x v="452"/>
            <x v="453"/>
          </reference>
        </references>
      </pivotArea>
    </format>
    <format dxfId="291">
      <pivotArea collapsedLevelsAreSubtotals="1" fieldPosition="0">
        <references count="1">
          <reference field="1" count="2">
            <x v="467"/>
            <x v="468"/>
          </reference>
        </references>
      </pivotArea>
    </format>
    <format dxfId="290">
      <pivotArea dataOnly="0" labelOnly="1" fieldPosition="0">
        <references count="1">
          <reference field="1" count="2">
            <x v="467"/>
            <x v="468"/>
          </reference>
        </references>
      </pivotArea>
    </format>
    <format dxfId="289">
      <pivotArea collapsedLevelsAreSubtotals="1" fieldPosition="0">
        <references count="1">
          <reference field="1" count="1">
            <x v="470"/>
          </reference>
        </references>
      </pivotArea>
    </format>
    <format dxfId="288">
      <pivotArea dataOnly="0" labelOnly="1" fieldPosition="0">
        <references count="1">
          <reference field="1" count="1">
            <x v="470"/>
          </reference>
        </references>
      </pivotArea>
    </format>
    <format dxfId="287">
      <pivotArea collapsedLevelsAreSubtotals="1" fieldPosition="0">
        <references count="1">
          <reference field="1" count="1">
            <x v="473"/>
          </reference>
        </references>
      </pivotArea>
    </format>
    <format dxfId="286">
      <pivotArea dataOnly="0" labelOnly="1" fieldPosition="0">
        <references count="1">
          <reference field="1" count="1">
            <x v="473"/>
          </reference>
        </references>
      </pivotArea>
    </format>
    <format dxfId="285">
      <pivotArea collapsedLevelsAreSubtotals="1" fieldPosition="0">
        <references count="1">
          <reference field="1" count="1">
            <x v="478"/>
          </reference>
        </references>
      </pivotArea>
    </format>
    <format dxfId="284">
      <pivotArea dataOnly="0" labelOnly="1" fieldPosition="0">
        <references count="1">
          <reference field="1" count="1">
            <x v="478"/>
          </reference>
        </references>
      </pivotArea>
    </format>
    <format dxfId="283">
      <pivotArea collapsedLevelsAreSubtotals="1" fieldPosition="0">
        <references count="1">
          <reference field="1" count="1">
            <x v="481"/>
          </reference>
        </references>
      </pivotArea>
    </format>
    <format dxfId="282">
      <pivotArea dataOnly="0" labelOnly="1" fieldPosition="0">
        <references count="1">
          <reference field="1" count="1">
            <x v="481"/>
          </reference>
        </references>
      </pivotArea>
    </format>
    <format dxfId="281">
      <pivotArea collapsedLevelsAreSubtotals="1" fieldPosition="0">
        <references count="1">
          <reference field="1" count="3">
            <x v="500"/>
            <x v="501"/>
            <x v="502"/>
          </reference>
        </references>
      </pivotArea>
    </format>
    <format dxfId="280">
      <pivotArea dataOnly="0" labelOnly="1" fieldPosition="0">
        <references count="1">
          <reference field="1" count="3">
            <x v="500"/>
            <x v="501"/>
            <x v="502"/>
          </reference>
        </references>
      </pivotArea>
    </format>
    <format dxfId="279">
      <pivotArea collapsedLevelsAreSubtotals="1" fieldPosition="0">
        <references count="1">
          <reference field="1" count="1">
            <x v="504"/>
          </reference>
        </references>
      </pivotArea>
    </format>
    <format dxfId="278">
      <pivotArea dataOnly="0" labelOnly="1" fieldPosition="0">
        <references count="1">
          <reference field="1" count="1">
            <x v="504"/>
          </reference>
        </references>
      </pivotArea>
    </format>
    <format dxfId="277">
      <pivotArea collapsedLevelsAreSubtotals="1" fieldPosition="0">
        <references count="1">
          <reference field="1" count="2">
            <x v="510"/>
            <x v="511"/>
          </reference>
        </references>
      </pivotArea>
    </format>
    <format dxfId="276">
      <pivotArea dataOnly="0" labelOnly="1" fieldPosition="0">
        <references count="1">
          <reference field="1" count="2">
            <x v="510"/>
            <x v="511"/>
          </reference>
        </references>
      </pivotArea>
    </format>
    <format dxfId="275">
      <pivotArea collapsedLevelsAreSubtotals="1" fieldPosition="0">
        <references count="1">
          <reference field="1" count="1">
            <x v="513"/>
          </reference>
        </references>
      </pivotArea>
    </format>
    <format dxfId="274">
      <pivotArea dataOnly="0" labelOnly="1" fieldPosition="0">
        <references count="1">
          <reference field="1" count="1">
            <x v="513"/>
          </reference>
        </references>
      </pivotArea>
    </format>
    <format dxfId="273">
      <pivotArea collapsedLevelsAreSubtotals="1" fieldPosition="0">
        <references count="1">
          <reference field="1" count="3">
            <x v="520"/>
            <x v="521"/>
            <x v="522"/>
          </reference>
        </references>
      </pivotArea>
    </format>
    <format dxfId="272">
      <pivotArea dataOnly="0" labelOnly="1" fieldPosition="0">
        <references count="1">
          <reference field="1" count="3">
            <x v="520"/>
            <x v="521"/>
            <x v="522"/>
          </reference>
        </references>
      </pivotArea>
    </format>
    <format dxfId="271">
      <pivotArea collapsedLevelsAreSubtotals="1" fieldPosition="0">
        <references count="1">
          <reference field="1" count="1">
            <x v="524"/>
          </reference>
        </references>
      </pivotArea>
    </format>
    <format dxfId="270">
      <pivotArea dataOnly="0" labelOnly="1" fieldPosition="0">
        <references count="1">
          <reference field="1" count="1">
            <x v="524"/>
          </reference>
        </references>
      </pivotArea>
    </format>
    <format dxfId="269">
      <pivotArea collapsedLevelsAreSubtotals="1" fieldPosition="0">
        <references count="1">
          <reference field="1" count="6">
            <x v="527"/>
            <x v="528"/>
            <x v="529"/>
            <x v="530"/>
            <x v="531"/>
            <x v="532"/>
          </reference>
        </references>
      </pivotArea>
    </format>
    <format dxfId="268">
      <pivotArea dataOnly="0" labelOnly="1" fieldPosition="0">
        <references count="1">
          <reference field="1" count="6">
            <x v="527"/>
            <x v="528"/>
            <x v="529"/>
            <x v="530"/>
            <x v="531"/>
            <x v="532"/>
          </reference>
        </references>
      </pivotArea>
    </format>
    <format dxfId="267">
      <pivotArea collapsedLevelsAreSubtotals="1" fieldPosition="0">
        <references count="1">
          <reference field="1" count="7">
            <x v="536"/>
            <x v="537"/>
            <x v="538"/>
            <x v="539"/>
            <x v="540"/>
            <x v="541"/>
            <x v="542"/>
          </reference>
        </references>
      </pivotArea>
    </format>
    <format dxfId="266">
      <pivotArea dataOnly="0" labelOnly="1" fieldPosition="0">
        <references count="1">
          <reference field="1" count="7">
            <x v="536"/>
            <x v="537"/>
            <x v="538"/>
            <x v="539"/>
            <x v="540"/>
            <x v="541"/>
            <x v="542"/>
          </reference>
        </references>
      </pivotArea>
    </format>
    <format dxfId="265">
      <pivotArea collapsedLevelsAreSubtotals="1" fieldPosition="0">
        <references count="1">
          <reference field="1" count="8">
            <x v="544"/>
            <x v="545"/>
            <x v="546"/>
            <x v="547"/>
            <x v="548"/>
            <x v="549"/>
            <x v="550"/>
            <x v="551"/>
          </reference>
        </references>
      </pivotArea>
    </format>
    <format dxfId="264">
      <pivotArea dataOnly="0" labelOnly="1" fieldPosition="0">
        <references count="1">
          <reference field="1" count="8">
            <x v="544"/>
            <x v="545"/>
            <x v="546"/>
            <x v="547"/>
            <x v="548"/>
            <x v="549"/>
            <x v="550"/>
            <x v="551"/>
          </reference>
        </references>
      </pivotArea>
    </format>
    <format dxfId="263">
      <pivotArea collapsedLevelsAreSubtotals="1" fieldPosition="0">
        <references count="1">
          <reference field="1" count="1">
            <x v="555"/>
          </reference>
        </references>
      </pivotArea>
    </format>
    <format dxfId="262">
      <pivotArea dataOnly="0" labelOnly="1" fieldPosition="0">
        <references count="1">
          <reference field="1" count="1">
            <x v="555"/>
          </reference>
        </references>
      </pivotArea>
    </format>
    <format dxfId="261">
      <pivotArea collapsedLevelsAreSubtotals="1" fieldPosition="0">
        <references count="1">
          <reference field="1" count="1">
            <x v="558"/>
          </reference>
        </references>
      </pivotArea>
    </format>
    <format dxfId="260">
      <pivotArea dataOnly="0" labelOnly="1" fieldPosition="0">
        <references count="1">
          <reference field="1" count="1">
            <x v="558"/>
          </reference>
        </references>
      </pivotArea>
    </format>
    <format dxfId="259">
      <pivotArea collapsedLevelsAreSubtotals="1" fieldPosition="0">
        <references count="1">
          <reference field="1" count="2">
            <x v="560"/>
            <x v="561"/>
          </reference>
        </references>
      </pivotArea>
    </format>
    <format dxfId="258">
      <pivotArea dataOnly="0" labelOnly="1" fieldPosition="0">
        <references count="1">
          <reference field="1" count="2">
            <x v="560"/>
            <x v="561"/>
          </reference>
        </references>
      </pivotArea>
    </format>
    <format dxfId="257">
      <pivotArea collapsedLevelsAreSubtotals="1" fieldPosition="0">
        <references count="1">
          <reference field="1" count="2">
            <x v="564"/>
            <x v="565"/>
          </reference>
        </references>
      </pivotArea>
    </format>
    <format dxfId="256">
      <pivotArea dataOnly="0" labelOnly="1" fieldPosition="0">
        <references count="1">
          <reference field="1" count="2">
            <x v="564"/>
            <x v="565"/>
          </reference>
        </references>
      </pivotArea>
    </format>
    <format dxfId="255">
      <pivotArea collapsedLevelsAreSubtotals="1" fieldPosition="0">
        <references count="1">
          <reference field="1" count="1">
            <x v="568"/>
          </reference>
        </references>
      </pivotArea>
    </format>
    <format dxfId="254">
      <pivotArea dataOnly="0" labelOnly="1" fieldPosition="0">
        <references count="1">
          <reference field="1" count="1">
            <x v="568"/>
          </reference>
        </references>
      </pivotArea>
    </format>
    <format dxfId="253">
      <pivotArea collapsedLevelsAreSubtotals="1" fieldPosition="0">
        <references count="1">
          <reference field="1" count="1">
            <x v="571"/>
          </reference>
        </references>
      </pivotArea>
    </format>
    <format dxfId="252">
      <pivotArea dataOnly="0" labelOnly="1" fieldPosition="0">
        <references count="1">
          <reference field="1" count="1">
            <x v="571"/>
          </reference>
        </references>
      </pivotArea>
    </format>
    <format dxfId="251">
      <pivotArea collapsedLevelsAreSubtotals="1" fieldPosition="0">
        <references count="1">
          <reference field="1" count="4">
            <x v="575"/>
            <x v="576"/>
            <x v="577"/>
            <x v="578"/>
          </reference>
        </references>
      </pivotArea>
    </format>
    <format dxfId="250">
      <pivotArea dataOnly="0" labelOnly="1" fieldPosition="0">
        <references count="1">
          <reference field="1" count="4">
            <x v="575"/>
            <x v="576"/>
            <x v="577"/>
            <x v="578"/>
          </reference>
        </references>
      </pivotArea>
    </format>
    <format dxfId="249">
      <pivotArea collapsedLevelsAreSubtotals="1" fieldPosition="0">
        <references count="1">
          <reference field="1" count="1">
            <x v="580"/>
          </reference>
        </references>
      </pivotArea>
    </format>
    <format dxfId="248">
      <pivotArea dataOnly="0" labelOnly="1" fieldPosition="0">
        <references count="1">
          <reference field="1" count="1">
            <x v="580"/>
          </reference>
        </references>
      </pivotArea>
    </format>
    <format dxfId="247">
      <pivotArea collapsedLevelsAreSubtotals="1" fieldPosition="0">
        <references count="1">
          <reference field="1" count="2">
            <x v="582"/>
            <x v="583"/>
          </reference>
        </references>
      </pivotArea>
    </format>
    <format dxfId="246">
      <pivotArea dataOnly="0" labelOnly="1" fieldPosition="0">
        <references count="1">
          <reference field="1" count="2">
            <x v="582"/>
            <x v="583"/>
          </reference>
        </references>
      </pivotArea>
    </format>
    <format dxfId="245">
      <pivotArea collapsedLevelsAreSubtotals="1" fieldPosition="0">
        <references count="1">
          <reference field="1" count="3">
            <x v="585"/>
            <x v="586"/>
            <x v="587"/>
          </reference>
        </references>
      </pivotArea>
    </format>
    <format dxfId="244">
      <pivotArea dataOnly="0" labelOnly="1" fieldPosition="0">
        <references count="1">
          <reference field="1" count="3">
            <x v="585"/>
            <x v="586"/>
            <x v="587"/>
          </reference>
        </references>
      </pivotArea>
    </format>
    <format dxfId="243">
      <pivotArea collapsedLevelsAreSubtotals="1" fieldPosition="0">
        <references count="1">
          <reference field="1" count="2">
            <x v="597"/>
            <x v="598"/>
          </reference>
        </references>
      </pivotArea>
    </format>
    <format dxfId="242">
      <pivotArea dataOnly="0" labelOnly="1" fieldPosition="0">
        <references count="1">
          <reference field="1" count="2">
            <x v="597"/>
            <x v="598"/>
          </reference>
        </references>
      </pivotArea>
    </format>
    <format dxfId="241">
      <pivotArea collapsedLevelsAreSubtotals="1" fieldPosition="0">
        <references count="1">
          <reference field="1" count="3">
            <x v="610"/>
            <x v="611"/>
            <x v="612"/>
          </reference>
        </references>
      </pivotArea>
    </format>
    <format dxfId="240">
      <pivotArea dataOnly="0" labelOnly="1" fieldPosition="0">
        <references count="1">
          <reference field="1" count="3">
            <x v="610"/>
            <x v="611"/>
            <x v="612"/>
          </reference>
        </references>
      </pivotArea>
    </format>
    <format dxfId="239">
      <pivotArea collapsedLevelsAreSubtotals="1" fieldPosition="0">
        <references count="1">
          <reference field="1" count="1">
            <x v="615"/>
          </reference>
        </references>
      </pivotArea>
    </format>
    <format dxfId="238">
      <pivotArea dataOnly="0" labelOnly="1" fieldPosition="0">
        <references count="1">
          <reference field="1" count="1">
            <x v="615"/>
          </reference>
        </references>
      </pivotArea>
    </format>
    <format dxfId="237">
      <pivotArea collapsedLevelsAreSubtotals="1" fieldPosition="0">
        <references count="1">
          <reference field="1" count="4">
            <x v="620"/>
            <x v="621"/>
            <x v="622"/>
            <x v="623"/>
          </reference>
        </references>
      </pivotArea>
    </format>
    <format dxfId="236">
      <pivotArea dataOnly="0" labelOnly="1" fieldPosition="0">
        <references count="1">
          <reference field="1" count="4">
            <x v="620"/>
            <x v="621"/>
            <x v="622"/>
            <x v="623"/>
          </reference>
        </references>
      </pivotArea>
    </format>
    <format dxfId="235">
      <pivotArea collapsedLevelsAreSubtotals="1" fieldPosition="0">
        <references count="1">
          <reference field="1" count="1">
            <x v="626"/>
          </reference>
        </references>
      </pivotArea>
    </format>
    <format dxfId="234">
      <pivotArea dataOnly="0" labelOnly="1" fieldPosition="0">
        <references count="1">
          <reference field="1" count="1">
            <x v="626"/>
          </reference>
        </references>
      </pivotArea>
    </format>
    <format dxfId="233">
      <pivotArea collapsedLevelsAreSubtotals="1" fieldPosition="0">
        <references count="1">
          <reference field="1" count="2">
            <x v="629"/>
            <x v="630"/>
          </reference>
        </references>
      </pivotArea>
    </format>
    <format dxfId="232">
      <pivotArea dataOnly="0" labelOnly="1" fieldPosition="0">
        <references count="1">
          <reference field="1" count="2">
            <x v="629"/>
            <x v="630"/>
          </reference>
        </references>
      </pivotArea>
    </format>
    <format dxfId="231">
      <pivotArea collapsedLevelsAreSubtotals="1" fieldPosition="0">
        <references count="1">
          <reference field="1" count="1">
            <x v="632"/>
          </reference>
        </references>
      </pivotArea>
    </format>
    <format dxfId="230">
      <pivotArea dataOnly="0" labelOnly="1" fieldPosition="0">
        <references count="1">
          <reference field="1" count="1">
            <x v="632"/>
          </reference>
        </references>
      </pivotArea>
    </format>
    <format dxfId="229">
      <pivotArea collapsedLevelsAreSubtotals="1" fieldPosition="0">
        <references count="1">
          <reference field="1" count="1">
            <x v="635"/>
          </reference>
        </references>
      </pivotArea>
    </format>
    <format dxfId="228">
      <pivotArea dataOnly="0" labelOnly="1" fieldPosition="0">
        <references count="1">
          <reference field="1" count="1">
            <x v="635"/>
          </reference>
        </references>
      </pivotArea>
    </format>
    <format dxfId="227">
      <pivotArea collapsedLevelsAreSubtotals="1" fieldPosition="0">
        <references count="1">
          <reference field="1" count="1">
            <x v="648"/>
          </reference>
        </references>
      </pivotArea>
    </format>
    <format dxfId="226">
      <pivotArea dataOnly="0" labelOnly="1" fieldPosition="0">
        <references count="1">
          <reference field="1" count="1">
            <x v="648"/>
          </reference>
        </references>
      </pivotArea>
    </format>
    <format dxfId="225">
      <pivotArea collapsedLevelsAreSubtotals="1" fieldPosition="0">
        <references count="1">
          <reference field="1" count="1">
            <x v="657"/>
          </reference>
        </references>
      </pivotArea>
    </format>
    <format dxfId="224">
      <pivotArea dataOnly="0" labelOnly="1" fieldPosition="0">
        <references count="1">
          <reference field="1" count="1">
            <x v="657"/>
          </reference>
        </references>
      </pivotArea>
    </format>
    <format dxfId="223">
      <pivotArea collapsedLevelsAreSubtotals="1" fieldPosition="0">
        <references count="1">
          <reference field="1" count="1">
            <x v="664"/>
          </reference>
        </references>
      </pivotArea>
    </format>
    <format dxfId="222">
      <pivotArea dataOnly="0" labelOnly="1" fieldPosition="0">
        <references count="1">
          <reference field="1" count="1">
            <x v="664"/>
          </reference>
        </references>
      </pivotArea>
    </format>
    <format dxfId="221">
      <pivotArea collapsedLevelsAreSubtotals="1" fieldPosition="0">
        <references count="1">
          <reference field="1" count="1">
            <x v="679"/>
          </reference>
        </references>
      </pivotArea>
    </format>
    <format dxfId="220">
      <pivotArea dataOnly="0" labelOnly="1" fieldPosition="0">
        <references count="1">
          <reference field="1" count="1">
            <x v="679"/>
          </reference>
        </references>
      </pivotArea>
    </format>
    <format dxfId="219">
      <pivotArea collapsedLevelsAreSubtotals="1" fieldPosition="0">
        <references count="1">
          <reference field="1" count="1">
            <x v="685"/>
          </reference>
        </references>
      </pivotArea>
    </format>
    <format dxfId="218">
      <pivotArea dataOnly="0" labelOnly="1" fieldPosition="0">
        <references count="1">
          <reference field="1" count="1">
            <x v="685"/>
          </reference>
        </references>
      </pivotArea>
    </format>
    <format dxfId="217">
      <pivotArea collapsedLevelsAreSubtotals="1" fieldPosition="0">
        <references count="1">
          <reference field="1" count="5">
            <x v="688"/>
            <x v="689"/>
            <x v="690"/>
            <x v="691"/>
            <x v="692"/>
          </reference>
        </references>
      </pivotArea>
    </format>
    <format dxfId="216">
      <pivotArea dataOnly="0" labelOnly="1" fieldPosition="0">
        <references count="1">
          <reference field="1" count="5">
            <x v="688"/>
            <x v="689"/>
            <x v="690"/>
            <x v="691"/>
            <x v="692"/>
          </reference>
        </references>
      </pivotArea>
    </format>
    <format dxfId="215">
      <pivotArea collapsedLevelsAreSubtotals="1" fieldPosition="0">
        <references count="1">
          <reference field="1" count="2">
            <x v="695"/>
            <x v="696"/>
          </reference>
        </references>
      </pivotArea>
    </format>
    <format dxfId="214">
      <pivotArea dataOnly="0" labelOnly="1" fieldPosition="0">
        <references count="1">
          <reference field="1" count="2">
            <x v="695"/>
            <x v="696"/>
          </reference>
        </references>
      </pivotArea>
    </format>
    <format dxfId="213">
      <pivotArea collapsedLevelsAreSubtotals="1" fieldPosition="0">
        <references count="1">
          <reference field="1" count="1">
            <x v="714"/>
          </reference>
        </references>
      </pivotArea>
    </format>
    <format dxfId="212">
      <pivotArea dataOnly="0" labelOnly="1" fieldPosition="0">
        <references count="1">
          <reference field="1" count="1">
            <x v="714"/>
          </reference>
        </references>
      </pivotArea>
    </format>
    <format dxfId="211">
      <pivotArea collapsedLevelsAreSubtotals="1" fieldPosition="0">
        <references count="1">
          <reference field="1" count="3">
            <x v="727"/>
            <x v="728"/>
            <x v="729"/>
          </reference>
        </references>
      </pivotArea>
    </format>
    <format dxfId="210">
      <pivotArea dataOnly="0" labelOnly="1" fieldPosition="0">
        <references count="1">
          <reference field="1" count="3">
            <x v="727"/>
            <x v="728"/>
            <x v="729"/>
          </reference>
        </references>
      </pivotArea>
    </format>
    <format dxfId="209">
      <pivotArea collapsedLevelsAreSubtotals="1" fieldPosition="0">
        <references count="1">
          <reference field="1" count="1">
            <x v="732"/>
          </reference>
        </references>
      </pivotArea>
    </format>
    <format dxfId="208">
      <pivotArea dataOnly="0" labelOnly="1" fieldPosition="0">
        <references count="1">
          <reference field="1" count="1">
            <x v="732"/>
          </reference>
        </references>
      </pivotArea>
    </format>
    <format dxfId="207">
      <pivotArea collapsedLevelsAreSubtotals="1" fieldPosition="0">
        <references count="1">
          <reference field="1" count="2">
            <x v="740"/>
            <x v="741"/>
          </reference>
        </references>
      </pivotArea>
    </format>
    <format dxfId="206">
      <pivotArea dataOnly="0" labelOnly="1" fieldPosition="0">
        <references count="1">
          <reference field="1" count="2">
            <x v="740"/>
            <x v="741"/>
          </reference>
        </references>
      </pivotArea>
    </format>
    <format dxfId="205">
      <pivotArea collapsedLevelsAreSubtotals="1" fieldPosition="0">
        <references count="1">
          <reference field="1" count="1">
            <x v="743"/>
          </reference>
        </references>
      </pivotArea>
    </format>
    <format dxfId="204">
      <pivotArea dataOnly="0" labelOnly="1" fieldPosition="0">
        <references count="1">
          <reference field="1" count="1">
            <x v="743"/>
          </reference>
        </references>
      </pivotArea>
    </format>
    <format dxfId="203">
      <pivotArea collapsedLevelsAreSubtotals="1" fieldPosition="0">
        <references count="1">
          <reference field="1" count="1">
            <x v="748"/>
          </reference>
        </references>
      </pivotArea>
    </format>
    <format dxfId="202">
      <pivotArea dataOnly="0" labelOnly="1" fieldPosition="0">
        <references count="1">
          <reference field="1" count="1">
            <x v="748"/>
          </reference>
        </references>
      </pivotArea>
    </format>
    <format dxfId="201">
      <pivotArea collapsedLevelsAreSubtotals="1" fieldPosition="0">
        <references count="1">
          <reference field="1" count="1">
            <x v="751"/>
          </reference>
        </references>
      </pivotArea>
    </format>
    <format dxfId="200">
      <pivotArea dataOnly="0" labelOnly="1" fieldPosition="0">
        <references count="1">
          <reference field="1" count="1">
            <x v="751"/>
          </reference>
        </references>
      </pivotArea>
    </format>
    <format dxfId="199">
      <pivotArea collapsedLevelsAreSubtotals="1" fieldPosition="0">
        <references count="1">
          <reference field="1" count="1">
            <x v="758"/>
          </reference>
        </references>
      </pivotArea>
    </format>
    <format dxfId="198">
      <pivotArea dataOnly="0" labelOnly="1" fieldPosition="0">
        <references count="1">
          <reference field="1" count="1">
            <x v="758"/>
          </reference>
        </references>
      </pivotArea>
    </format>
    <format dxfId="197">
      <pivotArea collapsedLevelsAreSubtotals="1" fieldPosition="0">
        <references count="1">
          <reference field="1" count="1">
            <x v="780"/>
          </reference>
        </references>
      </pivotArea>
    </format>
    <format dxfId="196">
      <pivotArea dataOnly="0" labelOnly="1" fieldPosition="0">
        <references count="1">
          <reference field="1" count="1">
            <x v="780"/>
          </reference>
        </references>
      </pivotArea>
    </format>
    <format dxfId="195">
      <pivotArea collapsedLevelsAreSubtotals="1" fieldPosition="0">
        <references count="1">
          <reference field="1" count="3">
            <x v="789"/>
            <x v="790"/>
            <x v="791"/>
          </reference>
        </references>
      </pivotArea>
    </format>
    <format dxfId="194">
      <pivotArea dataOnly="0" labelOnly="1" fieldPosition="0">
        <references count="1">
          <reference field="1" count="3">
            <x v="789"/>
            <x v="790"/>
            <x v="791"/>
          </reference>
        </references>
      </pivotArea>
    </format>
    <format dxfId="193">
      <pivotArea collapsedLevelsAreSubtotals="1" fieldPosition="0">
        <references count="1">
          <reference field="1" count="2">
            <x v="797"/>
            <x v="798"/>
          </reference>
        </references>
      </pivotArea>
    </format>
    <format dxfId="192">
      <pivotArea dataOnly="0" labelOnly="1" fieldPosition="0">
        <references count="1">
          <reference field="1" count="2">
            <x v="797"/>
            <x v="798"/>
          </reference>
        </references>
      </pivotArea>
    </format>
    <format dxfId="191">
      <pivotArea collapsedLevelsAreSubtotals="1" fieldPosition="0">
        <references count="1">
          <reference field="1" count="3">
            <x v="802"/>
            <x v="803"/>
            <x v="804"/>
          </reference>
        </references>
      </pivotArea>
    </format>
    <format dxfId="190">
      <pivotArea dataOnly="0" labelOnly="1" fieldPosition="0">
        <references count="1">
          <reference field="1" count="3">
            <x v="802"/>
            <x v="803"/>
            <x v="804"/>
          </reference>
        </references>
      </pivotArea>
    </format>
    <format dxfId="189">
      <pivotArea collapsedLevelsAreSubtotals="1" fieldPosition="0">
        <references count="1">
          <reference field="1" count="1">
            <x v="806"/>
          </reference>
        </references>
      </pivotArea>
    </format>
    <format dxfId="188">
      <pivotArea dataOnly="0" labelOnly="1" fieldPosition="0">
        <references count="1">
          <reference field="1" count="1">
            <x v="806"/>
          </reference>
        </references>
      </pivotArea>
    </format>
    <format dxfId="187">
      <pivotArea collapsedLevelsAreSubtotals="1" fieldPosition="0">
        <references count="1">
          <reference field="1" count="1">
            <x v="813"/>
          </reference>
        </references>
      </pivotArea>
    </format>
    <format dxfId="186">
      <pivotArea dataOnly="0" labelOnly="1" fieldPosition="0">
        <references count="1">
          <reference field="1" count="1">
            <x v="813"/>
          </reference>
        </references>
      </pivotArea>
    </format>
    <format dxfId="185">
      <pivotArea collapsedLevelsAreSubtotals="1" fieldPosition="0">
        <references count="1">
          <reference field="1" count="2">
            <x v="824"/>
            <x v="825"/>
          </reference>
        </references>
      </pivotArea>
    </format>
    <format dxfId="184">
      <pivotArea dataOnly="0" labelOnly="1" fieldPosition="0">
        <references count="1">
          <reference field="1" count="2">
            <x v="824"/>
            <x v="825"/>
          </reference>
        </references>
      </pivotArea>
    </format>
    <format dxfId="183">
      <pivotArea collapsedLevelsAreSubtotals="1" fieldPosition="0">
        <references count="1">
          <reference field="1" count="1">
            <x v="832"/>
          </reference>
        </references>
      </pivotArea>
    </format>
    <format dxfId="182">
      <pivotArea dataOnly="0" labelOnly="1" fieldPosition="0">
        <references count="1">
          <reference field="1" count="1">
            <x v="832"/>
          </reference>
        </references>
      </pivotArea>
    </format>
    <format dxfId="181">
      <pivotArea collapsedLevelsAreSubtotals="1" fieldPosition="0">
        <references count="1">
          <reference field="1" count="1">
            <x v="838"/>
          </reference>
        </references>
      </pivotArea>
    </format>
    <format dxfId="180">
      <pivotArea dataOnly="0" labelOnly="1" fieldPosition="0">
        <references count="1">
          <reference field="1" count="1">
            <x v="838"/>
          </reference>
        </references>
      </pivotArea>
    </format>
    <format dxfId="179">
      <pivotArea collapsedLevelsAreSubtotals="1" fieldPosition="0">
        <references count="1">
          <reference field="1" count="1">
            <x v="848"/>
          </reference>
        </references>
      </pivotArea>
    </format>
    <format dxfId="178">
      <pivotArea dataOnly="0" labelOnly="1" fieldPosition="0">
        <references count="1">
          <reference field="1" count="1">
            <x v="848"/>
          </reference>
        </references>
      </pivotArea>
    </format>
    <format dxfId="177">
      <pivotArea collapsedLevelsAreSubtotals="1" fieldPosition="0">
        <references count="1">
          <reference field="1" count="1">
            <x v="852"/>
          </reference>
        </references>
      </pivotArea>
    </format>
    <format dxfId="176">
      <pivotArea dataOnly="0" labelOnly="1" fieldPosition="0">
        <references count="1">
          <reference field="1" count="1">
            <x v="852"/>
          </reference>
        </references>
      </pivotArea>
    </format>
    <format dxfId="175">
      <pivotArea collapsedLevelsAreSubtotals="1" fieldPosition="0">
        <references count="1">
          <reference field="1" count="2">
            <x v="854"/>
            <x v="855"/>
          </reference>
        </references>
      </pivotArea>
    </format>
    <format dxfId="174">
      <pivotArea dataOnly="0" labelOnly="1" fieldPosition="0">
        <references count="1">
          <reference field="1" count="2">
            <x v="854"/>
            <x v="855"/>
          </reference>
        </references>
      </pivotArea>
    </format>
    <format dxfId="173">
      <pivotArea collapsedLevelsAreSubtotals="1" fieldPosition="0">
        <references count="1">
          <reference field="1" count="1">
            <x v="857"/>
          </reference>
        </references>
      </pivotArea>
    </format>
    <format dxfId="172">
      <pivotArea dataOnly="0" labelOnly="1" fieldPosition="0">
        <references count="1">
          <reference field="1" count="1">
            <x v="857"/>
          </reference>
        </references>
      </pivotArea>
    </format>
    <format dxfId="171">
      <pivotArea collapsedLevelsAreSubtotals="1" fieldPosition="0">
        <references count="1">
          <reference field="1" count="1">
            <x v="876"/>
          </reference>
        </references>
      </pivotArea>
    </format>
    <format dxfId="170">
      <pivotArea dataOnly="0" labelOnly="1" fieldPosition="0">
        <references count="1">
          <reference field="1" count="1">
            <x v="876"/>
          </reference>
        </references>
      </pivotArea>
    </format>
    <format dxfId="169">
      <pivotArea collapsedLevelsAreSubtotals="1" fieldPosition="0">
        <references count="1">
          <reference field="1" count="1">
            <x v="881"/>
          </reference>
        </references>
      </pivotArea>
    </format>
    <format dxfId="168">
      <pivotArea dataOnly="0" labelOnly="1" fieldPosition="0">
        <references count="1">
          <reference field="1" count="1">
            <x v="881"/>
          </reference>
        </references>
      </pivotArea>
    </format>
    <format dxfId="167">
      <pivotArea collapsedLevelsAreSubtotals="1" fieldPosition="0">
        <references count="1">
          <reference field="1" count="1">
            <x v="902"/>
          </reference>
        </references>
      </pivotArea>
    </format>
    <format dxfId="166">
      <pivotArea dataOnly="0" labelOnly="1" fieldPosition="0">
        <references count="1">
          <reference field="1" count="1">
            <x v="902"/>
          </reference>
        </references>
      </pivotArea>
    </format>
    <format dxfId="165">
      <pivotArea collapsedLevelsAreSubtotals="1" fieldPosition="0">
        <references count="1">
          <reference field="1" count="1">
            <x v="908"/>
          </reference>
        </references>
      </pivotArea>
    </format>
    <format dxfId="164">
      <pivotArea dataOnly="0" labelOnly="1" fieldPosition="0">
        <references count="1">
          <reference field="1" count="1">
            <x v="908"/>
          </reference>
        </references>
      </pivotArea>
    </format>
    <format dxfId="163">
      <pivotArea collapsedLevelsAreSubtotals="1" fieldPosition="0">
        <references count="1">
          <reference field="1" count="2">
            <x v="919"/>
            <x v="920"/>
          </reference>
        </references>
      </pivotArea>
    </format>
    <format dxfId="162">
      <pivotArea dataOnly="0" labelOnly="1" fieldPosition="0">
        <references count="1">
          <reference field="1" count="2">
            <x v="919"/>
            <x v="920"/>
          </reference>
        </references>
      </pivotArea>
    </format>
    <format dxfId="161">
      <pivotArea collapsedLevelsAreSubtotals="1" fieldPosition="0">
        <references count="1">
          <reference field="1" count="2">
            <x v="941"/>
            <x v="942"/>
          </reference>
        </references>
      </pivotArea>
    </format>
    <format dxfId="160">
      <pivotArea dataOnly="0" labelOnly="1" fieldPosition="0">
        <references count="1">
          <reference field="1" count="2">
            <x v="941"/>
            <x v="942"/>
          </reference>
        </references>
      </pivotArea>
    </format>
    <format dxfId="159">
      <pivotArea collapsedLevelsAreSubtotals="1" fieldPosition="0">
        <references count="1">
          <reference field="1" count="1">
            <x v="947"/>
          </reference>
        </references>
      </pivotArea>
    </format>
    <format dxfId="158">
      <pivotArea dataOnly="0" labelOnly="1" fieldPosition="0">
        <references count="1">
          <reference field="1" count="1">
            <x v="947"/>
          </reference>
        </references>
      </pivotArea>
    </format>
    <format dxfId="157">
      <pivotArea collapsedLevelsAreSubtotals="1" fieldPosition="0">
        <references count="1">
          <reference field="1" count="1">
            <x v="951"/>
          </reference>
        </references>
      </pivotArea>
    </format>
    <format dxfId="156">
      <pivotArea dataOnly="0" labelOnly="1" fieldPosition="0">
        <references count="1">
          <reference field="1" count="1">
            <x v="951"/>
          </reference>
        </references>
      </pivotArea>
    </format>
    <format dxfId="155">
      <pivotArea collapsedLevelsAreSubtotals="1" fieldPosition="0">
        <references count="1">
          <reference field="1" count="4">
            <x v="957"/>
            <x v="958"/>
            <x v="959"/>
            <x v="960"/>
          </reference>
        </references>
      </pivotArea>
    </format>
    <format dxfId="154">
      <pivotArea dataOnly="0" labelOnly="1" fieldPosition="0">
        <references count="1">
          <reference field="1" count="4">
            <x v="957"/>
            <x v="958"/>
            <x v="959"/>
            <x v="960"/>
          </reference>
        </references>
      </pivotArea>
    </format>
    <format dxfId="153">
      <pivotArea collapsedLevelsAreSubtotals="1" fieldPosition="0">
        <references count="1">
          <reference field="1" count="1">
            <x v="965"/>
          </reference>
        </references>
      </pivotArea>
    </format>
    <format dxfId="152">
      <pivotArea dataOnly="0" labelOnly="1" fieldPosition="0">
        <references count="1">
          <reference field="1" count="1">
            <x v="965"/>
          </reference>
        </references>
      </pivotArea>
    </format>
    <format dxfId="151">
      <pivotArea collapsedLevelsAreSubtotals="1" fieldPosition="0">
        <references count="1">
          <reference field="1" count="1">
            <x v="967"/>
          </reference>
        </references>
      </pivotArea>
    </format>
    <format dxfId="150">
      <pivotArea dataOnly="0" labelOnly="1" fieldPosition="0">
        <references count="1">
          <reference field="1" count="1">
            <x v="967"/>
          </reference>
        </references>
      </pivotArea>
    </format>
    <format dxfId="149">
      <pivotArea collapsedLevelsAreSubtotals="1" fieldPosition="0">
        <references count="1">
          <reference field="1" count="1">
            <x v="993"/>
          </reference>
        </references>
      </pivotArea>
    </format>
    <format dxfId="148">
      <pivotArea dataOnly="0" labelOnly="1" fieldPosition="0">
        <references count="1">
          <reference field="1" count="1">
            <x v="993"/>
          </reference>
        </references>
      </pivotArea>
    </format>
    <format dxfId="147">
      <pivotArea collapsedLevelsAreSubtotals="1" fieldPosition="0">
        <references count="1">
          <reference field="1" count="2">
            <x v="997"/>
            <x v="998"/>
          </reference>
        </references>
      </pivotArea>
    </format>
    <format dxfId="146">
      <pivotArea dataOnly="0" labelOnly="1" fieldPosition="0">
        <references count="1">
          <reference field="1" count="2">
            <x v="997"/>
            <x v="998"/>
          </reference>
        </references>
      </pivotArea>
    </format>
    <format dxfId="145">
      <pivotArea collapsedLevelsAreSubtotals="1" fieldPosition="0">
        <references count="1">
          <reference field="1" count="3">
            <x v="1007"/>
            <x v="1008"/>
            <x v="1009"/>
          </reference>
        </references>
      </pivotArea>
    </format>
    <format dxfId="144">
      <pivotArea dataOnly="0" labelOnly="1" fieldPosition="0">
        <references count="1">
          <reference field="1" count="3">
            <x v="1007"/>
            <x v="1008"/>
            <x v="1009"/>
          </reference>
        </references>
      </pivotArea>
    </format>
    <format dxfId="143">
      <pivotArea collapsedLevelsAreSubtotals="1" fieldPosition="0">
        <references count="1">
          <reference field="1" count="1">
            <x v="1042"/>
          </reference>
        </references>
      </pivotArea>
    </format>
    <format dxfId="142">
      <pivotArea dataOnly="0" labelOnly="1" fieldPosition="0">
        <references count="1">
          <reference field="1" count="1">
            <x v="1042"/>
          </reference>
        </references>
      </pivotArea>
    </format>
    <format dxfId="141">
      <pivotArea collapsedLevelsAreSubtotals="1" fieldPosition="0">
        <references count="1">
          <reference field="1" count="2">
            <x v="1051"/>
            <x v="1052"/>
          </reference>
        </references>
      </pivotArea>
    </format>
    <format dxfId="140">
      <pivotArea dataOnly="0" labelOnly="1" fieldPosition="0">
        <references count="1">
          <reference field="1" count="2">
            <x v="1051"/>
            <x v="1052"/>
          </reference>
        </references>
      </pivotArea>
    </format>
    <format dxfId="139">
      <pivotArea collapsedLevelsAreSubtotals="1" fieldPosition="0">
        <references count="1">
          <reference field="1" count="1">
            <x v="1059"/>
          </reference>
        </references>
      </pivotArea>
    </format>
    <format dxfId="138">
      <pivotArea dataOnly="0" labelOnly="1" fieldPosition="0">
        <references count="1">
          <reference field="1" count="1">
            <x v="1059"/>
          </reference>
        </references>
      </pivotArea>
    </format>
    <format dxfId="137">
      <pivotArea collapsedLevelsAreSubtotals="1" fieldPosition="0">
        <references count="1">
          <reference field="1" count="3">
            <x v="1062"/>
            <x v="1063"/>
            <x v="1064"/>
          </reference>
        </references>
      </pivotArea>
    </format>
    <format dxfId="136">
      <pivotArea dataOnly="0" labelOnly="1" fieldPosition="0">
        <references count="1">
          <reference field="1" count="3">
            <x v="1062"/>
            <x v="1063"/>
            <x v="1064"/>
          </reference>
        </references>
      </pivotArea>
    </format>
    <format dxfId="135">
      <pivotArea collapsedLevelsAreSubtotals="1" fieldPosition="0">
        <references count="1">
          <reference field="1" count="1">
            <x v="1069"/>
          </reference>
        </references>
      </pivotArea>
    </format>
    <format dxfId="134">
      <pivotArea dataOnly="0" labelOnly="1" fieldPosition="0">
        <references count="1">
          <reference field="1" count="1">
            <x v="1069"/>
          </reference>
        </references>
      </pivotArea>
    </format>
    <format dxfId="133">
      <pivotArea collapsedLevelsAreSubtotals="1" fieldPosition="0">
        <references count="1">
          <reference field="1" count="1">
            <x v="1103"/>
          </reference>
        </references>
      </pivotArea>
    </format>
    <format dxfId="132">
      <pivotArea dataOnly="0" labelOnly="1" fieldPosition="0">
        <references count="1">
          <reference field="1" count="1">
            <x v="1103"/>
          </reference>
        </references>
      </pivotArea>
    </format>
    <format dxfId="131">
      <pivotArea collapsedLevelsAreSubtotals="1" fieldPosition="0">
        <references count="1">
          <reference field="1" count="1">
            <x v="1112"/>
          </reference>
        </references>
      </pivotArea>
    </format>
    <format dxfId="130">
      <pivotArea dataOnly="0" labelOnly="1" fieldPosition="0">
        <references count="1">
          <reference field="1" count="1">
            <x v="1112"/>
          </reference>
        </references>
      </pivotArea>
    </format>
    <format dxfId="129">
      <pivotArea collapsedLevelsAreSubtotals="1" fieldPosition="0">
        <references count="1">
          <reference field="1" count="2">
            <x v="1116"/>
            <x v="1117"/>
          </reference>
        </references>
      </pivotArea>
    </format>
    <format dxfId="128">
      <pivotArea dataOnly="0" labelOnly="1" fieldPosition="0">
        <references count="1">
          <reference field="1" count="2">
            <x v="1116"/>
            <x v="1117"/>
          </reference>
        </references>
      </pivotArea>
    </format>
    <format dxfId="127">
      <pivotArea collapsedLevelsAreSubtotals="1" fieldPosition="0">
        <references count="1">
          <reference field="1" count="1">
            <x v="1125"/>
          </reference>
        </references>
      </pivotArea>
    </format>
    <format dxfId="126">
      <pivotArea dataOnly="0" labelOnly="1" fieldPosition="0">
        <references count="1">
          <reference field="1" count="1">
            <x v="1125"/>
          </reference>
        </references>
      </pivotArea>
    </format>
    <format dxfId="125">
      <pivotArea collapsedLevelsAreSubtotals="1" fieldPosition="0">
        <references count="1">
          <reference field="1" count="1">
            <x v="1131"/>
          </reference>
        </references>
      </pivotArea>
    </format>
    <format dxfId="124">
      <pivotArea dataOnly="0" labelOnly="1" fieldPosition="0">
        <references count="1">
          <reference field="1" count="1">
            <x v="1131"/>
          </reference>
        </references>
      </pivotArea>
    </format>
    <format dxfId="123">
      <pivotArea collapsedLevelsAreSubtotals="1" fieldPosition="0">
        <references count="1">
          <reference field="1" count="1">
            <x v="1139"/>
          </reference>
        </references>
      </pivotArea>
    </format>
    <format dxfId="122">
      <pivotArea dataOnly="0" labelOnly="1" fieldPosition="0">
        <references count="1">
          <reference field="1" count="1">
            <x v="1139"/>
          </reference>
        </references>
      </pivotArea>
    </format>
    <format dxfId="121">
      <pivotArea collapsedLevelsAreSubtotals="1" fieldPosition="0">
        <references count="1">
          <reference field="1" count="1">
            <x v="1142"/>
          </reference>
        </references>
      </pivotArea>
    </format>
    <format dxfId="120">
      <pivotArea dataOnly="0" labelOnly="1" fieldPosition="0">
        <references count="1">
          <reference field="1" count="1">
            <x v="1142"/>
          </reference>
        </references>
      </pivotArea>
    </format>
    <format dxfId="119">
      <pivotArea collapsedLevelsAreSubtotals="1" fieldPosition="0">
        <references count="1">
          <reference field="1" count="1">
            <x v="1144"/>
          </reference>
        </references>
      </pivotArea>
    </format>
    <format dxfId="118">
      <pivotArea dataOnly="0" labelOnly="1" fieldPosition="0">
        <references count="1">
          <reference field="1" count="1">
            <x v="1144"/>
          </reference>
        </references>
      </pivotArea>
    </format>
    <format dxfId="117">
      <pivotArea collapsedLevelsAreSubtotals="1" fieldPosition="0">
        <references count="1">
          <reference field="1" count="1">
            <x v="1151"/>
          </reference>
        </references>
      </pivotArea>
    </format>
    <format dxfId="116">
      <pivotArea dataOnly="0" labelOnly="1" fieldPosition="0">
        <references count="1">
          <reference field="1" count="1">
            <x v="1151"/>
          </reference>
        </references>
      </pivotArea>
    </format>
    <format dxfId="115">
      <pivotArea collapsedLevelsAreSubtotals="1" fieldPosition="0">
        <references count="1">
          <reference field="1" count="1">
            <x v="1153"/>
          </reference>
        </references>
      </pivotArea>
    </format>
    <format dxfId="114">
      <pivotArea dataOnly="0" labelOnly="1" fieldPosition="0">
        <references count="1">
          <reference field="1" count="1">
            <x v="1153"/>
          </reference>
        </references>
      </pivotArea>
    </format>
    <format dxfId="113">
      <pivotArea collapsedLevelsAreSubtotals="1" fieldPosition="0">
        <references count="1">
          <reference field="1" count="1">
            <x v="1155"/>
          </reference>
        </references>
      </pivotArea>
    </format>
    <format dxfId="112">
      <pivotArea dataOnly="0" labelOnly="1" fieldPosition="0">
        <references count="1">
          <reference field="1" count="1">
            <x v="1155"/>
          </reference>
        </references>
      </pivotArea>
    </format>
    <format dxfId="111">
      <pivotArea collapsedLevelsAreSubtotals="1" fieldPosition="0">
        <references count="1">
          <reference field="1" count="2">
            <x v="1157"/>
            <x v="1158"/>
          </reference>
        </references>
      </pivotArea>
    </format>
    <format dxfId="110">
      <pivotArea dataOnly="0" labelOnly="1" fieldPosition="0">
        <references count="1">
          <reference field="1" count="2">
            <x v="1157"/>
            <x v="1158"/>
          </reference>
        </references>
      </pivotArea>
    </format>
    <format dxfId="109">
      <pivotArea collapsedLevelsAreSubtotals="1" fieldPosition="0">
        <references count="1">
          <reference field="1" count="1">
            <x v="1163"/>
          </reference>
        </references>
      </pivotArea>
    </format>
    <format dxfId="108">
      <pivotArea dataOnly="0" labelOnly="1" fieldPosition="0">
        <references count="1">
          <reference field="1" count="1">
            <x v="1163"/>
          </reference>
        </references>
      </pivotArea>
    </format>
    <format dxfId="107">
      <pivotArea collapsedLevelsAreSubtotals="1" fieldPosition="0">
        <references count="1">
          <reference field="1" count="1">
            <x v="1169"/>
          </reference>
        </references>
      </pivotArea>
    </format>
    <format dxfId="106">
      <pivotArea dataOnly="0" labelOnly="1" fieldPosition="0">
        <references count="1">
          <reference field="1" count="1">
            <x v="1169"/>
          </reference>
        </references>
      </pivotArea>
    </format>
    <format dxfId="105">
      <pivotArea collapsedLevelsAreSubtotals="1" fieldPosition="0">
        <references count="1">
          <reference field="1" count="3">
            <x v="1172"/>
            <x v="1173"/>
            <x v="1174"/>
          </reference>
        </references>
      </pivotArea>
    </format>
    <format dxfId="104">
      <pivotArea dataOnly="0" labelOnly="1" fieldPosition="0">
        <references count="1">
          <reference field="1" count="3">
            <x v="1172"/>
            <x v="1173"/>
            <x v="1174"/>
          </reference>
        </references>
      </pivotArea>
    </format>
    <format dxfId="103">
      <pivotArea collapsedLevelsAreSubtotals="1" fieldPosition="0">
        <references count="1">
          <reference field="1" count="1">
            <x v="1182"/>
          </reference>
        </references>
      </pivotArea>
    </format>
    <format dxfId="102">
      <pivotArea dataOnly="0" labelOnly="1" fieldPosition="0">
        <references count="1">
          <reference field="1" count="1">
            <x v="1182"/>
          </reference>
        </references>
      </pivotArea>
    </format>
    <format dxfId="101">
      <pivotArea collapsedLevelsAreSubtotals="1" fieldPosition="0">
        <references count="1">
          <reference field="1" count="1">
            <x v="1219"/>
          </reference>
        </references>
      </pivotArea>
    </format>
    <format dxfId="100">
      <pivotArea dataOnly="0" labelOnly="1" fieldPosition="0">
        <references count="1">
          <reference field="1" count="1">
            <x v="1219"/>
          </reference>
        </references>
      </pivotArea>
    </format>
    <format dxfId="99">
      <pivotArea collapsedLevelsAreSubtotals="1" fieldPosition="0">
        <references count="1">
          <reference field="1" count="1">
            <x v="1229"/>
          </reference>
        </references>
      </pivotArea>
    </format>
    <format dxfId="98">
      <pivotArea dataOnly="0" labelOnly="1" fieldPosition="0">
        <references count="1">
          <reference field="1" count="1">
            <x v="1229"/>
          </reference>
        </references>
      </pivotArea>
    </format>
    <format dxfId="97">
      <pivotArea collapsedLevelsAreSubtotals="1" fieldPosition="0">
        <references count="1">
          <reference field="1" count="1">
            <x v="1236"/>
          </reference>
        </references>
      </pivotArea>
    </format>
    <format dxfId="96">
      <pivotArea dataOnly="0" labelOnly="1" fieldPosition="0">
        <references count="1">
          <reference field="1" count="1">
            <x v="1236"/>
          </reference>
        </references>
      </pivotArea>
    </format>
    <format dxfId="95">
      <pivotArea collapsedLevelsAreSubtotals="1" fieldPosition="0">
        <references count="1">
          <reference field="1" count="4">
            <x v="1238"/>
            <x v="1239"/>
            <x v="1240"/>
            <x v="1241"/>
          </reference>
        </references>
      </pivotArea>
    </format>
    <format dxfId="94">
      <pivotArea dataOnly="0" labelOnly="1" fieldPosition="0">
        <references count="1">
          <reference field="1" count="4">
            <x v="1238"/>
            <x v="1239"/>
            <x v="1240"/>
            <x v="1241"/>
          </reference>
        </references>
      </pivotArea>
    </format>
    <format dxfId="93">
      <pivotArea collapsedLevelsAreSubtotals="1" fieldPosition="0">
        <references count="1">
          <reference field="1" count="2">
            <x v="1243"/>
            <x v="1244"/>
          </reference>
        </references>
      </pivotArea>
    </format>
    <format dxfId="92">
      <pivotArea dataOnly="0" labelOnly="1" fieldPosition="0">
        <references count="1">
          <reference field="1" count="2">
            <x v="1243"/>
            <x v="1244"/>
          </reference>
        </references>
      </pivotArea>
    </format>
    <format dxfId="91">
      <pivotArea collapsedLevelsAreSubtotals="1" fieldPosition="0">
        <references count="1">
          <reference field="1" count="4">
            <x v="1251"/>
            <x v="1252"/>
            <x v="1253"/>
            <x v="1254"/>
          </reference>
        </references>
      </pivotArea>
    </format>
    <format dxfId="90">
      <pivotArea dataOnly="0" labelOnly="1" fieldPosition="0">
        <references count="1">
          <reference field="1" count="4">
            <x v="1251"/>
            <x v="1252"/>
            <x v="1253"/>
            <x v="1254"/>
          </reference>
        </references>
      </pivotArea>
    </format>
    <format dxfId="89">
      <pivotArea collapsedLevelsAreSubtotals="1" fieldPosition="0">
        <references count="1">
          <reference field="1" count="1">
            <x v="1261"/>
          </reference>
        </references>
      </pivotArea>
    </format>
    <format dxfId="88">
      <pivotArea dataOnly="0" labelOnly="1" fieldPosition="0">
        <references count="1">
          <reference field="1" count="1">
            <x v="1261"/>
          </reference>
        </references>
      </pivotArea>
    </format>
    <format dxfId="87">
      <pivotArea collapsedLevelsAreSubtotals="1" fieldPosition="0">
        <references count="1">
          <reference field="1" count="2">
            <x v="1284"/>
            <x v="1285"/>
          </reference>
        </references>
      </pivotArea>
    </format>
    <format dxfId="86">
      <pivotArea dataOnly="0" labelOnly="1" fieldPosition="0">
        <references count="1">
          <reference field="1" count="2">
            <x v="1284"/>
            <x v="1285"/>
          </reference>
        </references>
      </pivotArea>
    </format>
    <format dxfId="85">
      <pivotArea collapsedLevelsAreSubtotals="1" fieldPosition="0">
        <references count="1">
          <reference field="1" count="1">
            <x v="1287"/>
          </reference>
        </references>
      </pivotArea>
    </format>
    <format dxfId="84">
      <pivotArea dataOnly="0" labelOnly="1" fieldPosition="0">
        <references count="1">
          <reference field="1" count="1">
            <x v="1287"/>
          </reference>
        </references>
      </pivotArea>
    </format>
    <format dxfId="83">
      <pivotArea collapsedLevelsAreSubtotals="1" fieldPosition="0">
        <references count="1">
          <reference field="1" count="1">
            <x v="1290"/>
          </reference>
        </references>
      </pivotArea>
    </format>
    <format dxfId="82">
      <pivotArea dataOnly="0" labelOnly="1" fieldPosition="0">
        <references count="1">
          <reference field="1" count="1">
            <x v="1290"/>
          </reference>
        </references>
      </pivotArea>
    </format>
    <format dxfId="81">
      <pivotArea collapsedLevelsAreSubtotals="1" fieldPosition="0">
        <references count="1">
          <reference field="1" count="1">
            <x v="1318"/>
          </reference>
        </references>
      </pivotArea>
    </format>
    <format dxfId="80">
      <pivotArea dataOnly="0" labelOnly="1" fieldPosition="0">
        <references count="1">
          <reference field="1" count="1">
            <x v="1318"/>
          </reference>
        </references>
      </pivotArea>
    </format>
    <format dxfId="79">
      <pivotArea collapsedLevelsAreSubtotals="1" fieldPosition="0">
        <references count="1">
          <reference field="1" count="1">
            <x v="1327"/>
          </reference>
        </references>
      </pivotArea>
    </format>
    <format dxfId="78">
      <pivotArea dataOnly="0" labelOnly="1" fieldPosition="0">
        <references count="1">
          <reference field="1" count="1">
            <x v="1327"/>
          </reference>
        </references>
      </pivotArea>
    </format>
    <format dxfId="77">
      <pivotArea collapsedLevelsAreSubtotals="1" fieldPosition="0">
        <references count="1">
          <reference field="1" count="2">
            <x v="1329"/>
            <x v="1330"/>
          </reference>
        </references>
      </pivotArea>
    </format>
    <format dxfId="76">
      <pivotArea dataOnly="0" labelOnly="1" fieldPosition="0">
        <references count="1">
          <reference field="1" count="2">
            <x v="1329"/>
            <x v="1330"/>
          </reference>
        </references>
      </pivotArea>
    </format>
    <format dxfId="75">
      <pivotArea collapsedLevelsAreSubtotals="1" fieldPosition="0">
        <references count="1">
          <reference field="1" count="1">
            <x v="1332"/>
          </reference>
        </references>
      </pivotArea>
    </format>
    <format dxfId="74">
      <pivotArea dataOnly="0" labelOnly="1" fieldPosition="0">
        <references count="1">
          <reference field="1" count="1">
            <x v="1332"/>
          </reference>
        </references>
      </pivotArea>
    </format>
    <format dxfId="73">
      <pivotArea collapsedLevelsAreSubtotals="1" fieldPosition="0">
        <references count="1">
          <reference field="1" count="1">
            <x v="1365"/>
          </reference>
        </references>
      </pivotArea>
    </format>
    <format dxfId="72">
      <pivotArea dataOnly="0" labelOnly="1" fieldPosition="0">
        <references count="1">
          <reference field="1" count="1">
            <x v="1365"/>
          </reference>
        </references>
      </pivotArea>
    </format>
    <format dxfId="71">
      <pivotArea collapsedLevelsAreSubtotals="1" fieldPosition="0">
        <references count="1">
          <reference field="1" count="1">
            <x v="1381"/>
          </reference>
        </references>
      </pivotArea>
    </format>
    <format dxfId="70">
      <pivotArea dataOnly="0" labelOnly="1" fieldPosition="0">
        <references count="1">
          <reference field="1" count="1">
            <x v="1381"/>
          </reference>
        </references>
      </pivotArea>
    </format>
    <format dxfId="69">
      <pivotArea collapsedLevelsAreSubtotals="1" fieldPosition="0">
        <references count="1">
          <reference field="1" count="1">
            <x v="1383"/>
          </reference>
        </references>
      </pivotArea>
    </format>
    <format dxfId="68">
      <pivotArea dataOnly="0" labelOnly="1" fieldPosition="0">
        <references count="1">
          <reference field="1" count="1">
            <x v="1383"/>
          </reference>
        </references>
      </pivotArea>
    </format>
    <format dxfId="67">
      <pivotArea collapsedLevelsAreSubtotals="1" fieldPosition="0">
        <references count="1">
          <reference field="1" count="5">
            <x v="1389"/>
            <x v="1390"/>
            <x v="1391"/>
            <x v="1392"/>
            <x v="1393"/>
          </reference>
        </references>
      </pivotArea>
    </format>
    <format dxfId="66">
      <pivotArea dataOnly="0" labelOnly="1" fieldPosition="0">
        <references count="1">
          <reference field="1" count="5">
            <x v="1389"/>
            <x v="1390"/>
            <x v="1391"/>
            <x v="1392"/>
            <x v="1393"/>
          </reference>
        </references>
      </pivotArea>
    </format>
    <format dxfId="65">
      <pivotArea collapsedLevelsAreSubtotals="1" fieldPosition="0">
        <references count="1">
          <reference field="1" count="1">
            <x v="1402"/>
          </reference>
        </references>
      </pivotArea>
    </format>
    <format dxfId="64">
      <pivotArea dataOnly="0" labelOnly="1" fieldPosition="0">
        <references count="1">
          <reference field="1" count="1">
            <x v="1402"/>
          </reference>
        </references>
      </pivotArea>
    </format>
    <format dxfId="63">
      <pivotArea collapsedLevelsAreSubtotals="1" fieldPosition="0">
        <references count="1">
          <reference field="1" count="2">
            <x v="1405"/>
            <x v="1406"/>
          </reference>
        </references>
      </pivotArea>
    </format>
    <format dxfId="62">
      <pivotArea dataOnly="0" labelOnly="1" fieldPosition="0">
        <references count="1">
          <reference field="1" count="2">
            <x v="1405"/>
            <x v="1406"/>
          </reference>
        </references>
      </pivotArea>
    </format>
    <format dxfId="61">
      <pivotArea collapsedLevelsAreSubtotals="1" fieldPosition="0">
        <references count="1">
          <reference field="1" count="1">
            <x v="1411"/>
          </reference>
        </references>
      </pivotArea>
    </format>
    <format dxfId="60">
      <pivotArea dataOnly="0" labelOnly="1" fieldPosition="0">
        <references count="1">
          <reference field="1" count="1">
            <x v="1411"/>
          </reference>
        </references>
      </pivotArea>
    </format>
    <format dxfId="59">
      <pivotArea collapsedLevelsAreSubtotals="1" fieldPosition="0">
        <references count="1">
          <reference field="1" count="1">
            <x v="1415"/>
          </reference>
        </references>
      </pivotArea>
    </format>
    <format dxfId="58">
      <pivotArea dataOnly="0" labelOnly="1" fieldPosition="0">
        <references count="1">
          <reference field="1" count="1">
            <x v="1415"/>
          </reference>
        </references>
      </pivotArea>
    </format>
    <format dxfId="57">
      <pivotArea collapsedLevelsAreSubtotals="1" fieldPosition="0">
        <references count="1">
          <reference field="1" count="1">
            <x v="1417"/>
          </reference>
        </references>
      </pivotArea>
    </format>
    <format dxfId="56">
      <pivotArea dataOnly="0" labelOnly="1" fieldPosition="0">
        <references count="1">
          <reference field="1" count="1">
            <x v="1417"/>
          </reference>
        </references>
      </pivotArea>
    </format>
    <format dxfId="55">
      <pivotArea collapsedLevelsAreSubtotals="1" fieldPosition="0">
        <references count="1">
          <reference field="1" count="1">
            <x v="1427"/>
          </reference>
        </references>
      </pivotArea>
    </format>
    <format dxfId="54">
      <pivotArea dataOnly="0" labelOnly="1" fieldPosition="0">
        <references count="1">
          <reference field="1" count="1">
            <x v="1427"/>
          </reference>
        </references>
      </pivotArea>
    </format>
    <format dxfId="53">
      <pivotArea collapsedLevelsAreSubtotals="1" fieldPosition="0">
        <references count="1">
          <reference field="1" count="1">
            <x v="1432"/>
          </reference>
        </references>
      </pivotArea>
    </format>
    <format dxfId="52">
      <pivotArea dataOnly="0" labelOnly="1" fieldPosition="0">
        <references count="1">
          <reference field="1" count="1">
            <x v="1432"/>
          </reference>
        </references>
      </pivotArea>
    </format>
    <format dxfId="51">
      <pivotArea collapsedLevelsAreSubtotals="1" fieldPosition="0">
        <references count="1">
          <reference field="1" count="3">
            <x v="1437"/>
            <x v="1438"/>
            <x v="1439"/>
          </reference>
        </references>
      </pivotArea>
    </format>
    <format dxfId="50">
      <pivotArea dataOnly="0" labelOnly="1" fieldPosition="0">
        <references count="1">
          <reference field="1" count="3">
            <x v="1437"/>
            <x v="1438"/>
            <x v="1439"/>
          </reference>
        </references>
      </pivotArea>
    </format>
    <format dxfId="49">
      <pivotArea collapsedLevelsAreSubtotals="1" fieldPosition="0">
        <references count="1">
          <reference field="1" count="1">
            <x v="1449"/>
          </reference>
        </references>
      </pivotArea>
    </format>
    <format dxfId="48">
      <pivotArea dataOnly="0" labelOnly="1" fieldPosition="0">
        <references count="1">
          <reference field="1" count="1">
            <x v="1449"/>
          </reference>
        </references>
      </pivotArea>
    </format>
    <format dxfId="47">
      <pivotArea collapsedLevelsAreSubtotals="1" fieldPosition="0">
        <references count="1">
          <reference field="1" count="1">
            <x v="1462"/>
          </reference>
        </references>
      </pivotArea>
    </format>
    <format dxfId="46">
      <pivotArea dataOnly="0" labelOnly="1" fieldPosition="0">
        <references count="1">
          <reference field="1" count="1">
            <x v="1462"/>
          </reference>
        </references>
      </pivotArea>
    </format>
    <format dxfId="45">
      <pivotArea collapsedLevelsAreSubtotals="1" fieldPosition="0">
        <references count="1">
          <reference field="1" count="1">
            <x v="1470"/>
          </reference>
        </references>
      </pivotArea>
    </format>
    <format dxfId="44">
      <pivotArea dataOnly="0" labelOnly="1" fieldPosition="0">
        <references count="1">
          <reference field="1" count="1">
            <x v="1470"/>
          </reference>
        </references>
      </pivotArea>
    </format>
    <format dxfId="43">
      <pivotArea collapsedLevelsAreSubtotals="1" fieldPosition="0">
        <references count="1">
          <reference field="1" count="4">
            <x v="1472"/>
            <x v="1473"/>
            <x v="1474"/>
            <x v="1475"/>
          </reference>
        </references>
      </pivotArea>
    </format>
    <format dxfId="42">
      <pivotArea dataOnly="0" labelOnly="1" fieldPosition="0">
        <references count="1">
          <reference field="1" count="4">
            <x v="1472"/>
            <x v="1473"/>
            <x v="1474"/>
            <x v="1475"/>
          </reference>
        </references>
      </pivotArea>
    </format>
    <format dxfId="41">
      <pivotArea collapsedLevelsAreSubtotals="1" fieldPosition="0">
        <references count="1">
          <reference field="1" count="2">
            <x v="1485"/>
            <x v="1486"/>
          </reference>
        </references>
      </pivotArea>
    </format>
    <format dxfId="40">
      <pivotArea dataOnly="0" labelOnly="1" fieldPosition="0">
        <references count="1">
          <reference field="1" count="2">
            <x v="1485"/>
            <x v="1486"/>
          </reference>
        </references>
      </pivotArea>
    </format>
    <format dxfId="39">
      <pivotArea collapsedLevelsAreSubtotals="1" fieldPosition="0">
        <references count="1">
          <reference field="1" count="1">
            <x v="1509"/>
          </reference>
        </references>
      </pivotArea>
    </format>
    <format dxfId="38">
      <pivotArea dataOnly="0" labelOnly="1" fieldPosition="0">
        <references count="1">
          <reference field="1" count="1">
            <x v="1509"/>
          </reference>
        </references>
      </pivotArea>
    </format>
    <format dxfId="37">
      <pivotArea collapsedLevelsAreSubtotals="1" fieldPosition="0">
        <references count="1">
          <reference field="1" count="1">
            <x v="1514"/>
          </reference>
        </references>
      </pivotArea>
    </format>
    <format dxfId="36">
      <pivotArea dataOnly="0" labelOnly="1" fieldPosition="0">
        <references count="1">
          <reference field="1" count="1">
            <x v="1514"/>
          </reference>
        </references>
      </pivotArea>
    </format>
    <format dxfId="35">
      <pivotArea collapsedLevelsAreSubtotals="1" fieldPosition="0">
        <references count="1">
          <reference field="1" count="1">
            <x v="1516"/>
          </reference>
        </references>
      </pivotArea>
    </format>
    <format dxfId="34">
      <pivotArea dataOnly="0" labelOnly="1" fieldPosition="0">
        <references count="1">
          <reference field="1" count="1">
            <x v="1516"/>
          </reference>
        </references>
      </pivotArea>
    </format>
    <format dxfId="33">
      <pivotArea collapsedLevelsAreSubtotals="1" fieldPosition="0">
        <references count="1">
          <reference field="1" count="1">
            <x v="1564"/>
          </reference>
        </references>
      </pivotArea>
    </format>
    <format dxfId="32">
      <pivotArea dataOnly="0" labelOnly="1" fieldPosition="0">
        <references count="1">
          <reference field="1" count="1">
            <x v="1564"/>
          </reference>
        </references>
      </pivotArea>
    </format>
    <format dxfId="31">
      <pivotArea collapsedLevelsAreSubtotals="1" fieldPosition="0">
        <references count="1">
          <reference field="1" count="1">
            <x v="1567"/>
          </reference>
        </references>
      </pivotArea>
    </format>
    <format dxfId="30">
      <pivotArea dataOnly="0" labelOnly="1" fieldPosition="0">
        <references count="1">
          <reference field="1" count="1">
            <x v="1567"/>
          </reference>
        </references>
      </pivotArea>
    </format>
    <format dxfId="29">
      <pivotArea collapsedLevelsAreSubtotals="1" fieldPosition="0">
        <references count="1">
          <reference field="1" count="2">
            <x v="1580"/>
            <x v="1581"/>
          </reference>
        </references>
      </pivotArea>
    </format>
    <format dxfId="28">
      <pivotArea dataOnly="0" labelOnly="1" fieldPosition="0">
        <references count="1">
          <reference field="1" count="2">
            <x v="1580"/>
            <x v="1581"/>
          </reference>
        </references>
      </pivotArea>
    </format>
    <format dxfId="27">
      <pivotArea collapsedLevelsAreSubtotals="1" fieldPosition="0">
        <references count="1">
          <reference field="1" count="1">
            <x v="1612"/>
          </reference>
        </references>
      </pivotArea>
    </format>
    <format dxfId="26">
      <pivotArea dataOnly="0" labelOnly="1" fieldPosition="0">
        <references count="1">
          <reference field="1" count="1">
            <x v="1612"/>
          </reference>
        </references>
      </pivotArea>
    </format>
    <format dxfId="25">
      <pivotArea collapsedLevelsAreSubtotals="1" fieldPosition="0">
        <references count="1">
          <reference field="1" count="2">
            <x v="1615"/>
            <x v="1616"/>
          </reference>
        </references>
      </pivotArea>
    </format>
    <format dxfId="24">
      <pivotArea dataOnly="0" labelOnly="1" fieldPosition="0">
        <references count="1">
          <reference field="1" count="2">
            <x v="1615"/>
            <x v="1616"/>
          </reference>
        </references>
      </pivotArea>
    </format>
    <format dxfId="23">
      <pivotArea collapsedLevelsAreSubtotals="1" fieldPosition="0">
        <references count="1">
          <reference field="1" count="2">
            <x v="1623"/>
            <x v="1624"/>
          </reference>
        </references>
      </pivotArea>
    </format>
    <format dxfId="22">
      <pivotArea dataOnly="0" labelOnly="1" fieldPosition="0">
        <references count="1">
          <reference field="1" count="2">
            <x v="1623"/>
            <x v="1624"/>
          </reference>
        </references>
      </pivotArea>
    </format>
    <format dxfId="21">
      <pivotArea collapsedLevelsAreSubtotals="1" fieldPosition="0">
        <references count="1">
          <reference field="1" count="1">
            <x v="1647"/>
          </reference>
        </references>
      </pivotArea>
    </format>
    <format dxfId="20">
      <pivotArea dataOnly="0" labelOnly="1" fieldPosition="0">
        <references count="1">
          <reference field="1" count="1">
            <x v="1647"/>
          </reference>
        </references>
      </pivotArea>
    </format>
    <format dxfId="19">
      <pivotArea collapsedLevelsAreSubtotals="1" fieldPosition="0">
        <references count="1">
          <reference field="1" count="1">
            <x v="1649"/>
          </reference>
        </references>
      </pivotArea>
    </format>
    <format dxfId="18">
      <pivotArea dataOnly="0" labelOnly="1" fieldPosition="0">
        <references count="1">
          <reference field="1" count="1">
            <x v="1649"/>
          </reference>
        </references>
      </pivotArea>
    </format>
    <format dxfId="17">
      <pivotArea collapsedLevelsAreSubtotals="1" fieldPosition="0">
        <references count="1">
          <reference field="1" count="1">
            <x v="1657"/>
          </reference>
        </references>
      </pivotArea>
    </format>
    <format dxfId="16">
      <pivotArea dataOnly="0" labelOnly="1" fieldPosition="0">
        <references count="1">
          <reference field="1" count="1">
            <x v="1657"/>
          </reference>
        </references>
      </pivotArea>
    </format>
    <format dxfId="15">
      <pivotArea collapsedLevelsAreSubtotals="1" fieldPosition="0">
        <references count="1">
          <reference field="1" count="1">
            <x v="1659"/>
          </reference>
        </references>
      </pivotArea>
    </format>
    <format dxfId="14">
      <pivotArea dataOnly="0" labelOnly="1" fieldPosition="0">
        <references count="1">
          <reference field="1" count="1">
            <x v="1659"/>
          </reference>
        </references>
      </pivotArea>
    </format>
    <format dxfId="13">
      <pivotArea collapsedLevelsAreSubtotals="1" fieldPosition="0">
        <references count="1">
          <reference field="1" count="2">
            <x v="1661"/>
            <x v="1662"/>
          </reference>
        </references>
      </pivotArea>
    </format>
    <format dxfId="12">
      <pivotArea dataOnly="0" labelOnly="1" fieldPosition="0">
        <references count="1">
          <reference field="1" count="2">
            <x v="1661"/>
            <x v="1662"/>
          </reference>
        </references>
      </pivotArea>
    </format>
    <format dxfId="11">
      <pivotArea collapsedLevelsAreSubtotals="1" fieldPosition="0">
        <references count="1">
          <reference field="1" count="1">
            <x v="1664"/>
          </reference>
        </references>
      </pivotArea>
    </format>
    <format dxfId="10">
      <pivotArea dataOnly="0" labelOnly="1" fieldPosition="0">
        <references count="1">
          <reference field="1" count="1">
            <x v="1664"/>
          </reference>
        </references>
      </pivotArea>
    </format>
    <format dxfId="9">
      <pivotArea collapsedLevelsAreSubtotals="1" fieldPosition="0">
        <references count="1">
          <reference field="1" count="1">
            <x v="1684"/>
          </reference>
        </references>
      </pivotArea>
    </format>
    <format dxfId="8">
      <pivotArea dataOnly="0" labelOnly="1" fieldPosition="0">
        <references count="1">
          <reference field="1" count="1">
            <x v="1684"/>
          </reference>
        </references>
      </pivotArea>
    </format>
    <format dxfId="7">
      <pivotArea collapsedLevelsAreSubtotals="1" fieldPosition="0">
        <references count="1">
          <reference field="1" count="2">
            <x v="1695"/>
            <x v="1696"/>
          </reference>
        </references>
      </pivotArea>
    </format>
    <format dxfId="6">
      <pivotArea dataOnly="0" labelOnly="1" fieldPosition="0">
        <references count="1">
          <reference field="1" count="2">
            <x v="1695"/>
            <x v="1696"/>
          </reference>
        </references>
      </pivotArea>
    </format>
    <format dxfId="5">
      <pivotArea collapsedLevelsAreSubtotals="1" fieldPosition="0">
        <references count="1">
          <reference field="1" count="2">
            <x v="1708"/>
            <x v="1709"/>
          </reference>
        </references>
      </pivotArea>
    </format>
    <format dxfId="4">
      <pivotArea dataOnly="0" labelOnly="1" fieldPosition="0">
        <references count="1">
          <reference field="1" count="2">
            <x v="1708"/>
            <x v="1709"/>
          </reference>
        </references>
      </pivotArea>
    </format>
    <format dxfId="3">
      <pivotArea collapsedLevelsAreSubtotals="1" fieldPosition="0">
        <references count="1">
          <reference field="1" count="1">
            <x v="1711"/>
          </reference>
        </references>
      </pivotArea>
    </format>
    <format dxfId="2">
      <pivotArea dataOnly="0" labelOnly="1" fieldPosition="0">
        <references count="1">
          <reference field="1" count="1">
            <x v="1711"/>
          </reference>
        </references>
      </pivotArea>
    </format>
    <format dxfId="1">
      <pivotArea collapsedLevelsAreSubtotals="1" fieldPosition="0">
        <references count="1">
          <reference field="1" count="2">
            <x v="1716"/>
            <x v="1717"/>
          </reference>
        </references>
      </pivotArea>
    </format>
    <format dxfId="0">
      <pivotArea dataOnly="0" labelOnly="1" fieldPosition="0">
        <references count="1">
          <reference field="1" count="2">
            <x v="1716"/>
            <x v="171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6" cacheId="1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ARCH">
  <location ref="E3:F8" firstHeaderRow="1" firstDataRow="1" firstDataCol="1"/>
  <pivotFields count="2">
    <pivotField dataField="1" showAll="0">
      <items count="3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t="default"/>
      </items>
    </pivotField>
    <pivotField axis="axisRow" showAll="0">
      <items count="5">
        <item x="0"/>
        <item x="2"/>
        <item x="3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#seq" fld="0" subtotal="count" baseField="0" baseItem="0"/>
  </dataFields>
  <formats count="1">
    <format dxfId="376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B5" sqref="B5"/>
    </sheetView>
  </sheetViews>
  <sheetFormatPr defaultRowHeight="14.4" x14ac:dyDescent="0.3"/>
  <sheetData>
    <row r="3" spans="1:3" x14ac:dyDescent="0.3">
      <c r="A3" s="22"/>
      <c r="B3" s="23"/>
      <c r="C3" s="24"/>
    </row>
    <row r="4" spans="1:3" x14ac:dyDescent="0.3">
      <c r="A4" s="25"/>
      <c r="B4" s="26"/>
      <c r="C4" s="27"/>
    </row>
    <row r="5" spans="1:3" x14ac:dyDescent="0.3">
      <c r="A5" s="25"/>
      <c r="B5" s="26"/>
      <c r="C5" s="27"/>
    </row>
    <row r="6" spans="1:3" x14ac:dyDescent="0.3">
      <c r="A6" s="25"/>
      <c r="B6" s="26"/>
      <c r="C6" s="27"/>
    </row>
    <row r="7" spans="1:3" x14ac:dyDescent="0.3">
      <c r="A7" s="25"/>
      <c r="B7" s="26"/>
      <c r="C7" s="27"/>
    </row>
    <row r="8" spans="1:3" x14ac:dyDescent="0.3">
      <c r="A8" s="25"/>
      <c r="B8" s="26"/>
      <c r="C8" s="27"/>
    </row>
    <row r="9" spans="1:3" x14ac:dyDescent="0.3">
      <c r="A9" s="25"/>
      <c r="B9" s="26"/>
      <c r="C9" s="27"/>
    </row>
    <row r="10" spans="1:3" x14ac:dyDescent="0.3">
      <c r="A10" s="25"/>
      <c r="B10" s="26"/>
      <c r="C10" s="27"/>
    </row>
    <row r="11" spans="1:3" x14ac:dyDescent="0.3">
      <c r="A11" s="25"/>
      <c r="B11" s="26"/>
      <c r="C11" s="27"/>
    </row>
    <row r="12" spans="1:3" x14ac:dyDescent="0.3">
      <c r="A12" s="25"/>
      <c r="B12" s="26"/>
      <c r="C12" s="27"/>
    </row>
    <row r="13" spans="1:3" x14ac:dyDescent="0.3">
      <c r="A13" s="25"/>
      <c r="B13" s="26"/>
      <c r="C13" s="27"/>
    </row>
    <row r="14" spans="1:3" x14ac:dyDescent="0.3">
      <c r="A14" s="25"/>
      <c r="B14" s="26"/>
      <c r="C14" s="27"/>
    </row>
    <row r="15" spans="1:3" x14ac:dyDescent="0.3">
      <c r="A15" s="25"/>
      <c r="B15" s="26"/>
      <c r="C15" s="27"/>
    </row>
    <row r="16" spans="1:3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8"/>
      <c r="B20" s="29"/>
      <c r="C20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06"/>
  <sheetViews>
    <sheetView workbookViewId="0">
      <selection activeCell="B8" sqref="B8"/>
    </sheetView>
  </sheetViews>
  <sheetFormatPr defaultRowHeight="14.4" x14ac:dyDescent="0.3"/>
  <cols>
    <col min="1" max="1" width="18.5546875" customWidth="1"/>
    <col min="2" max="2" width="14.33203125" customWidth="1"/>
    <col min="3" max="3" width="17.109375" customWidth="1"/>
    <col min="9" max="9" width="64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5419</v>
      </c>
      <c r="H1" t="s">
        <v>6</v>
      </c>
      <c r="I1" t="s">
        <v>7</v>
      </c>
    </row>
    <row r="2" spans="1:9" x14ac:dyDescent="0.3">
      <c r="A2" t="s">
        <v>8</v>
      </c>
      <c r="B2" t="s">
        <v>9</v>
      </c>
      <c r="C2">
        <v>943</v>
      </c>
      <c r="D2" t="s">
        <v>10</v>
      </c>
      <c r="E2">
        <v>11</v>
      </c>
      <c r="F2">
        <v>170</v>
      </c>
      <c r="G2">
        <f>F2-E2</f>
        <v>159</v>
      </c>
      <c r="H2">
        <v>1724</v>
      </c>
      <c r="I2" t="s">
        <v>11</v>
      </c>
    </row>
    <row r="3" spans="1:9" x14ac:dyDescent="0.3">
      <c r="A3" t="s">
        <v>8</v>
      </c>
      <c r="B3" t="s">
        <v>9</v>
      </c>
      <c r="C3">
        <v>943</v>
      </c>
      <c r="D3" t="s">
        <v>12</v>
      </c>
      <c r="E3">
        <v>685</v>
      </c>
      <c r="F3">
        <v>921</v>
      </c>
      <c r="G3">
        <f t="shared" ref="G3:G66" si="0">F3-E3</f>
        <v>236</v>
      </c>
      <c r="H3">
        <v>22957</v>
      </c>
      <c r="I3" t="s">
        <v>13</v>
      </c>
    </row>
    <row r="4" spans="1:9" x14ac:dyDescent="0.3">
      <c r="A4" t="s">
        <v>8</v>
      </c>
      <c r="B4" t="s">
        <v>9</v>
      </c>
      <c r="C4">
        <v>943</v>
      </c>
      <c r="D4" t="s">
        <v>14</v>
      </c>
      <c r="E4">
        <v>509</v>
      </c>
      <c r="F4">
        <v>666</v>
      </c>
      <c r="G4">
        <f t="shared" si="0"/>
        <v>157</v>
      </c>
      <c r="H4">
        <v>43327</v>
      </c>
      <c r="I4" t="s">
        <v>15</v>
      </c>
    </row>
    <row r="5" spans="1:9" x14ac:dyDescent="0.3">
      <c r="A5" t="s">
        <v>8</v>
      </c>
      <c r="B5" t="s">
        <v>9</v>
      </c>
      <c r="C5">
        <v>943</v>
      </c>
      <c r="D5" t="s">
        <v>16</v>
      </c>
      <c r="E5">
        <v>269</v>
      </c>
      <c r="F5">
        <v>378</v>
      </c>
      <c r="G5">
        <f t="shared" si="0"/>
        <v>109</v>
      </c>
      <c r="H5">
        <v>23651</v>
      </c>
      <c r="I5" t="s">
        <v>17</v>
      </c>
    </row>
    <row r="6" spans="1:9" x14ac:dyDescent="0.3">
      <c r="A6" t="s">
        <v>8</v>
      </c>
      <c r="B6" t="s">
        <v>9</v>
      </c>
      <c r="C6">
        <v>943</v>
      </c>
      <c r="D6" t="s">
        <v>18</v>
      </c>
      <c r="E6">
        <v>394</v>
      </c>
      <c r="F6">
        <v>497</v>
      </c>
      <c r="G6">
        <f t="shared" si="0"/>
        <v>103</v>
      </c>
      <c r="H6">
        <v>27168</v>
      </c>
      <c r="I6" t="s">
        <v>19</v>
      </c>
    </row>
    <row r="7" spans="1:9" x14ac:dyDescent="0.3">
      <c r="A7" t="s">
        <v>20</v>
      </c>
      <c r="B7" t="s">
        <v>21</v>
      </c>
      <c r="C7">
        <v>799</v>
      </c>
      <c r="D7" t="s">
        <v>10</v>
      </c>
      <c r="E7">
        <v>87</v>
      </c>
      <c r="F7">
        <v>274</v>
      </c>
      <c r="G7">
        <f t="shared" si="0"/>
        <v>187</v>
      </c>
      <c r="H7">
        <v>1724</v>
      </c>
      <c r="I7" t="s">
        <v>11</v>
      </c>
    </row>
    <row r="8" spans="1:9" x14ac:dyDescent="0.3">
      <c r="A8" t="s">
        <v>20</v>
      </c>
      <c r="B8" t="s">
        <v>21</v>
      </c>
      <c r="C8">
        <v>799</v>
      </c>
      <c r="D8" t="s">
        <v>14</v>
      </c>
      <c r="E8">
        <v>640</v>
      </c>
      <c r="F8">
        <v>793</v>
      </c>
      <c r="G8">
        <f t="shared" si="0"/>
        <v>153</v>
      </c>
      <c r="H8">
        <v>43327</v>
      </c>
      <c r="I8" t="s">
        <v>15</v>
      </c>
    </row>
    <row r="9" spans="1:9" x14ac:dyDescent="0.3">
      <c r="A9" t="s">
        <v>20</v>
      </c>
      <c r="B9" t="s">
        <v>21</v>
      </c>
      <c r="C9">
        <v>799</v>
      </c>
      <c r="D9" t="s">
        <v>22</v>
      </c>
      <c r="E9">
        <v>367</v>
      </c>
      <c r="F9">
        <v>495</v>
      </c>
      <c r="G9">
        <f t="shared" si="0"/>
        <v>128</v>
      </c>
      <c r="H9">
        <v>21613</v>
      </c>
      <c r="I9" t="s">
        <v>23</v>
      </c>
    </row>
    <row r="10" spans="1:9" x14ac:dyDescent="0.3">
      <c r="A10" t="s">
        <v>20</v>
      </c>
      <c r="B10" t="s">
        <v>21</v>
      </c>
      <c r="C10">
        <v>799</v>
      </c>
      <c r="D10" t="s">
        <v>24</v>
      </c>
      <c r="E10">
        <v>536</v>
      </c>
      <c r="F10">
        <v>623</v>
      </c>
      <c r="G10">
        <f t="shared" si="0"/>
        <v>87</v>
      </c>
      <c r="H10">
        <v>23723</v>
      </c>
      <c r="I10" t="s">
        <v>25</v>
      </c>
    </row>
    <row r="11" spans="1:9" x14ac:dyDescent="0.3">
      <c r="A11" t="s">
        <v>26</v>
      </c>
      <c r="B11" t="s">
        <v>27</v>
      </c>
      <c r="C11">
        <v>974</v>
      </c>
      <c r="D11" t="s">
        <v>10</v>
      </c>
      <c r="E11">
        <v>79</v>
      </c>
      <c r="F11">
        <v>269</v>
      </c>
      <c r="G11">
        <f t="shared" si="0"/>
        <v>190</v>
      </c>
      <c r="H11">
        <v>1724</v>
      </c>
      <c r="I11" t="s">
        <v>11</v>
      </c>
    </row>
    <row r="12" spans="1:9" x14ac:dyDescent="0.3">
      <c r="A12" t="s">
        <v>26</v>
      </c>
      <c r="B12" t="s">
        <v>27</v>
      </c>
      <c r="C12">
        <v>974</v>
      </c>
      <c r="D12" t="s">
        <v>28</v>
      </c>
      <c r="E12">
        <v>858</v>
      </c>
      <c r="F12">
        <v>970</v>
      </c>
      <c r="G12">
        <f t="shared" si="0"/>
        <v>112</v>
      </c>
      <c r="H12">
        <v>133923</v>
      </c>
      <c r="I12" t="s">
        <v>29</v>
      </c>
    </row>
    <row r="13" spans="1:9" x14ac:dyDescent="0.3">
      <c r="A13" t="s">
        <v>26</v>
      </c>
      <c r="B13" t="s">
        <v>27</v>
      </c>
      <c r="C13">
        <v>974</v>
      </c>
      <c r="D13" t="s">
        <v>30</v>
      </c>
      <c r="E13">
        <v>744</v>
      </c>
      <c r="F13">
        <v>812</v>
      </c>
      <c r="G13">
        <f t="shared" si="0"/>
        <v>68</v>
      </c>
      <c r="H13">
        <v>85578</v>
      </c>
      <c r="I13" t="s">
        <v>31</v>
      </c>
    </row>
    <row r="14" spans="1:9" x14ac:dyDescent="0.3">
      <c r="A14" t="s">
        <v>26</v>
      </c>
      <c r="B14" t="s">
        <v>27</v>
      </c>
      <c r="C14">
        <v>974</v>
      </c>
      <c r="D14" t="s">
        <v>16</v>
      </c>
      <c r="E14">
        <v>352</v>
      </c>
      <c r="F14">
        <v>458</v>
      </c>
      <c r="G14">
        <f t="shared" si="0"/>
        <v>106</v>
      </c>
      <c r="H14">
        <v>23651</v>
      </c>
      <c r="I14" t="s">
        <v>17</v>
      </c>
    </row>
    <row r="15" spans="1:9" x14ac:dyDescent="0.3">
      <c r="A15" t="s">
        <v>26</v>
      </c>
      <c r="B15" t="s">
        <v>27</v>
      </c>
      <c r="C15">
        <v>974</v>
      </c>
      <c r="D15" t="s">
        <v>16</v>
      </c>
      <c r="E15">
        <v>611</v>
      </c>
      <c r="F15">
        <v>726</v>
      </c>
      <c r="G15">
        <f t="shared" si="0"/>
        <v>115</v>
      </c>
      <c r="H15">
        <v>23651</v>
      </c>
      <c r="I15" t="s">
        <v>17</v>
      </c>
    </row>
    <row r="16" spans="1:9" x14ac:dyDescent="0.3">
      <c r="A16" t="s">
        <v>26</v>
      </c>
      <c r="B16" t="s">
        <v>27</v>
      </c>
      <c r="C16">
        <v>974</v>
      </c>
      <c r="D16" t="s">
        <v>18</v>
      </c>
      <c r="E16">
        <v>478</v>
      </c>
      <c r="F16">
        <v>592</v>
      </c>
      <c r="G16">
        <f t="shared" si="0"/>
        <v>114</v>
      </c>
      <c r="H16">
        <v>27168</v>
      </c>
      <c r="I16" t="s">
        <v>19</v>
      </c>
    </row>
    <row r="17" spans="1:9" x14ac:dyDescent="0.3">
      <c r="A17" t="s">
        <v>32</v>
      </c>
      <c r="B17" t="s">
        <v>33</v>
      </c>
      <c r="C17">
        <v>448</v>
      </c>
      <c r="D17" t="s">
        <v>10</v>
      </c>
      <c r="E17">
        <v>76</v>
      </c>
      <c r="F17">
        <v>219</v>
      </c>
      <c r="G17">
        <f t="shared" si="0"/>
        <v>143</v>
      </c>
      <c r="H17">
        <v>1724</v>
      </c>
      <c r="I17" t="s">
        <v>11</v>
      </c>
    </row>
    <row r="18" spans="1:9" x14ac:dyDescent="0.3">
      <c r="A18" t="s">
        <v>32</v>
      </c>
      <c r="B18" t="s">
        <v>33</v>
      </c>
      <c r="C18">
        <v>448</v>
      </c>
      <c r="D18" t="s">
        <v>14</v>
      </c>
      <c r="E18">
        <v>295</v>
      </c>
      <c r="F18">
        <v>448</v>
      </c>
      <c r="G18">
        <f t="shared" si="0"/>
        <v>153</v>
      </c>
      <c r="H18">
        <v>43327</v>
      </c>
      <c r="I18" t="s">
        <v>15</v>
      </c>
    </row>
    <row r="19" spans="1:9" x14ac:dyDescent="0.3">
      <c r="A19" t="s">
        <v>34</v>
      </c>
      <c r="B19" t="s">
        <v>35</v>
      </c>
      <c r="C19">
        <v>547</v>
      </c>
      <c r="D19" t="s">
        <v>10</v>
      </c>
      <c r="E19">
        <v>52</v>
      </c>
      <c r="F19">
        <v>234</v>
      </c>
      <c r="G19">
        <f t="shared" si="0"/>
        <v>182</v>
      </c>
      <c r="H19">
        <v>1724</v>
      </c>
      <c r="I19" t="s">
        <v>11</v>
      </c>
    </row>
    <row r="20" spans="1:9" x14ac:dyDescent="0.3">
      <c r="A20" t="s">
        <v>34</v>
      </c>
      <c r="B20" t="s">
        <v>35</v>
      </c>
      <c r="C20">
        <v>547</v>
      </c>
      <c r="D20" t="s">
        <v>28</v>
      </c>
      <c r="E20">
        <v>428</v>
      </c>
      <c r="F20">
        <v>538</v>
      </c>
      <c r="G20">
        <f t="shared" si="0"/>
        <v>110</v>
      </c>
      <c r="H20">
        <v>133923</v>
      </c>
      <c r="I20" t="s">
        <v>29</v>
      </c>
    </row>
    <row r="21" spans="1:9" x14ac:dyDescent="0.3">
      <c r="A21" t="s">
        <v>36</v>
      </c>
      <c r="B21" t="s">
        <v>37</v>
      </c>
      <c r="C21">
        <v>855</v>
      </c>
      <c r="D21" t="s">
        <v>10</v>
      </c>
      <c r="E21">
        <v>74</v>
      </c>
      <c r="F21">
        <v>260</v>
      </c>
      <c r="G21">
        <f t="shared" si="0"/>
        <v>186</v>
      </c>
      <c r="H21">
        <v>1724</v>
      </c>
      <c r="I21" t="s">
        <v>11</v>
      </c>
    </row>
    <row r="22" spans="1:9" x14ac:dyDescent="0.3">
      <c r="A22" t="s">
        <v>36</v>
      </c>
      <c r="B22" t="s">
        <v>37</v>
      </c>
      <c r="C22">
        <v>855</v>
      </c>
      <c r="D22" t="s">
        <v>28</v>
      </c>
      <c r="E22">
        <v>742</v>
      </c>
      <c r="F22">
        <v>853</v>
      </c>
      <c r="G22">
        <f t="shared" si="0"/>
        <v>111</v>
      </c>
      <c r="H22">
        <v>133923</v>
      </c>
      <c r="I22" t="s">
        <v>29</v>
      </c>
    </row>
    <row r="23" spans="1:9" x14ac:dyDescent="0.3">
      <c r="A23" t="s">
        <v>36</v>
      </c>
      <c r="B23" t="s">
        <v>37</v>
      </c>
      <c r="C23">
        <v>855</v>
      </c>
      <c r="D23" t="s">
        <v>30</v>
      </c>
      <c r="E23">
        <v>608</v>
      </c>
      <c r="F23">
        <v>699</v>
      </c>
      <c r="G23">
        <f t="shared" si="0"/>
        <v>91</v>
      </c>
      <c r="H23">
        <v>85578</v>
      </c>
      <c r="I23" t="s">
        <v>31</v>
      </c>
    </row>
    <row r="24" spans="1:9" x14ac:dyDescent="0.3">
      <c r="A24" t="s">
        <v>36</v>
      </c>
      <c r="B24" t="s">
        <v>37</v>
      </c>
      <c r="C24">
        <v>855</v>
      </c>
      <c r="D24" t="s">
        <v>16</v>
      </c>
      <c r="E24">
        <v>494</v>
      </c>
      <c r="F24">
        <v>595</v>
      </c>
      <c r="G24">
        <f t="shared" si="0"/>
        <v>101</v>
      </c>
      <c r="H24">
        <v>23651</v>
      </c>
      <c r="I24" t="s">
        <v>17</v>
      </c>
    </row>
    <row r="25" spans="1:9" x14ac:dyDescent="0.3">
      <c r="A25" t="s">
        <v>36</v>
      </c>
      <c r="B25" t="s">
        <v>37</v>
      </c>
      <c r="C25">
        <v>855</v>
      </c>
      <c r="D25" t="s">
        <v>18</v>
      </c>
      <c r="E25">
        <v>369</v>
      </c>
      <c r="F25">
        <v>475</v>
      </c>
      <c r="G25">
        <f t="shared" si="0"/>
        <v>106</v>
      </c>
      <c r="H25">
        <v>27168</v>
      </c>
      <c r="I25" t="s">
        <v>19</v>
      </c>
    </row>
    <row r="26" spans="1:9" x14ac:dyDescent="0.3">
      <c r="A26" t="s">
        <v>38</v>
      </c>
      <c r="B26" t="s">
        <v>39</v>
      </c>
      <c r="C26">
        <v>856</v>
      </c>
      <c r="D26" t="s">
        <v>10</v>
      </c>
      <c r="E26">
        <v>74</v>
      </c>
      <c r="F26">
        <v>261</v>
      </c>
      <c r="G26">
        <f t="shared" si="0"/>
        <v>187</v>
      </c>
      <c r="H26">
        <v>1724</v>
      </c>
      <c r="I26" t="s">
        <v>11</v>
      </c>
    </row>
    <row r="27" spans="1:9" x14ac:dyDescent="0.3">
      <c r="A27" t="s">
        <v>38</v>
      </c>
      <c r="B27" t="s">
        <v>39</v>
      </c>
      <c r="C27">
        <v>856</v>
      </c>
      <c r="D27" t="s">
        <v>28</v>
      </c>
      <c r="E27">
        <v>743</v>
      </c>
      <c r="F27">
        <v>854</v>
      </c>
      <c r="G27">
        <f t="shared" si="0"/>
        <v>111</v>
      </c>
      <c r="H27">
        <v>133923</v>
      </c>
      <c r="I27" t="s">
        <v>29</v>
      </c>
    </row>
    <row r="28" spans="1:9" x14ac:dyDescent="0.3">
      <c r="A28" t="s">
        <v>38</v>
      </c>
      <c r="B28" t="s">
        <v>39</v>
      </c>
      <c r="C28">
        <v>856</v>
      </c>
      <c r="D28" t="s">
        <v>30</v>
      </c>
      <c r="E28">
        <v>609</v>
      </c>
      <c r="F28">
        <v>700</v>
      </c>
      <c r="G28">
        <f t="shared" si="0"/>
        <v>91</v>
      </c>
      <c r="H28">
        <v>85578</v>
      </c>
      <c r="I28" t="s">
        <v>31</v>
      </c>
    </row>
    <row r="29" spans="1:9" x14ac:dyDescent="0.3">
      <c r="A29" t="s">
        <v>38</v>
      </c>
      <c r="B29" t="s">
        <v>39</v>
      </c>
      <c r="C29">
        <v>856</v>
      </c>
      <c r="D29" t="s">
        <v>16</v>
      </c>
      <c r="E29">
        <v>495</v>
      </c>
      <c r="F29">
        <v>596</v>
      </c>
      <c r="G29">
        <f t="shared" si="0"/>
        <v>101</v>
      </c>
      <c r="H29">
        <v>23651</v>
      </c>
      <c r="I29" t="s">
        <v>17</v>
      </c>
    </row>
    <row r="30" spans="1:9" x14ac:dyDescent="0.3">
      <c r="A30" t="s">
        <v>38</v>
      </c>
      <c r="B30" t="s">
        <v>39</v>
      </c>
      <c r="C30">
        <v>856</v>
      </c>
      <c r="D30" t="s">
        <v>18</v>
      </c>
      <c r="E30">
        <v>370</v>
      </c>
      <c r="F30">
        <v>476</v>
      </c>
      <c r="G30">
        <f t="shared" si="0"/>
        <v>106</v>
      </c>
      <c r="H30">
        <v>27168</v>
      </c>
      <c r="I30" t="s">
        <v>19</v>
      </c>
    </row>
    <row r="31" spans="1:9" x14ac:dyDescent="0.3">
      <c r="A31" t="s">
        <v>40</v>
      </c>
      <c r="B31" t="s">
        <v>41</v>
      </c>
      <c r="C31">
        <v>993</v>
      </c>
      <c r="D31" t="s">
        <v>10</v>
      </c>
      <c r="E31">
        <v>73</v>
      </c>
      <c r="F31">
        <v>271</v>
      </c>
      <c r="G31">
        <f t="shared" si="0"/>
        <v>198</v>
      </c>
      <c r="H31">
        <v>1724</v>
      </c>
      <c r="I31" t="s">
        <v>11</v>
      </c>
    </row>
    <row r="32" spans="1:9" x14ac:dyDescent="0.3">
      <c r="A32" t="s">
        <v>40</v>
      </c>
      <c r="B32" t="s">
        <v>41</v>
      </c>
      <c r="C32">
        <v>993</v>
      </c>
      <c r="D32" t="s">
        <v>28</v>
      </c>
      <c r="E32">
        <v>595</v>
      </c>
      <c r="F32">
        <v>707</v>
      </c>
      <c r="G32">
        <f t="shared" si="0"/>
        <v>112</v>
      </c>
      <c r="H32">
        <v>133923</v>
      </c>
      <c r="I32" t="s">
        <v>29</v>
      </c>
    </row>
    <row r="33" spans="1:9" x14ac:dyDescent="0.3">
      <c r="A33" t="s">
        <v>40</v>
      </c>
      <c r="B33" t="s">
        <v>41</v>
      </c>
      <c r="C33">
        <v>993</v>
      </c>
      <c r="D33" t="s">
        <v>30</v>
      </c>
      <c r="E33">
        <v>481</v>
      </c>
      <c r="F33">
        <v>549</v>
      </c>
      <c r="G33">
        <f t="shared" si="0"/>
        <v>68</v>
      </c>
      <c r="H33">
        <v>85578</v>
      </c>
      <c r="I33" t="s">
        <v>31</v>
      </c>
    </row>
    <row r="34" spans="1:9" x14ac:dyDescent="0.3">
      <c r="A34" t="s">
        <v>40</v>
      </c>
      <c r="B34" t="s">
        <v>41</v>
      </c>
      <c r="C34">
        <v>993</v>
      </c>
      <c r="D34" t="s">
        <v>22</v>
      </c>
      <c r="E34">
        <v>359</v>
      </c>
      <c r="F34">
        <v>472</v>
      </c>
      <c r="G34">
        <f t="shared" si="0"/>
        <v>113</v>
      </c>
      <c r="H34">
        <v>21613</v>
      </c>
      <c r="I34" t="s">
        <v>23</v>
      </c>
    </row>
    <row r="35" spans="1:9" x14ac:dyDescent="0.3">
      <c r="A35" t="s">
        <v>40</v>
      </c>
      <c r="B35" t="s">
        <v>41</v>
      </c>
      <c r="C35">
        <v>993</v>
      </c>
      <c r="D35" t="s">
        <v>42</v>
      </c>
      <c r="E35">
        <v>727</v>
      </c>
      <c r="F35">
        <v>839</v>
      </c>
      <c r="G35">
        <f t="shared" si="0"/>
        <v>112</v>
      </c>
      <c r="H35">
        <v>176760</v>
      </c>
      <c r="I35" t="s">
        <v>43</v>
      </c>
    </row>
    <row r="36" spans="1:9" x14ac:dyDescent="0.3">
      <c r="A36" t="s">
        <v>40</v>
      </c>
      <c r="B36" t="s">
        <v>41</v>
      </c>
      <c r="C36">
        <v>993</v>
      </c>
      <c r="D36" t="s">
        <v>42</v>
      </c>
      <c r="E36">
        <v>852</v>
      </c>
      <c r="F36">
        <v>960</v>
      </c>
      <c r="G36">
        <f t="shared" si="0"/>
        <v>108</v>
      </c>
      <c r="H36">
        <v>176760</v>
      </c>
      <c r="I36" t="s">
        <v>43</v>
      </c>
    </row>
    <row r="37" spans="1:9" x14ac:dyDescent="0.3">
      <c r="A37" t="s">
        <v>44</v>
      </c>
      <c r="B37" t="s">
        <v>45</v>
      </c>
      <c r="C37">
        <v>875</v>
      </c>
      <c r="D37" t="s">
        <v>10</v>
      </c>
      <c r="E37">
        <v>74</v>
      </c>
      <c r="F37">
        <v>273</v>
      </c>
      <c r="G37">
        <f t="shared" si="0"/>
        <v>199</v>
      </c>
      <c r="H37">
        <v>1724</v>
      </c>
      <c r="I37" t="s">
        <v>11</v>
      </c>
    </row>
    <row r="38" spans="1:9" x14ac:dyDescent="0.3">
      <c r="A38" t="s">
        <v>44</v>
      </c>
      <c r="B38" t="s">
        <v>45</v>
      </c>
      <c r="C38">
        <v>875</v>
      </c>
      <c r="D38" t="s">
        <v>28</v>
      </c>
      <c r="E38">
        <v>762</v>
      </c>
      <c r="F38">
        <v>873</v>
      </c>
      <c r="G38">
        <f t="shared" si="0"/>
        <v>111</v>
      </c>
      <c r="H38">
        <v>133923</v>
      </c>
      <c r="I38" t="s">
        <v>29</v>
      </c>
    </row>
    <row r="39" spans="1:9" x14ac:dyDescent="0.3">
      <c r="A39" t="s">
        <v>44</v>
      </c>
      <c r="B39" t="s">
        <v>45</v>
      </c>
      <c r="C39">
        <v>875</v>
      </c>
      <c r="D39" t="s">
        <v>46</v>
      </c>
      <c r="E39">
        <v>502</v>
      </c>
      <c r="F39">
        <v>532</v>
      </c>
      <c r="G39">
        <f t="shared" si="0"/>
        <v>30</v>
      </c>
      <c r="H39">
        <v>7301</v>
      </c>
      <c r="I39" t="s">
        <v>47</v>
      </c>
    </row>
    <row r="40" spans="1:9" x14ac:dyDescent="0.3">
      <c r="A40" t="s">
        <v>44</v>
      </c>
      <c r="B40" t="s">
        <v>45</v>
      </c>
      <c r="C40">
        <v>875</v>
      </c>
      <c r="D40" t="s">
        <v>18</v>
      </c>
      <c r="E40">
        <v>382</v>
      </c>
      <c r="F40">
        <v>489</v>
      </c>
      <c r="G40">
        <f t="shared" si="0"/>
        <v>107</v>
      </c>
      <c r="H40">
        <v>27168</v>
      </c>
      <c r="I40" t="s">
        <v>19</v>
      </c>
    </row>
    <row r="41" spans="1:9" x14ac:dyDescent="0.3">
      <c r="A41" t="s">
        <v>48</v>
      </c>
      <c r="B41" t="s">
        <v>49</v>
      </c>
      <c r="C41">
        <v>792</v>
      </c>
      <c r="D41" t="s">
        <v>10</v>
      </c>
      <c r="E41">
        <v>111</v>
      </c>
      <c r="F41">
        <v>228</v>
      </c>
      <c r="G41">
        <f t="shared" si="0"/>
        <v>117</v>
      </c>
      <c r="H41">
        <v>1724</v>
      </c>
      <c r="I41" t="s">
        <v>11</v>
      </c>
    </row>
    <row r="42" spans="1:9" x14ac:dyDescent="0.3">
      <c r="A42" t="s">
        <v>48</v>
      </c>
      <c r="B42" t="s">
        <v>49</v>
      </c>
      <c r="C42">
        <v>792</v>
      </c>
      <c r="D42" t="s">
        <v>28</v>
      </c>
      <c r="E42">
        <v>682</v>
      </c>
      <c r="F42">
        <v>792</v>
      </c>
      <c r="G42">
        <f t="shared" si="0"/>
        <v>110</v>
      </c>
      <c r="H42">
        <v>133923</v>
      </c>
      <c r="I42" t="s">
        <v>29</v>
      </c>
    </row>
    <row r="43" spans="1:9" x14ac:dyDescent="0.3">
      <c r="A43" t="s">
        <v>48</v>
      </c>
      <c r="B43" t="s">
        <v>49</v>
      </c>
      <c r="C43">
        <v>792</v>
      </c>
      <c r="D43" t="s">
        <v>30</v>
      </c>
      <c r="E43">
        <v>572</v>
      </c>
      <c r="F43">
        <v>640</v>
      </c>
      <c r="G43">
        <f t="shared" si="0"/>
        <v>68</v>
      </c>
      <c r="H43">
        <v>85578</v>
      </c>
      <c r="I43" t="s">
        <v>31</v>
      </c>
    </row>
    <row r="44" spans="1:9" x14ac:dyDescent="0.3">
      <c r="A44" t="s">
        <v>48</v>
      </c>
      <c r="B44" t="s">
        <v>49</v>
      </c>
      <c r="C44">
        <v>792</v>
      </c>
      <c r="D44" t="s">
        <v>24</v>
      </c>
      <c r="E44">
        <v>450</v>
      </c>
      <c r="F44">
        <v>535</v>
      </c>
      <c r="G44">
        <f t="shared" si="0"/>
        <v>85</v>
      </c>
      <c r="H44">
        <v>23723</v>
      </c>
      <c r="I44" t="s">
        <v>25</v>
      </c>
    </row>
    <row r="45" spans="1:9" x14ac:dyDescent="0.3">
      <c r="A45" t="s">
        <v>48</v>
      </c>
      <c r="B45" t="s">
        <v>49</v>
      </c>
      <c r="C45">
        <v>792</v>
      </c>
      <c r="D45" t="s">
        <v>16</v>
      </c>
      <c r="E45">
        <v>307</v>
      </c>
      <c r="F45">
        <v>418</v>
      </c>
      <c r="G45">
        <f t="shared" si="0"/>
        <v>111</v>
      </c>
      <c r="H45">
        <v>23651</v>
      </c>
      <c r="I45" t="s">
        <v>17</v>
      </c>
    </row>
    <row r="46" spans="1:9" x14ac:dyDescent="0.3">
      <c r="A46" t="s">
        <v>50</v>
      </c>
      <c r="B46" t="s">
        <v>51</v>
      </c>
      <c r="C46">
        <v>431</v>
      </c>
      <c r="D46" t="s">
        <v>10</v>
      </c>
      <c r="E46">
        <v>83</v>
      </c>
      <c r="F46">
        <v>197</v>
      </c>
      <c r="G46">
        <f t="shared" si="0"/>
        <v>114</v>
      </c>
      <c r="H46">
        <v>1724</v>
      </c>
      <c r="I46" t="s">
        <v>11</v>
      </c>
    </row>
    <row r="47" spans="1:9" x14ac:dyDescent="0.3">
      <c r="A47" t="s">
        <v>50</v>
      </c>
      <c r="B47" t="s">
        <v>51</v>
      </c>
      <c r="C47">
        <v>431</v>
      </c>
      <c r="D47" t="s">
        <v>14</v>
      </c>
      <c r="E47">
        <v>269</v>
      </c>
      <c r="F47">
        <v>421</v>
      </c>
      <c r="G47">
        <f t="shared" si="0"/>
        <v>152</v>
      </c>
      <c r="H47">
        <v>43327</v>
      </c>
      <c r="I47" t="s">
        <v>15</v>
      </c>
    </row>
    <row r="48" spans="1:9" x14ac:dyDescent="0.3">
      <c r="A48" t="s">
        <v>52</v>
      </c>
      <c r="B48" t="s">
        <v>53</v>
      </c>
      <c r="C48">
        <v>537</v>
      </c>
      <c r="D48" t="s">
        <v>10</v>
      </c>
      <c r="E48">
        <v>70</v>
      </c>
      <c r="F48">
        <v>257</v>
      </c>
      <c r="G48">
        <f t="shared" si="0"/>
        <v>187</v>
      </c>
      <c r="H48">
        <v>1724</v>
      </c>
      <c r="I48" t="s">
        <v>11</v>
      </c>
    </row>
    <row r="49" spans="1:9" x14ac:dyDescent="0.3">
      <c r="A49" t="s">
        <v>52</v>
      </c>
      <c r="B49" t="s">
        <v>53</v>
      </c>
      <c r="C49">
        <v>537</v>
      </c>
      <c r="D49" t="s">
        <v>54</v>
      </c>
      <c r="E49">
        <v>350</v>
      </c>
      <c r="F49">
        <v>432</v>
      </c>
      <c r="G49">
        <f t="shared" si="0"/>
        <v>82</v>
      </c>
      <c r="H49">
        <v>1627</v>
      </c>
      <c r="I49" t="s">
        <v>55</v>
      </c>
    </row>
    <row r="50" spans="1:9" x14ac:dyDescent="0.3">
      <c r="A50" t="s">
        <v>56</v>
      </c>
      <c r="B50" t="s">
        <v>57</v>
      </c>
      <c r="C50">
        <v>891</v>
      </c>
      <c r="D50" t="s">
        <v>10</v>
      </c>
      <c r="E50">
        <v>69</v>
      </c>
      <c r="F50">
        <v>217</v>
      </c>
      <c r="G50">
        <f t="shared" si="0"/>
        <v>148</v>
      </c>
      <c r="H50">
        <v>1724</v>
      </c>
      <c r="I50" t="s">
        <v>11</v>
      </c>
    </row>
    <row r="51" spans="1:9" x14ac:dyDescent="0.3">
      <c r="A51" t="s">
        <v>56</v>
      </c>
      <c r="B51" t="s">
        <v>57</v>
      </c>
      <c r="C51">
        <v>891</v>
      </c>
      <c r="D51" t="s">
        <v>12</v>
      </c>
      <c r="E51">
        <v>630</v>
      </c>
      <c r="F51">
        <v>862</v>
      </c>
      <c r="G51">
        <f t="shared" si="0"/>
        <v>232</v>
      </c>
      <c r="H51">
        <v>22957</v>
      </c>
      <c r="I51" t="s">
        <v>13</v>
      </c>
    </row>
    <row r="52" spans="1:9" x14ac:dyDescent="0.3">
      <c r="A52" t="s">
        <v>56</v>
      </c>
      <c r="B52" t="s">
        <v>57</v>
      </c>
      <c r="C52">
        <v>891</v>
      </c>
      <c r="D52" t="s">
        <v>14</v>
      </c>
      <c r="E52">
        <v>455</v>
      </c>
      <c r="F52">
        <v>610</v>
      </c>
      <c r="G52">
        <f t="shared" si="0"/>
        <v>155</v>
      </c>
      <c r="H52">
        <v>43327</v>
      </c>
      <c r="I52" t="s">
        <v>15</v>
      </c>
    </row>
    <row r="53" spans="1:9" x14ac:dyDescent="0.3">
      <c r="A53" t="s">
        <v>56</v>
      </c>
      <c r="B53" t="s">
        <v>57</v>
      </c>
      <c r="C53">
        <v>891</v>
      </c>
      <c r="D53" t="s">
        <v>24</v>
      </c>
      <c r="E53">
        <v>330</v>
      </c>
      <c r="F53">
        <v>417</v>
      </c>
      <c r="G53">
        <f t="shared" si="0"/>
        <v>87</v>
      </c>
      <c r="H53">
        <v>23723</v>
      </c>
      <c r="I53" t="s">
        <v>25</v>
      </c>
    </row>
    <row r="54" spans="1:9" x14ac:dyDescent="0.3">
      <c r="A54" t="s">
        <v>58</v>
      </c>
      <c r="B54" t="s">
        <v>59</v>
      </c>
      <c r="C54">
        <v>1184</v>
      </c>
      <c r="D54" t="s">
        <v>10</v>
      </c>
      <c r="E54">
        <v>74</v>
      </c>
      <c r="F54">
        <v>238</v>
      </c>
      <c r="G54">
        <f t="shared" si="0"/>
        <v>164</v>
      </c>
      <c r="H54">
        <v>1724</v>
      </c>
      <c r="I54" t="s">
        <v>11</v>
      </c>
    </row>
    <row r="55" spans="1:9" x14ac:dyDescent="0.3">
      <c r="A55" t="s">
        <v>58</v>
      </c>
      <c r="B55" t="s">
        <v>59</v>
      </c>
      <c r="C55">
        <v>1184</v>
      </c>
      <c r="D55" t="s">
        <v>12</v>
      </c>
      <c r="E55">
        <v>932</v>
      </c>
      <c r="F55">
        <v>1165</v>
      </c>
      <c r="G55">
        <f t="shared" si="0"/>
        <v>233</v>
      </c>
      <c r="H55">
        <v>22957</v>
      </c>
      <c r="I55" t="s">
        <v>13</v>
      </c>
    </row>
    <row r="56" spans="1:9" x14ac:dyDescent="0.3">
      <c r="A56" t="s">
        <v>58</v>
      </c>
      <c r="B56" t="s">
        <v>59</v>
      </c>
      <c r="C56">
        <v>1184</v>
      </c>
      <c r="D56" t="s">
        <v>14</v>
      </c>
      <c r="E56">
        <v>756</v>
      </c>
      <c r="F56">
        <v>913</v>
      </c>
      <c r="G56">
        <f t="shared" si="0"/>
        <v>157</v>
      </c>
      <c r="H56">
        <v>43327</v>
      </c>
      <c r="I56" t="s">
        <v>15</v>
      </c>
    </row>
    <row r="57" spans="1:9" x14ac:dyDescent="0.3">
      <c r="A57" t="s">
        <v>58</v>
      </c>
      <c r="B57" t="s">
        <v>59</v>
      </c>
      <c r="C57">
        <v>1184</v>
      </c>
      <c r="D57" t="s">
        <v>24</v>
      </c>
      <c r="E57">
        <v>351</v>
      </c>
      <c r="F57">
        <v>435</v>
      </c>
      <c r="G57">
        <f t="shared" si="0"/>
        <v>84</v>
      </c>
      <c r="H57">
        <v>23723</v>
      </c>
      <c r="I57" t="s">
        <v>25</v>
      </c>
    </row>
    <row r="58" spans="1:9" x14ac:dyDescent="0.3">
      <c r="A58" t="s">
        <v>58</v>
      </c>
      <c r="B58" t="s">
        <v>59</v>
      </c>
      <c r="C58">
        <v>1184</v>
      </c>
      <c r="D58" t="s">
        <v>24</v>
      </c>
      <c r="E58">
        <v>490</v>
      </c>
      <c r="F58">
        <v>577</v>
      </c>
      <c r="G58">
        <f t="shared" si="0"/>
        <v>87</v>
      </c>
      <c r="H58">
        <v>23723</v>
      </c>
      <c r="I58" t="s">
        <v>25</v>
      </c>
    </row>
    <row r="59" spans="1:9" x14ac:dyDescent="0.3">
      <c r="A59" t="s">
        <v>58</v>
      </c>
      <c r="B59" t="s">
        <v>59</v>
      </c>
      <c r="C59">
        <v>1184</v>
      </c>
      <c r="D59" t="s">
        <v>24</v>
      </c>
      <c r="E59">
        <v>631</v>
      </c>
      <c r="F59">
        <v>718</v>
      </c>
      <c r="G59">
        <f t="shared" si="0"/>
        <v>87</v>
      </c>
      <c r="H59">
        <v>23723</v>
      </c>
      <c r="I59" t="s">
        <v>25</v>
      </c>
    </row>
    <row r="60" spans="1:9" x14ac:dyDescent="0.3">
      <c r="A60" t="s">
        <v>60</v>
      </c>
      <c r="B60" t="s">
        <v>61</v>
      </c>
      <c r="C60">
        <v>991</v>
      </c>
      <c r="D60" t="s">
        <v>10</v>
      </c>
      <c r="E60">
        <v>153</v>
      </c>
      <c r="F60">
        <v>348</v>
      </c>
      <c r="G60">
        <f t="shared" si="0"/>
        <v>195</v>
      </c>
      <c r="H60">
        <v>1724</v>
      </c>
      <c r="I60" t="s">
        <v>11</v>
      </c>
    </row>
    <row r="61" spans="1:9" x14ac:dyDescent="0.3">
      <c r="A61" t="s">
        <v>60</v>
      </c>
      <c r="B61" t="s">
        <v>61</v>
      </c>
      <c r="C61">
        <v>991</v>
      </c>
      <c r="D61" t="s">
        <v>28</v>
      </c>
      <c r="E61">
        <v>548</v>
      </c>
      <c r="F61">
        <v>704</v>
      </c>
      <c r="G61">
        <f t="shared" si="0"/>
        <v>156</v>
      </c>
      <c r="H61">
        <v>133923</v>
      </c>
      <c r="I61" t="s">
        <v>29</v>
      </c>
    </row>
    <row r="62" spans="1:9" x14ac:dyDescent="0.3">
      <c r="A62" t="s">
        <v>60</v>
      </c>
      <c r="B62" t="s">
        <v>61</v>
      </c>
      <c r="C62">
        <v>991</v>
      </c>
      <c r="D62" t="s">
        <v>30</v>
      </c>
      <c r="E62">
        <v>436</v>
      </c>
      <c r="F62">
        <v>501</v>
      </c>
      <c r="G62">
        <f t="shared" si="0"/>
        <v>65</v>
      </c>
      <c r="H62">
        <v>85578</v>
      </c>
      <c r="I62" t="s">
        <v>31</v>
      </c>
    </row>
    <row r="63" spans="1:9" x14ac:dyDescent="0.3">
      <c r="A63" t="s">
        <v>60</v>
      </c>
      <c r="B63" t="s">
        <v>61</v>
      </c>
      <c r="C63">
        <v>991</v>
      </c>
      <c r="D63" t="s">
        <v>42</v>
      </c>
      <c r="E63">
        <v>847</v>
      </c>
      <c r="F63">
        <v>921</v>
      </c>
      <c r="G63">
        <f t="shared" si="0"/>
        <v>74</v>
      </c>
      <c r="H63">
        <v>176760</v>
      </c>
      <c r="I63" t="s">
        <v>43</v>
      </c>
    </row>
    <row r="64" spans="1:9" x14ac:dyDescent="0.3">
      <c r="A64" t="s">
        <v>62</v>
      </c>
      <c r="B64" t="s">
        <v>63</v>
      </c>
      <c r="C64">
        <v>609</v>
      </c>
      <c r="D64" t="s">
        <v>10</v>
      </c>
      <c r="E64">
        <v>82</v>
      </c>
      <c r="F64">
        <v>282</v>
      </c>
      <c r="G64">
        <f t="shared" si="0"/>
        <v>200</v>
      </c>
      <c r="H64">
        <v>1724</v>
      </c>
      <c r="I64" t="s">
        <v>11</v>
      </c>
    </row>
    <row r="65" spans="1:9" x14ac:dyDescent="0.3">
      <c r="A65" t="s">
        <v>62</v>
      </c>
      <c r="B65" t="s">
        <v>63</v>
      </c>
      <c r="C65">
        <v>609</v>
      </c>
      <c r="D65" t="s">
        <v>28</v>
      </c>
      <c r="E65">
        <v>489</v>
      </c>
      <c r="F65">
        <v>601</v>
      </c>
      <c r="G65">
        <f t="shared" si="0"/>
        <v>112</v>
      </c>
      <c r="H65">
        <v>133923</v>
      </c>
      <c r="I65" t="s">
        <v>29</v>
      </c>
    </row>
    <row r="66" spans="1:9" x14ac:dyDescent="0.3">
      <c r="A66" t="s">
        <v>62</v>
      </c>
      <c r="B66" t="s">
        <v>63</v>
      </c>
      <c r="C66">
        <v>609</v>
      </c>
      <c r="D66" t="s">
        <v>30</v>
      </c>
      <c r="E66">
        <v>380</v>
      </c>
      <c r="F66">
        <v>448</v>
      </c>
      <c r="G66">
        <f t="shared" si="0"/>
        <v>68</v>
      </c>
      <c r="H66">
        <v>85578</v>
      </c>
      <c r="I66" t="s">
        <v>31</v>
      </c>
    </row>
    <row r="67" spans="1:9" x14ac:dyDescent="0.3">
      <c r="A67" t="s">
        <v>64</v>
      </c>
      <c r="B67" t="s">
        <v>65</v>
      </c>
      <c r="C67">
        <v>1494</v>
      </c>
      <c r="D67" t="s">
        <v>10</v>
      </c>
      <c r="E67">
        <v>80</v>
      </c>
      <c r="F67">
        <v>266</v>
      </c>
      <c r="G67">
        <f t="shared" ref="G67:G130" si="1">F67-E67</f>
        <v>186</v>
      </c>
      <c r="H67">
        <v>1724</v>
      </c>
      <c r="I67" t="s">
        <v>11</v>
      </c>
    </row>
    <row r="68" spans="1:9" x14ac:dyDescent="0.3">
      <c r="A68" t="s">
        <v>64</v>
      </c>
      <c r="B68" t="s">
        <v>65</v>
      </c>
      <c r="C68">
        <v>1494</v>
      </c>
      <c r="D68" t="s">
        <v>28</v>
      </c>
      <c r="E68">
        <v>883</v>
      </c>
      <c r="F68">
        <v>999</v>
      </c>
      <c r="G68">
        <f t="shared" si="1"/>
        <v>116</v>
      </c>
      <c r="H68">
        <v>133923</v>
      </c>
      <c r="I68" t="s">
        <v>29</v>
      </c>
    </row>
    <row r="69" spans="1:9" x14ac:dyDescent="0.3">
      <c r="A69" t="s">
        <v>64</v>
      </c>
      <c r="B69" t="s">
        <v>65</v>
      </c>
      <c r="C69">
        <v>1494</v>
      </c>
      <c r="D69" t="s">
        <v>30</v>
      </c>
      <c r="E69">
        <v>771</v>
      </c>
      <c r="F69">
        <v>836</v>
      </c>
      <c r="G69">
        <f t="shared" si="1"/>
        <v>65</v>
      </c>
      <c r="H69">
        <v>85578</v>
      </c>
      <c r="I69" t="s">
        <v>31</v>
      </c>
    </row>
    <row r="70" spans="1:9" x14ac:dyDescent="0.3">
      <c r="A70" t="s">
        <v>64</v>
      </c>
      <c r="B70" t="s">
        <v>65</v>
      </c>
      <c r="C70">
        <v>1494</v>
      </c>
      <c r="D70" t="s">
        <v>66</v>
      </c>
      <c r="E70">
        <v>1319</v>
      </c>
      <c r="F70">
        <v>1404</v>
      </c>
      <c r="G70">
        <f t="shared" si="1"/>
        <v>85</v>
      </c>
      <c r="H70">
        <v>11277</v>
      </c>
      <c r="I70" t="s">
        <v>67</v>
      </c>
    </row>
    <row r="71" spans="1:9" x14ac:dyDescent="0.3">
      <c r="A71" t="s">
        <v>64</v>
      </c>
      <c r="B71" t="s">
        <v>65</v>
      </c>
      <c r="C71">
        <v>1494</v>
      </c>
      <c r="D71" t="s">
        <v>22</v>
      </c>
      <c r="E71">
        <v>346</v>
      </c>
      <c r="F71">
        <v>458</v>
      </c>
      <c r="G71">
        <f t="shared" si="1"/>
        <v>112</v>
      </c>
      <c r="H71">
        <v>21613</v>
      </c>
      <c r="I71" t="s">
        <v>23</v>
      </c>
    </row>
    <row r="72" spans="1:9" x14ac:dyDescent="0.3">
      <c r="A72" t="s">
        <v>64</v>
      </c>
      <c r="B72" t="s">
        <v>65</v>
      </c>
      <c r="C72">
        <v>1494</v>
      </c>
      <c r="D72" t="s">
        <v>24</v>
      </c>
      <c r="E72">
        <v>655</v>
      </c>
      <c r="F72">
        <v>745</v>
      </c>
      <c r="G72">
        <f t="shared" si="1"/>
        <v>90</v>
      </c>
      <c r="H72">
        <v>23723</v>
      </c>
      <c r="I72" t="s">
        <v>25</v>
      </c>
    </row>
    <row r="73" spans="1:9" x14ac:dyDescent="0.3">
      <c r="A73" t="s">
        <v>64</v>
      </c>
      <c r="B73" t="s">
        <v>65</v>
      </c>
      <c r="C73">
        <v>1494</v>
      </c>
      <c r="D73" t="s">
        <v>18</v>
      </c>
      <c r="E73">
        <v>501</v>
      </c>
      <c r="F73">
        <v>620</v>
      </c>
      <c r="G73">
        <f t="shared" si="1"/>
        <v>119</v>
      </c>
      <c r="H73">
        <v>27168</v>
      </c>
      <c r="I73" t="s">
        <v>19</v>
      </c>
    </row>
    <row r="74" spans="1:9" x14ac:dyDescent="0.3">
      <c r="A74" t="s">
        <v>64</v>
      </c>
      <c r="B74" t="s">
        <v>65</v>
      </c>
      <c r="C74">
        <v>1494</v>
      </c>
      <c r="D74" t="s">
        <v>42</v>
      </c>
      <c r="E74">
        <v>1018</v>
      </c>
      <c r="F74">
        <v>1138</v>
      </c>
      <c r="G74">
        <f t="shared" si="1"/>
        <v>120</v>
      </c>
      <c r="H74">
        <v>176760</v>
      </c>
      <c r="I74" t="s">
        <v>43</v>
      </c>
    </row>
    <row r="75" spans="1:9" x14ac:dyDescent="0.3">
      <c r="A75" t="s">
        <v>64</v>
      </c>
      <c r="B75" t="s">
        <v>65</v>
      </c>
      <c r="C75">
        <v>1494</v>
      </c>
      <c r="D75" t="s">
        <v>42</v>
      </c>
      <c r="E75">
        <v>1164</v>
      </c>
      <c r="F75">
        <v>1277</v>
      </c>
      <c r="G75">
        <f t="shared" si="1"/>
        <v>113</v>
      </c>
      <c r="H75">
        <v>176760</v>
      </c>
      <c r="I75" t="s">
        <v>43</v>
      </c>
    </row>
    <row r="76" spans="1:9" x14ac:dyDescent="0.3">
      <c r="A76" t="s">
        <v>68</v>
      </c>
      <c r="B76" t="s">
        <v>69</v>
      </c>
      <c r="C76">
        <v>335</v>
      </c>
      <c r="D76" t="s">
        <v>10</v>
      </c>
      <c r="E76">
        <v>1</v>
      </c>
      <c r="F76">
        <v>177</v>
      </c>
      <c r="G76">
        <f t="shared" si="1"/>
        <v>176</v>
      </c>
      <c r="H76">
        <v>1724</v>
      </c>
      <c r="I76" t="s">
        <v>11</v>
      </c>
    </row>
    <row r="77" spans="1:9" x14ac:dyDescent="0.3">
      <c r="A77" t="s">
        <v>70</v>
      </c>
      <c r="B77" t="s">
        <v>71</v>
      </c>
      <c r="C77">
        <v>221</v>
      </c>
      <c r="D77" t="s">
        <v>10</v>
      </c>
      <c r="E77">
        <v>1</v>
      </c>
      <c r="F77">
        <v>177</v>
      </c>
      <c r="G77">
        <f t="shared" si="1"/>
        <v>176</v>
      </c>
      <c r="H77">
        <v>1724</v>
      </c>
      <c r="I77" t="s">
        <v>11</v>
      </c>
    </row>
    <row r="78" spans="1:9" x14ac:dyDescent="0.3">
      <c r="A78" t="s">
        <v>72</v>
      </c>
      <c r="B78" t="s">
        <v>73</v>
      </c>
      <c r="C78">
        <v>400</v>
      </c>
      <c r="D78" t="s">
        <v>10</v>
      </c>
      <c r="E78">
        <v>68</v>
      </c>
      <c r="F78">
        <v>248</v>
      </c>
      <c r="G78">
        <f t="shared" si="1"/>
        <v>180</v>
      </c>
      <c r="H78">
        <v>1724</v>
      </c>
      <c r="I78" t="s">
        <v>11</v>
      </c>
    </row>
    <row r="79" spans="1:9" x14ac:dyDescent="0.3">
      <c r="A79" t="s">
        <v>74</v>
      </c>
      <c r="B79" t="s">
        <v>75</v>
      </c>
      <c r="C79">
        <v>300</v>
      </c>
      <c r="D79" t="s">
        <v>10</v>
      </c>
      <c r="E79">
        <v>68</v>
      </c>
      <c r="F79">
        <v>248</v>
      </c>
      <c r="G79">
        <f t="shared" si="1"/>
        <v>180</v>
      </c>
      <c r="H79">
        <v>1724</v>
      </c>
      <c r="I79" t="s">
        <v>11</v>
      </c>
    </row>
    <row r="80" spans="1:9" x14ac:dyDescent="0.3">
      <c r="A80" t="s">
        <v>76</v>
      </c>
      <c r="B80" t="s">
        <v>77</v>
      </c>
      <c r="C80">
        <v>367</v>
      </c>
      <c r="D80" t="s">
        <v>10</v>
      </c>
      <c r="E80">
        <v>68</v>
      </c>
      <c r="F80">
        <v>248</v>
      </c>
      <c r="G80">
        <f t="shared" si="1"/>
        <v>180</v>
      </c>
      <c r="H80">
        <v>1724</v>
      </c>
      <c r="I80" t="s">
        <v>11</v>
      </c>
    </row>
    <row r="81" spans="1:9" x14ac:dyDescent="0.3">
      <c r="A81" t="s">
        <v>78</v>
      </c>
      <c r="B81" t="s">
        <v>79</v>
      </c>
      <c r="C81">
        <v>1002</v>
      </c>
      <c r="D81" t="s">
        <v>10</v>
      </c>
      <c r="E81">
        <v>120</v>
      </c>
      <c r="F81">
        <v>317</v>
      </c>
      <c r="G81">
        <f t="shared" si="1"/>
        <v>197</v>
      </c>
      <c r="H81">
        <v>1724</v>
      </c>
      <c r="I81" t="s">
        <v>11</v>
      </c>
    </row>
    <row r="82" spans="1:9" x14ac:dyDescent="0.3">
      <c r="A82" t="s">
        <v>78</v>
      </c>
      <c r="B82" t="s">
        <v>79</v>
      </c>
      <c r="C82">
        <v>1002</v>
      </c>
      <c r="D82" t="s">
        <v>28</v>
      </c>
      <c r="E82">
        <v>517</v>
      </c>
      <c r="F82">
        <v>680</v>
      </c>
      <c r="G82">
        <f t="shared" si="1"/>
        <v>163</v>
      </c>
      <c r="H82">
        <v>133923</v>
      </c>
      <c r="I82" t="s">
        <v>29</v>
      </c>
    </row>
    <row r="83" spans="1:9" x14ac:dyDescent="0.3">
      <c r="A83" t="s">
        <v>78</v>
      </c>
      <c r="B83" t="s">
        <v>79</v>
      </c>
      <c r="C83">
        <v>1002</v>
      </c>
      <c r="D83" t="s">
        <v>30</v>
      </c>
      <c r="E83">
        <v>405</v>
      </c>
      <c r="F83">
        <v>470</v>
      </c>
      <c r="G83">
        <f t="shared" si="1"/>
        <v>65</v>
      </c>
      <c r="H83">
        <v>85578</v>
      </c>
      <c r="I83" t="s">
        <v>31</v>
      </c>
    </row>
    <row r="84" spans="1:9" x14ac:dyDescent="0.3">
      <c r="A84" t="s">
        <v>78</v>
      </c>
      <c r="B84" t="s">
        <v>79</v>
      </c>
      <c r="C84">
        <v>1002</v>
      </c>
      <c r="D84" t="s">
        <v>42</v>
      </c>
      <c r="E84">
        <v>858</v>
      </c>
      <c r="F84">
        <v>991</v>
      </c>
      <c r="G84">
        <f t="shared" si="1"/>
        <v>133</v>
      </c>
      <c r="H84">
        <v>176760</v>
      </c>
      <c r="I84" t="s">
        <v>43</v>
      </c>
    </row>
    <row r="85" spans="1:9" x14ac:dyDescent="0.3">
      <c r="A85" t="s">
        <v>80</v>
      </c>
      <c r="B85" t="s">
        <v>81</v>
      </c>
      <c r="C85">
        <v>997</v>
      </c>
      <c r="D85" t="s">
        <v>10</v>
      </c>
      <c r="E85">
        <v>109</v>
      </c>
      <c r="F85">
        <v>290</v>
      </c>
      <c r="G85">
        <f t="shared" si="1"/>
        <v>181</v>
      </c>
      <c r="H85">
        <v>1724</v>
      </c>
      <c r="I85" t="s">
        <v>11</v>
      </c>
    </row>
    <row r="86" spans="1:9" x14ac:dyDescent="0.3">
      <c r="A86" t="s">
        <v>80</v>
      </c>
      <c r="B86" t="s">
        <v>81</v>
      </c>
      <c r="C86">
        <v>997</v>
      </c>
      <c r="D86" t="s">
        <v>28</v>
      </c>
      <c r="E86">
        <v>492</v>
      </c>
      <c r="F86">
        <v>675</v>
      </c>
      <c r="G86">
        <f t="shared" si="1"/>
        <v>183</v>
      </c>
      <c r="H86">
        <v>133923</v>
      </c>
      <c r="I86" t="s">
        <v>29</v>
      </c>
    </row>
    <row r="87" spans="1:9" x14ac:dyDescent="0.3">
      <c r="A87" t="s">
        <v>80</v>
      </c>
      <c r="B87" t="s">
        <v>81</v>
      </c>
      <c r="C87">
        <v>997</v>
      </c>
      <c r="D87" t="s">
        <v>30</v>
      </c>
      <c r="E87">
        <v>380</v>
      </c>
      <c r="F87">
        <v>445</v>
      </c>
      <c r="G87">
        <f t="shared" si="1"/>
        <v>65</v>
      </c>
      <c r="H87">
        <v>85578</v>
      </c>
      <c r="I87" t="s">
        <v>31</v>
      </c>
    </row>
    <row r="88" spans="1:9" x14ac:dyDescent="0.3">
      <c r="A88" t="s">
        <v>80</v>
      </c>
      <c r="B88" t="s">
        <v>81</v>
      </c>
      <c r="C88">
        <v>997</v>
      </c>
      <c r="D88" t="s">
        <v>42</v>
      </c>
      <c r="E88">
        <v>858</v>
      </c>
      <c r="F88">
        <v>989</v>
      </c>
      <c r="G88">
        <f t="shared" si="1"/>
        <v>131</v>
      </c>
      <c r="H88">
        <v>176760</v>
      </c>
      <c r="I88" t="s">
        <v>43</v>
      </c>
    </row>
    <row r="89" spans="1:9" x14ac:dyDescent="0.3">
      <c r="A89" t="s">
        <v>82</v>
      </c>
      <c r="B89" t="s">
        <v>83</v>
      </c>
      <c r="C89">
        <v>256</v>
      </c>
      <c r="D89" t="s">
        <v>10</v>
      </c>
      <c r="E89">
        <v>158</v>
      </c>
      <c r="F89">
        <v>256</v>
      </c>
      <c r="G89">
        <f t="shared" si="1"/>
        <v>98</v>
      </c>
      <c r="H89">
        <v>1724</v>
      </c>
      <c r="I89" t="s">
        <v>11</v>
      </c>
    </row>
    <row r="90" spans="1:9" x14ac:dyDescent="0.3">
      <c r="A90" t="s">
        <v>84</v>
      </c>
      <c r="B90" t="s">
        <v>85</v>
      </c>
      <c r="C90">
        <v>788</v>
      </c>
      <c r="D90" t="s">
        <v>10</v>
      </c>
      <c r="E90">
        <v>1</v>
      </c>
      <c r="F90">
        <v>99</v>
      </c>
      <c r="G90">
        <f t="shared" si="1"/>
        <v>98</v>
      </c>
      <c r="H90">
        <v>1724</v>
      </c>
      <c r="I90" t="s">
        <v>11</v>
      </c>
    </row>
    <row r="91" spans="1:9" x14ac:dyDescent="0.3">
      <c r="A91" t="s">
        <v>84</v>
      </c>
      <c r="B91" t="s">
        <v>85</v>
      </c>
      <c r="C91">
        <v>788</v>
      </c>
      <c r="D91" t="s">
        <v>28</v>
      </c>
      <c r="E91">
        <v>299</v>
      </c>
      <c r="F91">
        <v>462</v>
      </c>
      <c r="G91">
        <f t="shared" si="1"/>
        <v>163</v>
      </c>
      <c r="H91">
        <v>133923</v>
      </c>
      <c r="I91" t="s">
        <v>29</v>
      </c>
    </row>
    <row r="92" spans="1:9" x14ac:dyDescent="0.3">
      <c r="A92" t="s">
        <v>84</v>
      </c>
      <c r="B92" t="s">
        <v>85</v>
      </c>
      <c r="C92">
        <v>788</v>
      </c>
      <c r="D92" t="s">
        <v>30</v>
      </c>
      <c r="E92">
        <v>187</v>
      </c>
      <c r="F92">
        <v>252</v>
      </c>
      <c r="G92">
        <f t="shared" si="1"/>
        <v>65</v>
      </c>
      <c r="H92">
        <v>85578</v>
      </c>
      <c r="I92" t="s">
        <v>31</v>
      </c>
    </row>
    <row r="93" spans="1:9" x14ac:dyDescent="0.3">
      <c r="A93" t="s">
        <v>84</v>
      </c>
      <c r="B93" t="s">
        <v>85</v>
      </c>
      <c r="C93">
        <v>788</v>
      </c>
      <c r="D93" t="s">
        <v>42</v>
      </c>
      <c r="E93">
        <v>639</v>
      </c>
      <c r="F93">
        <v>772</v>
      </c>
      <c r="G93">
        <f t="shared" si="1"/>
        <v>133</v>
      </c>
      <c r="H93">
        <v>176760</v>
      </c>
      <c r="I93" t="s">
        <v>43</v>
      </c>
    </row>
    <row r="94" spans="1:9" x14ac:dyDescent="0.3">
      <c r="A94" t="s">
        <v>86</v>
      </c>
      <c r="B94" t="s">
        <v>87</v>
      </c>
      <c r="C94">
        <v>1270</v>
      </c>
      <c r="D94" t="s">
        <v>10</v>
      </c>
      <c r="E94">
        <v>385</v>
      </c>
      <c r="F94">
        <v>580</v>
      </c>
      <c r="G94">
        <f t="shared" si="1"/>
        <v>195</v>
      </c>
      <c r="H94">
        <v>1724</v>
      </c>
      <c r="I94" t="s">
        <v>11</v>
      </c>
    </row>
    <row r="95" spans="1:9" x14ac:dyDescent="0.3">
      <c r="A95" t="s">
        <v>86</v>
      </c>
      <c r="B95" t="s">
        <v>87</v>
      </c>
      <c r="C95">
        <v>1270</v>
      </c>
      <c r="D95" t="s">
        <v>28</v>
      </c>
      <c r="E95">
        <v>780</v>
      </c>
      <c r="F95">
        <v>951</v>
      </c>
      <c r="G95">
        <f t="shared" si="1"/>
        <v>171</v>
      </c>
      <c r="H95">
        <v>133923</v>
      </c>
      <c r="I95" t="s">
        <v>29</v>
      </c>
    </row>
    <row r="96" spans="1:9" x14ac:dyDescent="0.3">
      <c r="A96" t="s">
        <v>86</v>
      </c>
      <c r="B96" t="s">
        <v>87</v>
      </c>
      <c r="C96">
        <v>1270</v>
      </c>
      <c r="D96" t="s">
        <v>30</v>
      </c>
      <c r="E96">
        <v>668</v>
      </c>
      <c r="F96">
        <v>733</v>
      </c>
      <c r="G96">
        <f t="shared" si="1"/>
        <v>65</v>
      </c>
      <c r="H96">
        <v>85578</v>
      </c>
      <c r="I96" t="s">
        <v>31</v>
      </c>
    </row>
    <row r="97" spans="1:9" x14ac:dyDescent="0.3">
      <c r="A97" t="s">
        <v>86</v>
      </c>
      <c r="B97" t="s">
        <v>87</v>
      </c>
      <c r="C97">
        <v>1270</v>
      </c>
      <c r="D97" t="s">
        <v>42</v>
      </c>
      <c r="E97">
        <v>1131</v>
      </c>
      <c r="F97">
        <v>1222</v>
      </c>
      <c r="G97">
        <f t="shared" si="1"/>
        <v>91</v>
      </c>
      <c r="H97">
        <v>176760</v>
      </c>
      <c r="I97" t="s">
        <v>43</v>
      </c>
    </row>
    <row r="98" spans="1:9" x14ac:dyDescent="0.3">
      <c r="A98" t="s">
        <v>86</v>
      </c>
      <c r="B98" t="s">
        <v>87</v>
      </c>
      <c r="C98">
        <v>1270</v>
      </c>
      <c r="D98" t="s">
        <v>42</v>
      </c>
      <c r="E98">
        <v>1218</v>
      </c>
      <c r="F98">
        <v>1264</v>
      </c>
      <c r="G98">
        <f t="shared" si="1"/>
        <v>46</v>
      </c>
      <c r="H98">
        <v>176760</v>
      </c>
      <c r="I98" t="s">
        <v>43</v>
      </c>
    </row>
    <row r="99" spans="1:9" x14ac:dyDescent="0.3">
      <c r="A99" t="s">
        <v>88</v>
      </c>
      <c r="B99" t="s">
        <v>89</v>
      </c>
      <c r="C99">
        <v>1137</v>
      </c>
      <c r="D99" t="s">
        <v>10</v>
      </c>
      <c r="E99">
        <v>253</v>
      </c>
      <c r="F99">
        <v>445</v>
      </c>
      <c r="G99">
        <f t="shared" si="1"/>
        <v>192</v>
      </c>
      <c r="H99">
        <v>1724</v>
      </c>
      <c r="I99" t="s">
        <v>11</v>
      </c>
    </row>
    <row r="100" spans="1:9" x14ac:dyDescent="0.3">
      <c r="A100" t="s">
        <v>88</v>
      </c>
      <c r="B100" t="s">
        <v>89</v>
      </c>
      <c r="C100">
        <v>1137</v>
      </c>
      <c r="D100" t="s">
        <v>28</v>
      </c>
      <c r="E100">
        <v>1021</v>
      </c>
      <c r="F100">
        <v>1133</v>
      </c>
      <c r="G100">
        <f t="shared" si="1"/>
        <v>112</v>
      </c>
      <c r="H100">
        <v>133923</v>
      </c>
      <c r="I100" t="s">
        <v>29</v>
      </c>
    </row>
    <row r="101" spans="1:9" x14ac:dyDescent="0.3">
      <c r="A101" t="s">
        <v>88</v>
      </c>
      <c r="B101" t="s">
        <v>89</v>
      </c>
      <c r="C101">
        <v>1137</v>
      </c>
      <c r="D101" t="s">
        <v>30</v>
      </c>
      <c r="E101">
        <v>907</v>
      </c>
      <c r="F101">
        <v>975</v>
      </c>
      <c r="G101">
        <f t="shared" si="1"/>
        <v>68</v>
      </c>
      <c r="H101">
        <v>85578</v>
      </c>
      <c r="I101" t="s">
        <v>31</v>
      </c>
    </row>
    <row r="102" spans="1:9" x14ac:dyDescent="0.3">
      <c r="A102" t="s">
        <v>88</v>
      </c>
      <c r="B102" t="s">
        <v>89</v>
      </c>
      <c r="C102">
        <v>1137</v>
      </c>
      <c r="D102" t="s">
        <v>90</v>
      </c>
      <c r="E102">
        <v>1</v>
      </c>
      <c r="F102">
        <v>218</v>
      </c>
      <c r="G102">
        <f t="shared" si="1"/>
        <v>217</v>
      </c>
      <c r="H102">
        <v>1188</v>
      </c>
      <c r="I102" t="s">
        <v>91</v>
      </c>
    </row>
    <row r="103" spans="1:9" x14ac:dyDescent="0.3">
      <c r="A103" t="s">
        <v>88</v>
      </c>
      <c r="B103" t="s">
        <v>89</v>
      </c>
      <c r="C103">
        <v>1137</v>
      </c>
      <c r="D103" t="s">
        <v>22</v>
      </c>
      <c r="E103">
        <v>786</v>
      </c>
      <c r="F103">
        <v>898</v>
      </c>
      <c r="G103">
        <f t="shared" si="1"/>
        <v>112</v>
      </c>
      <c r="H103">
        <v>21613</v>
      </c>
      <c r="I103" t="s">
        <v>23</v>
      </c>
    </row>
    <row r="104" spans="1:9" x14ac:dyDescent="0.3">
      <c r="A104" t="s">
        <v>88</v>
      </c>
      <c r="B104" t="s">
        <v>89</v>
      </c>
      <c r="C104">
        <v>1137</v>
      </c>
      <c r="D104" t="s">
        <v>24</v>
      </c>
      <c r="E104">
        <v>678</v>
      </c>
      <c r="F104">
        <v>768</v>
      </c>
      <c r="G104">
        <f t="shared" si="1"/>
        <v>90</v>
      </c>
      <c r="H104">
        <v>23723</v>
      </c>
      <c r="I104" t="s">
        <v>25</v>
      </c>
    </row>
    <row r="105" spans="1:9" x14ac:dyDescent="0.3">
      <c r="A105" t="s">
        <v>88</v>
      </c>
      <c r="B105" t="s">
        <v>89</v>
      </c>
      <c r="C105">
        <v>1137</v>
      </c>
      <c r="D105" t="s">
        <v>18</v>
      </c>
      <c r="E105">
        <v>543</v>
      </c>
      <c r="F105">
        <v>643</v>
      </c>
      <c r="G105">
        <f t="shared" si="1"/>
        <v>100</v>
      </c>
      <c r="H105">
        <v>27168</v>
      </c>
      <c r="I105" t="s">
        <v>19</v>
      </c>
    </row>
    <row r="106" spans="1:9" x14ac:dyDescent="0.3">
      <c r="A106" t="s">
        <v>92</v>
      </c>
      <c r="B106" t="s">
        <v>93</v>
      </c>
      <c r="C106">
        <v>1188</v>
      </c>
      <c r="D106" t="s">
        <v>10</v>
      </c>
      <c r="E106">
        <v>260</v>
      </c>
      <c r="F106">
        <v>449</v>
      </c>
      <c r="G106">
        <f t="shared" si="1"/>
        <v>189</v>
      </c>
      <c r="H106">
        <v>1724</v>
      </c>
      <c r="I106" t="s">
        <v>11</v>
      </c>
    </row>
    <row r="107" spans="1:9" x14ac:dyDescent="0.3">
      <c r="A107" t="s">
        <v>92</v>
      </c>
      <c r="B107" t="s">
        <v>93</v>
      </c>
      <c r="C107">
        <v>1188</v>
      </c>
      <c r="D107" t="s">
        <v>28</v>
      </c>
      <c r="E107">
        <v>905</v>
      </c>
      <c r="F107">
        <v>1017</v>
      </c>
      <c r="G107">
        <f t="shared" si="1"/>
        <v>112</v>
      </c>
      <c r="H107">
        <v>133923</v>
      </c>
      <c r="I107" t="s">
        <v>29</v>
      </c>
    </row>
    <row r="108" spans="1:9" x14ac:dyDescent="0.3">
      <c r="A108" t="s">
        <v>92</v>
      </c>
      <c r="B108" t="s">
        <v>93</v>
      </c>
      <c r="C108">
        <v>1188</v>
      </c>
      <c r="D108" t="s">
        <v>30</v>
      </c>
      <c r="E108">
        <v>790</v>
      </c>
      <c r="F108">
        <v>859</v>
      </c>
      <c r="G108">
        <f t="shared" si="1"/>
        <v>69</v>
      </c>
      <c r="H108">
        <v>85578</v>
      </c>
      <c r="I108" t="s">
        <v>31</v>
      </c>
    </row>
    <row r="109" spans="1:9" x14ac:dyDescent="0.3">
      <c r="A109" t="s">
        <v>92</v>
      </c>
      <c r="B109" t="s">
        <v>93</v>
      </c>
      <c r="C109">
        <v>1188</v>
      </c>
      <c r="D109" t="s">
        <v>22</v>
      </c>
      <c r="E109">
        <v>543</v>
      </c>
      <c r="F109">
        <v>649</v>
      </c>
      <c r="G109">
        <f t="shared" si="1"/>
        <v>106</v>
      </c>
      <c r="H109">
        <v>21613</v>
      </c>
      <c r="I109" t="s">
        <v>23</v>
      </c>
    </row>
    <row r="110" spans="1:9" x14ac:dyDescent="0.3">
      <c r="A110" t="s">
        <v>92</v>
      </c>
      <c r="B110" t="s">
        <v>93</v>
      </c>
      <c r="C110">
        <v>1188</v>
      </c>
      <c r="D110" t="s">
        <v>24</v>
      </c>
      <c r="E110">
        <v>689</v>
      </c>
      <c r="F110">
        <v>778</v>
      </c>
      <c r="G110">
        <f t="shared" si="1"/>
        <v>89</v>
      </c>
      <c r="H110">
        <v>23723</v>
      </c>
      <c r="I110" t="s">
        <v>25</v>
      </c>
    </row>
    <row r="111" spans="1:9" x14ac:dyDescent="0.3">
      <c r="A111" t="s">
        <v>94</v>
      </c>
      <c r="B111" t="s">
        <v>95</v>
      </c>
      <c r="C111">
        <v>707</v>
      </c>
      <c r="D111" t="s">
        <v>10</v>
      </c>
      <c r="E111">
        <v>65</v>
      </c>
      <c r="F111">
        <v>251</v>
      </c>
      <c r="G111">
        <f t="shared" si="1"/>
        <v>186</v>
      </c>
      <c r="H111">
        <v>1724</v>
      </c>
      <c r="I111" t="s">
        <v>11</v>
      </c>
    </row>
    <row r="112" spans="1:9" x14ac:dyDescent="0.3">
      <c r="A112" t="s">
        <v>94</v>
      </c>
      <c r="B112" t="s">
        <v>95</v>
      </c>
      <c r="C112">
        <v>707</v>
      </c>
      <c r="D112" t="s">
        <v>28</v>
      </c>
      <c r="E112">
        <v>587</v>
      </c>
      <c r="F112">
        <v>698</v>
      </c>
      <c r="G112">
        <f t="shared" si="1"/>
        <v>111</v>
      </c>
      <c r="H112">
        <v>133923</v>
      </c>
      <c r="I112" t="s">
        <v>29</v>
      </c>
    </row>
    <row r="113" spans="1:9" x14ac:dyDescent="0.3">
      <c r="A113" t="s">
        <v>94</v>
      </c>
      <c r="B113" t="s">
        <v>95</v>
      </c>
      <c r="C113">
        <v>707</v>
      </c>
      <c r="D113" t="s">
        <v>30</v>
      </c>
      <c r="E113">
        <v>453</v>
      </c>
      <c r="F113">
        <v>543</v>
      </c>
      <c r="G113">
        <f t="shared" si="1"/>
        <v>90</v>
      </c>
      <c r="H113">
        <v>85578</v>
      </c>
      <c r="I113" t="s">
        <v>31</v>
      </c>
    </row>
    <row r="114" spans="1:9" x14ac:dyDescent="0.3">
      <c r="A114" t="s">
        <v>94</v>
      </c>
      <c r="B114" t="s">
        <v>95</v>
      </c>
      <c r="C114">
        <v>707</v>
      </c>
      <c r="D114" t="s">
        <v>96</v>
      </c>
      <c r="E114">
        <v>330</v>
      </c>
      <c r="F114">
        <v>445</v>
      </c>
      <c r="G114">
        <f t="shared" si="1"/>
        <v>115</v>
      </c>
      <c r="H114">
        <v>3260</v>
      </c>
      <c r="I114" t="s">
        <v>97</v>
      </c>
    </row>
    <row r="115" spans="1:9" x14ac:dyDescent="0.3">
      <c r="A115" t="s">
        <v>98</v>
      </c>
      <c r="B115" t="s">
        <v>99</v>
      </c>
      <c r="C115">
        <v>904</v>
      </c>
      <c r="D115" t="s">
        <v>10</v>
      </c>
      <c r="E115">
        <v>97</v>
      </c>
      <c r="F115">
        <v>285</v>
      </c>
      <c r="G115">
        <f t="shared" si="1"/>
        <v>188</v>
      </c>
      <c r="H115">
        <v>1724</v>
      </c>
      <c r="I115" t="s">
        <v>11</v>
      </c>
    </row>
    <row r="116" spans="1:9" x14ac:dyDescent="0.3">
      <c r="A116" t="s">
        <v>98</v>
      </c>
      <c r="B116" t="s">
        <v>99</v>
      </c>
      <c r="C116">
        <v>904</v>
      </c>
      <c r="D116" t="s">
        <v>28</v>
      </c>
      <c r="E116">
        <v>537</v>
      </c>
      <c r="F116">
        <v>646</v>
      </c>
      <c r="G116">
        <f t="shared" si="1"/>
        <v>109</v>
      </c>
      <c r="H116">
        <v>133923</v>
      </c>
      <c r="I116" t="s">
        <v>29</v>
      </c>
    </row>
    <row r="117" spans="1:9" x14ac:dyDescent="0.3">
      <c r="A117" t="s">
        <v>98</v>
      </c>
      <c r="B117" t="s">
        <v>99</v>
      </c>
      <c r="C117">
        <v>904</v>
      </c>
      <c r="D117" t="s">
        <v>30</v>
      </c>
      <c r="E117">
        <v>424</v>
      </c>
      <c r="F117">
        <v>490</v>
      </c>
      <c r="G117">
        <f t="shared" si="1"/>
        <v>66</v>
      </c>
      <c r="H117">
        <v>85578</v>
      </c>
      <c r="I117" t="s">
        <v>31</v>
      </c>
    </row>
    <row r="118" spans="1:9" x14ac:dyDescent="0.3">
      <c r="A118" t="s">
        <v>98</v>
      </c>
      <c r="B118" t="s">
        <v>99</v>
      </c>
      <c r="C118">
        <v>904</v>
      </c>
      <c r="D118" t="s">
        <v>42</v>
      </c>
      <c r="E118">
        <v>675</v>
      </c>
      <c r="F118">
        <v>790</v>
      </c>
      <c r="G118">
        <f t="shared" si="1"/>
        <v>115</v>
      </c>
      <c r="H118">
        <v>176760</v>
      </c>
      <c r="I118" t="s">
        <v>43</v>
      </c>
    </row>
    <row r="119" spans="1:9" x14ac:dyDescent="0.3">
      <c r="A119" t="s">
        <v>100</v>
      </c>
      <c r="B119" t="s">
        <v>101</v>
      </c>
      <c r="C119">
        <v>635</v>
      </c>
      <c r="D119" t="s">
        <v>10</v>
      </c>
      <c r="E119">
        <v>72</v>
      </c>
      <c r="F119">
        <v>259</v>
      </c>
      <c r="G119">
        <f t="shared" si="1"/>
        <v>187</v>
      </c>
      <c r="H119">
        <v>1724</v>
      </c>
      <c r="I119" t="s">
        <v>11</v>
      </c>
    </row>
    <row r="120" spans="1:9" x14ac:dyDescent="0.3">
      <c r="A120" t="s">
        <v>100</v>
      </c>
      <c r="B120" t="s">
        <v>101</v>
      </c>
      <c r="C120">
        <v>635</v>
      </c>
      <c r="D120" t="s">
        <v>28</v>
      </c>
      <c r="E120">
        <v>514</v>
      </c>
      <c r="F120">
        <v>630</v>
      </c>
      <c r="G120">
        <f t="shared" si="1"/>
        <v>116</v>
      </c>
      <c r="H120">
        <v>133923</v>
      </c>
      <c r="I120" t="s">
        <v>29</v>
      </c>
    </row>
    <row r="121" spans="1:9" x14ac:dyDescent="0.3">
      <c r="A121" t="s">
        <v>100</v>
      </c>
      <c r="B121" t="s">
        <v>101</v>
      </c>
      <c r="C121">
        <v>635</v>
      </c>
      <c r="D121" t="s">
        <v>30</v>
      </c>
      <c r="E121">
        <v>400</v>
      </c>
      <c r="F121">
        <v>468</v>
      </c>
      <c r="G121">
        <f t="shared" si="1"/>
        <v>68</v>
      </c>
      <c r="H121">
        <v>85578</v>
      </c>
      <c r="I121" t="s">
        <v>31</v>
      </c>
    </row>
    <row r="122" spans="1:9" x14ac:dyDescent="0.3">
      <c r="A122" t="s">
        <v>102</v>
      </c>
      <c r="B122" t="s">
        <v>103</v>
      </c>
      <c r="C122">
        <v>1271</v>
      </c>
      <c r="D122" t="s">
        <v>10</v>
      </c>
      <c r="E122">
        <v>384</v>
      </c>
      <c r="F122">
        <v>579</v>
      </c>
      <c r="G122">
        <f t="shared" si="1"/>
        <v>195</v>
      </c>
      <c r="H122">
        <v>1724</v>
      </c>
      <c r="I122" t="s">
        <v>11</v>
      </c>
    </row>
    <row r="123" spans="1:9" x14ac:dyDescent="0.3">
      <c r="A123" t="s">
        <v>102</v>
      </c>
      <c r="B123" t="s">
        <v>103</v>
      </c>
      <c r="C123">
        <v>1271</v>
      </c>
      <c r="D123" t="s">
        <v>28</v>
      </c>
      <c r="E123">
        <v>779</v>
      </c>
      <c r="F123">
        <v>951</v>
      </c>
      <c r="G123">
        <f t="shared" si="1"/>
        <v>172</v>
      </c>
      <c r="H123">
        <v>133923</v>
      </c>
      <c r="I123" t="s">
        <v>29</v>
      </c>
    </row>
    <row r="124" spans="1:9" x14ac:dyDescent="0.3">
      <c r="A124" t="s">
        <v>102</v>
      </c>
      <c r="B124" t="s">
        <v>103</v>
      </c>
      <c r="C124">
        <v>1271</v>
      </c>
      <c r="D124" t="s">
        <v>30</v>
      </c>
      <c r="E124">
        <v>667</v>
      </c>
      <c r="F124">
        <v>732</v>
      </c>
      <c r="G124">
        <f t="shared" si="1"/>
        <v>65</v>
      </c>
      <c r="H124">
        <v>85578</v>
      </c>
      <c r="I124" t="s">
        <v>31</v>
      </c>
    </row>
    <row r="125" spans="1:9" x14ac:dyDescent="0.3">
      <c r="A125" t="s">
        <v>102</v>
      </c>
      <c r="B125" t="s">
        <v>103</v>
      </c>
      <c r="C125">
        <v>1271</v>
      </c>
      <c r="D125" t="s">
        <v>42</v>
      </c>
      <c r="E125">
        <v>1132</v>
      </c>
      <c r="F125">
        <v>1223</v>
      </c>
      <c r="G125">
        <f t="shared" si="1"/>
        <v>91</v>
      </c>
      <c r="H125">
        <v>176760</v>
      </c>
      <c r="I125" t="s">
        <v>43</v>
      </c>
    </row>
    <row r="126" spans="1:9" x14ac:dyDescent="0.3">
      <c r="A126" t="s">
        <v>102</v>
      </c>
      <c r="B126" t="s">
        <v>103</v>
      </c>
      <c r="C126">
        <v>1271</v>
      </c>
      <c r="D126" t="s">
        <v>42</v>
      </c>
      <c r="E126">
        <v>1214</v>
      </c>
      <c r="F126">
        <v>1265</v>
      </c>
      <c r="G126">
        <f t="shared" si="1"/>
        <v>51</v>
      </c>
      <c r="H126">
        <v>176760</v>
      </c>
      <c r="I126" t="s">
        <v>43</v>
      </c>
    </row>
    <row r="127" spans="1:9" x14ac:dyDescent="0.3">
      <c r="A127" t="s">
        <v>104</v>
      </c>
      <c r="B127" t="s">
        <v>105</v>
      </c>
      <c r="C127">
        <v>1314</v>
      </c>
      <c r="D127" t="s">
        <v>10</v>
      </c>
      <c r="E127">
        <v>384</v>
      </c>
      <c r="F127">
        <v>579</v>
      </c>
      <c r="G127">
        <f t="shared" si="1"/>
        <v>195</v>
      </c>
      <c r="H127">
        <v>1724</v>
      </c>
      <c r="I127" t="s">
        <v>11</v>
      </c>
    </row>
    <row r="128" spans="1:9" x14ac:dyDescent="0.3">
      <c r="A128" t="s">
        <v>104</v>
      </c>
      <c r="B128" t="s">
        <v>105</v>
      </c>
      <c r="C128">
        <v>1314</v>
      </c>
      <c r="D128" t="s">
        <v>28</v>
      </c>
      <c r="E128">
        <v>779</v>
      </c>
      <c r="F128">
        <v>951</v>
      </c>
      <c r="G128">
        <f t="shared" si="1"/>
        <v>172</v>
      </c>
      <c r="H128">
        <v>133923</v>
      </c>
      <c r="I128" t="s">
        <v>29</v>
      </c>
    </row>
    <row r="129" spans="1:9" x14ac:dyDescent="0.3">
      <c r="A129" t="s">
        <v>104</v>
      </c>
      <c r="B129" t="s">
        <v>105</v>
      </c>
      <c r="C129">
        <v>1314</v>
      </c>
      <c r="D129" t="s">
        <v>30</v>
      </c>
      <c r="E129">
        <v>667</v>
      </c>
      <c r="F129">
        <v>732</v>
      </c>
      <c r="G129">
        <f t="shared" si="1"/>
        <v>65</v>
      </c>
      <c r="H129">
        <v>85578</v>
      </c>
      <c r="I129" t="s">
        <v>31</v>
      </c>
    </row>
    <row r="130" spans="1:9" x14ac:dyDescent="0.3">
      <c r="A130" t="s">
        <v>104</v>
      </c>
      <c r="B130" t="s">
        <v>105</v>
      </c>
      <c r="C130">
        <v>1314</v>
      </c>
      <c r="D130" t="s">
        <v>42</v>
      </c>
      <c r="E130">
        <v>1132</v>
      </c>
      <c r="F130">
        <v>1223</v>
      </c>
      <c r="G130">
        <f t="shared" si="1"/>
        <v>91</v>
      </c>
      <c r="H130">
        <v>176760</v>
      </c>
      <c r="I130" t="s">
        <v>43</v>
      </c>
    </row>
    <row r="131" spans="1:9" x14ac:dyDescent="0.3">
      <c r="A131" t="s">
        <v>104</v>
      </c>
      <c r="B131" t="s">
        <v>105</v>
      </c>
      <c r="C131">
        <v>1314</v>
      </c>
      <c r="D131" t="s">
        <v>42</v>
      </c>
      <c r="E131">
        <v>1214</v>
      </c>
      <c r="F131">
        <v>1265</v>
      </c>
      <c r="G131">
        <f t="shared" ref="G131:G194" si="2">F131-E131</f>
        <v>51</v>
      </c>
      <c r="H131">
        <v>176760</v>
      </c>
      <c r="I131" t="s">
        <v>43</v>
      </c>
    </row>
    <row r="132" spans="1:9" x14ac:dyDescent="0.3">
      <c r="A132" t="s">
        <v>106</v>
      </c>
      <c r="B132" t="s">
        <v>107</v>
      </c>
      <c r="C132">
        <v>1047</v>
      </c>
      <c r="D132" t="s">
        <v>10</v>
      </c>
      <c r="E132">
        <v>160</v>
      </c>
      <c r="F132">
        <v>355</v>
      </c>
      <c r="G132">
        <f t="shared" si="2"/>
        <v>195</v>
      </c>
      <c r="H132">
        <v>1724</v>
      </c>
      <c r="I132" t="s">
        <v>11</v>
      </c>
    </row>
    <row r="133" spans="1:9" x14ac:dyDescent="0.3">
      <c r="A133" t="s">
        <v>106</v>
      </c>
      <c r="B133" t="s">
        <v>107</v>
      </c>
      <c r="C133">
        <v>1047</v>
      </c>
      <c r="D133" t="s">
        <v>28</v>
      </c>
      <c r="E133">
        <v>555</v>
      </c>
      <c r="F133">
        <v>727</v>
      </c>
      <c r="G133">
        <f t="shared" si="2"/>
        <v>172</v>
      </c>
      <c r="H133">
        <v>133923</v>
      </c>
      <c r="I133" t="s">
        <v>29</v>
      </c>
    </row>
    <row r="134" spans="1:9" x14ac:dyDescent="0.3">
      <c r="A134" t="s">
        <v>106</v>
      </c>
      <c r="B134" t="s">
        <v>107</v>
      </c>
      <c r="C134">
        <v>1047</v>
      </c>
      <c r="D134" t="s">
        <v>30</v>
      </c>
      <c r="E134">
        <v>443</v>
      </c>
      <c r="F134">
        <v>508</v>
      </c>
      <c r="G134">
        <f t="shared" si="2"/>
        <v>65</v>
      </c>
      <c r="H134">
        <v>85578</v>
      </c>
      <c r="I134" t="s">
        <v>31</v>
      </c>
    </row>
    <row r="135" spans="1:9" x14ac:dyDescent="0.3">
      <c r="A135" t="s">
        <v>106</v>
      </c>
      <c r="B135" t="s">
        <v>107</v>
      </c>
      <c r="C135">
        <v>1047</v>
      </c>
      <c r="D135" t="s">
        <v>42</v>
      </c>
      <c r="E135">
        <v>908</v>
      </c>
      <c r="F135">
        <v>999</v>
      </c>
      <c r="G135">
        <f t="shared" si="2"/>
        <v>91</v>
      </c>
      <c r="H135">
        <v>176760</v>
      </c>
      <c r="I135" t="s">
        <v>43</v>
      </c>
    </row>
    <row r="136" spans="1:9" x14ac:dyDescent="0.3">
      <c r="A136" t="s">
        <v>106</v>
      </c>
      <c r="B136" t="s">
        <v>107</v>
      </c>
      <c r="C136">
        <v>1047</v>
      </c>
      <c r="D136" t="s">
        <v>42</v>
      </c>
      <c r="E136">
        <v>990</v>
      </c>
      <c r="F136">
        <v>1041</v>
      </c>
      <c r="G136">
        <f t="shared" si="2"/>
        <v>51</v>
      </c>
      <c r="H136">
        <v>176760</v>
      </c>
      <c r="I136" t="s">
        <v>43</v>
      </c>
    </row>
    <row r="137" spans="1:9" x14ac:dyDescent="0.3">
      <c r="A137" t="s">
        <v>108</v>
      </c>
      <c r="B137" t="s">
        <v>109</v>
      </c>
      <c r="C137">
        <v>1029</v>
      </c>
      <c r="D137" t="s">
        <v>10</v>
      </c>
      <c r="E137">
        <v>159</v>
      </c>
      <c r="F137">
        <v>356</v>
      </c>
      <c r="G137">
        <f t="shared" si="2"/>
        <v>197</v>
      </c>
      <c r="H137">
        <v>1724</v>
      </c>
      <c r="I137" t="s">
        <v>11</v>
      </c>
    </row>
    <row r="138" spans="1:9" x14ac:dyDescent="0.3">
      <c r="A138" t="s">
        <v>108</v>
      </c>
      <c r="B138" t="s">
        <v>109</v>
      </c>
      <c r="C138">
        <v>1029</v>
      </c>
      <c r="D138" t="s">
        <v>28</v>
      </c>
      <c r="E138">
        <v>556</v>
      </c>
      <c r="F138">
        <v>715</v>
      </c>
      <c r="G138">
        <f t="shared" si="2"/>
        <v>159</v>
      </c>
      <c r="H138">
        <v>133923</v>
      </c>
      <c r="I138" t="s">
        <v>29</v>
      </c>
    </row>
    <row r="139" spans="1:9" x14ac:dyDescent="0.3">
      <c r="A139" t="s">
        <v>108</v>
      </c>
      <c r="B139" t="s">
        <v>109</v>
      </c>
      <c r="C139">
        <v>1029</v>
      </c>
      <c r="D139" t="s">
        <v>30</v>
      </c>
      <c r="E139">
        <v>444</v>
      </c>
      <c r="F139">
        <v>509</v>
      </c>
      <c r="G139">
        <f t="shared" si="2"/>
        <v>65</v>
      </c>
      <c r="H139">
        <v>85578</v>
      </c>
      <c r="I139" t="s">
        <v>31</v>
      </c>
    </row>
    <row r="140" spans="1:9" x14ac:dyDescent="0.3">
      <c r="A140" t="s">
        <v>108</v>
      </c>
      <c r="B140" t="s">
        <v>109</v>
      </c>
      <c r="C140">
        <v>1029</v>
      </c>
      <c r="D140" t="s">
        <v>42</v>
      </c>
      <c r="E140">
        <v>892</v>
      </c>
      <c r="F140">
        <v>1025</v>
      </c>
      <c r="G140">
        <f t="shared" si="2"/>
        <v>133</v>
      </c>
      <c r="H140">
        <v>176760</v>
      </c>
      <c r="I140" t="s">
        <v>43</v>
      </c>
    </row>
    <row r="141" spans="1:9" x14ac:dyDescent="0.3">
      <c r="A141" t="s">
        <v>110</v>
      </c>
      <c r="B141" t="s">
        <v>111</v>
      </c>
      <c r="C141">
        <v>1003</v>
      </c>
      <c r="D141" t="s">
        <v>10</v>
      </c>
      <c r="E141">
        <v>110</v>
      </c>
      <c r="F141">
        <v>291</v>
      </c>
      <c r="G141">
        <f t="shared" si="2"/>
        <v>181</v>
      </c>
      <c r="H141">
        <v>1724</v>
      </c>
      <c r="I141" t="s">
        <v>11</v>
      </c>
    </row>
    <row r="142" spans="1:9" x14ac:dyDescent="0.3">
      <c r="A142" t="s">
        <v>110</v>
      </c>
      <c r="B142" t="s">
        <v>111</v>
      </c>
      <c r="C142">
        <v>1003</v>
      </c>
      <c r="D142" t="s">
        <v>28</v>
      </c>
      <c r="E142">
        <v>493</v>
      </c>
      <c r="F142">
        <v>678</v>
      </c>
      <c r="G142">
        <f t="shared" si="2"/>
        <v>185</v>
      </c>
      <c r="H142">
        <v>133923</v>
      </c>
      <c r="I142" t="s">
        <v>29</v>
      </c>
    </row>
    <row r="143" spans="1:9" x14ac:dyDescent="0.3">
      <c r="A143" t="s">
        <v>110</v>
      </c>
      <c r="B143" t="s">
        <v>111</v>
      </c>
      <c r="C143">
        <v>1003</v>
      </c>
      <c r="D143" t="s">
        <v>30</v>
      </c>
      <c r="E143">
        <v>381</v>
      </c>
      <c r="F143">
        <v>446</v>
      </c>
      <c r="G143">
        <f t="shared" si="2"/>
        <v>65</v>
      </c>
      <c r="H143">
        <v>85578</v>
      </c>
      <c r="I143" t="s">
        <v>31</v>
      </c>
    </row>
    <row r="144" spans="1:9" x14ac:dyDescent="0.3">
      <c r="A144" t="s">
        <v>110</v>
      </c>
      <c r="B144" t="s">
        <v>111</v>
      </c>
      <c r="C144">
        <v>1003</v>
      </c>
      <c r="D144" t="s">
        <v>42</v>
      </c>
      <c r="E144">
        <v>861</v>
      </c>
      <c r="F144">
        <v>992</v>
      </c>
      <c r="G144">
        <f t="shared" si="2"/>
        <v>131</v>
      </c>
      <c r="H144">
        <v>176760</v>
      </c>
      <c r="I144" t="s">
        <v>43</v>
      </c>
    </row>
    <row r="145" spans="1:9" x14ac:dyDescent="0.3">
      <c r="A145" t="s">
        <v>112</v>
      </c>
      <c r="B145" t="s">
        <v>113</v>
      </c>
      <c r="C145">
        <v>1004</v>
      </c>
      <c r="D145" t="s">
        <v>10</v>
      </c>
      <c r="E145">
        <v>110</v>
      </c>
      <c r="F145">
        <v>291</v>
      </c>
      <c r="G145">
        <f t="shared" si="2"/>
        <v>181</v>
      </c>
      <c r="H145">
        <v>1724</v>
      </c>
      <c r="I145" t="s">
        <v>11</v>
      </c>
    </row>
    <row r="146" spans="1:9" x14ac:dyDescent="0.3">
      <c r="A146" t="s">
        <v>112</v>
      </c>
      <c r="B146" t="s">
        <v>113</v>
      </c>
      <c r="C146">
        <v>1004</v>
      </c>
      <c r="D146" t="s">
        <v>28</v>
      </c>
      <c r="E146">
        <v>494</v>
      </c>
      <c r="F146">
        <v>679</v>
      </c>
      <c r="G146">
        <f t="shared" si="2"/>
        <v>185</v>
      </c>
      <c r="H146">
        <v>133923</v>
      </c>
      <c r="I146" t="s">
        <v>29</v>
      </c>
    </row>
    <row r="147" spans="1:9" x14ac:dyDescent="0.3">
      <c r="A147" t="s">
        <v>112</v>
      </c>
      <c r="B147" t="s">
        <v>113</v>
      </c>
      <c r="C147">
        <v>1004</v>
      </c>
      <c r="D147" t="s">
        <v>30</v>
      </c>
      <c r="E147">
        <v>382</v>
      </c>
      <c r="F147">
        <v>447</v>
      </c>
      <c r="G147">
        <f t="shared" si="2"/>
        <v>65</v>
      </c>
      <c r="H147">
        <v>85578</v>
      </c>
      <c r="I147" t="s">
        <v>31</v>
      </c>
    </row>
    <row r="148" spans="1:9" x14ac:dyDescent="0.3">
      <c r="A148" t="s">
        <v>112</v>
      </c>
      <c r="B148" t="s">
        <v>113</v>
      </c>
      <c r="C148">
        <v>1004</v>
      </c>
      <c r="D148" t="s">
        <v>42</v>
      </c>
      <c r="E148">
        <v>862</v>
      </c>
      <c r="F148">
        <v>993</v>
      </c>
      <c r="G148">
        <f t="shared" si="2"/>
        <v>131</v>
      </c>
      <c r="H148">
        <v>176760</v>
      </c>
      <c r="I148" t="s">
        <v>43</v>
      </c>
    </row>
    <row r="149" spans="1:9" x14ac:dyDescent="0.3">
      <c r="A149" t="s">
        <v>114</v>
      </c>
      <c r="B149" t="s">
        <v>115</v>
      </c>
      <c r="C149">
        <v>670</v>
      </c>
      <c r="D149" t="s">
        <v>10</v>
      </c>
      <c r="E149">
        <v>74</v>
      </c>
      <c r="F149">
        <v>224</v>
      </c>
      <c r="G149">
        <f t="shared" si="2"/>
        <v>150</v>
      </c>
      <c r="H149">
        <v>1724</v>
      </c>
      <c r="I149" t="s">
        <v>11</v>
      </c>
    </row>
    <row r="150" spans="1:9" x14ac:dyDescent="0.3">
      <c r="A150" t="s">
        <v>114</v>
      </c>
      <c r="B150" t="s">
        <v>115</v>
      </c>
      <c r="C150">
        <v>670</v>
      </c>
      <c r="D150" t="s">
        <v>28</v>
      </c>
      <c r="E150">
        <v>553</v>
      </c>
      <c r="F150">
        <v>666</v>
      </c>
      <c r="G150">
        <f t="shared" si="2"/>
        <v>113</v>
      </c>
      <c r="H150">
        <v>133923</v>
      </c>
      <c r="I150" t="s">
        <v>29</v>
      </c>
    </row>
    <row r="151" spans="1:9" x14ac:dyDescent="0.3">
      <c r="A151" t="s">
        <v>114</v>
      </c>
      <c r="B151" t="s">
        <v>115</v>
      </c>
      <c r="C151">
        <v>670</v>
      </c>
      <c r="D151" t="s">
        <v>30</v>
      </c>
      <c r="E151">
        <v>438</v>
      </c>
      <c r="F151">
        <v>507</v>
      </c>
      <c r="G151">
        <f t="shared" si="2"/>
        <v>69</v>
      </c>
      <c r="H151">
        <v>85578</v>
      </c>
      <c r="I151" t="s">
        <v>31</v>
      </c>
    </row>
    <row r="152" spans="1:9" x14ac:dyDescent="0.3">
      <c r="A152" t="s">
        <v>114</v>
      </c>
      <c r="B152" t="s">
        <v>115</v>
      </c>
      <c r="C152">
        <v>670</v>
      </c>
      <c r="D152" t="s">
        <v>46</v>
      </c>
      <c r="E152">
        <v>303</v>
      </c>
      <c r="F152">
        <v>369</v>
      </c>
      <c r="G152">
        <f t="shared" si="2"/>
        <v>66</v>
      </c>
      <c r="H152">
        <v>7301</v>
      </c>
      <c r="I152" t="s">
        <v>47</v>
      </c>
    </row>
    <row r="153" spans="1:9" x14ac:dyDescent="0.3">
      <c r="A153" t="s">
        <v>116</v>
      </c>
      <c r="B153" t="s">
        <v>117</v>
      </c>
      <c r="C153">
        <v>1090</v>
      </c>
      <c r="D153" t="s">
        <v>10</v>
      </c>
      <c r="E153">
        <v>87</v>
      </c>
      <c r="F153">
        <v>272</v>
      </c>
      <c r="G153">
        <f t="shared" si="2"/>
        <v>185</v>
      </c>
      <c r="H153">
        <v>1724</v>
      </c>
      <c r="I153" t="s">
        <v>11</v>
      </c>
    </row>
    <row r="154" spans="1:9" x14ac:dyDescent="0.3">
      <c r="A154" t="s">
        <v>116</v>
      </c>
      <c r="B154" t="s">
        <v>117</v>
      </c>
      <c r="C154">
        <v>1090</v>
      </c>
      <c r="D154" t="s">
        <v>28</v>
      </c>
      <c r="E154">
        <v>842</v>
      </c>
      <c r="F154">
        <v>954</v>
      </c>
      <c r="G154">
        <f t="shared" si="2"/>
        <v>112</v>
      </c>
      <c r="H154">
        <v>133923</v>
      </c>
      <c r="I154" t="s">
        <v>29</v>
      </c>
    </row>
    <row r="155" spans="1:9" x14ac:dyDescent="0.3">
      <c r="A155" t="s">
        <v>116</v>
      </c>
      <c r="B155" t="s">
        <v>117</v>
      </c>
      <c r="C155">
        <v>1090</v>
      </c>
      <c r="D155" t="s">
        <v>30</v>
      </c>
      <c r="E155">
        <v>728</v>
      </c>
      <c r="F155">
        <v>796</v>
      </c>
      <c r="G155">
        <f t="shared" si="2"/>
        <v>68</v>
      </c>
      <c r="H155">
        <v>85578</v>
      </c>
      <c r="I155" t="s">
        <v>31</v>
      </c>
    </row>
    <row r="156" spans="1:9" x14ac:dyDescent="0.3">
      <c r="A156" t="s">
        <v>116</v>
      </c>
      <c r="B156" t="s">
        <v>117</v>
      </c>
      <c r="C156">
        <v>1090</v>
      </c>
      <c r="D156" t="s">
        <v>22</v>
      </c>
      <c r="E156">
        <v>361</v>
      </c>
      <c r="F156">
        <v>429</v>
      </c>
      <c r="G156">
        <f t="shared" si="2"/>
        <v>68</v>
      </c>
      <c r="H156">
        <v>21613</v>
      </c>
      <c r="I156" t="s">
        <v>23</v>
      </c>
    </row>
    <row r="157" spans="1:9" x14ac:dyDescent="0.3">
      <c r="A157" t="s">
        <v>116</v>
      </c>
      <c r="B157" t="s">
        <v>117</v>
      </c>
      <c r="C157">
        <v>1090</v>
      </c>
      <c r="D157" t="s">
        <v>24</v>
      </c>
      <c r="E157">
        <v>496</v>
      </c>
      <c r="F157">
        <v>587</v>
      </c>
      <c r="G157">
        <f t="shared" si="2"/>
        <v>91</v>
      </c>
      <c r="H157">
        <v>23723</v>
      </c>
      <c r="I157" t="s">
        <v>25</v>
      </c>
    </row>
    <row r="158" spans="1:9" x14ac:dyDescent="0.3">
      <c r="A158" t="s">
        <v>116</v>
      </c>
      <c r="B158" t="s">
        <v>117</v>
      </c>
      <c r="C158">
        <v>1090</v>
      </c>
      <c r="D158" t="s">
        <v>18</v>
      </c>
      <c r="E158">
        <v>615</v>
      </c>
      <c r="F158">
        <v>721</v>
      </c>
      <c r="G158">
        <f t="shared" si="2"/>
        <v>106</v>
      </c>
      <c r="H158">
        <v>27168</v>
      </c>
      <c r="I158" t="s">
        <v>19</v>
      </c>
    </row>
    <row r="159" spans="1:9" x14ac:dyDescent="0.3">
      <c r="A159" t="s">
        <v>116</v>
      </c>
      <c r="B159" t="s">
        <v>117</v>
      </c>
      <c r="C159">
        <v>1090</v>
      </c>
      <c r="D159" t="s">
        <v>42</v>
      </c>
      <c r="E159">
        <v>978</v>
      </c>
      <c r="F159">
        <v>1067</v>
      </c>
      <c r="G159">
        <f t="shared" si="2"/>
        <v>89</v>
      </c>
      <c r="H159">
        <v>176760</v>
      </c>
      <c r="I159" t="s">
        <v>43</v>
      </c>
    </row>
    <row r="160" spans="1:9" x14ac:dyDescent="0.3">
      <c r="A160" t="s">
        <v>118</v>
      </c>
      <c r="B160" t="s">
        <v>119</v>
      </c>
      <c r="C160">
        <v>662</v>
      </c>
      <c r="D160" t="s">
        <v>10</v>
      </c>
      <c r="E160">
        <v>70</v>
      </c>
      <c r="F160">
        <v>211</v>
      </c>
      <c r="G160">
        <f t="shared" si="2"/>
        <v>141</v>
      </c>
      <c r="H160">
        <v>1724</v>
      </c>
      <c r="I160" t="s">
        <v>11</v>
      </c>
    </row>
    <row r="161" spans="1:9" x14ac:dyDescent="0.3">
      <c r="A161" t="s">
        <v>118</v>
      </c>
      <c r="B161" t="s">
        <v>119</v>
      </c>
      <c r="C161">
        <v>662</v>
      </c>
      <c r="D161" t="s">
        <v>28</v>
      </c>
      <c r="E161">
        <v>549</v>
      </c>
      <c r="F161">
        <v>660</v>
      </c>
      <c r="G161">
        <f t="shared" si="2"/>
        <v>111</v>
      </c>
      <c r="H161">
        <v>133923</v>
      </c>
      <c r="I161" t="s">
        <v>29</v>
      </c>
    </row>
    <row r="162" spans="1:9" x14ac:dyDescent="0.3">
      <c r="A162" t="s">
        <v>118</v>
      </c>
      <c r="B162" t="s">
        <v>119</v>
      </c>
      <c r="C162">
        <v>662</v>
      </c>
      <c r="D162" t="s">
        <v>30</v>
      </c>
      <c r="E162">
        <v>411</v>
      </c>
      <c r="F162">
        <v>505</v>
      </c>
      <c r="G162">
        <f t="shared" si="2"/>
        <v>94</v>
      </c>
      <c r="H162">
        <v>85578</v>
      </c>
      <c r="I162" t="s">
        <v>31</v>
      </c>
    </row>
    <row r="163" spans="1:9" x14ac:dyDescent="0.3">
      <c r="A163" t="s">
        <v>118</v>
      </c>
      <c r="B163" t="s">
        <v>119</v>
      </c>
      <c r="C163">
        <v>662</v>
      </c>
      <c r="D163" t="s">
        <v>96</v>
      </c>
      <c r="E163">
        <v>289</v>
      </c>
      <c r="F163">
        <v>403</v>
      </c>
      <c r="G163">
        <f t="shared" si="2"/>
        <v>114</v>
      </c>
      <c r="H163">
        <v>3260</v>
      </c>
      <c r="I163" t="s">
        <v>97</v>
      </c>
    </row>
    <row r="164" spans="1:9" x14ac:dyDescent="0.3">
      <c r="A164" t="s">
        <v>120</v>
      </c>
      <c r="B164" t="s">
        <v>121</v>
      </c>
      <c r="C164">
        <v>705</v>
      </c>
      <c r="D164" t="s">
        <v>10</v>
      </c>
      <c r="E164">
        <v>93</v>
      </c>
      <c r="F164">
        <v>268</v>
      </c>
      <c r="G164">
        <f t="shared" si="2"/>
        <v>175</v>
      </c>
      <c r="H164">
        <v>1724</v>
      </c>
      <c r="I164" t="s">
        <v>11</v>
      </c>
    </row>
    <row r="165" spans="1:9" x14ac:dyDescent="0.3">
      <c r="A165" t="s">
        <v>120</v>
      </c>
      <c r="B165" t="s">
        <v>121</v>
      </c>
      <c r="C165">
        <v>705</v>
      </c>
      <c r="D165" t="s">
        <v>122</v>
      </c>
      <c r="E165">
        <v>493</v>
      </c>
      <c r="F165">
        <v>565</v>
      </c>
      <c r="G165">
        <f t="shared" si="2"/>
        <v>72</v>
      </c>
      <c r="H165">
        <v>14870</v>
      </c>
      <c r="I165" t="s">
        <v>123</v>
      </c>
    </row>
    <row r="166" spans="1:9" x14ac:dyDescent="0.3">
      <c r="A166" t="s">
        <v>120</v>
      </c>
      <c r="B166" t="s">
        <v>121</v>
      </c>
      <c r="C166">
        <v>705</v>
      </c>
      <c r="D166" t="s">
        <v>22</v>
      </c>
      <c r="E166">
        <v>348</v>
      </c>
      <c r="F166">
        <v>462</v>
      </c>
      <c r="G166">
        <f t="shared" si="2"/>
        <v>114</v>
      </c>
      <c r="H166">
        <v>21613</v>
      </c>
      <c r="I166" t="s">
        <v>23</v>
      </c>
    </row>
    <row r="167" spans="1:9" x14ac:dyDescent="0.3">
      <c r="A167" t="s">
        <v>124</v>
      </c>
      <c r="B167" t="s">
        <v>125</v>
      </c>
      <c r="C167">
        <v>946</v>
      </c>
      <c r="D167" t="s">
        <v>10</v>
      </c>
      <c r="E167">
        <v>258</v>
      </c>
      <c r="F167">
        <v>440</v>
      </c>
      <c r="G167">
        <f t="shared" si="2"/>
        <v>182</v>
      </c>
      <c r="H167">
        <v>1724</v>
      </c>
      <c r="I167" t="s">
        <v>11</v>
      </c>
    </row>
    <row r="168" spans="1:9" x14ac:dyDescent="0.3">
      <c r="A168" t="s">
        <v>124</v>
      </c>
      <c r="B168" t="s">
        <v>125</v>
      </c>
      <c r="C168">
        <v>946</v>
      </c>
      <c r="D168" t="s">
        <v>12</v>
      </c>
      <c r="E168">
        <v>698</v>
      </c>
      <c r="F168">
        <v>934</v>
      </c>
      <c r="G168">
        <f t="shared" si="2"/>
        <v>236</v>
      </c>
      <c r="H168">
        <v>22957</v>
      </c>
      <c r="I168" t="s">
        <v>13</v>
      </c>
    </row>
    <row r="169" spans="1:9" x14ac:dyDescent="0.3">
      <c r="A169" t="s">
        <v>124</v>
      </c>
      <c r="B169" t="s">
        <v>125</v>
      </c>
      <c r="C169">
        <v>946</v>
      </c>
      <c r="D169" t="s">
        <v>14</v>
      </c>
      <c r="E169">
        <v>526</v>
      </c>
      <c r="F169">
        <v>679</v>
      </c>
      <c r="G169">
        <f t="shared" si="2"/>
        <v>153</v>
      </c>
      <c r="H169">
        <v>43327</v>
      </c>
      <c r="I169" t="s">
        <v>15</v>
      </c>
    </row>
    <row r="170" spans="1:9" x14ac:dyDescent="0.3">
      <c r="A170" t="s">
        <v>124</v>
      </c>
      <c r="B170" t="s">
        <v>125</v>
      </c>
      <c r="C170">
        <v>946</v>
      </c>
      <c r="D170" t="s">
        <v>90</v>
      </c>
      <c r="E170">
        <v>7</v>
      </c>
      <c r="F170">
        <v>220</v>
      </c>
      <c r="G170">
        <f t="shared" si="2"/>
        <v>213</v>
      </c>
      <c r="H170">
        <v>1188</v>
      </c>
      <c r="I170" t="s">
        <v>91</v>
      </c>
    </row>
    <row r="171" spans="1:9" x14ac:dyDescent="0.3">
      <c r="A171" t="s">
        <v>126</v>
      </c>
      <c r="B171" t="s">
        <v>127</v>
      </c>
      <c r="C171">
        <v>473</v>
      </c>
      <c r="D171" t="s">
        <v>10</v>
      </c>
      <c r="E171">
        <v>82</v>
      </c>
      <c r="F171">
        <v>222</v>
      </c>
      <c r="G171">
        <f t="shared" si="2"/>
        <v>140</v>
      </c>
      <c r="H171">
        <v>1724</v>
      </c>
      <c r="I171" t="s">
        <v>11</v>
      </c>
    </row>
    <row r="172" spans="1:9" x14ac:dyDescent="0.3">
      <c r="A172" t="s">
        <v>126</v>
      </c>
      <c r="B172" t="s">
        <v>127</v>
      </c>
      <c r="C172">
        <v>473</v>
      </c>
      <c r="D172" t="s">
        <v>14</v>
      </c>
      <c r="E172">
        <v>302</v>
      </c>
      <c r="F172">
        <v>459</v>
      </c>
      <c r="G172">
        <f t="shared" si="2"/>
        <v>157</v>
      </c>
      <c r="H172">
        <v>43327</v>
      </c>
      <c r="I172" t="s">
        <v>15</v>
      </c>
    </row>
    <row r="173" spans="1:9" x14ac:dyDescent="0.3">
      <c r="A173" t="s">
        <v>128</v>
      </c>
      <c r="B173" t="s">
        <v>129</v>
      </c>
      <c r="C173">
        <v>559</v>
      </c>
      <c r="D173" t="s">
        <v>10</v>
      </c>
      <c r="E173">
        <v>74</v>
      </c>
      <c r="F173">
        <v>263</v>
      </c>
      <c r="G173">
        <f t="shared" si="2"/>
        <v>189</v>
      </c>
      <c r="H173">
        <v>1724</v>
      </c>
      <c r="I173" t="s">
        <v>11</v>
      </c>
    </row>
    <row r="174" spans="1:9" x14ac:dyDescent="0.3">
      <c r="A174" t="s">
        <v>128</v>
      </c>
      <c r="B174" t="s">
        <v>129</v>
      </c>
      <c r="C174">
        <v>559</v>
      </c>
      <c r="D174" t="s">
        <v>14</v>
      </c>
      <c r="E174">
        <v>383</v>
      </c>
      <c r="F174">
        <v>542</v>
      </c>
      <c r="G174">
        <f t="shared" si="2"/>
        <v>159</v>
      </c>
      <c r="H174">
        <v>43327</v>
      </c>
      <c r="I174" t="s">
        <v>15</v>
      </c>
    </row>
    <row r="175" spans="1:9" x14ac:dyDescent="0.3">
      <c r="A175" t="s">
        <v>130</v>
      </c>
      <c r="B175" t="s">
        <v>131</v>
      </c>
      <c r="C175">
        <v>734</v>
      </c>
      <c r="D175" t="s">
        <v>10</v>
      </c>
      <c r="E175">
        <v>57</v>
      </c>
      <c r="F175">
        <v>156</v>
      </c>
      <c r="G175">
        <f t="shared" si="2"/>
        <v>99</v>
      </c>
      <c r="H175">
        <v>1724</v>
      </c>
      <c r="I175" t="s">
        <v>11</v>
      </c>
    </row>
    <row r="176" spans="1:9" x14ac:dyDescent="0.3">
      <c r="A176" t="s">
        <v>130</v>
      </c>
      <c r="B176" t="s">
        <v>131</v>
      </c>
      <c r="C176">
        <v>734</v>
      </c>
      <c r="D176" t="s">
        <v>28</v>
      </c>
      <c r="E176">
        <v>626</v>
      </c>
      <c r="F176">
        <v>734</v>
      </c>
      <c r="G176">
        <f t="shared" si="2"/>
        <v>108</v>
      </c>
      <c r="H176">
        <v>133923</v>
      </c>
      <c r="I176" t="s">
        <v>29</v>
      </c>
    </row>
    <row r="177" spans="1:9" x14ac:dyDescent="0.3">
      <c r="A177" t="s">
        <v>130</v>
      </c>
      <c r="B177" t="s">
        <v>131</v>
      </c>
      <c r="C177">
        <v>734</v>
      </c>
      <c r="D177" t="s">
        <v>24</v>
      </c>
      <c r="E177">
        <v>276</v>
      </c>
      <c r="F177">
        <v>363</v>
      </c>
      <c r="G177">
        <f t="shared" si="2"/>
        <v>87</v>
      </c>
      <c r="H177">
        <v>23723</v>
      </c>
      <c r="I177" t="s">
        <v>25</v>
      </c>
    </row>
    <row r="178" spans="1:9" x14ac:dyDescent="0.3">
      <c r="A178" t="s">
        <v>130</v>
      </c>
      <c r="B178" t="s">
        <v>131</v>
      </c>
      <c r="C178">
        <v>734</v>
      </c>
      <c r="D178" t="s">
        <v>24</v>
      </c>
      <c r="E178">
        <v>404</v>
      </c>
      <c r="F178">
        <v>491</v>
      </c>
      <c r="G178">
        <f t="shared" si="2"/>
        <v>87</v>
      </c>
      <c r="H178">
        <v>23723</v>
      </c>
      <c r="I178" t="s">
        <v>25</v>
      </c>
    </row>
    <row r="179" spans="1:9" x14ac:dyDescent="0.3">
      <c r="A179" t="s">
        <v>132</v>
      </c>
      <c r="B179" t="s">
        <v>133</v>
      </c>
      <c r="C179">
        <v>1006</v>
      </c>
      <c r="D179" t="s">
        <v>10</v>
      </c>
      <c r="E179">
        <v>110</v>
      </c>
      <c r="F179">
        <v>291</v>
      </c>
      <c r="G179">
        <f t="shared" si="2"/>
        <v>181</v>
      </c>
      <c r="H179">
        <v>1724</v>
      </c>
      <c r="I179" t="s">
        <v>11</v>
      </c>
    </row>
    <row r="180" spans="1:9" x14ac:dyDescent="0.3">
      <c r="A180" t="s">
        <v>132</v>
      </c>
      <c r="B180" t="s">
        <v>133</v>
      </c>
      <c r="C180">
        <v>1006</v>
      </c>
      <c r="D180" t="s">
        <v>28</v>
      </c>
      <c r="E180">
        <v>493</v>
      </c>
      <c r="F180">
        <v>679</v>
      </c>
      <c r="G180">
        <f t="shared" si="2"/>
        <v>186</v>
      </c>
      <c r="H180">
        <v>133923</v>
      </c>
      <c r="I180" t="s">
        <v>29</v>
      </c>
    </row>
    <row r="181" spans="1:9" x14ac:dyDescent="0.3">
      <c r="A181" t="s">
        <v>132</v>
      </c>
      <c r="B181" t="s">
        <v>133</v>
      </c>
      <c r="C181">
        <v>1006</v>
      </c>
      <c r="D181" t="s">
        <v>30</v>
      </c>
      <c r="E181">
        <v>381</v>
      </c>
      <c r="F181">
        <v>446</v>
      </c>
      <c r="G181">
        <f t="shared" si="2"/>
        <v>65</v>
      </c>
      <c r="H181">
        <v>85578</v>
      </c>
      <c r="I181" t="s">
        <v>31</v>
      </c>
    </row>
    <row r="182" spans="1:9" x14ac:dyDescent="0.3">
      <c r="A182" t="s">
        <v>132</v>
      </c>
      <c r="B182" t="s">
        <v>133</v>
      </c>
      <c r="C182">
        <v>1006</v>
      </c>
      <c r="D182" t="s">
        <v>42</v>
      </c>
      <c r="E182">
        <v>862</v>
      </c>
      <c r="F182">
        <v>947</v>
      </c>
      <c r="G182">
        <f t="shared" si="2"/>
        <v>85</v>
      </c>
      <c r="H182">
        <v>176760</v>
      </c>
      <c r="I182" t="s">
        <v>43</v>
      </c>
    </row>
    <row r="183" spans="1:9" x14ac:dyDescent="0.3">
      <c r="A183" t="s">
        <v>132</v>
      </c>
      <c r="B183" t="s">
        <v>133</v>
      </c>
      <c r="C183">
        <v>1006</v>
      </c>
      <c r="D183" t="s">
        <v>42</v>
      </c>
      <c r="E183">
        <v>935</v>
      </c>
      <c r="F183">
        <v>995</v>
      </c>
      <c r="G183">
        <f t="shared" si="2"/>
        <v>60</v>
      </c>
      <c r="H183">
        <v>176760</v>
      </c>
      <c r="I183" t="s">
        <v>43</v>
      </c>
    </row>
    <row r="184" spans="1:9" x14ac:dyDescent="0.3">
      <c r="A184" t="s">
        <v>134</v>
      </c>
      <c r="B184" t="s">
        <v>135</v>
      </c>
      <c r="C184">
        <v>1223</v>
      </c>
      <c r="D184" t="s">
        <v>10</v>
      </c>
      <c r="E184">
        <v>338</v>
      </c>
      <c r="F184">
        <v>533</v>
      </c>
      <c r="G184">
        <f t="shared" si="2"/>
        <v>195</v>
      </c>
      <c r="H184">
        <v>1724</v>
      </c>
      <c r="I184" t="s">
        <v>11</v>
      </c>
    </row>
    <row r="185" spans="1:9" x14ac:dyDescent="0.3">
      <c r="A185" t="s">
        <v>134</v>
      </c>
      <c r="B185" t="s">
        <v>135</v>
      </c>
      <c r="C185">
        <v>1223</v>
      </c>
      <c r="D185" t="s">
        <v>28</v>
      </c>
      <c r="E185">
        <v>733</v>
      </c>
      <c r="F185">
        <v>905</v>
      </c>
      <c r="G185">
        <f t="shared" si="2"/>
        <v>172</v>
      </c>
      <c r="H185">
        <v>133923</v>
      </c>
      <c r="I185" t="s">
        <v>29</v>
      </c>
    </row>
    <row r="186" spans="1:9" x14ac:dyDescent="0.3">
      <c r="A186" t="s">
        <v>134</v>
      </c>
      <c r="B186" t="s">
        <v>135</v>
      </c>
      <c r="C186">
        <v>1223</v>
      </c>
      <c r="D186" t="s">
        <v>30</v>
      </c>
      <c r="E186">
        <v>621</v>
      </c>
      <c r="F186">
        <v>686</v>
      </c>
      <c r="G186">
        <f t="shared" si="2"/>
        <v>65</v>
      </c>
      <c r="H186">
        <v>85578</v>
      </c>
      <c r="I186" t="s">
        <v>31</v>
      </c>
    </row>
    <row r="187" spans="1:9" x14ac:dyDescent="0.3">
      <c r="A187" t="s">
        <v>134</v>
      </c>
      <c r="B187" t="s">
        <v>135</v>
      </c>
      <c r="C187">
        <v>1223</v>
      </c>
      <c r="D187" t="s">
        <v>42</v>
      </c>
      <c r="E187">
        <v>1084</v>
      </c>
      <c r="F187">
        <v>1217</v>
      </c>
      <c r="G187">
        <f t="shared" si="2"/>
        <v>133</v>
      </c>
      <c r="H187">
        <v>176760</v>
      </c>
      <c r="I187" t="s">
        <v>43</v>
      </c>
    </row>
    <row r="188" spans="1:9" x14ac:dyDescent="0.3">
      <c r="A188" t="s">
        <v>136</v>
      </c>
      <c r="B188" t="s">
        <v>137</v>
      </c>
      <c r="C188">
        <v>871</v>
      </c>
      <c r="D188" t="s">
        <v>10</v>
      </c>
      <c r="E188">
        <v>1</v>
      </c>
      <c r="F188">
        <v>186</v>
      </c>
      <c r="G188">
        <f t="shared" si="2"/>
        <v>185</v>
      </c>
      <c r="H188">
        <v>1724</v>
      </c>
      <c r="I188" t="s">
        <v>11</v>
      </c>
    </row>
    <row r="189" spans="1:9" x14ac:dyDescent="0.3">
      <c r="A189" t="s">
        <v>136</v>
      </c>
      <c r="B189" t="s">
        <v>137</v>
      </c>
      <c r="C189">
        <v>871</v>
      </c>
      <c r="D189" t="s">
        <v>28</v>
      </c>
      <c r="E189">
        <v>386</v>
      </c>
      <c r="F189">
        <v>550</v>
      </c>
      <c r="G189">
        <f t="shared" si="2"/>
        <v>164</v>
      </c>
      <c r="H189">
        <v>133923</v>
      </c>
      <c r="I189" t="s">
        <v>29</v>
      </c>
    </row>
    <row r="190" spans="1:9" x14ac:dyDescent="0.3">
      <c r="A190" t="s">
        <v>136</v>
      </c>
      <c r="B190" t="s">
        <v>137</v>
      </c>
      <c r="C190">
        <v>871</v>
      </c>
      <c r="D190" t="s">
        <v>30</v>
      </c>
      <c r="E190">
        <v>274</v>
      </c>
      <c r="F190">
        <v>339</v>
      </c>
      <c r="G190">
        <f t="shared" si="2"/>
        <v>65</v>
      </c>
      <c r="H190">
        <v>85578</v>
      </c>
      <c r="I190" t="s">
        <v>31</v>
      </c>
    </row>
    <row r="191" spans="1:9" x14ac:dyDescent="0.3">
      <c r="A191" t="s">
        <v>136</v>
      </c>
      <c r="B191" t="s">
        <v>137</v>
      </c>
      <c r="C191">
        <v>871</v>
      </c>
      <c r="D191" t="s">
        <v>42</v>
      </c>
      <c r="E191">
        <v>727</v>
      </c>
      <c r="F191">
        <v>802</v>
      </c>
      <c r="G191">
        <f t="shared" si="2"/>
        <v>75</v>
      </c>
      <c r="H191">
        <v>176760</v>
      </c>
      <c r="I191" t="s">
        <v>43</v>
      </c>
    </row>
    <row r="192" spans="1:9" x14ac:dyDescent="0.3">
      <c r="A192" t="s">
        <v>138</v>
      </c>
      <c r="B192" t="s">
        <v>139</v>
      </c>
      <c r="C192">
        <v>959</v>
      </c>
      <c r="D192" t="s">
        <v>10</v>
      </c>
      <c r="E192">
        <v>158</v>
      </c>
      <c r="F192">
        <v>348</v>
      </c>
      <c r="G192">
        <f t="shared" si="2"/>
        <v>190</v>
      </c>
      <c r="H192">
        <v>1724</v>
      </c>
      <c r="I192" t="s">
        <v>11</v>
      </c>
    </row>
    <row r="193" spans="1:9" x14ac:dyDescent="0.3">
      <c r="A193" t="s">
        <v>138</v>
      </c>
      <c r="B193" t="s">
        <v>139</v>
      </c>
      <c r="C193">
        <v>959</v>
      </c>
      <c r="D193" t="s">
        <v>28</v>
      </c>
      <c r="E193">
        <v>548</v>
      </c>
      <c r="F193">
        <v>712</v>
      </c>
      <c r="G193">
        <f t="shared" si="2"/>
        <v>164</v>
      </c>
      <c r="H193">
        <v>133923</v>
      </c>
      <c r="I193" t="s">
        <v>29</v>
      </c>
    </row>
    <row r="194" spans="1:9" x14ac:dyDescent="0.3">
      <c r="A194" t="s">
        <v>138</v>
      </c>
      <c r="B194" t="s">
        <v>139</v>
      </c>
      <c r="C194">
        <v>959</v>
      </c>
      <c r="D194" t="s">
        <v>30</v>
      </c>
      <c r="E194">
        <v>436</v>
      </c>
      <c r="F194">
        <v>501</v>
      </c>
      <c r="G194">
        <f t="shared" si="2"/>
        <v>65</v>
      </c>
      <c r="H194">
        <v>85578</v>
      </c>
      <c r="I194" t="s">
        <v>31</v>
      </c>
    </row>
    <row r="195" spans="1:9" x14ac:dyDescent="0.3">
      <c r="A195" t="s">
        <v>138</v>
      </c>
      <c r="B195" t="s">
        <v>139</v>
      </c>
      <c r="C195">
        <v>959</v>
      </c>
      <c r="D195" t="s">
        <v>42</v>
      </c>
      <c r="E195">
        <v>889</v>
      </c>
      <c r="F195">
        <v>951</v>
      </c>
      <c r="G195">
        <f t="shared" ref="G195:G258" si="3">F195-E195</f>
        <v>62</v>
      </c>
      <c r="H195">
        <v>176760</v>
      </c>
      <c r="I195" t="s">
        <v>43</v>
      </c>
    </row>
    <row r="196" spans="1:9" x14ac:dyDescent="0.3">
      <c r="A196" t="s">
        <v>140</v>
      </c>
      <c r="B196" t="s">
        <v>141</v>
      </c>
      <c r="C196">
        <v>1033</v>
      </c>
      <c r="D196" t="s">
        <v>10</v>
      </c>
      <c r="E196">
        <v>158</v>
      </c>
      <c r="F196">
        <v>348</v>
      </c>
      <c r="G196">
        <f t="shared" si="3"/>
        <v>190</v>
      </c>
      <c r="H196">
        <v>1724</v>
      </c>
      <c r="I196" t="s">
        <v>11</v>
      </c>
    </row>
    <row r="197" spans="1:9" x14ac:dyDescent="0.3">
      <c r="A197" t="s">
        <v>140</v>
      </c>
      <c r="B197" t="s">
        <v>141</v>
      </c>
      <c r="C197">
        <v>1033</v>
      </c>
      <c r="D197" t="s">
        <v>28</v>
      </c>
      <c r="E197">
        <v>548</v>
      </c>
      <c r="F197">
        <v>712</v>
      </c>
      <c r="G197">
        <f t="shared" si="3"/>
        <v>164</v>
      </c>
      <c r="H197">
        <v>133923</v>
      </c>
      <c r="I197" t="s">
        <v>29</v>
      </c>
    </row>
    <row r="198" spans="1:9" x14ac:dyDescent="0.3">
      <c r="A198" t="s">
        <v>140</v>
      </c>
      <c r="B198" t="s">
        <v>141</v>
      </c>
      <c r="C198">
        <v>1033</v>
      </c>
      <c r="D198" t="s">
        <v>30</v>
      </c>
      <c r="E198">
        <v>436</v>
      </c>
      <c r="F198">
        <v>501</v>
      </c>
      <c r="G198">
        <f t="shared" si="3"/>
        <v>65</v>
      </c>
      <c r="H198">
        <v>85578</v>
      </c>
      <c r="I198" t="s">
        <v>31</v>
      </c>
    </row>
    <row r="199" spans="1:9" x14ac:dyDescent="0.3">
      <c r="A199" t="s">
        <v>140</v>
      </c>
      <c r="B199" t="s">
        <v>141</v>
      </c>
      <c r="C199">
        <v>1033</v>
      </c>
      <c r="D199" t="s">
        <v>42</v>
      </c>
      <c r="E199">
        <v>889</v>
      </c>
      <c r="F199">
        <v>965</v>
      </c>
      <c r="G199">
        <f t="shared" si="3"/>
        <v>76</v>
      </c>
      <c r="H199">
        <v>176760</v>
      </c>
      <c r="I199" t="s">
        <v>43</v>
      </c>
    </row>
    <row r="200" spans="1:9" x14ac:dyDescent="0.3">
      <c r="A200" t="s">
        <v>142</v>
      </c>
      <c r="B200" t="s">
        <v>143</v>
      </c>
      <c r="C200">
        <v>993</v>
      </c>
      <c r="D200" t="s">
        <v>10</v>
      </c>
      <c r="E200">
        <v>158</v>
      </c>
      <c r="F200">
        <v>348</v>
      </c>
      <c r="G200">
        <f t="shared" si="3"/>
        <v>190</v>
      </c>
      <c r="H200">
        <v>1724</v>
      </c>
      <c r="I200" t="s">
        <v>11</v>
      </c>
    </row>
    <row r="201" spans="1:9" x14ac:dyDescent="0.3">
      <c r="A201" t="s">
        <v>142</v>
      </c>
      <c r="B201" t="s">
        <v>143</v>
      </c>
      <c r="C201">
        <v>993</v>
      </c>
      <c r="D201" t="s">
        <v>28</v>
      </c>
      <c r="E201">
        <v>548</v>
      </c>
      <c r="F201">
        <v>712</v>
      </c>
      <c r="G201">
        <f t="shared" si="3"/>
        <v>164</v>
      </c>
      <c r="H201">
        <v>133923</v>
      </c>
      <c r="I201" t="s">
        <v>29</v>
      </c>
    </row>
    <row r="202" spans="1:9" x14ac:dyDescent="0.3">
      <c r="A202" t="s">
        <v>142</v>
      </c>
      <c r="B202" t="s">
        <v>143</v>
      </c>
      <c r="C202">
        <v>993</v>
      </c>
      <c r="D202" t="s">
        <v>30</v>
      </c>
      <c r="E202">
        <v>436</v>
      </c>
      <c r="F202">
        <v>501</v>
      </c>
      <c r="G202">
        <f t="shared" si="3"/>
        <v>65</v>
      </c>
      <c r="H202">
        <v>85578</v>
      </c>
      <c r="I202" t="s">
        <v>31</v>
      </c>
    </row>
    <row r="203" spans="1:9" x14ac:dyDescent="0.3">
      <c r="A203" t="s">
        <v>142</v>
      </c>
      <c r="B203" t="s">
        <v>143</v>
      </c>
      <c r="C203">
        <v>993</v>
      </c>
      <c r="D203" t="s">
        <v>42</v>
      </c>
      <c r="E203">
        <v>889</v>
      </c>
      <c r="F203">
        <v>955</v>
      </c>
      <c r="G203">
        <f t="shared" si="3"/>
        <v>66</v>
      </c>
      <c r="H203">
        <v>176760</v>
      </c>
      <c r="I203" t="s">
        <v>43</v>
      </c>
    </row>
    <row r="204" spans="1:9" x14ac:dyDescent="0.3">
      <c r="A204" t="s">
        <v>144</v>
      </c>
      <c r="B204" t="s">
        <v>145</v>
      </c>
      <c r="C204">
        <v>876</v>
      </c>
      <c r="D204" t="s">
        <v>10</v>
      </c>
      <c r="E204">
        <v>8</v>
      </c>
      <c r="F204">
        <v>191</v>
      </c>
      <c r="G204">
        <f t="shared" si="3"/>
        <v>183</v>
      </c>
      <c r="H204">
        <v>1724</v>
      </c>
      <c r="I204" t="s">
        <v>11</v>
      </c>
    </row>
    <row r="205" spans="1:9" x14ac:dyDescent="0.3">
      <c r="A205" t="s">
        <v>144</v>
      </c>
      <c r="B205" t="s">
        <v>145</v>
      </c>
      <c r="C205">
        <v>876</v>
      </c>
      <c r="D205" t="s">
        <v>28</v>
      </c>
      <c r="E205">
        <v>391</v>
      </c>
      <c r="F205">
        <v>555</v>
      </c>
      <c r="G205">
        <f t="shared" si="3"/>
        <v>164</v>
      </c>
      <c r="H205">
        <v>133923</v>
      </c>
      <c r="I205" t="s">
        <v>29</v>
      </c>
    </row>
    <row r="206" spans="1:9" x14ac:dyDescent="0.3">
      <c r="A206" t="s">
        <v>144</v>
      </c>
      <c r="B206" t="s">
        <v>145</v>
      </c>
      <c r="C206">
        <v>876</v>
      </c>
      <c r="D206" t="s">
        <v>30</v>
      </c>
      <c r="E206">
        <v>279</v>
      </c>
      <c r="F206">
        <v>344</v>
      </c>
      <c r="G206">
        <f t="shared" si="3"/>
        <v>65</v>
      </c>
      <c r="H206">
        <v>85578</v>
      </c>
      <c r="I206" t="s">
        <v>31</v>
      </c>
    </row>
    <row r="207" spans="1:9" x14ac:dyDescent="0.3">
      <c r="A207" t="s">
        <v>144</v>
      </c>
      <c r="B207" t="s">
        <v>145</v>
      </c>
      <c r="C207">
        <v>876</v>
      </c>
      <c r="D207" t="s">
        <v>42</v>
      </c>
      <c r="E207">
        <v>732</v>
      </c>
      <c r="F207">
        <v>807</v>
      </c>
      <c r="G207">
        <f t="shared" si="3"/>
        <v>75</v>
      </c>
      <c r="H207">
        <v>176760</v>
      </c>
      <c r="I207" t="s">
        <v>43</v>
      </c>
    </row>
    <row r="208" spans="1:9" x14ac:dyDescent="0.3">
      <c r="A208" t="s">
        <v>146</v>
      </c>
      <c r="B208" t="s">
        <v>147</v>
      </c>
      <c r="C208">
        <v>856</v>
      </c>
      <c r="D208" t="s">
        <v>10</v>
      </c>
      <c r="E208">
        <v>6</v>
      </c>
      <c r="F208">
        <v>171</v>
      </c>
      <c r="G208">
        <f t="shared" si="3"/>
        <v>165</v>
      </c>
      <c r="H208">
        <v>1724</v>
      </c>
      <c r="I208" t="s">
        <v>11</v>
      </c>
    </row>
    <row r="209" spans="1:9" x14ac:dyDescent="0.3">
      <c r="A209" t="s">
        <v>146</v>
      </c>
      <c r="B209" t="s">
        <v>147</v>
      </c>
      <c r="C209">
        <v>856</v>
      </c>
      <c r="D209" t="s">
        <v>28</v>
      </c>
      <c r="E209">
        <v>371</v>
      </c>
      <c r="F209">
        <v>535</v>
      </c>
      <c r="G209">
        <f t="shared" si="3"/>
        <v>164</v>
      </c>
      <c r="H209">
        <v>133923</v>
      </c>
      <c r="I209" t="s">
        <v>29</v>
      </c>
    </row>
    <row r="210" spans="1:9" x14ac:dyDescent="0.3">
      <c r="A210" t="s">
        <v>146</v>
      </c>
      <c r="B210" t="s">
        <v>147</v>
      </c>
      <c r="C210">
        <v>856</v>
      </c>
      <c r="D210" t="s">
        <v>30</v>
      </c>
      <c r="E210">
        <v>259</v>
      </c>
      <c r="F210">
        <v>324</v>
      </c>
      <c r="G210">
        <f t="shared" si="3"/>
        <v>65</v>
      </c>
      <c r="H210">
        <v>85578</v>
      </c>
      <c r="I210" t="s">
        <v>31</v>
      </c>
    </row>
    <row r="211" spans="1:9" x14ac:dyDescent="0.3">
      <c r="A211" t="s">
        <v>146</v>
      </c>
      <c r="B211" t="s">
        <v>147</v>
      </c>
      <c r="C211">
        <v>856</v>
      </c>
      <c r="D211" t="s">
        <v>42</v>
      </c>
      <c r="E211">
        <v>712</v>
      </c>
      <c r="F211">
        <v>787</v>
      </c>
      <c r="G211">
        <f t="shared" si="3"/>
        <v>75</v>
      </c>
      <c r="H211">
        <v>176760</v>
      </c>
      <c r="I211" t="s">
        <v>43</v>
      </c>
    </row>
    <row r="212" spans="1:9" x14ac:dyDescent="0.3">
      <c r="A212" t="s">
        <v>148</v>
      </c>
      <c r="B212" t="s">
        <v>149</v>
      </c>
      <c r="C212">
        <v>1031</v>
      </c>
      <c r="D212" t="s">
        <v>10</v>
      </c>
      <c r="E212">
        <v>158</v>
      </c>
      <c r="F212">
        <v>355</v>
      </c>
      <c r="G212">
        <f t="shared" si="3"/>
        <v>197</v>
      </c>
      <c r="H212">
        <v>1724</v>
      </c>
      <c r="I212" t="s">
        <v>11</v>
      </c>
    </row>
    <row r="213" spans="1:9" x14ac:dyDescent="0.3">
      <c r="A213" t="s">
        <v>148</v>
      </c>
      <c r="B213" t="s">
        <v>149</v>
      </c>
      <c r="C213">
        <v>1031</v>
      </c>
      <c r="D213" t="s">
        <v>28</v>
      </c>
      <c r="E213">
        <v>555</v>
      </c>
      <c r="F213">
        <v>718</v>
      </c>
      <c r="G213">
        <f t="shared" si="3"/>
        <v>163</v>
      </c>
      <c r="H213">
        <v>133923</v>
      </c>
      <c r="I213" t="s">
        <v>29</v>
      </c>
    </row>
    <row r="214" spans="1:9" x14ac:dyDescent="0.3">
      <c r="A214" t="s">
        <v>148</v>
      </c>
      <c r="B214" t="s">
        <v>149</v>
      </c>
      <c r="C214">
        <v>1031</v>
      </c>
      <c r="D214" t="s">
        <v>30</v>
      </c>
      <c r="E214">
        <v>443</v>
      </c>
      <c r="F214">
        <v>508</v>
      </c>
      <c r="G214">
        <f t="shared" si="3"/>
        <v>65</v>
      </c>
      <c r="H214">
        <v>85578</v>
      </c>
      <c r="I214" t="s">
        <v>31</v>
      </c>
    </row>
    <row r="215" spans="1:9" x14ac:dyDescent="0.3">
      <c r="A215" t="s">
        <v>148</v>
      </c>
      <c r="B215" t="s">
        <v>149</v>
      </c>
      <c r="C215">
        <v>1031</v>
      </c>
      <c r="D215" t="s">
        <v>42</v>
      </c>
      <c r="E215">
        <v>890</v>
      </c>
      <c r="F215">
        <v>1023</v>
      </c>
      <c r="G215">
        <f t="shared" si="3"/>
        <v>133</v>
      </c>
      <c r="H215">
        <v>176760</v>
      </c>
      <c r="I215" t="s">
        <v>43</v>
      </c>
    </row>
    <row r="216" spans="1:9" x14ac:dyDescent="0.3">
      <c r="A216" t="s">
        <v>150</v>
      </c>
      <c r="B216" t="s">
        <v>151</v>
      </c>
      <c r="C216">
        <v>1252</v>
      </c>
      <c r="D216" t="s">
        <v>10</v>
      </c>
      <c r="E216">
        <v>364</v>
      </c>
      <c r="F216">
        <v>559</v>
      </c>
      <c r="G216">
        <f t="shared" si="3"/>
        <v>195</v>
      </c>
      <c r="H216">
        <v>1724</v>
      </c>
      <c r="I216" t="s">
        <v>11</v>
      </c>
    </row>
    <row r="217" spans="1:9" x14ac:dyDescent="0.3">
      <c r="A217" t="s">
        <v>150</v>
      </c>
      <c r="B217" t="s">
        <v>151</v>
      </c>
      <c r="C217">
        <v>1252</v>
      </c>
      <c r="D217" t="s">
        <v>28</v>
      </c>
      <c r="E217">
        <v>759</v>
      </c>
      <c r="F217">
        <v>931</v>
      </c>
      <c r="G217">
        <f t="shared" si="3"/>
        <v>172</v>
      </c>
      <c r="H217">
        <v>133923</v>
      </c>
      <c r="I217" t="s">
        <v>29</v>
      </c>
    </row>
    <row r="218" spans="1:9" x14ac:dyDescent="0.3">
      <c r="A218" t="s">
        <v>150</v>
      </c>
      <c r="B218" t="s">
        <v>151</v>
      </c>
      <c r="C218">
        <v>1252</v>
      </c>
      <c r="D218" t="s">
        <v>30</v>
      </c>
      <c r="E218">
        <v>647</v>
      </c>
      <c r="F218">
        <v>712</v>
      </c>
      <c r="G218">
        <f t="shared" si="3"/>
        <v>65</v>
      </c>
      <c r="H218">
        <v>85578</v>
      </c>
      <c r="I218" t="s">
        <v>31</v>
      </c>
    </row>
    <row r="219" spans="1:9" x14ac:dyDescent="0.3">
      <c r="A219" t="s">
        <v>150</v>
      </c>
      <c r="B219" t="s">
        <v>151</v>
      </c>
      <c r="C219">
        <v>1252</v>
      </c>
      <c r="D219" t="s">
        <v>42</v>
      </c>
      <c r="E219">
        <v>1112</v>
      </c>
      <c r="F219">
        <v>1245</v>
      </c>
      <c r="G219">
        <f t="shared" si="3"/>
        <v>133</v>
      </c>
      <c r="H219">
        <v>176760</v>
      </c>
      <c r="I219" t="s">
        <v>43</v>
      </c>
    </row>
    <row r="220" spans="1:9" x14ac:dyDescent="0.3">
      <c r="A220" t="s">
        <v>152</v>
      </c>
      <c r="B220" t="s">
        <v>153</v>
      </c>
      <c r="C220">
        <v>758</v>
      </c>
      <c r="D220" t="s">
        <v>10</v>
      </c>
      <c r="E220">
        <v>82</v>
      </c>
      <c r="F220">
        <v>269</v>
      </c>
      <c r="G220">
        <f t="shared" si="3"/>
        <v>187</v>
      </c>
      <c r="H220">
        <v>1724</v>
      </c>
      <c r="I220" t="s">
        <v>11</v>
      </c>
    </row>
    <row r="221" spans="1:9" x14ac:dyDescent="0.3">
      <c r="A221" t="s">
        <v>152</v>
      </c>
      <c r="B221" t="s">
        <v>153</v>
      </c>
      <c r="C221">
        <v>758</v>
      </c>
      <c r="D221" t="s">
        <v>154</v>
      </c>
      <c r="E221">
        <v>366</v>
      </c>
      <c r="F221">
        <v>519</v>
      </c>
      <c r="G221">
        <f t="shared" si="3"/>
        <v>153</v>
      </c>
      <c r="H221">
        <v>17090</v>
      </c>
      <c r="I221" t="s">
        <v>155</v>
      </c>
    </row>
    <row r="222" spans="1:9" x14ac:dyDescent="0.3">
      <c r="A222" t="s">
        <v>152</v>
      </c>
      <c r="B222" t="s">
        <v>153</v>
      </c>
      <c r="C222">
        <v>758</v>
      </c>
      <c r="D222" t="s">
        <v>28</v>
      </c>
      <c r="E222">
        <v>652</v>
      </c>
      <c r="F222">
        <v>757</v>
      </c>
      <c r="G222">
        <f t="shared" si="3"/>
        <v>105</v>
      </c>
      <c r="H222">
        <v>133923</v>
      </c>
      <c r="I222" t="s">
        <v>29</v>
      </c>
    </row>
    <row r="223" spans="1:9" x14ac:dyDescent="0.3">
      <c r="A223" t="s">
        <v>152</v>
      </c>
      <c r="B223" t="s">
        <v>153</v>
      </c>
      <c r="C223">
        <v>758</v>
      </c>
      <c r="D223" t="s">
        <v>30</v>
      </c>
      <c r="E223">
        <v>544</v>
      </c>
      <c r="F223">
        <v>612</v>
      </c>
      <c r="G223">
        <f t="shared" si="3"/>
        <v>68</v>
      </c>
      <c r="H223">
        <v>85578</v>
      </c>
      <c r="I223" t="s">
        <v>31</v>
      </c>
    </row>
    <row r="224" spans="1:9" x14ac:dyDescent="0.3">
      <c r="A224" t="s">
        <v>156</v>
      </c>
      <c r="B224" t="s">
        <v>157</v>
      </c>
      <c r="C224">
        <v>870</v>
      </c>
      <c r="D224" t="s">
        <v>10</v>
      </c>
      <c r="E224">
        <v>89</v>
      </c>
      <c r="F224">
        <v>277</v>
      </c>
      <c r="G224">
        <f t="shared" si="3"/>
        <v>188</v>
      </c>
      <c r="H224">
        <v>1724</v>
      </c>
      <c r="I224" t="s">
        <v>11</v>
      </c>
    </row>
    <row r="225" spans="1:9" x14ac:dyDescent="0.3">
      <c r="A225" t="s">
        <v>156</v>
      </c>
      <c r="B225" t="s">
        <v>157</v>
      </c>
      <c r="C225">
        <v>870</v>
      </c>
      <c r="D225" t="s">
        <v>28</v>
      </c>
      <c r="E225">
        <v>751</v>
      </c>
      <c r="F225">
        <v>865</v>
      </c>
      <c r="G225">
        <f t="shared" si="3"/>
        <v>114</v>
      </c>
      <c r="H225">
        <v>133923</v>
      </c>
      <c r="I225" t="s">
        <v>29</v>
      </c>
    </row>
    <row r="226" spans="1:9" x14ac:dyDescent="0.3">
      <c r="A226" t="s">
        <v>156</v>
      </c>
      <c r="B226" t="s">
        <v>157</v>
      </c>
      <c r="C226">
        <v>870</v>
      </c>
      <c r="D226" t="s">
        <v>30</v>
      </c>
      <c r="E226">
        <v>642</v>
      </c>
      <c r="F226">
        <v>709</v>
      </c>
      <c r="G226">
        <f t="shared" si="3"/>
        <v>67</v>
      </c>
      <c r="H226">
        <v>85578</v>
      </c>
      <c r="I226" t="s">
        <v>31</v>
      </c>
    </row>
    <row r="227" spans="1:9" x14ac:dyDescent="0.3">
      <c r="A227" t="s">
        <v>156</v>
      </c>
      <c r="B227" t="s">
        <v>157</v>
      </c>
      <c r="C227">
        <v>870</v>
      </c>
      <c r="D227" t="s">
        <v>22</v>
      </c>
      <c r="E227">
        <v>500</v>
      </c>
      <c r="F227">
        <v>608</v>
      </c>
      <c r="G227">
        <f t="shared" si="3"/>
        <v>108</v>
      </c>
      <c r="H227">
        <v>21613</v>
      </c>
      <c r="I227" t="s">
        <v>23</v>
      </c>
    </row>
    <row r="228" spans="1:9" x14ac:dyDescent="0.3">
      <c r="A228" t="s">
        <v>156</v>
      </c>
      <c r="B228" t="s">
        <v>157</v>
      </c>
      <c r="C228">
        <v>870</v>
      </c>
      <c r="D228" t="s">
        <v>24</v>
      </c>
      <c r="E228">
        <v>391</v>
      </c>
      <c r="F228">
        <v>482</v>
      </c>
      <c r="G228">
        <f t="shared" si="3"/>
        <v>91</v>
      </c>
      <c r="H228">
        <v>23723</v>
      </c>
      <c r="I228" t="s">
        <v>25</v>
      </c>
    </row>
    <row r="229" spans="1:9" x14ac:dyDescent="0.3">
      <c r="A229" t="s">
        <v>158</v>
      </c>
      <c r="B229" t="s">
        <v>159</v>
      </c>
      <c r="C229">
        <v>1049</v>
      </c>
      <c r="D229" t="s">
        <v>10</v>
      </c>
      <c r="E229">
        <v>79</v>
      </c>
      <c r="F229">
        <v>265</v>
      </c>
      <c r="G229">
        <f t="shared" si="3"/>
        <v>186</v>
      </c>
      <c r="H229">
        <v>1724</v>
      </c>
      <c r="I229" t="s">
        <v>11</v>
      </c>
    </row>
    <row r="230" spans="1:9" x14ac:dyDescent="0.3">
      <c r="A230" t="s">
        <v>158</v>
      </c>
      <c r="B230" t="s">
        <v>159</v>
      </c>
      <c r="C230">
        <v>1049</v>
      </c>
      <c r="D230" t="s">
        <v>12</v>
      </c>
      <c r="E230">
        <v>791</v>
      </c>
      <c r="F230">
        <v>1027</v>
      </c>
      <c r="G230">
        <f t="shared" si="3"/>
        <v>236</v>
      </c>
      <c r="H230">
        <v>22957</v>
      </c>
      <c r="I230" t="s">
        <v>13</v>
      </c>
    </row>
    <row r="231" spans="1:9" x14ac:dyDescent="0.3">
      <c r="A231" t="s">
        <v>158</v>
      </c>
      <c r="B231" t="s">
        <v>159</v>
      </c>
      <c r="C231">
        <v>1049</v>
      </c>
      <c r="D231" t="s">
        <v>14</v>
      </c>
      <c r="E231">
        <v>610</v>
      </c>
      <c r="F231">
        <v>772</v>
      </c>
      <c r="G231">
        <f t="shared" si="3"/>
        <v>162</v>
      </c>
      <c r="H231">
        <v>43327</v>
      </c>
      <c r="I231" t="s">
        <v>15</v>
      </c>
    </row>
    <row r="232" spans="1:9" x14ac:dyDescent="0.3">
      <c r="A232" t="s">
        <v>158</v>
      </c>
      <c r="B232" t="s">
        <v>159</v>
      </c>
      <c r="C232">
        <v>1049</v>
      </c>
      <c r="D232" t="s">
        <v>24</v>
      </c>
      <c r="E232">
        <v>384</v>
      </c>
      <c r="F232">
        <v>470</v>
      </c>
      <c r="G232">
        <f t="shared" si="3"/>
        <v>86</v>
      </c>
      <c r="H232">
        <v>23723</v>
      </c>
      <c r="I232" t="s">
        <v>25</v>
      </c>
    </row>
    <row r="233" spans="1:9" x14ac:dyDescent="0.3">
      <c r="A233" t="s">
        <v>158</v>
      </c>
      <c r="B233" t="s">
        <v>159</v>
      </c>
      <c r="C233">
        <v>1049</v>
      </c>
      <c r="D233" t="s">
        <v>18</v>
      </c>
      <c r="E233">
        <v>495</v>
      </c>
      <c r="F233">
        <v>598</v>
      </c>
      <c r="G233">
        <f t="shared" si="3"/>
        <v>103</v>
      </c>
      <c r="H233">
        <v>27168</v>
      </c>
      <c r="I233" t="s">
        <v>19</v>
      </c>
    </row>
    <row r="234" spans="1:9" x14ac:dyDescent="0.3">
      <c r="A234" t="s">
        <v>160</v>
      </c>
      <c r="B234" t="s">
        <v>161</v>
      </c>
      <c r="C234">
        <v>451</v>
      </c>
      <c r="D234" t="s">
        <v>10</v>
      </c>
      <c r="E234">
        <v>72</v>
      </c>
      <c r="F234">
        <v>213</v>
      </c>
      <c r="G234">
        <f t="shared" si="3"/>
        <v>141</v>
      </c>
      <c r="H234">
        <v>1724</v>
      </c>
      <c r="I234" t="s">
        <v>11</v>
      </c>
    </row>
    <row r="235" spans="1:9" x14ac:dyDescent="0.3">
      <c r="A235" t="s">
        <v>160</v>
      </c>
      <c r="B235" t="s">
        <v>161</v>
      </c>
      <c r="C235">
        <v>451</v>
      </c>
      <c r="D235" t="s">
        <v>14</v>
      </c>
      <c r="E235">
        <v>289</v>
      </c>
      <c r="F235">
        <v>446</v>
      </c>
      <c r="G235">
        <f t="shared" si="3"/>
        <v>157</v>
      </c>
      <c r="H235">
        <v>43327</v>
      </c>
      <c r="I235" t="s">
        <v>15</v>
      </c>
    </row>
    <row r="236" spans="1:9" x14ac:dyDescent="0.3">
      <c r="A236" t="s">
        <v>162</v>
      </c>
      <c r="B236" t="s">
        <v>163</v>
      </c>
      <c r="C236">
        <v>855</v>
      </c>
      <c r="D236" t="s">
        <v>10</v>
      </c>
      <c r="E236">
        <v>72</v>
      </c>
      <c r="F236">
        <v>218</v>
      </c>
      <c r="G236">
        <f t="shared" si="3"/>
        <v>146</v>
      </c>
      <c r="H236">
        <v>1724</v>
      </c>
      <c r="I236" t="s">
        <v>11</v>
      </c>
    </row>
    <row r="237" spans="1:9" x14ac:dyDescent="0.3">
      <c r="A237" t="s">
        <v>162</v>
      </c>
      <c r="B237" t="s">
        <v>163</v>
      </c>
      <c r="C237">
        <v>855</v>
      </c>
      <c r="D237" t="s">
        <v>12</v>
      </c>
      <c r="E237">
        <v>604</v>
      </c>
      <c r="F237">
        <v>841</v>
      </c>
      <c r="G237">
        <f t="shared" si="3"/>
        <v>237</v>
      </c>
      <c r="H237">
        <v>22957</v>
      </c>
      <c r="I237" t="s">
        <v>13</v>
      </c>
    </row>
    <row r="238" spans="1:9" x14ac:dyDescent="0.3">
      <c r="A238" t="s">
        <v>162</v>
      </c>
      <c r="B238" t="s">
        <v>163</v>
      </c>
      <c r="C238">
        <v>855</v>
      </c>
      <c r="D238" t="s">
        <v>14</v>
      </c>
      <c r="E238">
        <v>429</v>
      </c>
      <c r="F238">
        <v>585</v>
      </c>
      <c r="G238">
        <f t="shared" si="3"/>
        <v>156</v>
      </c>
      <c r="H238">
        <v>43327</v>
      </c>
      <c r="I238" t="s">
        <v>15</v>
      </c>
    </row>
    <row r="239" spans="1:9" x14ac:dyDescent="0.3">
      <c r="A239" t="s">
        <v>162</v>
      </c>
      <c r="B239" t="s">
        <v>163</v>
      </c>
      <c r="C239">
        <v>855</v>
      </c>
      <c r="D239" t="s">
        <v>24</v>
      </c>
      <c r="E239">
        <v>323</v>
      </c>
      <c r="F239">
        <v>412</v>
      </c>
      <c r="G239">
        <f t="shared" si="3"/>
        <v>89</v>
      </c>
      <c r="H239">
        <v>23723</v>
      </c>
      <c r="I239" t="s">
        <v>25</v>
      </c>
    </row>
    <row r="240" spans="1:9" x14ac:dyDescent="0.3">
      <c r="A240" t="s">
        <v>164</v>
      </c>
      <c r="B240" t="s">
        <v>165</v>
      </c>
      <c r="C240">
        <v>1492</v>
      </c>
      <c r="D240" t="s">
        <v>10</v>
      </c>
      <c r="E240">
        <v>81</v>
      </c>
      <c r="F240">
        <v>269</v>
      </c>
      <c r="G240">
        <f t="shared" si="3"/>
        <v>188</v>
      </c>
      <c r="H240">
        <v>1724</v>
      </c>
      <c r="I240" t="s">
        <v>11</v>
      </c>
    </row>
    <row r="241" spans="1:9" x14ac:dyDescent="0.3">
      <c r="A241" t="s">
        <v>164</v>
      </c>
      <c r="B241" t="s">
        <v>165</v>
      </c>
      <c r="C241">
        <v>1492</v>
      </c>
      <c r="D241" t="s">
        <v>28</v>
      </c>
      <c r="E241">
        <v>890</v>
      </c>
      <c r="F241">
        <v>1006</v>
      </c>
      <c r="G241">
        <f t="shared" si="3"/>
        <v>116</v>
      </c>
      <c r="H241">
        <v>133923</v>
      </c>
      <c r="I241" t="s">
        <v>29</v>
      </c>
    </row>
    <row r="242" spans="1:9" x14ac:dyDescent="0.3">
      <c r="A242" t="s">
        <v>164</v>
      </c>
      <c r="B242" t="s">
        <v>165</v>
      </c>
      <c r="C242">
        <v>1492</v>
      </c>
      <c r="D242" t="s">
        <v>30</v>
      </c>
      <c r="E242">
        <v>778</v>
      </c>
      <c r="F242">
        <v>843</v>
      </c>
      <c r="G242">
        <f t="shared" si="3"/>
        <v>65</v>
      </c>
      <c r="H242">
        <v>85578</v>
      </c>
      <c r="I242" t="s">
        <v>31</v>
      </c>
    </row>
    <row r="243" spans="1:9" x14ac:dyDescent="0.3">
      <c r="A243" t="s">
        <v>164</v>
      </c>
      <c r="B243" t="s">
        <v>165</v>
      </c>
      <c r="C243">
        <v>1492</v>
      </c>
      <c r="D243" t="s">
        <v>22</v>
      </c>
      <c r="E243">
        <v>347</v>
      </c>
      <c r="F243">
        <v>458</v>
      </c>
      <c r="G243">
        <f t="shared" si="3"/>
        <v>111</v>
      </c>
      <c r="H243">
        <v>21613</v>
      </c>
      <c r="I243" t="s">
        <v>23</v>
      </c>
    </row>
    <row r="244" spans="1:9" x14ac:dyDescent="0.3">
      <c r="A244" t="s">
        <v>164</v>
      </c>
      <c r="B244" t="s">
        <v>165</v>
      </c>
      <c r="C244">
        <v>1492</v>
      </c>
      <c r="D244" t="s">
        <v>24</v>
      </c>
      <c r="E244">
        <v>662</v>
      </c>
      <c r="F244">
        <v>752</v>
      </c>
      <c r="G244">
        <f t="shared" si="3"/>
        <v>90</v>
      </c>
      <c r="H244">
        <v>23723</v>
      </c>
      <c r="I244" t="s">
        <v>25</v>
      </c>
    </row>
    <row r="245" spans="1:9" x14ac:dyDescent="0.3">
      <c r="A245" t="s">
        <v>164</v>
      </c>
      <c r="B245" t="s">
        <v>165</v>
      </c>
      <c r="C245">
        <v>1492</v>
      </c>
      <c r="D245" t="s">
        <v>18</v>
      </c>
      <c r="E245">
        <v>502</v>
      </c>
      <c r="F245">
        <v>620</v>
      </c>
      <c r="G245">
        <f t="shared" si="3"/>
        <v>118</v>
      </c>
      <c r="H245">
        <v>27168</v>
      </c>
      <c r="I245" t="s">
        <v>19</v>
      </c>
    </row>
    <row r="246" spans="1:9" x14ac:dyDescent="0.3">
      <c r="A246" t="s">
        <v>164</v>
      </c>
      <c r="B246" t="s">
        <v>165</v>
      </c>
      <c r="C246">
        <v>1492</v>
      </c>
      <c r="D246" t="s">
        <v>42</v>
      </c>
      <c r="E246">
        <v>1024</v>
      </c>
      <c r="F246">
        <v>1142</v>
      </c>
      <c r="G246">
        <f t="shared" si="3"/>
        <v>118</v>
      </c>
      <c r="H246">
        <v>176760</v>
      </c>
      <c r="I246" t="s">
        <v>43</v>
      </c>
    </row>
    <row r="247" spans="1:9" x14ac:dyDescent="0.3">
      <c r="A247" t="s">
        <v>164</v>
      </c>
      <c r="B247" t="s">
        <v>165</v>
      </c>
      <c r="C247">
        <v>1492</v>
      </c>
      <c r="D247" t="s">
        <v>42</v>
      </c>
      <c r="E247">
        <v>1164</v>
      </c>
      <c r="F247">
        <v>1278</v>
      </c>
      <c r="G247">
        <f t="shared" si="3"/>
        <v>114</v>
      </c>
      <c r="H247">
        <v>176760</v>
      </c>
      <c r="I247" t="s">
        <v>43</v>
      </c>
    </row>
    <row r="248" spans="1:9" x14ac:dyDescent="0.3">
      <c r="A248" t="s">
        <v>166</v>
      </c>
      <c r="B248" t="s">
        <v>167</v>
      </c>
      <c r="C248">
        <v>1085</v>
      </c>
      <c r="D248" t="s">
        <v>10</v>
      </c>
      <c r="E248">
        <v>74</v>
      </c>
      <c r="F248">
        <v>224</v>
      </c>
      <c r="G248">
        <f t="shared" si="3"/>
        <v>150</v>
      </c>
      <c r="H248">
        <v>1724</v>
      </c>
      <c r="I248" t="s">
        <v>11</v>
      </c>
    </row>
    <row r="249" spans="1:9" x14ac:dyDescent="0.3">
      <c r="A249" t="s">
        <v>166</v>
      </c>
      <c r="B249" t="s">
        <v>167</v>
      </c>
      <c r="C249">
        <v>1085</v>
      </c>
      <c r="D249" t="s">
        <v>28</v>
      </c>
      <c r="E249">
        <v>966</v>
      </c>
      <c r="F249">
        <v>1078</v>
      </c>
      <c r="G249">
        <f t="shared" si="3"/>
        <v>112</v>
      </c>
      <c r="H249">
        <v>133923</v>
      </c>
      <c r="I249" t="s">
        <v>29</v>
      </c>
    </row>
    <row r="250" spans="1:9" x14ac:dyDescent="0.3">
      <c r="A250" t="s">
        <v>166</v>
      </c>
      <c r="B250" t="s">
        <v>167</v>
      </c>
      <c r="C250">
        <v>1085</v>
      </c>
      <c r="D250" t="s">
        <v>30</v>
      </c>
      <c r="E250">
        <v>855</v>
      </c>
      <c r="F250">
        <v>925</v>
      </c>
      <c r="G250">
        <f t="shared" si="3"/>
        <v>70</v>
      </c>
      <c r="H250">
        <v>85578</v>
      </c>
      <c r="I250" t="s">
        <v>31</v>
      </c>
    </row>
    <row r="251" spans="1:9" x14ac:dyDescent="0.3">
      <c r="A251" t="s">
        <v>166</v>
      </c>
      <c r="B251" t="s">
        <v>167</v>
      </c>
      <c r="C251">
        <v>1085</v>
      </c>
      <c r="D251" t="s">
        <v>22</v>
      </c>
      <c r="E251">
        <v>318</v>
      </c>
      <c r="F251">
        <v>419</v>
      </c>
      <c r="G251">
        <f t="shared" si="3"/>
        <v>101</v>
      </c>
      <c r="H251">
        <v>21613</v>
      </c>
      <c r="I251" t="s">
        <v>23</v>
      </c>
    </row>
    <row r="252" spans="1:9" x14ac:dyDescent="0.3">
      <c r="A252" t="s">
        <v>166</v>
      </c>
      <c r="B252" t="s">
        <v>167</v>
      </c>
      <c r="C252">
        <v>1085</v>
      </c>
      <c r="D252" t="s">
        <v>24</v>
      </c>
      <c r="E252">
        <v>576</v>
      </c>
      <c r="F252">
        <v>657</v>
      </c>
      <c r="G252">
        <f t="shared" si="3"/>
        <v>81</v>
      </c>
      <c r="H252">
        <v>23723</v>
      </c>
      <c r="I252" t="s">
        <v>25</v>
      </c>
    </row>
    <row r="253" spans="1:9" x14ac:dyDescent="0.3">
      <c r="A253" t="s">
        <v>166</v>
      </c>
      <c r="B253" t="s">
        <v>167</v>
      </c>
      <c r="C253">
        <v>1085</v>
      </c>
      <c r="D253" t="s">
        <v>16</v>
      </c>
      <c r="E253">
        <v>440</v>
      </c>
      <c r="F253">
        <v>544</v>
      </c>
      <c r="G253">
        <f t="shared" si="3"/>
        <v>104</v>
      </c>
      <c r="H253">
        <v>23651</v>
      </c>
      <c r="I253" t="s">
        <v>17</v>
      </c>
    </row>
    <row r="254" spans="1:9" x14ac:dyDescent="0.3">
      <c r="A254" t="s">
        <v>168</v>
      </c>
      <c r="B254" t="s">
        <v>169</v>
      </c>
      <c r="C254">
        <v>970</v>
      </c>
      <c r="D254" t="s">
        <v>10</v>
      </c>
      <c r="E254">
        <v>107</v>
      </c>
      <c r="F254">
        <v>304</v>
      </c>
      <c r="G254">
        <f t="shared" si="3"/>
        <v>197</v>
      </c>
      <c r="H254">
        <v>1724</v>
      </c>
      <c r="I254" t="s">
        <v>11</v>
      </c>
    </row>
    <row r="255" spans="1:9" x14ac:dyDescent="0.3">
      <c r="A255" t="s">
        <v>168</v>
      </c>
      <c r="B255" t="s">
        <v>169</v>
      </c>
      <c r="C255">
        <v>970</v>
      </c>
      <c r="D255" t="s">
        <v>28</v>
      </c>
      <c r="E255">
        <v>504</v>
      </c>
      <c r="F255">
        <v>667</v>
      </c>
      <c r="G255">
        <f t="shared" si="3"/>
        <v>163</v>
      </c>
      <c r="H255">
        <v>133923</v>
      </c>
      <c r="I255" t="s">
        <v>29</v>
      </c>
    </row>
    <row r="256" spans="1:9" x14ac:dyDescent="0.3">
      <c r="A256" t="s">
        <v>168</v>
      </c>
      <c r="B256" t="s">
        <v>169</v>
      </c>
      <c r="C256">
        <v>970</v>
      </c>
      <c r="D256" t="s">
        <v>30</v>
      </c>
      <c r="E256">
        <v>392</v>
      </c>
      <c r="F256">
        <v>457</v>
      </c>
      <c r="G256">
        <f t="shared" si="3"/>
        <v>65</v>
      </c>
      <c r="H256">
        <v>85578</v>
      </c>
      <c r="I256" t="s">
        <v>31</v>
      </c>
    </row>
    <row r="257" spans="1:9" x14ac:dyDescent="0.3">
      <c r="A257" t="s">
        <v>168</v>
      </c>
      <c r="B257" t="s">
        <v>169</v>
      </c>
      <c r="C257">
        <v>970</v>
      </c>
      <c r="D257" t="s">
        <v>42</v>
      </c>
      <c r="E257">
        <v>843</v>
      </c>
      <c r="F257">
        <v>964</v>
      </c>
      <c r="G257">
        <f t="shared" si="3"/>
        <v>121</v>
      </c>
      <c r="H257">
        <v>176760</v>
      </c>
      <c r="I257" t="s">
        <v>43</v>
      </c>
    </row>
    <row r="258" spans="1:9" x14ac:dyDescent="0.3">
      <c r="A258" t="s">
        <v>170</v>
      </c>
      <c r="B258" t="s">
        <v>171</v>
      </c>
      <c r="C258">
        <v>861</v>
      </c>
      <c r="D258" t="s">
        <v>10</v>
      </c>
      <c r="E258">
        <v>1</v>
      </c>
      <c r="F258">
        <v>195</v>
      </c>
      <c r="G258">
        <f t="shared" si="3"/>
        <v>194</v>
      </c>
      <c r="H258">
        <v>1724</v>
      </c>
      <c r="I258" t="s">
        <v>11</v>
      </c>
    </row>
    <row r="259" spans="1:9" x14ac:dyDescent="0.3">
      <c r="A259" t="s">
        <v>170</v>
      </c>
      <c r="B259" t="s">
        <v>171</v>
      </c>
      <c r="C259">
        <v>861</v>
      </c>
      <c r="D259" t="s">
        <v>28</v>
      </c>
      <c r="E259">
        <v>395</v>
      </c>
      <c r="F259">
        <v>558</v>
      </c>
      <c r="G259">
        <f t="shared" ref="G259:G322" si="4">F259-E259</f>
        <v>163</v>
      </c>
      <c r="H259">
        <v>133923</v>
      </c>
      <c r="I259" t="s">
        <v>29</v>
      </c>
    </row>
    <row r="260" spans="1:9" x14ac:dyDescent="0.3">
      <c r="A260" t="s">
        <v>170</v>
      </c>
      <c r="B260" t="s">
        <v>171</v>
      </c>
      <c r="C260">
        <v>861</v>
      </c>
      <c r="D260" t="s">
        <v>30</v>
      </c>
      <c r="E260">
        <v>283</v>
      </c>
      <c r="F260">
        <v>348</v>
      </c>
      <c r="G260">
        <f t="shared" si="4"/>
        <v>65</v>
      </c>
      <c r="H260">
        <v>85578</v>
      </c>
      <c r="I260" t="s">
        <v>31</v>
      </c>
    </row>
    <row r="261" spans="1:9" x14ac:dyDescent="0.3">
      <c r="A261" t="s">
        <v>170</v>
      </c>
      <c r="B261" t="s">
        <v>171</v>
      </c>
      <c r="C261">
        <v>861</v>
      </c>
      <c r="D261" t="s">
        <v>42</v>
      </c>
      <c r="E261">
        <v>734</v>
      </c>
      <c r="F261">
        <v>855</v>
      </c>
      <c r="G261">
        <f t="shared" si="4"/>
        <v>121</v>
      </c>
      <c r="H261">
        <v>176760</v>
      </c>
      <c r="I261" t="s">
        <v>43</v>
      </c>
    </row>
    <row r="262" spans="1:9" x14ac:dyDescent="0.3">
      <c r="A262" t="s">
        <v>172</v>
      </c>
      <c r="B262" t="s">
        <v>173</v>
      </c>
      <c r="C262">
        <v>255</v>
      </c>
      <c r="D262" t="s">
        <v>10</v>
      </c>
      <c r="E262">
        <v>1</v>
      </c>
      <c r="F262">
        <v>74</v>
      </c>
      <c r="G262">
        <f t="shared" si="4"/>
        <v>73</v>
      </c>
      <c r="H262">
        <v>1724</v>
      </c>
      <c r="I262" t="s">
        <v>11</v>
      </c>
    </row>
    <row r="263" spans="1:9" x14ac:dyDescent="0.3">
      <c r="A263" t="s">
        <v>174</v>
      </c>
      <c r="B263" t="s">
        <v>175</v>
      </c>
      <c r="C263">
        <v>824</v>
      </c>
      <c r="D263" t="s">
        <v>10</v>
      </c>
      <c r="E263">
        <v>2</v>
      </c>
      <c r="F263">
        <v>149</v>
      </c>
      <c r="G263">
        <f t="shared" si="4"/>
        <v>147</v>
      </c>
      <c r="H263">
        <v>1724</v>
      </c>
      <c r="I263" t="s">
        <v>11</v>
      </c>
    </row>
    <row r="264" spans="1:9" x14ac:dyDescent="0.3">
      <c r="A264" t="s">
        <v>174</v>
      </c>
      <c r="B264" t="s">
        <v>175</v>
      </c>
      <c r="C264">
        <v>824</v>
      </c>
      <c r="D264" t="s">
        <v>28</v>
      </c>
      <c r="E264">
        <v>349</v>
      </c>
      <c r="F264">
        <v>516</v>
      </c>
      <c r="G264">
        <f t="shared" si="4"/>
        <v>167</v>
      </c>
      <c r="H264">
        <v>133923</v>
      </c>
      <c r="I264" t="s">
        <v>29</v>
      </c>
    </row>
    <row r="265" spans="1:9" x14ac:dyDescent="0.3">
      <c r="A265" t="s">
        <v>174</v>
      </c>
      <c r="B265" t="s">
        <v>175</v>
      </c>
      <c r="C265">
        <v>824</v>
      </c>
      <c r="D265" t="s">
        <v>30</v>
      </c>
      <c r="E265">
        <v>237</v>
      </c>
      <c r="F265">
        <v>302</v>
      </c>
      <c r="G265">
        <f t="shared" si="4"/>
        <v>65</v>
      </c>
      <c r="H265">
        <v>85578</v>
      </c>
      <c r="I265" t="s">
        <v>31</v>
      </c>
    </row>
    <row r="266" spans="1:9" x14ac:dyDescent="0.3">
      <c r="A266" t="s">
        <v>174</v>
      </c>
      <c r="B266" t="s">
        <v>175</v>
      </c>
      <c r="C266">
        <v>824</v>
      </c>
      <c r="D266" t="s">
        <v>42</v>
      </c>
      <c r="E266">
        <v>698</v>
      </c>
      <c r="F266">
        <v>818</v>
      </c>
      <c r="G266">
        <f t="shared" si="4"/>
        <v>120</v>
      </c>
      <c r="H266">
        <v>176760</v>
      </c>
      <c r="I266" t="s">
        <v>43</v>
      </c>
    </row>
    <row r="267" spans="1:9" x14ac:dyDescent="0.3">
      <c r="A267" t="s">
        <v>176</v>
      </c>
      <c r="B267" t="s">
        <v>177</v>
      </c>
      <c r="C267">
        <v>1144</v>
      </c>
      <c r="D267" t="s">
        <v>10</v>
      </c>
      <c r="E267">
        <v>81</v>
      </c>
      <c r="F267">
        <v>270</v>
      </c>
      <c r="G267">
        <f t="shared" si="4"/>
        <v>189</v>
      </c>
      <c r="H267">
        <v>1724</v>
      </c>
      <c r="I267" t="s">
        <v>11</v>
      </c>
    </row>
    <row r="268" spans="1:9" x14ac:dyDescent="0.3">
      <c r="A268" t="s">
        <v>176</v>
      </c>
      <c r="B268" t="s">
        <v>177</v>
      </c>
      <c r="C268">
        <v>1144</v>
      </c>
      <c r="D268" t="s">
        <v>28</v>
      </c>
      <c r="E268">
        <v>860</v>
      </c>
      <c r="F268">
        <v>987</v>
      </c>
      <c r="G268">
        <f t="shared" si="4"/>
        <v>127</v>
      </c>
      <c r="H268">
        <v>133923</v>
      </c>
      <c r="I268" t="s">
        <v>29</v>
      </c>
    </row>
    <row r="269" spans="1:9" x14ac:dyDescent="0.3">
      <c r="A269" t="s">
        <v>176</v>
      </c>
      <c r="B269" t="s">
        <v>177</v>
      </c>
      <c r="C269">
        <v>1144</v>
      </c>
      <c r="D269" t="s">
        <v>30</v>
      </c>
      <c r="E269">
        <v>748</v>
      </c>
      <c r="F269">
        <v>814</v>
      </c>
      <c r="G269">
        <f t="shared" si="4"/>
        <v>66</v>
      </c>
      <c r="H269">
        <v>85578</v>
      </c>
      <c r="I269" t="s">
        <v>31</v>
      </c>
    </row>
    <row r="270" spans="1:9" x14ac:dyDescent="0.3">
      <c r="A270" t="s">
        <v>176</v>
      </c>
      <c r="B270" t="s">
        <v>177</v>
      </c>
      <c r="C270">
        <v>1144</v>
      </c>
      <c r="D270" t="s">
        <v>16</v>
      </c>
      <c r="E270">
        <v>493</v>
      </c>
      <c r="F270">
        <v>611</v>
      </c>
      <c r="G270">
        <f t="shared" si="4"/>
        <v>118</v>
      </c>
      <c r="H270">
        <v>23651</v>
      </c>
      <c r="I270" t="s">
        <v>17</v>
      </c>
    </row>
    <row r="271" spans="1:9" x14ac:dyDescent="0.3">
      <c r="A271" t="s">
        <v>176</v>
      </c>
      <c r="B271" t="s">
        <v>177</v>
      </c>
      <c r="C271">
        <v>1144</v>
      </c>
      <c r="D271" t="s">
        <v>18</v>
      </c>
      <c r="E271">
        <v>373</v>
      </c>
      <c r="F271">
        <v>474</v>
      </c>
      <c r="G271">
        <f t="shared" si="4"/>
        <v>101</v>
      </c>
      <c r="H271">
        <v>27168</v>
      </c>
      <c r="I271" t="s">
        <v>19</v>
      </c>
    </row>
    <row r="272" spans="1:9" x14ac:dyDescent="0.3">
      <c r="A272" t="s">
        <v>176</v>
      </c>
      <c r="B272" t="s">
        <v>177</v>
      </c>
      <c r="C272">
        <v>1144</v>
      </c>
      <c r="D272" t="s">
        <v>18</v>
      </c>
      <c r="E272">
        <v>632</v>
      </c>
      <c r="F272">
        <v>727</v>
      </c>
      <c r="G272">
        <f t="shared" si="4"/>
        <v>95</v>
      </c>
      <c r="H272">
        <v>27168</v>
      </c>
      <c r="I272" t="s">
        <v>19</v>
      </c>
    </row>
    <row r="273" spans="1:9" x14ac:dyDescent="0.3">
      <c r="A273" t="s">
        <v>176</v>
      </c>
      <c r="B273" t="s">
        <v>177</v>
      </c>
      <c r="C273">
        <v>1144</v>
      </c>
      <c r="D273" t="s">
        <v>42</v>
      </c>
      <c r="E273">
        <v>1019</v>
      </c>
      <c r="F273">
        <v>1137</v>
      </c>
      <c r="G273">
        <f t="shared" si="4"/>
        <v>118</v>
      </c>
      <c r="H273">
        <v>176760</v>
      </c>
      <c r="I273" t="s">
        <v>43</v>
      </c>
    </row>
    <row r="274" spans="1:9" x14ac:dyDescent="0.3">
      <c r="A274" t="s">
        <v>178</v>
      </c>
      <c r="B274" t="s">
        <v>179</v>
      </c>
      <c r="C274">
        <v>835</v>
      </c>
      <c r="D274" t="s">
        <v>10</v>
      </c>
      <c r="E274">
        <v>117</v>
      </c>
      <c r="F274">
        <v>237</v>
      </c>
      <c r="G274">
        <f t="shared" si="4"/>
        <v>120</v>
      </c>
      <c r="H274">
        <v>1724</v>
      </c>
      <c r="I274" t="s">
        <v>11</v>
      </c>
    </row>
    <row r="275" spans="1:9" x14ac:dyDescent="0.3">
      <c r="A275" t="s">
        <v>178</v>
      </c>
      <c r="B275" t="s">
        <v>179</v>
      </c>
      <c r="C275">
        <v>835</v>
      </c>
      <c r="D275" t="s">
        <v>28</v>
      </c>
      <c r="E275">
        <v>556</v>
      </c>
      <c r="F275">
        <v>678</v>
      </c>
      <c r="G275">
        <f t="shared" si="4"/>
        <v>122</v>
      </c>
      <c r="H275">
        <v>133923</v>
      </c>
      <c r="I275" t="s">
        <v>29</v>
      </c>
    </row>
    <row r="276" spans="1:9" x14ac:dyDescent="0.3">
      <c r="A276" t="s">
        <v>178</v>
      </c>
      <c r="B276" t="s">
        <v>179</v>
      </c>
      <c r="C276">
        <v>835</v>
      </c>
      <c r="D276" t="s">
        <v>30</v>
      </c>
      <c r="E276">
        <v>452</v>
      </c>
      <c r="F276">
        <v>514</v>
      </c>
      <c r="G276">
        <f t="shared" si="4"/>
        <v>62</v>
      </c>
      <c r="H276">
        <v>85578</v>
      </c>
      <c r="I276" t="s">
        <v>31</v>
      </c>
    </row>
    <row r="277" spans="1:9" x14ac:dyDescent="0.3">
      <c r="A277" t="s">
        <v>178</v>
      </c>
      <c r="B277" t="s">
        <v>179</v>
      </c>
      <c r="C277">
        <v>835</v>
      </c>
      <c r="D277" t="s">
        <v>42</v>
      </c>
      <c r="E277">
        <v>702</v>
      </c>
      <c r="F277">
        <v>814</v>
      </c>
      <c r="G277">
        <f t="shared" si="4"/>
        <v>112</v>
      </c>
      <c r="H277">
        <v>176760</v>
      </c>
      <c r="I277" t="s">
        <v>43</v>
      </c>
    </row>
    <row r="278" spans="1:9" x14ac:dyDescent="0.3">
      <c r="A278" t="s">
        <v>180</v>
      </c>
      <c r="B278" t="s">
        <v>181</v>
      </c>
      <c r="C278">
        <v>684</v>
      </c>
      <c r="D278" t="s">
        <v>10</v>
      </c>
      <c r="E278">
        <v>61</v>
      </c>
      <c r="F278">
        <v>225</v>
      </c>
      <c r="G278">
        <f t="shared" si="4"/>
        <v>164</v>
      </c>
      <c r="H278">
        <v>1724</v>
      </c>
      <c r="I278" t="s">
        <v>11</v>
      </c>
    </row>
    <row r="279" spans="1:9" x14ac:dyDescent="0.3">
      <c r="A279" t="s">
        <v>180</v>
      </c>
      <c r="B279" t="s">
        <v>181</v>
      </c>
      <c r="C279">
        <v>684</v>
      </c>
      <c r="D279" t="s">
        <v>28</v>
      </c>
      <c r="E279">
        <v>566</v>
      </c>
      <c r="F279">
        <v>677</v>
      </c>
      <c r="G279">
        <f t="shared" si="4"/>
        <v>111</v>
      </c>
      <c r="H279">
        <v>133923</v>
      </c>
      <c r="I279" t="s">
        <v>29</v>
      </c>
    </row>
    <row r="280" spans="1:9" x14ac:dyDescent="0.3">
      <c r="A280" t="s">
        <v>180</v>
      </c>
      <c r="B280" t="s">
        <v>181</v>
      </c>
      <c r="C280">
        <v>684</v>
      </c>
      <c r="D280" t="s">
        <v>30</v>
      </c>
      <c r="E280">
        <v>428</v>
      </c>
      <c r="F280">
        <v>521</v>
      </c>
      <c r="G280">
        <f t="shared" si="4"/>
        <v>93</v>
      </c>
      <c r="H280">
        <v>85578</v>
      </c>
      <c r="I280" t="s">
        <v>31</v>
      </c>
    </row>
    <row r="281" spans="1:9" x14ac:dyDescent="0.3">
      <c r="A281" t="s">
        <v>180</v>
      </c>
      <c r="B281" t="s">
        <v>181</v>
      </c>
      <c r="C281">
        <v>684</v>
      </c>
      <c r="D281" t="s">
        <v>96</v>
      </c>
      <c r="E281">
        <v>305</v>
      </c>
      <c r="F281">
        <v>420</v>
      </c>
      <c r="G281">
        <f t="shared" si="4"/>
        <v>115</v>
      </c>
      <c r="H281">
        <v>3260</v>
      </c>
      <c r="I281" t="s">
        <v>97</v>
      </c>
    </row>
    <row r="282" spans="1:9" x14ac:dyDescent="0.3">
      <c r="A282" t="s">
        <v>182</v>
      </c>
      <c r="B282" t="s">
        <v>183</v>
      </c>
      <c r="C282">
        <v>1068</v>
      </c>
      <c r="D282" t="s">
        <v>10</v>
      </c>
      <c r="E282">
        <v>68</v>
      </c>
      <c r="F282">
        <v>246</v>
      </c>
      <c r="G282">
        <f t="shared" si="4"/>
        <v>178</v>
      </c>
      <c r="H282">
        <v>1724</v>
      </c>
      <c r="I282" t="s">
        <v>11</v>
      </c>
    </row>
    <row r="283" spans="1:9" x14ac:dyDescent="0.3">
      <c r="A283" t="s">
        <v>182</v>
      </c>
      <c r="B283" t="s">
        <v>183</v>
      </c>
      <c r="C283">
        <v>1068</v>
      </c>
      <c r="D283" t="s">
        <v>28</v>
      </c>
      <c r="E283">
        <v>822</v>
      </c>
      <c r="F283">
        <v>934</v>
      </c>
      <c r="G283">
        <f t="shared" si="4"/>
        <v>112</v>
      </c>
      <c r="H283">
        <v>133923</v>
      </c>
      <c r="I283" t="s">
        <v>29</v>
      </c>
    </row>
    <row r="284" spans="1:9" x14ac:dyDescent="0.3">
      <c r="A284" t="s">
        <v>182</v>
      </c>
      <c r="B284" t="s">
        <v>183</v>
      </c>
      <c r="C284">
        <v>1068</v>
      </c>
      <c r="D284" t="s">
        <v>30</v>
      </c>
      <c r="E284">
        <v>708</v>
      </c>
      <c r="F284">
        <v>776</v>
      </c>
      <c r="G284">
        <f t="shared" si="4"/>
        <v>68</v>
      </c>
      <c r="H284">
        <v>85578</v>
      </c>
      <c r="I284" t="s">
        <v>31</v>
      </c>
    </row>
    <row r="285" spans="1:9" x14ac:dyDescent="0.3">
      <c r="A285" t="s">
        <v>182</v>
      </c>
      <c r="B285" t="s">
        <v>183</v>
      </c>
      <c r="C285">
        <v>1068</v>
      </c>
      <c r="D285" t="s">
        <v>24</v>
      </c>
      <c r="E285">
        <v>469</v>
      </c>
      <c r="F285">
        <v>568</v>
      </c>
      <c r="G285">
        <f t="shared" si="4"/>
        <v>99</v>
      </c>
      <c r="H285">
        <v>23723</v>
      </c>
      <c r="I285" t="s">
        <v>25</v>
      </c>
    </row>
    <row r="286" spans="1:9" x14ac:dyDescent="0.3">
      <c r="A286" t="s">
        <v>182</v>
      </c>
      <c r="B286" t="s">
        <v>183</v>
      </c>
      <c r="C286">
        <v>1068</v>
      </c>
      <c r="D286" t="s">
        <v>24</v>
      </c>
      <c r="E286">
        <v>608</v>
      </c>
      <c r="F286">
        <v>696</v>
      </c>
      <c r="G286">
        <f t="shared" si="4"/>
        <v>88</v>
      </c>
      <c r="H286">
        <v>23723</v>
      </c>
      <c r="I286" t="s">
        <v>25</v>
      </c>
    </row>
    <row r="287" spans="1:9" x14ac:dyDescent="0.3">
      <c r="A287" t="s">
        <v>182</v>
      </c>
      <c r="B287" t="s">
        <v>183</v>
      </c>
      <c r="C287">
        <v>1068</v>
      </c>
      <c r="D287" t="s">
        <v>46</v>
      </c>
      <c r="E287">
        <v>335</v>
      </c>
      <c r="F287">
        <v>406</v>
      </c>
      <c r="G287">
        <f t="shared" si="4"/>
        <v>71</v>
      </c>
      <c r="H287">
        <v>7301</v>
      </c>
      <c r="I287" t="s">
        <v>47</v>
      </c>
    </row>
    <row r="288" spans="1:9" x14ac:dyDescent="0.3">
      <c r="A288" t="s">
        <v>182</v>
      </c>
      <c r="B288" t="s">
        <v>183</v>
      </c>
      <c r="C288">
        <v>1068</v>
      </c>
      <c r="D288" t="s">
        <v>42</v>
      </c>
      <c r="E288">
        <v>956</v>
      </c>
      <c r="F288">
        <v>1046</v>
      </c>
      <c r="G288">
        <f t="shared" si="4"/>
        <v>90</v>
      </c>
      <c r="H288">
        <v>176760</v>
      </c>
      <c r="I288" t="s">
        <v>43</v>
      </c>
    </row>
    <row r="289" spans="1:9" x14ac:dyDescent="0.3">
      <c r="A289" t="s">
        <v>184</v>
      </c>
      <c r="B289" t="s">
        <v>185</v>
      </c>
      <c r="C289">
        <v>564</v>
      </c>
      <c r="D289" t="s">
        <v>10</v>
      </c>
      <c r="E289">
        <v>111</v>
      </c>
      <c r="F289">
        <v>276</v>
      </c>
      <c r="G289">
        <f t="shared" si="4"/>
        <v>165</v>
      </c>
      <c r="H289">
        <v>1724</v>
      </c>
      <c r="I289" t="s">
        <v>11</v>
      </c>
    </row>
    <row r="290" spans="1:9" x14ac:dyDescent="0.3">
      <c r="A290" t="s">
        <v>184</v>
      </c>
      <c r="B290" t="s">
        <v>185</v>
      </c>
      <c r="C290">
        <v>564</v>
      </c>
      <c r="D290" t="s">
        <v>54</v>
      </c>
      <c r="E290">
        <v>363</v>
      </c>
      <c r="F290">
        <v>445</v>
      </c>
      <c r="G290">
        <f t="shared" si="4"/>
        <v>82</v>
      </c>
      <c r="H290">
        <v>1627</v>
      </c>
      <c r="I290" t="s">
        <v>55</v>
      </c>
    </row>
    <row r="291" spans="1:9" x14ac:dyDescent="0.3">
      <c r="A291" t="s">
        <v>186</v>
      </c>
      <c r="B291" t="s">
        <v>187</v>
      </c>
      <c r="C291">
        <v>757</v>
      </c>
      <c r="D291" t="s">
        <v>10</v>
      </c>
      <c r="E291">
        <v>57</v>
      </c>
      <c r="F291">
        <v>223</v>
      </c>
      <c r="G291">
        <f t="shared" si="4"/>
        <v>166</v>
      </c>
      <c r="H291">
        <v>1724</v>
      </c>
      <c r="I291" t="s">
        <v>11</v>
      </c>
    </row>
    <row r="292" spans="1:9" x14ac:dyDescent="0.3">
      <c r="A292" t="s">
        <v>186</v>
      </c>
      <c r="B292" t="s">
        <v>187</v>
      </c>
      <c r="C292">
        <v>757</v>
      </c>
      <c r="D292" t="s">
        <v>14</v>
      </c>
      <c r="E292">
        <v>420</v>
      </c>
      <c r="F292">
        <v>572</v>
      </c>
      <c r="G292">
        <f t="shared" si="4"/>
        <v>152</v>
      </c>
      <c r="H292">
        <v>43327</v>
      </c>
      <c r="I292" t="s">
        <v>15</v>
      </c>
    </row>
    <row r="293" spans="1:9" x14ac:dyDescent="0.3">
      <c r="A293" t="s">
        <v>186</v>
      </c>
      <c r="B293" t="s">
        <v>187</v>
      </c>
      <c r="C293">
        <v>757</v>
      </c>
      <c r="D293" t="s">
        <v>188</v>
      </c>
      <c r="E293">
        <v>643</v>
      </c>
      <c r="F293">
        <v>705</v>
      </c>
      <c r="G293">
        <f t="shared" si="4"/>
        <v>62</v>
      </c>
      <c r="H293">
        <v>3853</v>
      </c>
      <c r="I293" t="s">
        <v>189</v>
      </c>
    </row>
    <row r="294" spans="1:9" x14ac:dyDescent="0.3">
      <c r="A294" t="s">
        <v>186</v>
      </c>
      <c r="B294" t="s">
        <v>187</v>
      </c>
      <c r="C294">
        <v>757</v>
      </c>
      <c r="D294" t="s">
        <v>46</v>
      </c>
      <c r="E294">
        <v>298</v>
      </c>
      <c r="F294">
        <v>364</v>
      </c>
      <c r="G294">
        <f t="shared" si="4"/>
        <v>66</v>
      </c>
      <c r="H294">
        <v>7301</v>
      </c>
      <c r="I294" t="s">
        <v>47</v>
      </c>
    </row>
    <row r="295" spans="1:9" x14ac:dyDescent="0.3">
      <c r="A295" t="s">
        <v>190</v>
      </c>
      <c r="B295" t="s">
        <v>191</v>
      </c>
      <c r="C295">
        <v>541</v>
      </c>
      <c r="D295" t="s">
        <v>10</v>
      </c>
      <c r="E295">
        <v>102</v>
      </c>
      <c r="F295">
        <v>220</v>
      </c>
      <c r="G295">
        <f t="shared" si="4"/>
        <v>118</v>
      </c>
      <c r="H295">
        <v>1724</v>
      </c>
      <c r="I295" t="s">
        <v>11</v>
      </c>
    </row>
    <row r="296" spans="1:9" x14ac:dyDescent="0.3">
      <c r="A296" t="s">
        <v>190</v>
      </c>
      <c r="B296" t="s">
        <v>191</v>
      </c>
      <c r="C296">
        <v>541</v>
      </c>
      <c r="D296" t="s">
        <v>28</v>
      </c>
      <c r="E296">
        <v>427</v>
      </c>
      <c r="F296">
        <v>538</v>
      </c>
      <c r="G296">
        <f t="shared" si="4"/>
        <v>111</v>
      </c>
      <c r="H296">
        <v>133923</v>
      </c>
      <c r="I296" t="s">
        <v>29</v>
      </c>
    </row>
    <row r="297" spans="1:9" x14ac:dyDescent="0.3">
      <c r="A297" t="s">
        <v>190</v>
      </c>
      <c r="B297" t="s">
        <v>191</v>
      </c>
      <c r="C297">
        <v>541</v>
      </c>
      <c r="D297" t="s">
        <v>30</v>
      </c>
      <c r="E297">
        <v>319</v>
      </c>
      <c r="F297">
        <v>387</v>
      </c>
      <c r="G297">
        <f t="shared" si="4"/>
        <v>68</v>
      </c>
      <c r="H297">
        <v>85578</v>
      </c>
      <c r="I297" t="s">
        <v>31</v>
      </c>
    </row>
    <row r="298" spans="1:9" x14ac:dyDescent="0.3">
      <c r="A298" t="s">
        <v>192</v>
      </c>
      <c r="B298" t="s">
        <v>193</v>
      </c>
      <c r="C298">
        <v>583</v>
      </c>
      <c r="D298" t="s">
        <v>10</v>
      </c>
      <c r="E298">
        <v>87</v>
      </c>
      <c r="F298">
        <v>272</v>
      </c>
      <c r="G298">
        <f t="shared" si="4"/>
        <v>185</v>
      </c>
      <c r="H298">
        <v>1724</v>
      </c>
      <c r="I298" t="s">
        <v>11</v>
      </c>
    </row>
    <row r="299" spans="1:9" x14ac:dyDescent="0.3">
      <c r="A299" t="s">
        <v>192</v>
      </c>
      <c r="B299" t="s">
        <v>193</v>
      </c>
      <c r="C299">
        <v>583</v>
      </c>
      <c r="D299" t="s">
        <v>18</v>
      </c>
      <c r="E299">
        <v>377</v>
      </c>
      <c r="F299">
        <v>496</v>
      </c>
      <c r="G299">
        <f t="shared" si="4"/>
        <v>119</v>
      </c>
      <c r="H299">
        <v>27168</v>
      </c>
      <c r="I299" t="s">
        <v>19</v>
      </c>
    </row>
    <row r="300" spans="1:9" x14ac:dyDescent="0.3">
      <c r="A300" t="s">
        <v>194</v>
      </c>
      <c r="B300" t="s">
        <v>195</v>
      </c>
      <c r="C300">
        <v>746</v>
      </c>
      <c r="D300" t="s">
        <v>10</v>
      </c>
      <c r="E300">
        <v>47</v>
      </c>
      <c r="F300">
        <v>233</v>
      </c>
      <c r="G300">
        <f t="shared" si="4"/>
        <v>186</v>
      </c>
      <c r="H300">
        <v>1724</v>
      </c>
      <c r="I300" t="s">
        <v>11</v>
      </c>
    </row>
    <row r="301" spans="1:9" x14ac:dyDescent="0.3">
      <c r="A301" t="s">
        <v>194</v>
      </c>
      <c r="B301" t="s">
        <v>195</v>
      </c>
      <c r="C301">
        <v>746</v>
      </c>
      <c r="D301" t="s">
        <v>12</v>
      </c>
      <c r="E301">
        <v>488</v>
      </c>
      <c r="F301">
        <v>724</v>
      </c>
      <c r="G301">
        <f t="shared" si="4"/>
        <v>236</v>
      </c>
      <c r="H301">
        <v>22957</v>
      </c>
      <c r="I301" t="s">
        <v>13</v>
      </c>
    </row>
    <row r="302" spans="1:9" x14ac:dyDescent="0.3">
      <c r="A302" t="s">
        <v>194</v>
      </c>
      <c r="B302" t="s">
        <v>195</v>
      </c>
      <c r="C302">
        <v>746</v>
      </c>
      <c r="D302" t="s">
        <v>14</v>
      </c>
      <c r="E302">
        <v>318</v>
      </c>
      <c r="F302">
        <v>469</v>
      </c>
      <c r="G302">
        <f t="shared" si="4"/>
        <v>151</v>
      </c>
      <c r="H302">
        <v>43327</v>
      </c>
      <c r="I302" t="s">
        <v>15</v>
      </c>
    </row>
    <row r="303" spans="1:9" x14ac:dyDescent="0.3">
      <c r="A303" t="s">
        <v>196</v>
      </c>
      <c r="B303" t="s">
        <v>197</v>
      </c>
      <c r="C303">
        <v>798</v>
      </c>
      <c r="D303" t="s">
        <v>10</v>
      </c>
      <c r="E303">
        <v>87</v>
      </c>
      <c r="F303">
        <v>273</v>
      </c>
      <c r="G303">
        <f t="shared" si="4"/>
        <v>186</v>
      </c>
      <c r="H303">
        <v>1724</v>
      </c>
      <c r="I303" t="s">
        <v>11</v>
      </c>
    </row>
    <row r="304" spans="1:9" x14ac:dyDescent="0.3">
      <c r="A304" t="s">
        <v>196</v>
      </c>
      <c r="B304" t="s">
        <v>197</v>
      </c>
      <c r="C304">
        <v>798</v>
      </c>
      <c r="D304" t="s">
        <v>14</v>
      </c>
      <c r="E304">
        <v>639</v>
      </c>
      <c r="F304">
        <v>792</v>
      </c>
      <c r="G304">
        <f t="shared" si="4"/>
        <v>153</v>
      </c>
      <c r="H304">
        <v>43327</v>
      </c>
      <c r="I304" t="s">
        <v>15</v>
      </c>
    </row>
    <row r="305" spans="1:9" x14ac:dyDescent="0.3">
      <c r="A305" t="s">
        <v>196</v>
      </c>
      <c r="B305" t="s">
        <v>197</v>
      </c>
      <c r="C305">
        <v>798</v>
      </c>
      <c r="D305" t="s">
        <v>18</v>
      </c>
      <c r="E305">
        <v>377</v>
      </c>
      <c r="F305">
        <v>496</v>
      </c>
      <c r="G305">
        <f t="shared" si="4"/>
        <v>119</v>
      </c>
      <c r="H305">
        <v>27168</v>
      </c>
      <c r="I305" t="s">
        <v>19</v>
      </c>
    </row>
    <row r="306" spans="1:9" x14ac:dyDescent="0.3">
      <c r="A306" t="s">
        <v>198</v>
      </c>
      <c r="B306" t="s">
        <v>199</v>
      </c>
      <c r="C306">
        <v>1339</v>
      </c>
      <c r="D306" t="s">
        <v>10</v>
      </c>
      <c r="E306">
        <v>66</v>
      </c>
      <c r="F306">
        <v>253</v>
      </c>
      <c r="G306">
        <f t="shared" si="4"/>
        <v>187</v>
      </c>
      <c r="H306">
        <v>1724</v>
      </c>
      <c r="I306" t="s">
        <v>11</v>
      </c>
    </row>
    <row r="307" spans="1:9" x14ac:dyDescent="0.3">
      <c r="A307" t="s">
        <v>198</v>
      </c>
      <c r="B307" t="s">
        <v>199</v>
      </c>
      <c r="C307">
        <v>1339</v>
      </c>
      <c r="D307" t="s">
        <v>28</v>
      </c>
      <c r="E307">
        <v>738</v>
      </c>
      <c r="F307">
        <v>854</v>
      </c>
      <c r="G307">
        <f t="shared" si="4"/>
        <v>116</v>
      </c>
      <c r="H307">
        <v>133923</v>
      </c>
      <c r="I307" t="s">
        <v>29</v>
      </c>
    </row>
    <row r="308" spans="1:9" x14ac:dyDescent="0.3">
      <c r="A308" t="s">
        <v>198</v>
      </c>
      <c r="B308" t="s">
        <v>199</v>
      </c>
      <c r="C308">
        <v>1339</v>
      </c>
      <c r="D308" t="s">
        <v>30</v>
      </c>
      <c r="E308">
        <v>626</v>
      </c>
      <c r="F308">
        <v>691</v>
      </c>
      <c r="G308">
        <f t="shared" si="4"/>
        <v>65</v>
      </c>
      <c r="H308">
        <v>85578</v>
      </c>
      <c r="I308" t="s">
        <v>31</v>
      </c>
    </row>
    <row r="309" spans="1:9" x14ac:dyDescent="0.3">
      <c r="A309" t="s">
        <v>198</v>
      </c>
      <c r="B309" t="s">
        <v>199</v>
      </c>
      <c r="C309">
        <v>1339</v>
      </c>
      <c r="D309" t="s">
        <v>66</v>
      </c>
      <c r="E309">
        <v>1176</v>
      </c>
      <c r="F309">
        <v>1263</v>
      </c>
      <c r="G309">
        <f t="shared" si="4"/>
        <v>87</v>
      </c>
      <c r="H309">
        <v>11277</v>
      </c>
      <c r="I309" t="s">
        <v>67</v>
      </c>
    </row>
    <row r="310" spans="1:9" x14ac:dyDescent="0.3">
      <c r="A310" t="s">
        <v>198</v>
      </c>
      <c r="B310" t="s">
        <v>199</v>
      </c>
      <c r="C310">
        <v>1339</v>
      </c>
      <c r="D310" t="s">
        <v>22</v>
      </c>
      <c r="E310">
        <v>331</v>
      </c>
      <c r="F310">
        <v>443</v>
      </c>
      <c r="G310">
        <f t="shared" si="4"/>
        <v>112</v>
      </c>
      <c r="H310">
        <v>21613</v>
      </c>
      <c r="I310" t="s">
        <v>23</v>
      </c>
    </row>
    <row r="311" spans="1:9" x14ac:dyDescent="0.3">
      <c r="A311" t="s">
        <v>198</v>
      </c>
      <c r="B311" t="s">
        <v>199</v>
      </c>
      <c r="C311">
        <v>1339</v>
      </c>
      <c r="D311" t="s">
        <v>18</v>
      </c>
      <c r="E311">
        <v>486</v>
      </c>
      <c r="F311">
        <v>605</v>
      </c>
      <c r="G311">
        <f t="shared" si="4"/>
        <v>119</v>
      </c>
      <c r="H311">
        <v>27168</v>
      </c>
      <c r="I311" t="s">
        <v>19</v>
      </c>
    </row>
    <row r="312" spans="1:9" x14ac:dyDescent="0.3">
      <c r="A312" t="s">
        <v>198</v>
      </c>
      <c r="B312" t="s">
        <v>199</v>
      </c>
      <c r="C312">
        <v>1339</v>
      </c>
      <c r="D312" t="s">
        <v>42</v>
      </c>
      <c r="E312">
        <v>1009</v>
      </c>
      <c r="F312">
        <v>1123</v>
      </c>
      <c r="G312">
        <f t="shared" si="4"/>
        <v>114</v>
      </c>
      <c r="H312">
        <v>176760</v>
      </c>
      <c r="I312" t="s">
        <v>43</v>
      </c>
    </row>
    <row r="313" spans="1:9" x14ac:dyDescent="0.3">
      <c r="A313" t="s">
        <v>200</v>
      </c>
      <c r="B313" t="s">
        <v>201</v>
      </c>
      <c r="C313">
        <v>995</v>
      </c>
      <c r="D313" t="s">
        <v>10</v>
      </c>
      <c r="E313">
        <v>135</v>
      </c>
      <c r="F313">
        <v>327</v>
      </c>
      <c r="G313">
        <f t="shared" si="4"/>
        <v>192</v>
      </c>
      <c r="H313">
        <v>1724</v>
      </c>
      <c r="I313" t="s">
        <v>11</v>
      </c>
    </row>
    <row r="314" spans="1:9" x14ac:dyDescent="0.3">
      <c r="A314" t="s">
        <v>200</v>
      </c>
      <c r="B314" t="s">
        <v>201</v>
      </c>
      <c r="C314">
        <v>995</v>
      </c>
      <c r="D314" t="s">
        <v>28</v>
      </c>
      <c r="E314">
        <v>527</v>
      </c>
      <c r="F314">
        <v>687</v>
      </c>
      <c r="G314">
        <f t="shared" si="4"/>
        <v>160</v>
      </c>
      <c r="H314">
        <v>133923</v>
      </c>
      <c r="I314" t="s">
        <v>29</v>
      </c>
    </row>
    <row r="315" spans="1:9" x14ac:dyDescent="0.3">
      <c r="A315" t="s">
        <v>200</v>
      </c>
      <c r="B315" t="s">
        <v>201</v>
      </c>
      <c r="C315">
        <v>995</v>
      </c>
      <c r="D315" t="s">
        <v>30</v>
      </c>
      <c r="E315">
        <v>415</v>
      </c>
      <c r="F315">
        <v>480</v>
      </c>
      <c r="G315">
        <f t="shared" si="4"/>
        <v>65</v>
      </c>
      <c r="H315">
        <v>85578</v>
      </c>
      <c r="I315" t="s">
        <v>31</v>
      </c>
    </row>
    <row r="316" spans="1:9" x14ac:dyDescent="0.3">
      <c r="A316" t="s">
        <v>200</v>
      </c>
      <c r="B316" t="s">
        <v>201</v>
      </c>
      <c r="C316">
        <v>995</v>
      </c>
      <c r="D316" t="s">
        <v>42</v>
      </c>
      <c r="E316">
        <v>853</v>
      </c>
      <c r="F316">
        <v>928</v>
      </c>
      <c r="G316">
        <f t="shared" si="4"/>
        <v>75</v>
      </c>
      <c r="H316">
        <v>176760</v>
      </c>
      <c r="I316" t="s">
        <v>43</v>
      </c>
    </row>
    <row r="317" spans="1:9" x14ac:dyDescent="0.3">
      <c r="A317" t="s">
        <v>202</v>
      </c>
      <c r="B317" t="s">
        <v>203</v>
      </c>
      <c r="C317">
        <v>1149</v>
      </c>
      <c r="D317" t="s">
        <v>10</v>
      </c>
      <c r="E317">
        <v>288</v>
      </c>
      <c r="F317">
        <v>483</v>
      </c>
      <c r="G317">
        <f t="shared" si="4"/>
        <v>195</v>
      </c>
      <c r="H317">
        <v>1724</v>
      </c>
      <c r="I317" t="s">
        <v>11</v>
      </c>
    </row>
    <row r="318" spans="1:9" x14ac:dyDescent="0.3">
      <c r="A318" t="s">
        <v>202</v>
      </c>
      <c r="B318" t="s">
        <v>203</v>
      </c>
      <c r="C318">
        <v>1149</v>
      </c>
      <c r="D318" t="s">
        <v>28</v>
      </c>
      <c r="E318">
        <v>683</v>
      </c>
      <c r="F318">
        <v>851</v>
      </c>
      <c r="G318">
        <f t="shared" si="4"/>
        <v>168</v>
      </c>
      <c r="H318">
        <v>133923</v>
      </c>
      <c r="I318" t="s">
        <v>29</v>
      </c>
    </row>
    <row r="319" spans="1:9" x14ac:dyDescent="0.3">
      <c r="A319" t="s">
        <v>202</v>
      </c>
      <c r="B319" t="s">
        <v>203</v>
      </c>
      <c r="C319">
        <v>1149</v>
      </c>
      <c r="D319" t="s">
        <v>30</v>
      </c>
      <c r="E319">
        <v>571</v>
      </c>
      <c r="F319">
        <v>636</v>
      </c>
      <c r="G319">
        <f t="shared" si="4"/>
        <v>65</v>
      </c>
      <c r="H319">
        <v>85578</v>
      </c>
      <c r="I319" t="s">
        <v>31</v>
      </c>
    </row>
    <row r="320" spans="1:9" x14ac:dyDescent="0.3">
      <c r="A320" t="s">
        <v>202</v>
      </c>
      <c r="B320" t="s">
        <v>203</v>
      </c>
      <c r="C320">
        <v>1149</v>
      </c>
      <c r="D320" t="s">
        <v>42</v>
      </c>
      <c r="E320">
        <v>1019</v>
      </c>
      <c r="F320">
        <v>1142</v>
      </c>
      <c r="G320">
        <f t="shared" si="4"/>
        <v>123</v>
      </c>
      <c r="H320">
        <v>176760</v>
      </c>
      <c r="I320" t="s">
        <v>43</v>
      </c>
    </row>
    <row r="321" spans="1:9" x14ac:dyDescent="0.3">
      <c r="A321" t="s">
        <v>204</v>
      </c>
      <c r="B321" t="s">
        <v>205</v>
      </c>
      <c r="C321">
        <v>1097</v>
      </c>
      <c r="D321" t="s">
        <v>10</v>
      </c>
      <c r="E321">
        <v>248</v>
      </c>
      <c r="F321">
        <v>438</v>
      </c>
      <c r="G321">
        <f t="shared" si="4"/>
        <v>190</v>
      </c>
      <c r="H321">
        <v>1724</v>
      </c>
      <c r="I321" t="s">
        <v>11</v>
      </c>
    </row>
    <row r="322" spans="1:9" x14ac:dyDescent="0.3">
      <c r="A322" t="s">
        <v>204</v>
      </c>
      <c r="B322" t="s">
        <v>205</v>
      </c>
      <c r="C322">
        <v>1097</v>
      </c>
      <c r="D322" t="s">
        <v>28</v>
      </c>
      <c r="E322">
        <v>638</v>
      </c>
      <c r="F322">
        <v>801</v>
      </c>
      <c r="G322">
        <f t="shared" si="4"/>
        <v>163</v>
      </c>
      <c r="H322">
        <v>133923</v>
      </c>
      <c r="I322" t="s">
        <v>29</v>
      </c>
    </row>
    <row r="323" spans="1:9" x14ac:dyDescent="0.3">
      <c r="A323" t="s">
        <v>204</v>
      </c>
      <c r="B323" t="s">
        <v>205</v>
      </c>
      <c r="C323">
        <v>1097</v>
      </c>
      <c r="D323" t="s">
        <v>30</v>
      </c>
      <c r="E323">
        <v>526</v>
      </c>
      <c r="F323">
        <v>591</v>
      </c>
      <c r="G323">
        <f t="shared" ref="G323:G386" si="5">F323-E323</f>
        <v>65</v>
      </c>
      <c r="H323">
        <v>85578</v>
      </c>
      <c r="I323" t="s">
        <v>31</v>
      </c>
    </row>
    <row r="324" spans="1:9" x14ac:dyDescent="0.3">
      <c r="A324" t="s">
        <v>204</v>
      </c>
      <c r="B324" t="s">
        <v>205</v>
      </c>
      <c r="C324">
        <v>1097</v>
      </c>
      <c r="D324" t="s">
        <v>42</v>
      </c>
      <c r="E324">
        <v>970</v>
      </c>
      <c r="F324">
        <v>1092</v>
      </c>
      <c r="G324">
        <f t="shared" si="5"/>
        <v>122</v>
      </c>
      <c r="H324">
        <v>176760</v>
      </c>
      <c r="I324" t="s">
        <v>43</v>
      </c>
    </row>
    <row r="325" spans="1:9" x14ac:dyDescent="0.3">
      <c r="A325" t="s">
        <v>206</v>
      </c>
      <c r="B325" t="s">
        <v>207</v>
      </c>
      <c r="C325">
        <v>1052</v>
      </c>
      <c r="D325" t="s">
        <v>10</v>
      </c>
      <c r="E325">
        <v>170</v>
      </c>
      <c r="F325">
        <v>352</v>
      </c>
      <c r="G325">
        <f t="shared" si="5"/>
        <v>182</v>
      </c>
      <c r="H325">
        <v>1724</v>
      </c>
      <c r="I325" t="s">
        <v>11</v>
      </c>
    </row>
    <row r="326" spans="1:9" x14ac:dyDescent="0.3">
      <c r="A326" t="s">
        <v>206</v>
      </c>
      <c r="B326" t="s">
        <v>207</v>
      </c>
      <c r="C326">
        <v>1052</v>
      </c>
      <c r="D326" t="s">
        <v>28</v>
      </c>
      <c r="E326">
        <v>554</v>
      </c>
      <c r="F326">
        <v>733</v>
      </c>
      <c r="G326">
        <f t="shared" si="5"/>
        <v>179</v>
      </c>
      <c r="H326">
        <v>133923</v>
      </c>
      <c r="I326" t="s">
        <v>29</v>
      </c>
    </row>
    <row r="327" spans="1:9" x14ac:dyDescent="0.3">
      <c r="A327" t="s">
        <v>206</v>
      </c>
      <c r="B327" t="s">
        <v>207</v>
      </c>
      <c r="C327">
        <v>1052</v>
      </c>
      <c r="D327" t="s">
        <v>30</v>
      </c>
      <c r="E327">
        <v>442</v>
      </c>
      <c r="F327">
        <v>507</v>
      </c>
      <c r="G327">
        <f t="shared" si="5"/>
        <v>65</v>
      </c>
      <c r="H327">
        <v>85578</v>
      </c>
      <c r="I327" t="s">
        <v>31</v>
      </c>
    </row>
    <row r="328" spans="1:9" x14ac:dyDescent="0.3">
      <c r="A328" t="s">
        <v>206</v>
      </c>
      <c r="B328" t="s">
        <v>207</v>
      </c>
      <c r="C328">
        <v>1052</v>
      </c>
      <c r="D328" t="s">
        <v>42</v>
      </c>
      <c r="E328">
        <v>915</v>
      </c>
      <c r="F328">
        <v>1036</v>
      </c>
      <c r="G328">
        <f t="shared" si="5"/>
        <v>121</v>
      </c>
      <c r="H328">
        <v>176760</v>
      </c>
      <c r="I328" t="s">
        <v>43</v>
      </c>
    </row>
    <row r="329" spans="1:9" x14ac:dyDescent="0.3">
      <c r="A329" t="s">
        <v>208</v>
      </c>
      <c r="B329" t="s">
        <v>209</v>
      </c>
      <c r="C329">
        <v>1001</v>
      </c>
      <c r="D329" t="s">
        <v>10</v>
      </c>
      <c r="E329">
        <v>159</v>
      </c>
      <c r="F329">
        <v>338</v>
      </c>
      <c r="G329">
        <f t="shared" si="5"/>
        <v>179</v>
      </c>
      <c r="H329">
        <v>1724</v>
      </c>
      <c r="I329" t="s">
        <v>11</v>
      </c>
    </row>
    <row r="330" spans="1:9" x14ac:dyDescent="0.3">
      <c r="A330" t="s">
        <v>208</v>
      </c>
      <c r="B330" t="s">
        <v>209</v>
      </c>
      <c r="C330">
        <v>1001</v>
      </c>
      <c r="D330" t="s">
        <v>28</v>
      </c>
      <c r="E330">
        <v>538</v>
      </c>
      <c r="F330">
        <v>696</v>
      </c>
      <c r="G330">
        <f t="shared" si="5"/>
        <v>158</v>
      </c>
      <c r="H330">
        <v>133923</v>
      </c>
      <c r="I330" t="s">
        <v>29</v>
      </c>
    </row>
    <row r="331" spans="1:9" x14ac:dyDescent="0.3">
      <c r="A331" t="s">
        <v>208</v>
      </c>
      <c r="B331" t="s">
        <v>209</v>
      </c>
      <c r="C331">
        <v>1001</v>
      </c>
      <c r="D331" t="s">
        <v>30</v>
      </c>
      <c r="E331">
        <v>426</v>
      </c>
      <c r="F331">
        <v>491</v>
      </c>
      <c r="G331">
        <f t="shared" si="5"/>
        <v>65</v>
      </c>
      <c r="H331">
        <v>85578</v>
      </c>
      <c r="I331" t="s">
        <v>31</v>
      </c>
    </row>
    <row r="332" spans="1:9" x14ac:dyDescent="0.3">
      <c r="A332" t="s">
        <v>208</v>
      </c>
      <c r="B332" t="s">
        <v>209</v>
      </c>
      <c r="C332">
        <v>1001</v>
      </c>
      <c r="D332" t="s">
        <v>42</v>
      </c>
      <c r="E332">
        <v>861</v>
      </c>
      <c r="F332">
        <v>990</v>
      </c>
      <c r="G332">
        <f t="shared" si="5"/>
        <v>129</v>
      </c>
      <c r="H332">
        <v>176760</v>
      </c>
      <c r="I332" t="s">
        <v>43</v>
      </c>
    </row>
    <row r="333" spans="1:9" x14ac:dyDescent="0.3">
      <c r="A333" t="s">
        <v>210</v>
      </c>
      <c r="B333" t="s">
        <v>211</v>
      </c>
      <c r="C333">
        <v>1021</v>
      </c>
      <c r="D333" t="s">
        <v>10</v>
      </c>
      <c r="E333">
        <v>159</v>
      </c>
      <c r="F333">
        <v>353</v>
      </c>
      <c r="G333">
        <f t="shared" si="5"/>
        <v>194</v>
      </c>
      <c r="H333">
        <v>1724</v>
      </c>
      <c r="I333" t="s">
        <v>11</v>
      </c>
    </row>
    <row r="334" spans="1:9" x14ac:dyDescent="0.3">
      <c r="A334" t="s">
        <v>210</v>
      </c>
      <c r="B334" t="s">
        <v>211</v>
      </c>
      <c r="C334">
        <v>1021</v>
      </c>
      <c r="D334" t="s">
        <v>28</v>
      </c>
      <c r="E334">
        <v>553</v>
      </c>
      <c r="F334">
        <v>716</v>
      </c>
      <c r="G334">
        <f t="shared" si="5"/>
        <v>163</v>
      </c>
      <c r="H334">
        <v>133923</v>
      </c>
      <c r="I334" t="s">
        <v>29</v>
      </c>
    </row>
    <row r="335" spans="1:9" x14ac:dyDescent="0.3">
      <c r="A335" t="s">
        <v>210</v>
      </c>
      <c r="B335" t="s">
        <v>211</v>
      </c>
      <c r="C335">
        <v>1021</v>
      </c>
      <c r="D335" t="s">
        <v>30</v>
      </c>
      <c r="E335">
        <v>441</v>
      </c>
      <c r="F335">
        <v>506</v>
      </c>
      <c r="G335">
        <f t="shared" si="5"/>
        <v>65</v>
      </c>
      <c r="H335">
        <v>85578</v>
      </c>
      <c r="I335" t="s">
        <v>31</v>
      </c>
    </row>
    <row r="336" spans="1:9" x14ac:dyDescent="0.3">
      <c r="A336" t="s">
        <v>210</v>
      </c>
      <c r="B336" t="s">
        <v>211</v>
      </c>
      <c r="C336">
        <v>1021</v>
      </c>
      <c r="D336" t="s">
        <v>42</v>
      </c>
      <c r="E336">
        <v>881</v>
      </c>
      <c r="F336">
        <v>1010</v>
      </c>
      <c r="G336">
        <f t="shared" si="5"/>
        <v>129</v>
      </c>
      <c r="H336">
        <v>176760</v>
      </c>
      <c r="I336" t="s">
        <v>43</v>
      </c>
    </row>
    <row r="337" spans="1:9" x14ac:dyDescent="0.3">
      <c r="A337" t="s">
        <v>212</v>
      </c>
      <c r="B337" t="s">
        <v>213</v>
      </c>
      <c r="C337">
        <v>1052</v>
      </c>
      <c r="D337" t="s">
        <v>10</v>
      </c>
      <c r="E337">
        <v>170</v>
      </c>
      <c r="F337">
        <v>352</v>
      </c>
      <c r="G337">
        <f t="shared" si="5"/>
        <v>182</v>
      </c>
      <c r="H337">
        <v>1724</v>
      </c>
      <c r="I337" t="s">
        <v>11</v>
      </c>
    </row>
    <row r="338" spans="1:9" x14ac:dyDescent="0.3">
      <c r="A338" t="s">
        <v>212</v>
      </c>
      <c r="B338" t="s">
        <v>213</v>
      </c>
      <c r="C338">
        <v>1052</v>
      </c>
      <c r="D338" t="s">
        <v>28</v>
      </c>
      <c r="E338">
        <v>554</v>
      </c>
      <c r="F338">
        <v>733</v>
      </c>
      <c r="G338">
        <f t="shared" si="5"/>
        <v>179</v>
      </c>
      <c r="H338">
        <v>133923</v>
      </c>
      <c r="I338" t="s">
        <v>29</v>
      </c>
    </row>
    <row r="339" spans="1:9" x14ac:dyDescent="0.3">
      <c r="A339" t="s">
        <v>212</v>
      </c>
      <c r="B339" t="s">
        <v>213</v>
      </c>
      <c r="C339">
        <v>1052</v>
      </c>
      <c r="D339" t="s">
        <v>30</v>
      </c>
      <c r="E339">
        <v>442</v>
      </c>
      <c r="F339">
        <v>507</v>
      </c>
      <c r="G339">
        <f t="shared" si="5"/>
        <v>65</v>
      </c>
      <c r="H339">
        <v>85578</v>
      </c>
      <c r="I339" t="s">
        <v>31</v>
      </c>
    </row>
    <row r="340" spans="1:9" x14ac:dyDescent="0.3">
      <c r="A340" t="s">
        <v>212</v>
      </c>
      <c r="B340" t="s">
        <v>213</v>
      </c>
      <c r="C340">
        <v>1052</v>
      </c>
      <c r="D340" t="s">
        <v>42</v>
      </c>
      <c r="E340">
        <v>915</v>
      </c>
      <c r="F340">
        <v>1036</v>
      </c>
      <c r="G340">
        <f t="shared" si="5"/>
        <v>121</v>
      </c>
      <c r="H340">
        <v>176760</v>
      </c>
      <c r="I340" t="s">
        <v>43</v>
      </c>
    </row>
    <row r="341" spans="1:9" x14ac:dyDescent="0.3">
      <c r="A341" t="s">
        <v>214</v>
      </c>
      <c r="B341" t="s">
        <v>215</v>
      </c>
      <c r="C341">
        <v>1149</v>
      </c>
      <c r="D341" t="s">
        <v>10</v>
      </c>
      <c r="E341">
        <v>287</v>
      </c>
      <c r="F341">
        <v>482</v>
      </c>
      <c r="G341">
        <f t="shared" si="5"/>
        <v>195</v>
      </c>
      <c r="H341">
        <v>1724</v>
      </c>
      <c r="I341" t="s">
        <v>11</v>
      </c>
    </row>
    <row r="342" spans="1:9" x14ac:dyDescent="0.3">
      <c r="A342" t="s">
        <v>214</v>
      </c>
      <c r="B342" t="s">
        <v>215</v>
      </c>
      <c r="C342">
        <v>1149</v>
      </c>
      <c r="D342" t="s">
        <v>28</v>
      </c>
      <c r="E342">
        <v>682</v>
      </c>
      <c r="F342">
        <v>850</v>
      </c>
      <c r="G342">
        <f t="shared" si="5"/>
        <v>168</v>
      </c>
      <c r="H342">
        <v>133923</v>
      </c>
      <c r="I342" t="s">
        <v>29</v>
      </c>
    </row>
    <row r="343" spans="1:9" x14ac:dyDescent="0.3">
      <c r="A343" t="s">
        <v>214</v>
      </c>
      <c r="B343" t="s">
        <v>215</v>
      </c>
      <c r="C343">
        <v>1149</v>
      </c>
      <c r="D343" t="s">
        <v>30</v>
      </c>
      <c r="E343">
        <v>570</v>
      </c>
      <c r="F343">
        <v>635</v>
      </c>
      <c r="G343">
        <f t="shared" si="5"/>
        <v>65</v>
      </c>
      <c r="H343">
        <v>85578</v>
      </c>
      <c r="I343" t="s">
        <v>31</v>
      </c>
    </row>
    <row r="344" spans="1:9" x14ac:dyDescent="0.3">
      <c r="A344" t="s">
        <v>214</v>
      </c>
      <c r="B344" t="s">
        <v>215</v>
      </c>
      <c r="C344">
        <v>1149</v>
      </c>
      <c r="D344" t="s">
        <v>42</v>
      </c>
      <c r="E344">
        <v>1019</v>
      </c>
      <c r="F344">
        <v>1142</v>
      </c>
      <c r="G344">
        <f t="shared" si="5"/>
        <v>123</v>
      </c>
      <c r="H344">
        <v>176760</v>
      </c>
      <c r="I344" t="s">
        <v>43</v>
      </c>
    </row>
    <row r="345" spans="1:9" x14ac:dyDescent="0.3">
      <c r="A345" t="s">
        <v>216</v>
      </c>
      <c r="B345" t="s">
        <v>217</v>
      </c>
      <c r="C345">
        <v>1099</v>
      </c>
      <c r="D345" t="s">
        <v>10</v>
      </c>
      <c r="E345">
        <v>250</v>
      </c>
      <c r="F345">
        <v>440</v>
      </c>
      <c r="G345">
        <f t="shared" si="5"/>
        <v>190</v>
      </c>
      <c r="H345">
        <v>1724</v>
      </c>
      <c r="I345" t="s">
        <v>11</v>
      </c>
    </row>
    <row r="346" spans="1:9" x14ac:dyDescent="0.3">
      <c r="A346" t="s">
        <v>216</v>
      </c>
      <c r="B346" t="s">
        <v>217</v>
      </c>
      <c r="C346">
        <v>1099</v>
      </c>
      <c r="D346" t="s">
        <v>28</v>
      </c>
      <c r="E346">
        <v>640</v>
      </c>
      <c r="F346">
        <v>803</v>
      </c>
      <c r="G346">
        <f t="shared" si="5"/>
        <v>163</v>
      </c>
      <c r="H346">
        <v>133923</v>
      </c>
      <c r="I346" t="s">
        <v>29</v>
      </c>
    </row>
    <row r="347" spans="1:9" x14ac:dyDescent="0.3">
      <c r="A347" t="s">
        <v>216</v>
      </c>
      <c r="B347" t="s">
        <v>217</v>
      </c>
      <c r="C347">
        <v>1099</v>
      </c>
      <c r="D347" t="s">
        <v>30</v>
      </c>
      <c r="E347">
        <v>528</v>
      </c>
      <c r="F347">
        <v>593</v>
      </c>
      <c r="G347">
        <f t="shared" si="5"/>
        <v>65</v>
      </c>
      <c r="H347">
        <v>85578</v>
      </c>
      <c r="I347" t="s">
        <v>31</v>
      </c>
    </row>
    <row r="348" spans="1:9" x14ac:dyDescent="0.3">
      <c r="A348" t="s">
        <v>216</v>
      </c>
      <c r="B348" t="s">
        <v>217</v>
      </c>
      <c r="C348">
        <v>1099</v>
      </c>
      <c r="D348" t="s">
        <v>42</v>
      </c>
      <c r="E348">
        <v>972</v>
      </c>
      <c r="F348">
        <v>1094</v>
      </c>
      <c r="G348">
        <f t="shared" si="5"/>
        <v>122</v>
      </c>
      <c r="H348">
        <v>176760</v>
      </c>
      <c r="I348" t="s">
        <v>43</v>
      </c>
    </row>
    <row r="349" spans="1:9" x14ac:dyDescent="0.3">
      <c r="A349" t="s">
        <v>218</v>
      </c>
      <c r="B349" t="s">
        <v>219</v>
      </c>
      <c r="C349">
        <v>850</v>
      </c>
      <c r="D349" t="s">
        <v>10</v>
      </c>
      <c r="E349">
        <v>89</v>
      </c>
      <c r="F349">
        <v>277</v>
      </c>
      <c r="G349">
        <f t="shared" si="5"/>
        <v>188</v>
      </c>
      <c r="H349">
        <v>1724</v>
      </c>
      <c r="I349" t="s">
        <v>11</v>
      </c>
    </row>
    <row r="350" spans="1:9" x14ac:dyDescent="0.3">
      <c r="A350" t="s">
        <v>218</v>
      </c>
      <c r="B350" t="s">
        <v>219</v>
      </c>
      <c r="C350">
        <v>850</v>
      </c>
      <c r="D350" t="s">
        <v>28</v>
      </c>
      <c r="E350">
        <v>608</v>
      </c>
      <c r="F350">
        <v>720</v>
      </c>
      <c r="G350">
        <f t="shared" si="5"/>
        <v>112</v>
      </c>
      <c r="H350">
        <v>133923</v>
      </c>
      <c r="I350" t="s">
        <v>29</v>
      </c>
    </row>
    <row r="351" spans="1:9" x14ac:dyDescent="0.3">
      <c r="A351" t="s">
        <v>218</v>
      </c>
      <c r="B351" t="s">
        <v>219</v>
      </c>
      <c r="C351">
        <v>850</v>
      </c>
      <c r="D351" t="s">
        <v>30</v>
      </c>
      <c r="E351">
        <v>495</v>
      </c>
      <c r="F351">
        <v>563</v>
      </c>
      <c r="G351">
        <f t="shared" si="5"/>
        <v>68</v>
      </c>
      <c r="H351">
        <v>85578</v>
      </c>
      <c r="I351" t="s">
        <v>31</v>
      </c>
    </row>
    <row r="352" spans="1:9" x14ac:dyDescent="0.3">
      <c r="A352" t="s">
        <v>218</v>
      </c>
      <c r="B352" t="s">
        <v>219</v>
      </c>
      <c r="C352">
        <v>850</v>
      </c>
      <c r="D352" t="s">
        <v>24</v>
      </c>
      <c r="E352">
        <v>394</v>
      </c>
      <c r="F352">
        <v>483</v>
      </c>
      <c r="G352">
        <f t="shared" si="5"/>
        <v>89</v>
      </c>
      <c r="H352">
        <v>23723</v>
      </c>
      <c r="I352" t="s">
        <v>25</v>
      </c>
    </row>
    <row r="353" spans="1:9" x14ac:dyDescent="0.3">
      <c r="A353" t="s">
        <v>218</v>
      </c>
      <c r="B353" t="s">
        <v>219</v>
      </c>
      <c r="C353">
        <v>850</v>
      </c>
      <c r="D353" t="s">
        <v>42</v>
      </c>
      <c r="E353">
        <v>734</v>
      </c>
      <c r="F353">
        <v>843</v>
      </c>
      <c r="G353">
        <f t="shared" si="5"/>
        <v>109</v>
      </c>
      <c r="H353">
        <v>176760</v>
      </c>
      <c r="I353" t="s">
        <v>43</v>
      </c>
    </row>
    <row r="354" spans="1:9" x14ac:dyDescent="0.3">
      <c r="A354" t="s">
        <v>220</v>
      </c>
      <c r="B354" t="s">
        <v>221</v>
      </c>
      <c r="C354">
        <v>1233</v>
      </c>
      <c r="D354" t="s">
        <v>10</v>
      </c>
      <c r="E354">
        <v>82</v>
      </c>
      <c r="F354">
        <v>269</v>
      </c>
      <c r="G354">
        <f t="shared" si="5"/>
        <v>187</v>
      </c>
      <c r="H354">
        <v>1724</v>
      </c>
      <c r="I354" t="s">
        <v>11</v>
      </c>
    </row>
    <row r="355" spans="1:9" x14ac:dyDescent="0.3">
      <c r="A355" t="s">
        <v>220</v>
      </c>
      <c r="B355" t="s">
        <v>221</v>
      </c>
      <c r="C355">
        <v>1233</v>
      </c>
      <c r="D355" t="s">
        <v>28</v>
      </c>
      <c r="E355">
        <v>718</v>
      </c>
      <c r="F355">
        <v>833</v>
      </c>
      <c r="G355">
        <f t="shared" si="5"/>
        <v>115</v>
      </c>
      <c r="H355">
        <v>133923</v>
      </c>
      <c r="I355" t="s">
        <v>29</v>
      </c>
    </row>
    <row r="356" spans="1:9" x14ac:dyDescent="0.3">
      <c r="A356" t="s">
        <v>220</v>
      </c>
      <c r="B356" t="s">
        <v>221</v>
      </c>
      <c r="C356">
        <v>1233</v>
      </c>
      <c r="D356" t="s">
        <v>30</v>
      </c>
      <c r="E356">
        <v>603</v>
      </c>
      <c r="F356">
        <v>671</v>
      </c>
      <c r="G356">
        <f t="shared" si="5"/>
        <v>68</v>
      </c>
      <c r="H356">
        <v>85578</v>
      </c>
      <c r="I356" t="s">
        <v>31</v>
      </c>
    </row>
    <row r="357" spans="1:9" x14ac:dyDescent="0.3">
      <c r="A357" t="s">
        <v>220</v>
      </c>
      <c r="B357" t="s">
        <v>221</v>
      </c>
      <c r="C357">
        <v>1233</v>
      </c>
      <c r="D357" t="s">
        <v>22</v>
      </c>
      <c r="E357">
        <v>467</v>
      </c>
      <c r="F357">
        <v>580</v>
      </c>
      <c r="G357">
        <f t="shared" si="5"/>
        <v>113</v>
      </c>
      <c r="H357">
        <v>21613</v>
      </c>
      <c r="I357" t="s">
        <v>23</v>
      </c>
    </row>
    <row r="358" spans="1:9" x14ac:dyDescent="0.3">
      <c r="A358" t="s">
        <v>220</v>
      </c>
      <c r="B358" t="s">
        <v>221</v>
      </c>
      <c r="C358">
        <v>1233</v>
      </c>
      <c r="D358" t="s">
        <v>46</v>
      </c>
      <c r="E358">
        <v>356</v>
      </c>
      <c r="F358">
        <v>423</v>
      </c>
      <c r="G358">
        <f t="shared" si="5"/>
        <v>67</v>
      </c>
      <c r="H358">
        <v>7301</v>
      </c>
      <c r="I358" t="s">
        <v>47</v>
      </c>
    </row>
    <row r="359" spans="1:9" x14ac:dyDescent="0.3">
      <c r="A359" t="s">
        <v>220</v>
      </c>
      <c r="B359" t="s">
        <v>221</v>
      </c>
      <c r="C359">
        <v>1233</v>
      </c>
      <c r="D359" t="s">
        <v>42</v>
      </c>
      <c r="E359">
        <v>854</v>
      </c>
      <c r="F359">
        <v>959</v>
      </c>
      <c r="G359">
        <f t="shared" si="5"/>
        <v>105</v>
      </c>
      <c r="H359">
        <v>176760</v>
      </c>
      <c r="I359" t="s">
        <v>43</v>
      </c>
    </row>
    <row r="360" spans="1:9" x14ac:dyDescent="0.3">
      <c r="A360" t="s">
        <v>220</v>
      </c>
      <c r="B360" t="s">
        <v>221</v>
      </c>
      <c r="C360">
        <v>1233</v>
      </c>
      <c r="D360" t="s">
        <v>42</v>
      </c>
      <c r="E360">
        <v>974</v>
      </c>
      <c r="F360">
        <v>1086</v>
      </c>
      <c r="G360">
        <f t="shared" si="5"/>
        <v>112</v>
      </c>
      <c r="H360">
        <v>176760</v>
      </c>
      <c r="I360" t="s">
        <v>43</v>
      </c>
    </row>
    <row r="361" spans="1:9" x14ac:dyDescent="0.3">
      <c r="A361" t="s">
        <v>220</v>
      </c>
      <c r="B361" t="s">
        <v>221</v>
      </c>
      <c r="C361">
        <v>1233</v>
      </c>
      <c r="D361" t="s">
        <v>42</v>
      </c>
      <c r="E361">
        <v>1111</v>
      </c>
      <c r="F361">
        <v>1220</v>
      </c>
      <c r="G361">
        <f t="shared" si="5"/>
        <v>109</v>
      </c>
      <c r="H361">
        <v>176760</v>
      </c>
      <c r="I361" t="s">
        <v>43</v>
      </c>
    </row>
    <row r="362" spans="1:9" x14ac:dyDescent="0.3">
      <c r="A362" t="s">
        <v>222</v>
      </c>
      <c r="B362" t="s">
        <v>223</v>
      </c>
      <c r="C362">
        <v>867</v>
      </c>
      <c r="D362" t="s">
        <v>10</v>
      </c>
      <c r="E362">
        <v>74</v>
      </c>
      <c r="F362">
        <v>266</v>
      </c>
      <c r="G362">
        <f t="shared" si="5"/>
        <v>192</v>
      </c>
      <c r="H362">
        <v>1724</v>
      </c>
      <c r="I362" t="s">
        <v>11</v>
      </c>
    </row>
    <row r="363" spans="1:9" x14ac:dyDescent="0.3">
      <c r="A363" t="s">
        <v>222</v>
      </c>
      <c r="B363" t="s">
        <v>223</v>
      </c>
      <c r="C363">
        <v>867</v>
      </c>
      <c r="D363" t="s">
        <v>28</v>
      </c>
      <c r="E363">
        <v>754</v>
      </c>
      <c r="F363">
        <v>865</v>
      </c>
      <c r="G363">
        <f t="shared" si="5"/>
        <v>111</v>
      </c>
      <c r="H363">
        <v>133923</v>
      </c>
      <c r="I363" t="s">
        <v>29</v>
      </c>
    </row>
    <row r="364" spans="1:9" x14ac:dyDescent="0.3">
      <c r="A364" t="s">
        <v>222</v>
      </c>
      <c r="B364" t="s">
        <v>223</v>
      </c>
      <c r="C364">
        <v>867</v>
      </c>
      <c r="D364" t="s">
        <v>30</v>
      </c>
      <c r="E364">
        <v>620</v>
      </c>
      <c r="F364">
        <v>711</v>
      </c>
      <c r="G364">
        <f t="shared" si="5"/>
        <v>91</v>
      </c>
      <c r="H364">
        <v>85578</v>
      </c>
      <c r="I364" t="s">
        <v>31</v>
      </c>
    </row>
    <row r="365" spans="1:9" x14ac:dyDescent="0.3">
      <c r="A365" t="s">
        <v>222</v>
      </c>
      <c r="B365" t="s">
        <v>223</v>
      </c>
      <c r="C365">
        <v>867</v>
      </c>
      <c r="D365" t="s">
        <v>16</v>
      </c>
      <c r="E365">
        <v>503</v>
      </c>
      <c r="F365">
        <v>607</v>
      </c>
      <c r="G365">
        <f t="shared" si="5"/>
        <v>104</v>
      </c>
      <c r="H365">
        <v>23651</v>
      </c>
      <c r="I365" t="s">
        <v>17</v>
      </c>
    </row>
    <row r="366" spans="1:9" x14ac:dyDescent="0.3">
      <c r="A366" t="s">
        <v>222</v>
      </c>
      <c r="B366" t="s">
        <v>223</v>
      </c>
      <c r="C366">
        <v>867</v>
      </c>
      <c r="D366" t="s">
        <v>18</v>
      </c>
      <c r="E366">
        <v>375</v>
      </c>
      <c r="F366">
        <v>484</v>
      </c>
      <c r="G366">
        <f t="shared" si="5"/>
        <v>109</v>
      </c>
      <c r="H366">
        <v>27168</v>
      </c>
      <c r="I366" t="s">
        <v>19</v>
      </c>
    </row>
    <row r="367" spans="1:9" x14ac:dyDescent="0.3">
      <c r="A367" t="s">
        <v>224</v>
      </c>
      <c r="B367" t="s">
        <v>225</v>
      </c>
      <c r="C367">
        <v>1850</v>
      </c>
      <c r="D367" t="s">
        <v>10</v>
      </c>
      <c r="E367">
        <v>415</v>
      </c>
      <c r="F367">
        <v>569</v>
      </c>
      <c r="G367">
        <f t="shared" si="5"/>
        <v>154</v>
      </c>
      <c r="H367">
        <v>1724</v>
      </c>
      <c r="I367" t="s">
        <v>11</v>
      </c>
    </row>
    <row r="368" spans="1:9" x14ac:dyDescent="0.3">
      <c r="A368" t="s">
        <v>224</v>
      </c>
      <c r="B368" t="s">
        <v>225</v>
      </c>
      <c r="C368">
        <v>1850</v>
      </c>
      <c r="D368" t="s">
        <v>28</v>
      </c>
      <c r="E368">
        <v>1432</v>
      </c>
      <c r="F368">
        <v>1548</v>
      </c>
      <c r="G368">
        <f t="shared" si="5"/>
        <v>116</v>
      </c>
      <c r="H368">
        <v>133923</v>
      </c>
      <c r="I368" t="s">
        <v>29</v>
      </c>
    </row>
    <row r="369" spans="1:9" x14ac:dyDescent="0.3">
      <c r="A369" t="s">
        <v>224</v>
      </c>
      <c r="B369" t="s">
        <v>225</v>
      </c>
      <c r="C369">
        <v>1850</v>
      </c>
      <c r="D369" t="s">
        <v>30</v>
      </c>
      <c r="E369">
        <v>1320</v>
      </c>
      <c r="F369">
        <v>1385</v>
      </c>
      <c r="G369">
        <f t="shared" si="5"/>
        <v>65</v>
      </c>
      <c r="H369">
        <v>85578</v>
      </c>
      <c r="I369" t="s">
        <v>31</v>
      </c>
    </row>
    <row r="370" spans="1:9" x14ac:dyDescent="0.3">
      <c r="A370" t="s">
        <v>224</v>
      </c>
      <c r="B370" t="s">
        <v>225</v>
      </c>
      <c r="C370">
        <v>1850</v>
      </c>
      <c r="D370" t="s">
        <v>66</v>
      </c>
      <c r="E370">
        <v>1743</v>
      </c>
      <c r="F370">
        <v>1836</v>
      </c>
      <c r="G370">
        <f t="shared" si="5"/>
        <v>93</v>
      </c>
      <c r="H370">
        <v>11277</v>
      </c>
      <c r="I370" t="s">
        <v>67</v>
      </c>
    </row>
    <row r="371" spans="1:9" x14ac:dyDescent="0.3">
      <c r="A371" t="s">
        <v>224</v>
      </c>
      <c r="B371" t="s">
        <v>225</v>
      </c>
      <c r="C371">
        <v>1850</v>
      </c>
      <c r="D371" t="s">
        <v>16</v>
      </c>
      <c r="E371">
        <v>807</v>
      </c>
      <c r="F371">
        <v>917</v>
      </c>
      <c r="G371">
        <f t="shared" si="5"/>
        <v>110</v>
      </c>
      <c r="H371">
        <v>23651</v>
      </c>
      <c r="I371" t="s">
        <v>17</v>
      </c>
    </row>
    <row r="372" spans="1:9" x14ac:dyDescent="0.3">
      <c r="A372" t="s">
        <v>224</v>
      </c>
      <c r="B372" t="s">
        <v>225</v>
      </c>
      <c r="C372">
        <v>1850</v>
      </c>
      <c r="D372" t="s">
        <v>16</v>
      </c>
      <c r="E372">
        <v>933</v>
      </c>
      <c r="F372">
        <v>1054</v>
      </c>
      <c r="G372">
        <f t="shared" si="5"/>
        <v>121</v>
      </c>
      <c r="H372">
        <v>23651</v>
      </c>
      <c r="I372" t="s">
        <v>17</v>
      </c>
    </row>
    <row r="373" spans="1:9" x14ac:dyDescent="0.3">
      <c r="A373" t="s">
        <v>224</v>
      </c>
      <c r="B373" t="s">
        <v>225</v>
      </c>
      <c r="C373">
        <v>1850</v>
      </c>
      <c r="D373" t="s">
        <v>18</v>
      </c>
      <c r="E373">
        <v>1074</v>
      </c>
      <c r="F373">
        <v>1176</v>
      </c>
      <c r="G373">
        <f t="shared" si="5"/>
        <v>102</v>
      </c>
      <c r="H373">
        <v>27168</v>
      </c>
      <c r="I373" t="s">
        <v>19</v>
      </c>
    </row>
    <row r="374" spans="1:9" x14ac:dyDescent="0.3">
      <c r="A374" t="s">
        <v>224</v>
      </c>
      <c r="B374" t="s">
        <v>225</v>
      </c>
      <c r="C374">
        <v>1850</v>
      </c>
      <c r="D374" t="s">
        <v>18</v>
      </c>
      <c r="E374">
        <v>1195</v>
      </c>
      <c r="F374">
        <v>1298</v>
      </c>
      <c r="G374">
        <f t="shared" si="5"/>
        <v>103</v>
      </c>
      <c r="H374">
        <v>27168</v>
      </c>
      <c r="I374" t="s">
        <v>19</v>
      </c>
    </row>
    <row r="375" spans="1:9" x14ac:dyDescent="0.3">
      <c r="A375" t="s">
        <v>224</v>
      </c>
      <c r="B375" t="s">
        <v>225</v>
      </c>
      <c r="C375">
        <v>1850</v>
      </c>
      <c r="D375" t="s">
        <v>42</v>
      </c>
      <c r="E375">
        <v>1571</v>
      </c>
      <c r="F375">
        <v>1697</v>
      </c>
      <c r="G375">
        <f t="shared" si="5"/>
        <v>126</v>
      </c>
      <c r="H375">
        <v>176760</v>
      </c>
      <c r="I375" t="s">
        <v>43</v>
      </c>
    </row>
    <row r="376" spans="1:9" x14ac:dyDescent="0.3">
      <c r="A376" t="s">
        <v>226</v>
      </c>
      <c r="B376" t="s">
        <v>227</v>
      </c>
      <c r="C376">
        <v>549</v>
      </c>
      <c r="D376" t="s">
        <v>10</v>
      </c>
      <c r="E376">
        <v>63</v>
      </c>
      <c r="F376">
        <v>232</v>
      </c>
      <c r="G376">
        <f t="shared" si="5"/>
        <v>169</v>
      </c>
      <c r="H376">
        <v>1724</v>
      </c>
      <c r="I376" t="s">
        <v>11</v>
      </c>
    </row>
    <row r="377" spans="1:9" x14ac:dyDescent="0.3">
      <c r="A377" t="s">
        <v>226</v>
      </c>
      <c r="B377" t="s">
        <v>227</v>
      </c>
      <c r="C377">
        <v>549</v>
      </c>
      <c r="D377" t="s">
        <v>28</v>
      </c>
      <c r="E377">
        <v>429</v>
      </c>
      <c r="F377">
        <v>539</v>
      </c>
      <c r="G377">
        <f t="shared" si="5"/>
        <v>110</v>
      </c>
      <c r="H377">
        <v>133923</v>
      </c>
      <c r="I377" t="s">
        <v>29</v>
      </c>
    </row>
    <row r="378" spans="1:9" x14ac:dyDescent="0.3">
      <c r="A378" t="s">
        <v>228</v>
      </c>
      <c r="B378" t="s">
        <v>229</v>
      </c>
      <c r="C378">
        <v>745</v>
      </c>
      <c r="D378" t="s">
        <v>10</v>
      </c>
      <c r="E378">
        <v>73</v>
      </c>
      <c r="F378">
        <v>261</v>
      </c>
      <c r="G378">
        <f t="shared" si="5"/>
        <v>188</v>
      </c>
      <c r="H378">
        <v>1724</v>
      </c>
      <c r="I378" t="s">
        <v>11</v>
      </c>
    </row>
    <row r="379" spans="1:9" x14ac:dyDescent="0.3">
      <c r="A379" t="s">
        <v>228</v>
      </c>
      <c r="B379" t="s">
        <v>229</v>
      </c>
      <c r="C379">
        <v>745</v>
      </c>
      <c r="D379" t="s">
        <v>28</v>
      </c>
      <c r="E379">
        <v>634</v>
      </c>
      <c r="F379">
        <v>745</v>
      </c>
      <c r="G379">
        <f t="shared" si="5"/>
        <v>111</v>
      </c>
      <c r="H379">
        <v>133923</v>
      </c>
      <c r="I379" t="s">
        <v>29</v>
      </c>
    </row>
    <row r="380" spans="1:9" x14ac:dyDescent="0.3">
      <c r="A380" t="s">
        <v>228</v>
      </c>
      <c r="B380" t="s">
        <v>229</v>
      </c>
      <c r="C380">
        <v>745</v>
      </c>
      <c r="D380" t="s">
        <v>16</v>
      </c>
      <c r="E380">
        <v>383</v>
      </c>
      <c r="F380">
        <v>495</v>
      </c>
      <c r="G380">
        <f t="shared" si="5"/>
        <v>112</v>
      </c>
      <c r="H380">
        <v>23651</v>
      </c>
      <c r="I380" t="s">
        <v>17</v>
      </c>
    </row>
    <row r="381" spans="1:9" x14ac:dyDescent="0.3">
      <c r="A381" t="s">
        <v>230</v>
      </c>
      <c r="B381" t="s">
        <v>231</v>
      </c>
      <c r="C381">
        <v>944</v>
      </c>
      <c r="D381" t="s">
        <v>10</v>
      </c>
      <c r="E381">
        <v>258</v>
      </c>
      <c r="F381">
        <v>440</v>
      </c>
      <c r="G381">
        <f t="shared" si="5"/>
        <v>182</v>
      </c>
      <c r="H381">
        <v>1724</v>
      </c>
      <c r="I381" t="s">
        <v>11</v>
      </c>
    </row>
    <row r="382" spans="1:9" x14ac:dyDescent="0.3">
      <c r="A382" t="s">
        <v>230</v>
      </c>
      <c r="B382" t="s">
        <v>231</v>
      </c>
      <c r="C382">
        <v>944</v>
      </c>
      <c r="D382" t="s">
        <v>12</v>
      </c>
      <c r="E382">
        <v>698</v>
      </c>
      <c r="F382">
        <v>934</v>
      </c>
      <c r="G382">
        <f t="shared" si="5"/>
        <v>236</v>
      </c>
      <c r="H382">
        <v>22957</v>
      </c>
      <c r="I382" t="s">
        <v>13</v>
      </c>
    </row>
    <row r="383" spans="1:9" x14ac:dyDescent="0.3">
      <c r="A383" t="s">
        <v>230</v>
      </c>
      <c r="B383" t="s">
        <v>231</v>
      </c>
      <c r="C383">
        <v>944</v>
      </c>
      <c r="D383" t="s">
        <v>14</v>
      </c>
      <c r="E383">
        <v>526</v>
      </c>
      <c r="F383">
        <v>679</v>
      </c>
      <c r="G383">
        <f t="shared" si="5"/>
        <v>153</v>
      </c>
      <c r="H383">
        <v>43327</v>
      </c>
      <c r="I383" t="s">
        <v>15</v>
      </c>
    </row>
    <row r="384" spans="1:9" x14ac:dyDescent="0.3">
      <c r="A384" t="s">
        <v>230</v>
      </c>
      <c r="B384" t="s">
        <v>231</v>
      </c>
      <c r="C384">
        <v>944</v>
      </c>
      <c r="D384" t="s">
        <v>90</v>
      </c>
      <c r="E384">
        <v>10</v>
      </c>
      <c r="F384">
        <v>217</v>
      </c>
      <c r="G384">
        <f t="shared" si="5"/>
        <v>207</v>
      </c>
      <c r="H384">
        <v>1188</v>
      </c>
      <c r="I384" t="s">
        <v>91</v>
      </c>
    </row>
    <row r="385" spans="1:9" x14ac:dyDescent="0.3">
      <c r="A385" t="s">
        <v>232</v>
      </c>
      <c r="B385" t="s">
        <v>233</v>
      </c>
      <c r="C385">
        <v>457</v>
      </c>
      <c r="D385" t="s">
        <v>10</v>
      </c>
      <c r="E385">
        <v>54</v>
      </c>
      <c r="F385">
        <v>224</v>
      </c>
      <c r="G385">
        <f t="shared" si="5"/>
        <v>170</v>
      </c>
      <c r="H385">
        <v>1724</v>
      </c>
      <c r="I385" t="s">
        <v>11</v>
      </c>
    </row>
    <row r="386" spans="1:9" x14ac:dyDescent="0.3">
      <c r="A386" t="s">
        <v>232</v>
      </c>
      <c r="B386" t="s">
        <v>233</v>
      </c>
      <c r="C386">
        <v>457</v>
      </c>
      <c r="D386" t="s">
        <v>14</v>
      </c>
      <c r="E386">
        <v>295</v>
      </c>
      <c r="F386">
        <v>452</v>
      </c>
      <c r="G386">
        <f t="shared" si="5"/>
        <v>157</v>
      </c>
      <c r="H386">
        <v>43327</v>
      </c>
      <c r="I386" t="s">
        <v>15</v>
      </c>
    </row>
    <row r="387" spans="1:9" x14ac:dyDescent="0.3">
      <c r="A387" t="s">
        <v>234</v>
      </c>
      <c r="B387" t="s">
        <v>235</v>
      </c>
      <c r="C387">
        <v>595</v>
      </c>
      <c r="D387" t="s">
        <v>10</v>
      </c>
      <c r="E387">
        <v>74</v>
      </c>
      <c r="F387">
        <v>261</v>
      </c>
      <c r="G387">
        <f t="shared" ref="G387:G450" si="6">F387-E387</f>
        <v>187</v>
      </c>
      <c r="H387">
        <v>1724</v>
      </c>
      <c r="I387" t="s">
        <v>11</v>
      </c>
    </row>
    <row r="388" spans="1:9" x14ac:dyDescent="0.3">
      <c r="A388" t="s">
        <v>234</v>
      </c>
      <c r="B388" t="s">
        <v>235</v>
      </c>
      <c r="C388">
        <v>595</v>
      </c>
      <c r="D388" t="s">
        <v>28</v>
      </c>
      <c r="E388">
        <v>484</v>
      </c>
      <c r="F388">
        <v>594</v>
      </c>
      <c r="G388">
        <f t="shared" si="6"/>
        <v>110</v>
      </c>
      <c r="H388">
        <v>133923</v>
      </c>
      <c r="I388" t="s">
        <v>29</v>
      </c>
    </row>
    <row r="389" spans="1:9" x14ac:dyDescent="0.3">
      <c r="A389" t="s">
        <v>234</v>
      </c>
      <c r="B389" t="s">
        <v>235</v>
      </c>
      <c r="C389">
        <v>595</v>
      </c>
      <c r="D389" t="s">
        <v>30</v>
      </c>
      <c r="E389">
        <v>374</v>
      </c>
      <c r="F389">
        <v>441</v>
      </c>
      <c r="G389">
        <f t="shared" si="6"/>
        <v>67</v>
      </c>
      <c r="H389">
        <v>85578</v>
      </c>
      <c r="I389" t="s">
        <v>31</v>
      </c>
    </row>
    <row r="390" spans="1:9" x14ac:dyDescent="0.3">
      <c r="A390" t="s">
        <v>236</v>
      </c>
      <c r="B390" t="s">
        <v>237</v>
      </c>
      <c r="C390">
        <v>1526</v>
      </c>
      <c r="D390" t="s">
        <v>10</v>
      </c>
      <c r="E390">
        <v>94</v>
      </c>
      <c r="F390">
        <v>282</v>
      </c>
      <c r="G390">
        <f t="shared" si="6"/>
        <v>188</v>
      </c>
      <c r="H390">
        <v>1724</v>
      </c>
      <c r="I390" t="s">
        <v>11</v>
      </c>
    </row>
    <row r="391" spans="1:9" x14ac:dyDescent="0.3">
      <c r="A391" t="s">
        <v>236</v>
      </c>
      <c r="B391" t="s">
        <v>237</v>
      </c>
      <c r="C391">
        <v>1526</v>
      </c>
      <c r="D391" t="s">
        <v>28</v>
      </c>
      <c r="E391">
        <v>884</v>
      </c>
      <c r="F391">
        <v>1000</v>
      </c>
      <c r="G391">
        <f t="shared" si="6"/>
        <v>116</v>
      </c>
      <c r="H391">
        <v>133923</v>
      </c>
      <c r="I391" t="s">
        <v>29</v>
      </c>
    </row>
    <row r="392" spans="1:9" x14ac:dyDescent="0.3">
      <c r="A392" t="s">
        <v>236</v>
      </c>
      <c r="B392" t="s">
        <v>237</v>
      </c>
      <c r="C392">
        <v>1526</v>
      </c>
      <c r="D392" t="s">
        <v>30</v>
      </c>
      <c r="E392">
        <v>772</v>
      </c>
      <c r="F392">
        <v>837</v>
      </c>
      <c r="G392">
        <f t="shared" si="6"/>
        <v>65</v>
      </c>
      <c r="H392">
        <v>85578</v>
      </c>
      <c r="I392" t="s">
        <v>31</v>
      </c>
    </row>
    <row r="393" spans="1:9" x14ac:dyDescent="0.3">
      <c r="A393" t="s">
        <v>236</v>
      </c>
      <c r="B393" t="s">
        <v>237</v>
      </c>
      <c r="C393">
        <v>1526</v>
      </c>
      <c r="D393" t="s">
        <v>66</v>
      </c>
      <c r="E393">
        <v>1340</v>
      </c>
      <c r="F393">
        <v>1433</v>
      </c>
      <c r="G393">
        <f t="shared" si="6"/>
        <v>93</v>
      </c>
      <c r="H393">
        <v>11277</v>
      </c>
      <c r="I393" t="s">
        <v>67</v>
      </c>
    </row>
    <row r="394" spans="1:9" x14ac:dyDescent="0.3">
      <c r="A394" t="s">
        <v>236</v>
      </c>
      <c r="B394" t="s">
        <v>237</v>
      </c>
      <c r="C394">
        <v>1526</v>
      </c>
      <c r="D394" t="s">
        <v>24</v>
      </c>
      <c r="E394">
        <v>658</v>
      </c>
      <c r="F394">
        <v>746</v>
      </c>
      <c r="G394">
        <f t="shared" si="6"/>
        <v>88</v>
      </c>
      <c r="H394">
        <v>23723</v>
      </c>
      <c r="I394" t="s">
        <v>25</v>
      </c>
    </row>
    <row r="395" spans="1:9" x14ac:dyDescent="0.3">
      <c r="A395" t="s">
        <v>236</v>
      </c>
      <c r="B395" t="s">
        <v>237</v>
      </c>
      <c r="C395">
        <v>1526</v>
      </c>
      <c r="D395" t="s">
        <v>18</v>
      </c>
      <c r="E395">
        <v>390</v>
      </c>
      <c r="F395">
        <v>494</v>
      </c>
      <c r="G395">
        <f t="shared" si="6"/>
        <v>104</v>
      </c>
      <c r="H395">
        <v>27168</v>
      </c>
      <c r="I395" t="s">
        <v>19</v>
      </c>
    </row>
    <row r="396" spans="1:9" x14ac:dyDescent="0.3">
      <c r="A396" t="s">
        <v>236</v>
      </c>
      <c r="B396" t="s">
        <v>237</v>
      </c>
      <c r="C396">
        <v>1526</v>
      </c>
      <c r="D396" t="s">
        <v>18</v>
      </c>
      <c r="E396">
        <v>519</v>
      </c>
      <c r="F396">
        <v>622</v>
      </c>
      <c r="G396">
        <f t="shared" si="6"/>
        <v>103</v>
      </c>
      <c r="H396">
        <v>27168</v>
      </c>
      <c r="I396" t="s">
        <v>19</v>
      </c>
    </row>
    <row r="397" spans="1:9" x14ac:dyDescent="0.3">
      <c r="A397" t="s">
        <v>236</v>
      </c>
      <c r="B397" t="s">
        <v>237</v>
      </c>
      <c r="C397">
        <v>1526</v>
      </c>
      <c r="D397" t="s">
        <v>42</v>
      </c>
      <c r="E397">
        <v>1026</v>
      </c>
      <c r="F397">
        <v>1146</v>
      </c>
      <c r="G397">
        <f t="shared" si="6"/>
        <v>120</v>
      </c>
      <c r="H397">
        <v>176760</v>
      </c>
      <c r="I397" t="s">
        <v>43</v>
      </c>
    </row>
    <row r="398" spans="1:9" x14ac:dyDescent="0.3">
      <c r="A398" t="s">
        <v>236</v>
      </c>
      <c r="B398" t="s">
        <v>237</v>
      </c>
      <c r="C398">
        <v>1526</v>
      </c>
      <c r="D398" t="s">
        <v>42</v>
      </c>
      <c r="E398">
        <v>1174</v>
      </c>
      <c r="F398">
        <v>1288</v>
      </c>
      <c r="G398">
        <f t="shared" si="6"/>
        <v>114</v>
      </c>
      <c r="H398">
        <v>176760</v>
      </c>
      <c r="I398" t="s">
        <v>43</v>
      </c>
    </row>
    <row r="399" spans="1:9" x14ac:dyDescent="0.3">
      <c r="A399" t="s">
        <v>238</v>
      </c>
      <c r="B399" t="s">
        <v>239</v>
      </c>
      <c r="C399">
        <v>690</v>
      </c>
      <c r="D399" t="s">
        <v>10</v>
      </c>
      <c r="E399">
        <v>57</v>
      </c>
      <c r="F399">
        <v>216</v>
      </c>
      <c r="G399">
        <f t="shared" si="6"/>
        <v>159</v>
      </c>
      <c r="H399">
        <v>1724</v>
      </c>
      <c r="I399" t="s">
        <v>11</v>
      </c>
    </row>
    <row r="400" spans="1:9" x14ac:dyDescent="0.3">
      <c r="A400" t="s">
        <v>238</v>
      </c>
      <c r="B400" t="s">
        <v>239</v>
      </c>
      <c r="C400">
        <v>690</v>
      </c>
      <c r="D400" t="s">
        <v>28</v>
      </c>
      <c r="E400">
        <v>434</v>
      </c>
      <c r="F400">
        <v>549</v>
      </c>
      <c r="G400">
        <f t="shared" si="6"/>
        <v>115</v>
      </c>
      <c r="H400">
        <v>133923</v>
      </c>
      <c r="I400" t="s">
        <v>29</v>
      </c>
    </row>
    <row r="401" spans="1:9" x14ac:dyDescent="0.3">
      <c r="A401" t="s">
        <v>238</v>
      </c>
      <c r="B401" t="s">
        <v>239</v>
      </c>
      <c r="C401">
        <v>690</v>
      </c>
      <c r="D401" t="s">
        <v>30</v>
      </c>
      <c r="E401">
        <v>322</v>
      </c>
      <c r="F401">
        <v>387</v>
      </c>
      <c r="G401">
        <f t="shared" si="6"/>
        <v>65</v>
      </c>
      <c r="H401">
        <v>85578</v>
      </c>
      <c r="I401" t="s">
        <v>31</v>
      </c>
    </row>
    <row r="402" spans="1:9" x14ac:dyDescent="0.3">
      <c r="A402" t="s">
        <v>238</v>
      </c>
      <c r="B402" t="s">
        <v>239</v>
      </c>
      <c r="C402">
        <v>690</v>
      </c>
      <c r="D402" t="s">
        <v>42</v>
      </c>
      <c r="E402">
        <v>571</v>
      </c>
      <c r="F402">
        <v>681</v>
      </c>
      <c r="G402">
        <f t="shared" si="6"/>
        <v>110</v>
      </c>
      <c r="H402">
        <v>176760</v>
      </c>
      <c r="I402" t="s">
        <v>43</v>
      </c>
    </row>
    <row r="403" spans="1:9" x14ac:dyDescent="0.3">
      <c r="A403" t="s">
        <v>240</v>
      </c>
      <c r="B403" t="s">
        <v>241</v>
      </c>
      <c r="C403">
        <v>867</v>
      </c>
      <c r="D403" t="s">
        <v>10</v>
      </c>
      <c r="E403">
        <v>74</v>
      </c>
      <c r="F403">
        <v>266</v>
      </c>
      <c r="G403">
        <f t="shared" si="6"/>
        <v>192</v>
      </c>
      <c r="H403">
        <v>1724</v>
      </c>
      <c r="I403" t="s">
        <v>11</v>
      </c>
    </row>
    <row r="404" spans="1:9" x14ac:dyDescent="0.3">
      <c r="A404" t="s">
        <v>240</v>
      </c>
      <c r="B404" t="s">
        <v>241</v>
      </c>
      <c r="C404">
        <v>867</v>
      </c>
      <c r="D404" t="s">
        <v>28</v>
      </c>
      <c r="E404">
        <v>754</v>
      </c>
      <c r="F404">
        <v>865</v>
      </c>
      <c r="G404">
        <f t="shared" si="6"/>
        <v>111</v>
      </c>
      <c r="H404">
        <v>133923</v>
      </c>
      <c r="I404" t="s">
        <v>29</v>
      </c>
    </row>
    <row r="405" spans="1:9" x14ac:dyDescent="0.3">
      <c r="A405" t="s">
        <v>240</v>
      </c>
      <c r="B405" t="s">
        <v>241</v>
      </c>
      <c r="C405">
        <v>867</v>
      </c>
      <c r="D405" t="s">
        <v>30</v>
      </c>
      <c r="E405">
        <v>620</v>
      </c>
      <c r="F405">
        <v>711</v>
      </c>
      <c r="G405">
        <f t="shared" si="6"/>
        <v>91</v>
      </c>
      <c r="H405">
        <v>85578</v>
      </c>
      <c r="I405" t="s">
        <v>31</v>
      </c>
    </row>
    <row r="406" spans="1:9" x14ac:dyDescent="0.3">
      <c r="A406" t="s">
        <v>240</v>
      </c>
      <c r="B406" t="s">
        <v>241</v>
      </c>
      <c r="C406">
        <v>867</v>
      </c>
      <c r="D406" t="s">
        <v>16</v>
      </c>
      <c r="E406">
        <v>503</v>
      </c>
      <c r="F406">
        <v>607</v>
      </c>
      <c r="G406">
        <f t="shared" si="6"/>
        <v>104</v>
      </c>
      <c r="H406">
        <v>23651</v>
      </c>
      <c r="I406" t="s">
        <v>17</v>
      </c>
    </row>
    <row r="407" spans="1:9" x14ac:dyDescent="0.3">
      <c r="A407" t="s">
        <v>242</v>
      </c>
      <c r="B407" t="s">
        <v>243</v>
      </c>
      <c r="C407">
        <v>798</v>
      </c>
      <c r="D407" t="s">
        <v>10</v>
      </c>
      <c r="E407">
        <v>66</v>
      </c>
      <c r="F407">
        <v>239</v>
      </c>
      <c r="G407">
        <f t="shared" si="6"/>
        <v>173</v>
      </c>
      <c r="H407">
        <v>1724</v>
      </c>
      <c r="I407" t="s">
        <v>11</v>
      </c>
    </row>
    <row r="408" spans="1:9" x14ac:dyDescent="0.3">
      <c r="A408" t="s">
        <v>242</v>
      </c>
      <c r="B408" t="s">
        <v>243</v>
      </c>
      <c r="C408">
        <v>798</v>
      </c>
      <c r="D408" t="s">
        <v>28</v>
      </c>
      <c r="E408">
        <v>678</v>
      </c>
      <c r="F408">
        <v>790</v>
      </c>
      <c r="G408">
        <f t="shared" si="6"/>
        <v>112</v>
      </c>
      <c r="H408">
        <v>133923</v>
      </c>
      <c r="I408" t="s">
        <v>29</v>
      </c>
    </row>
    <row r="409" spans="1:9" x14ac:dyDescent="0.3">
      <c r="A409" t="s">
        <v>242</v>
      </c>
      <c r="B409" t="s">
        <v>243</v>
      </c>
      <c r="C409">
        <v>798</v>
      </c>
      <c r="D409" t="s">
        <v>30</v>
      </c>
      <c r="E409">
        <v>564</v>
      </c>
      <c r="F409">
        <v>632</v>
      </c>
      <c r="G409">
        <f t="shared" si="6"/>
        <v>68</v>
      </c>
      <c r="H409">
        <v>85578</v>
      </c>
      <c r="I409" t="s">
        <v>31</v>
      </c>
    </row>
    <row r="410" spans="1:9" x14ac:dyDescent="0.3">
      <c r="A410" t="s">
        <v>242</v>
      </c>
      <c r="B410" t="s">
        <v>243</v>
      </c>
      <c r="C410">
        <v>798</v>
      </c>
      <c r="D410" t="s">
        <v>24</v>
      </c>
      <c r="E410">
        <v>462</v>
      </c>
      <c r="F410">
        <v>552</v>
      </c>
      <c r="G410">
        <f t="shared" si="6"/>
        <v>90</v>
      </c>
      <c r="H410">
        <v>23723</v>
      </c>
      <c r="I410" t="s">
        <v>25</v>
      </c>
    </row>
    <row r="411" spans="1:9" x14ac:dyDescent="0.3">
      <c r="A411" t="s">
        <v>244</v>
      </c>
      <c r="B411" t="s">
        <v>245</v>
      </c>
      <c r="C411">
        <v>685</v>
      </c>
      <c r="D411" t="s">
        <v>10</v>
      </c>
      <c r="E411">
        <v>61</v>
      </c>
      <c r="F411">
        <v>220</v>
      </c>
      <c r="G411">
        <f t="shared" si="6"/>
        <v>159</v>
      </c>
      <c r="H411">
        <v>1724</v>
      </c>
      <c r="I411" t="s">
        <v>11</v>
      </c>
    </row>
    <row r="412" spans="1:9" x14ac:dyDescent="0.3">
      <c r="A412" t="s">
        <v>244</v>
      </c>
      <c r="B412" t="s">
        <v>245</v>
      </c>
      <c r="C412">
        <v>685</v>
      </c>
      <c r="D412" t="s">
        <v>28</v>
      </c>
      <c r="E412">
        <v>566</v>
      </c>
      <c r="F412">
        <v>677</v>
      </c>
      <c r="G412">
        <f t="shared" si="6"/>
        <v>111</v>
      </c>
      <c r="H412">
        <v>133923</v>
      </c>
      <c r="I412" t="s">
        <v>29</v>
      </c>
    </row>
    <row r="413" spans="1:9" x14ac:dyDescent="0.3">
      <c r="A413" t="s">
        <v>244</v>
      </c>
      <c r="B413" t="s">
        <v>245</v>
      </c>
      <c r="C413">
        <v>685</v>
      </c>
      <c r="D413" t="s">
        <v>30</v>
      </c>
      <c r="E413">
        <v>428</v>
      </c>
      <c r="F413">
        <v>521</v>
      </c>
      <c r="G413">
        <f t="shared" si="6"/>
        <v>93</v>
      </c>
      <c r="H413">
        <v>85578</v>
      </c>
      <c r="I413" t="s">
        <v>31</v>
      </c>
    </row>
    <row r="414" spans="1:9" x14ac:dyDescent="0.3">
      <c r="A414" t="s">
        <v>244</v>
      </c>
      <c r="B414" t="s">
        <v>245</v>
      </c>
      <c r="C414">
        <v>685</v>
      </c>
      <c r="D414" t="s">
        <v>96</v>
      </c>
      <c r="E414">
        <v>305</v>
      </c>
      <c r="F414">
        <v>420</v>
      </c>
      <c r="G414">
        <f t="shared" si="6"/>
        <v>115</v>
      </c>
      <c r="H414">
        <v>3260</v>
      </c>
      <c r="I414" t="s">
        <v>97</v>
      </c>
    </row>
    <row r="415" spans="1:9" x14ac:dyDescent="0.3">
      <c r="A415" t="s">
        <v>246</v>
      </c>
      <c r="B415" t="s">
        <v>247</v>
      </c>
      <c r="C415">
        <v>698</v>
      </c>
      <c r="D415" t="s">
        <v>10</v>
      </c>
      <c r="E415">
        <v>44</v>
      </c>
      <c r="F415">
        <v>231</v>
      </c>
      <c r="G415">
        <f t="shared" si="6"/>
        <v>187</v>
      </c>
      <c r="H415">
        <v>1724</v>
      </c>
      <c r="I415" t="s">
        <v>11</v>
      </c>
    </row>
    <row r="416" spans="1:9" x14ac:dyDescent="0.3">
      <c r="A416" t="s">
        <v>246</v>
      </c>
      <c r="B416" t="s">
        <v>247</v>
      </c>
      <c r="C416">
        <v>698</v>
      </c>
      <c r="D416" t="s">
        <v>28</v>
      </c>
      <c r="E416">
        <v>577</v>
      </c>
      <c r="F416">
        <v>688</v>
      </c>
      <c r="G416">
        <f t="shared" si="6"/>
        <v>111</v>
      </c>
      <c r="H416">
        <v>133923</v>
      </c>
      <c r="I416" t="s">
        <v>29</v>
      </c>
    </row>
    <row r="417" spans="1:9" x14ac:dyDescent="0.3">
      <c r="A417" t="s">
        <v>246</v>
      </c>
      <c r="B417" t="s">
        <v>247</v>
      </c>
      <c r="C417">
        <v>698</v>
      </c>
      <c r="D417" t="s">
        <v>30</v>
      </c>
      <c r="E417">
        <v>440</v>
      </c>
      <c r="F417">
        <v>533</v>
      </c>
      <c r="G417">
        <f t="shared" si="6"/>
        <v>93</v>
      </c>
      <c r="H417">
        <v>85578</v>
      </c>
      <c r="I417" t="s">
        <v>31</v>
      </c>
    </row>
    <row r="418" spans="1:9" x14ac:dyDescent="0.3">
      <c r="A418" t="s">
        <v>246</v>
      </c>
      <c r="B418" t="s">
        <v>247</v>
      </c>
      <c r="C418">
        <v>698</v>
      </c>
      <c r="D418" t="s">
        <v>96</v>
      </c>
      <c r="E418">
        <v>316</v>
      </c>
      <c r="F418">
        <v>432</v>
      </c>
      <c r="G418">
        <f t="shared" si="6"/>
        <v>116</v>
      </c>
      <c r="H418">
        <v>3260</v>
      </c>
      <c r="I418" t="s">
        <v>97</v>
      </c>
    </row>
    <row r="419" spans="1:9" x14ac:dyDescent="0.3">
      <c r="A419" t="s">
        <v>248</v>
      </c>
      <c r="B419" t="s">
        <v>249</v>
      </c>
      <c r="C419">
        <v>1064</v>
      </c>
      <c r="D419" t="s">
        <v>10</v>
      </c>
      <c r="E419">
        <v>69</v>
      </c>
      <c r="F419">
        <v>248</v>
      </c>
      <c r="G419">
        <f t="shared" si="6"/>
        <v>179</v>
      </c>
      <c r="H419">
        <v>1724</v>
      </c>
      <c r="I419" t="s">
        <v>11</v>
      </c>
    </row>
    <row r="420" spans="1:9" x14ac:dyDescent="0.3">
      <c r="A420" t="s">
        <v>248</v>
      </c>
      <c r="B420" t="s">
        <v>249</v>
      </c>
      <c r="C420">
        <v>1064</v>
      </c>
      <c r="D420" t="s">
        <v>28</v>
      </c>
      <c r="E420">
        <v>814</v>
      </c>
      <c r="F420">
        <v>926</v>
      </c>
      <c r="G420">
        <f t="shared" si="6"/>
        <v>112</v>
      </c>
      <c r="H420">
        <v>133923</v>
      </c>
      <c r="I420" t="s">
        <v>29</v>
      </c>
    </row>
    <row r="421" spans="1:9" x14ac:dyDescent="0.3">
      <c r="A421" t="s">
        <v>248</v>
      </c>
      <c r="B421" t="s">
        <v>249</v>
      </c>
      <c r="C421">
        <v>1064</v>
      </c>
      <c r="D421" t="s">
        <v>30</v>
      </c>
      <c r="E421">
        <v>700</v>
      </c>
      <c r="F421">
        <v>768</v>
      </c>
      <c r="G421">
        <f t="shared" si="6"/>
        <v>68</v>
      </c>
      <c r="H421">
        <v>85578</v>
      </c>
      <c r="I421" t="s">
        <v>31</v>
      </c>
    </row>
    <row r="422" spans="1:9" x14ac:dyDescent="0.3">
      <c r="A422" t="s">
        <v>248</v>
      </c>
      <c r="B422" t="s">
        <v>249</v>
      </c>
      <c r="C422">
        <v>1064</v>
      </c>
      <c r="D422" t="s">
        <v>24</v>
      </c>
      <c r="E422">
        <v>472</v>
      </c>
      <c r="F422">
        <v>559</v>
      </c>
      <c r="G422">
        <f t="shared" si="6"/>
        <v>87</v>
      </c>
      <c r="H422">
        <v>23723</v>
      </c>
      <c r="I422" t="s">
        <v>25</v>
      </c>
    </row>
    <row r="423" spans="1:9" x14ac:dyDescent="0.3">
      <c r="A423" t="s">
        <v>248</v>
      </c>
      <c r="B423" t="s">
        <v>249</v>
      </c>
      <c r="C423">
        <v>1064</v>
      </c>
      <c r="D423" t="s">
        <v>46</v>
      </c>
      <c r="E423">
        <v>337</v>
      </c>
      <c r="F423">
        <v>401</v>
      </c>
      <c r="G423">
        <f t="shared" si="6"/>
        <v>64</v>
      </c>
      <c r="H423">
        <v>7301</v>
      </c>
      <c r="I423" t="s">
        <v>47</v>
      </c>
    </row>
    <row r="424" spans="1:9" x14ac:dyDescent="0.3">
      <c r="A424" t="s">
        <v>248</v>
      </c>
      <c r="B424" t="s">
        <v>249</v>
      </c>
      <c r="C424">
        <v>1064</v>
      </c>
      <c r="D424" t="s">
        <v>18</v>
      </c>
      <c r="E424">
        <v>587</v>
      </c>
      <c r="F424">
        <v>693</v>
      </c>
      <c r="G424">
        <f t="shared" si="6"/>
        <v>106</v>
      </c>
      <c r="H424">
        <v>27168</v>
      </c>
      <c r="I424" t="s">
        <v>19</v>
      </c>
    </row>
    <row r="425" spans="1:9" x14ac:dyDescent="0.3">
      <c r="A425" t="s">
        <v>248</v>
      </c>
      <c r="B425" t="s">
        <v>249</v>
      </c>
      <c r="C425">
        <v>1064</v>
      </c>
      <c r="D425" t="s">
        <v>42</v>
      </c>
      <c r="E425">
        <v>952</v>
      </c>
      <c r="F425">
        <v>1043</v>
      </c>
      <c r="G425">
        <f t="shared" si="6"/>
        <v>91</v>
      </c>
      <c r="H425">
        <v>176760</v>
      </c>
      <c r="I425" t="s">
        <v>43</v>
      </c>
    </row>
    <row r="426" spans="1:9" x14ac:dyDescent="0.3">
      <c r="A426" t="s">
        <v>250</v>
      </c>
      <c r="B426" t="s">
        <v>251</v>
      </c>
      <c r="C426">
        <v>619</v>
      </c>
      <c r="D426" t="s">
        <v>10</v>
      </c>
      <c r="E426">
        <v>80</v>
      </c>
      <c r="F426">
        <v>278</v>
      </c>
      <c r="G426">
        <f t="shared" si="6"/>
        <v>198</v>
      </c>
      <c r="H426">
        <v>1724</v>
      </c>
      <c r="I426" t="s">
        <v>11</v>
      </c>
    </row>
    <row r="427" spans="1:9" x14ac:dyDescent="0.3">
      <c r="A427" t="s">
        <v>250</v>
      </c>
      <c r="B427" t="s">
        <v>251</v>
      </c>
      <c r="C427">
        <v>619</v>
      </c>
      <c r="D427" t="s">
        <v>28</v>
      </c>
      <c r="E427">
        <v>504</v>
      </c>
      <c r="F427">
        <v>598</v>
      </c>
      <c r="G427">
        <f t="shared" si="6"/>
        <v>94</v>
      </c>
      <c r="H427">
        <v>133923</v>
      </c>
      <c r="I427" t="s">
        <v>29</v>
      </c>
    </row>
    <row r="428" spans="1:9" x14ac:dyDescent="0.3">
      <c r="A428" t="s">
        <v>250</v>
      </c>
      <c r="B428" t="s">
        <v>251</v>
      </c>
      <c r="C428">
        <v>619</v>
      </c>
      <c r="D428" t="s">
        <v>122</v>
      </c>
      <c r="E428">
        <v>400</v>
      </c>
      <c r="F428">
        <v>467</v>
      </c>
      <c r="G428">
        <f t="shared" si="6"/>
        <v>67</v>
      </c>
      <c r="H428">
        <v>14870</v>
      </c>
      <c r="I428" t="s">
        <v>123</v>
      </c>
    </row>
    <row r="429" spans="1:9" x14ac:dyDescent="0.3">
      <c r="A429" t="s">
        <v>252</v>
      </c>
      <c r="B429" t="s">
        <v>253</v>
      </c>
      <c r="C429">
        <v>752</v>
      </c>
      <c r="D429" t="s">
        <v>10</v>
      </c>
      <c r="E429">
        <v>89</v>
      </c>
      <c r="F429">
        <v>282</v>
      </c>
      <c r="G429">
        <f t="shared" si="6"/>
        <v>193</v>
      </c>
      <c r="H429">
        <v>1724</v>
      </c>
      <c r="I429" t="s">
        <v>11</v>
      </c>
    </row>
    <row r="430" spans="1:9" x14ac:dyDescent="0.3">
      <c r="A430" t="s">
        <v>252</v>
      </c>
      <c r="B430" t="s">
        <v>253</v>
      </c>
      <c r="C430">
        <v>752</v>
      </c>
      <c r="D430" t="s">
        <v>28</v>
      </c>
      <c r="E430">
        <v>626</v>
      </c>
      <c r="F430">
        <v>744</v>
      </c>
      <c r="G430">
        <f t="shared" si="6"/>
        <v>118</v>
      </c>
      <c r="H430">
        <v>133923</v>
      </c>
      <c r="I430" t="s">
        <v>29</v>
      </c>
    </row>
    <row r="431" spans="1:9" x14ac:dyDescent="0.3">
      <c r="A431" t="s">
        <v>252</v>
      </c>
      <c r="B431" t="s">
        <v>253</v>
      </c>
      <c r="C431">
        <v>752</v>
      </c>
      <c r="D431" t="s">
        <v>30</v>
      </c>
      <c r="E431">
        <v>522</v>
      </c>
      <c r="F431">
        <v>584</v>
      </c>
      <c r="G431">
        <f t="shared" si="6"/>
        <v>62</v>
      </c>
      <c r="H431">
        <v>85578</v>
      </c>
      <c r="I431" t="s">
        <v>31</v>
      </c>
    </row>
    <row r="432" spans="1:9" x14ac:dyDescent="0.3">
      <c r="A432" t="s">
        <v>252</v>
      </c>
      <c r="B432" t="s">
        <v>253</v>
      </c>
      <c r="C432">
        <v>752</v>
      </c>
      <c r="D432" t="s">
        <v>22</v>
      </c>
      <c r="E432">
        <v>377</v>
      </c>
      <c r="F432">
        <v>490</v>
      </c>
      <c r="G432">
        <f t="shared" si="6"/>
        <v>113</v>
      </c>
      <c r="H432">
        <v>21613</v>
      </c>
      <c r="I432" t="s">
        <v>23</v>
      </c>
    </row>
    <row r="433" spans="1:9" x14ac:dyDescent="0.3">
      <c r="A433" t="s">
        <v>254</v>
      </c>
      <c r="B433" t="s">
        <v>255</v>
      </c>
      <c r="C433">
        <v>888</v>
      </c>
      <c r="D433" t="s">
        <v>10</v>
      </c>
      <c r="E433">
        <v>78</v>
      </c>
      <c r="F433">
        <v>230</v>
      </c>
      <c r="G433">
        <f t="shared" si="6"/>
        <v>152</v>
      </c>
      <c r="H433">
        <v>1724</v>
      </c>
      <c r="I433" t="s">
        <v>11</v>
      </c>
    </row>
    <row r="434" spans="1:9" x14ac:dyDescent="0.3">
      <c r="A434" t="s">
        <v>254</v>
      </c>
      <c r="B434" t="s">
        <v>255</v>
      </c>
      <c r="C434">
        <v>888</v>
      </c>
      <c r="D434" t="s">
        <v>12</v>
      </c>
      <c r="E434">
        <v>636</v>
      </c>
      <c r="F434">
        <v>869</v>
      </c>
      <c r="G434">
        <f t="shared" si="6"/>
        <v>233</v>
      </c>
      <c r="H434">
        <v>22957</v>
      </c>
      <c r="I434" t="s">
        <v>13</v>
      </c>
    </row>
    <row r="435" spans="1:9" x14ac:dyDescent="0.3">
      <c r="A435" t="s">
        <v>254</v>
      </c>
      <c r="B435" t="s">
        <v>255</v>
      </c>
      <c r="C435">
        <v>888</v>
      </c>
      <c r="D435" t="s">
        <v>14</v>
      </c>
      <c r="E435">
        <v>460</v>
      </c>
      <c r="F435">
        <v>617</v>
      </c>
      <c r="G435">
        <f t="shared" si="6"/>
        <v>157</v>
      </c>
      <c r="H435">
        <v>43327</v>
      </c>
      <c r="I435" t="s">
        <v>15</v>
      </c>
    </row>
    <row r="436" spans="1:9" x14ac:dyDescent="0.3">
      <c r="A436" t="s">
        <v>254</v>
      </c>
      <c r="B436" t="s">
        <v>255</v>
      </c>
      <c r="C436">
        <v>888</v>
      </c>
      <c r="D436" t="s">
        <v>24</v>
      </c>
      <c r="E436">
        <v>336</v>
      </c>
      <c r="F436">
        <v>422</v>
      </c>
      <c r="G436">
        <f t="shared" si="6"/>
        <v>86</v>
      </c>
      <c r="H436">
        <v>23723</v>
      </c>
      <c r="I436" t="s">
        <v>25</v>
      </c>
    </row>
    <row r="437" spans="1:9" x14ac:dyDescent="0.3">
      <c r="A437" t="s">
        <v>256</v>
      </c>
      <c r="B437" t="s">
        <v>257</v>
      </c>
      <c r="C437">
        <v>936</v>
      </c>
      <c r="D437" t="s">
        <v>10</v>
      </c>
      <c r="E437">
        <v>84</v>
      </c>
      <c r="F437">
        <v>279</v>
      </c>
      <c r="G437">
        <f t="shared" si="6"/>
        <v>195</v>
      </c>
      <c r="H437">
        <v>1724</v>
      </c>
      <c r="I437" t="s">
        <v>11</v>
      </c>
    </row>
    <row r="438" spans="1:9" x14ac:dyDescent="0.3">
      <c r="A438" t="s">
        <v>256</v>
      </c>
      <c r="B438" t="s">
        <v>257</v>
      </c>
      <c r="C438">
        <v>936</v>
      </c>
      <c r="D438" t="s">
        <v>12</v>
      </c>
      <c r="E438">
        <v>679</v>
      </c>
      <c r="F438">
        <v>914</v>
      </c>
      <c r="G438">
        <f t="shared" si="6"/>
        <v>235</v>
      </c>
      <c r="H438">
        <v>22957</v>
      </c>
      <c r="I438" t="s">
        <v>13</v>
      </c>
    </row>
    <row r="439" spans="1:9" x14ac:dyDescent="0.3">
      <c r="A439" t="s">
        <v>256</v>
      </c>
      <c r="B439" t="s">
        <v>257</v>
      </c>
      <c r="C439">
        <v>936</v>
      </c>
      <c r="D439" t="s">
        <v>14</v>
      </c>
      <c r="E439">
        <v>505</v>
      </c>
      <c r="F439">
        <v>660</v>
      </c>
      <c r="G439">
        <f t="shared" si="6"/>
        <v>155</v>
      </c>
      <c r="H439">
        <v>43327</v>
      </c>
      <c r="I439" t="s">
        <v>15</v>
      </c>
    </row>
    <row r="440" spans="1:9" x14ac:dyDescent="0.3">
      <c r="A440" t="s">
        <v>256</v>
      </c>
      <c r="B440" t="s">
        <v>257</v>
      </c>
      <c r="C440">
        <v>936</v>
      </c>
      <c r="D440" t="s">
        <v>18</v>
      </c>
      <c r="E440">
        <v>387</v>
      </c>
      <c r="F440">
        <v>493</v>
      </c>
      <c r="G440">
        <f t="shared" si="6"/>
        <v>106</v>
      </c>
      <c r="H440">
        <v>27168</v>
      </c>
      <c r="I440" t="s">
        <v>19</v>
      </c>
    </row>
    <row r="441" spans="1:9" x14ac:dyDescent="0.3">
      <c r="A441" t="s">
        <v>258</v>
      </c>
      <c r="B441" t="s">
        <v>259</v>
      </c>
      <c r="C441">
        <v>958</v>
      </c>
      <c r="D441" t="s">
        <v>10</v>
      </c>
      <c r="E441">
        <v>76</v>
      </c>
      <c r="F441">
        <v>264</v>
      </c>
      <c r="G441">
        <f t="shared" si="6"/>
        <v>188</v>
      </c>
      <c r="H441">
        <v>1724</v>
      </c>
      <c r="I441" t="s">
        <v>11</v>
      </c>
    </row>
    <row r="442" spans="1:9" x14ac:dyDescent="0.3">
      <c r="A442" t="s">
        <v>258</v>
      </c>
      <c r="B442" t="s">
        <v>259</v>
      </c>
      <c r="C442">
        <v>958</v>
      </c>
      <c r="D442" t="s">
        <v>12</v>
      </c>
      <c r="E442">
        <v>685</v>
      </c>
      <c r="F442">
        <v>921</v>
      </c>
      <c r="G442">
        <f t="shared" si="6"/>
        <v>236</v>
      </c>
      <c r="H442">
        <v>22957</v>
      </c>
      <c r="I442" t="s">
        <v>13</v>
      </c>
    </row>
    <row r="443" spans="1:9" x14ac:dyDescent="0.3">
      <c r="A443" t="s">
        <v>258</v>
      </c>
      <c r="B443" t="s">
        <v>259</v>
      </c>
      <c r="C443">
        <v>958</v>
      </c>
      <c r="D443" t="s">
        <v>14</v>
      </c>
      <c r="E443">
        <v>509</v>
      </c>
      <c r="F443">
        <v>666</v>
      </c>
      <c r="G443">
        <f t="shared" si="6"/>
        <v>157</v>
      </c>
      <c r="H443">
        <v>43327</v>
      </c>
      <c r="I443" t="s">
        <v>15</v>
      </c>
    </row>
    <row r="444" spans="1:9" x14ac:dyDescent="0.3">
      <c r="A444" t="s">
        <v>258</v>
      </c>
      <c r="B444" t="s">
        <v>259</v>
      </c>
      <c r="C444">
        <v>958</v>
      </c>
      <c r="D444" t="s">
        <v>16</v>
      </c>
      <c r="E444">
        <v>389</v>
      </c>
      <c r="F444">
        <v>500</v>
      </c>
      <c r="G444">
        <f t="shared" si="6"/>
        <v>111</v>
      </c>
      <c r="H444">
        <v>23651</v>
      </c>
      <c r="I444" t="s">
        <v>17</v>
      </c>
    </row>
    <row r="445" spans="1:9" x14ac:dyDescent="0.3">
      <c r="A445" t="s">
        <v>260</v>
      </c>
      <c r="B445" t="s">
        <v>261</v>
      </c>
      <c r="C445">
        <v>1007</v>
      </c>
      <c r="D445" t="s">
        <v>10</v>
      </c>
      <c r="E445">
        <v>87</v>
      </c>
      <c r="F445">
        <v>277</v>
      </c>
      <c r="G445">
        <f t="shared" si="6"/>
        <v>190</v>
      </c>
      <c r="H445">
        <v>1724</v>
      </c>
      <c r="I445" t="s">
        <v>11</v>
      </c>
    </row>
    <row r="446" spans="1:9" x14ac:dyDescent="0.3">
      <c r="A446" t="s">
        <v>260</v>
      </c>
      <c r="B446" t="s">
        <v>261</v>
      </c>
      <c r="C446">
        <v>1007</v>
      </c>
      <c r="D446" t="s">
        <v>28</v>
      </c>
      <c r="E446">
        <v>613</v>
      </c>
      <c r="F446">
        <v>729</v>
      </c>
      <c r="G446">
        <f t="shared" si="6"/>
        <v>116</v>
      </c>
      <c r="H446">
        <v>133923</v>
      </c>
      <c r="I446" t="s">
        <v>29</v>
      </c>
    </row>
    <row r="447" spans="1:9" x14ac:dyDescent="0.3">
      <c r="A447" t="s">
        <v>260</v>
      </c>
      <c r="B447" t="s">
        <v>261</v>
      </c>
      <c r="C447">
        <v>1007</v>
      </c>
      <c r="D447" t="s">
        <v>30</v>
      </c>
      <c r="E447">
        <v>501</v>
      </c>
      <c r="F447">
        <v>566</v>
      </c>
      <c r="G447">
        <f t="shared" si="6"/>
        <v>65</v>
      </c>
      <c r="H447">
        <v>85578</v>
      </c>
      <c r="I447" t="s">
        <v>31</v>
      </c>
    </row>
    <row r="448" spans="1:9" x14ac:dyDescent="0.3">
      <c r="A448" t="s">
        <v>260</v>
      </c>
      <c r="B448" t="s">
        <v>261</v>
      </c>
      <c r="C448">
        <v>1007</v>
      </c>
      <c r="D448" t="s">
        <v>66</v>
      </c>
      <c r="E448">
        <v>914</v>
      </c>
      <c r="F448">
        <v>994</v>
      </c>
      <c r="G448">
        <f t="shared" si="6"/>
        <v>80</v>
      </c>
      <c r="H448">
        <v>11277</v>
      </c>
      <c r="I448" t="s">
        <v>67</v>
      </c>
    </row>
    <row r="449" spans="1:9" x14ac:dyDescent="0.3">
      <c r="A449" t="s">
        <v>260</v>
      </c>
      <c r="B449" t="s">
        <v>261</v>
      </c>
      <c r="C449">
        <v>1007</v>
      </c>
      <c r="D449" t="s">
        <v>16</v>
      </c>
      <c r="E449">
        <v>381</v>
      </c>
      <c r="F449">
        <v>490</v>
      </c>
      <c r="G449">
        <f t="shared" si="6"/>
        <v>109</v>
      </c>
      <c r="H449">
        <v>23651</v>
      </c>
      <c r="I449" t="s">
        <v>17</v>
      </c>
    </row>
    <row r="450" spans="1:9" x14ac:dyDescent="0.3">
      <c r="A450" t="s">
        <v>260</v>
      </c>
      <c r="B450" t="s">
        <v>261</v>
      </c>
      <c r="C450">
        <v>1007</v>
      </c>
      <c r="D450" t="s">
        <v>42</v>
      </c>
      <c r="E450">
        <v>759</v>
      </c>
      <c r="F450">
        <v>871</v>
      </c>
      <c r="G450">
        <f t="shared" si="6"/>
        <v>112</v>
      </c>
      <c r="H450">
        <v>176760</v>
      </c>
      <c r="I450" t="s">
        <v>43</v>
      </c>
    </row>
    <row r="451" spans="1:9" x14ac:dyDescent="0.3">
      <c r="A451" t="s">
        <v>262</v>
      </c>
      <c r="B451" t="s">
        <v>263</v>
      </c>
      <c r="C451">
        <v>861</v>
      </c>
      <c r="D451" t="s">
        <v>10</v>
      </c>
      <c r="E451">
        <v>79</v>
      </c>
      <c r="F451">
        <v>268</v>
      </c>
      <c r="G451">
        <f t="shared" ref="G451:G514" si="7">F451-E451</f>
        <v>189</v>
      </c>
      <c r="H451">
        <v>1724</v>
      </c>
      <c r="I451" t="s">
        <v>11</v>
      </c>
    </row>
    <row r="452" spans="1:9" x14ac:dyDescent="0.3">
      <c r="A452" t="s">
        <v>262</v>
      </c>
      <c r="B452" t="s">
        <v>263</v>
      </c>
      <c r="C452">
        <v>861</v>
      </c>
      <c r="D452" t="s">
        <v>28</v>
      </c>
      <c r="E452">
        <v>749</v>
      </c>
      <c r="F452">
        <v>858</v>
      </c>
      <c r="G452">
        <f t="shared" si="7"/>
        <v>109</v>
      </c>
      <c r="H452">
        <v>133923</v>
      </c>
      <c r="I452" t="s">
        <v>29</v>
      </c>
    </row>
    <row r="453" spans="1:9" x14ac:dyDescent="0.3">
      <c r="A453" t="s">
        <v>262</v>
      </c>
      <c r="B453" t="s">
        <v>263</v>
      </c>
      <c r="C453">
        <v>861</v>
      </c>
      <c r="D453" t="s">
        <v>30</v>
      </c>
      <c r="E453">
        <v>632</v>
      </c>
      <c r="F453">
        <v>704</v>
      </c>
      <c r="G453">
        <f t="shared" si="7"/>
        <v>72</v>
      </c>
      <c r="H453">
        <v>85578</v>
      </c>
      <c r="I453" t="s">
        <v>31</v>
      </c>
    </row>
    <row r="454" spans="1:9" x14ac:dyDescent="0.3">
      <c r="A454" t="s">
        <v>262</v>
      </c>
      <c r="B454" t="s">
        <v>263</v>
      </c>
      <c r="C454">
        <v>861</v>
      </c>
      <c r="D454" t="s">
        <v>16</v>
      </c>
      <c r="E454">
        <v>376</v>
      </c>
      <c r="F454">
        <v>489</v>
      </c>
      <c r="G454">
        <f t="shared" si="7"/>
        <v>113</v>
      </c>
      <c r="H454">
        <v>23651</v>
      </c>
      <c r="I454" t="s">
        <v>17</v>
      </c>
    </row>
    <row r="455" spans="1:9" x14ac:dyDescent="0.3">
      <c r="A455" t="s">
        <v>262</v>
      </c>
      <c r="B455" t="s">
        <v>263</v>
      </c>
      <c r="C455">
        <v>861</v>
      </c>
      <c r="D455" t="s">
        <v>16</v>
      </c>
      <c r="E455">
        <v>512</v>
      </c>
      <c r="F455">
        <v>621</v>
      </c>
      <c r="G455">
        <f t="shared" si="7"/>
        <v>109</v>
      </c>
      <c r="H455">
        <v>23651</v>
      </c>
      <c r="I455" t="s">
        <v>17</v>
      </c>
    </row>
    <row r="456" spans="1:9" x14ac:dyDescent="0.3">
      <c r="A456" t="s">
        <v>264</v>
      </c>
      <c r="B456" t="s">
        <v>265</v>
      </c>
      <c r="C456">
        <v>652</v>
      </c>
      <c r="D456" t="s">
        <v>10</v>
      </c>
      <c r="E456">
        <v>237</v>
      </c>
      <c r="F456">
        <v>394</v>
      </c>
      <c r="G456">
        <f t="shared" si="7"/>
        <v>157</v>
      </c>
      <c r="H456">
        <v>1724</v>
      </c>
      <c r="I456" t="s">
        <v>11</v>
      </c>
    </row>
    <row r="457" spans="1:9" x14ac:dyDescent="0.3">
      <c r="A457" t="s">
        <v>264</v>
      </c>
      <c r="B457" t="s">
        <v>265</v>
      </c>
      <c r="C457">
        <v>652</v>
      </c>
      <c r="D457" t="s">
        <v>14</v>
      </c>
      <c r="E457">
        <v>492</v>
      </c>
      <c r="F457">
        <v>644</v>
      </c>
      <c r="G457">
        <f t="shared" si="7"/>
        <v>152</v>
      </c>
      <c r="H457">
        <v>43327</v>
      </c>
      <c r="I457" t="s">
        <v>15</v>
      </c>
    </row>
    <row r="458" spans="1:9" x14ac:dyDescent="0.3">
      <c r="A458" t="s">
        <v>266</v>
      </c>
      <c r="B458" t="s">
        <v>267</v>
      </c>
      <c r="C458">
        <v>1188</v>
      </c>
      <c r="D458" t="s">
        <v>10</v>
      </c>
      <c r="E458">
        <v>317</v>
      </c>
      <c r="F458">
        <v>512</v>
      </c>
      <c r="G458">
        <f t="shared" si="7"/>
        <v>195</v>
      </c>
      <c r="H458">
        <v>1724</v>
      </c>
      <c r="I458" t="s">
        <v>11</v>
      </c>
    </row>
    <row r="459" spans="1:9" x14ac:dyDescent="0.3">
      <c r="A459" t="s">
        <v>266</v>
      </c>
      <c r="B459" t="s">
        <v>267</v>
      </c>
      <c r="C459">
        <v>1188</v>
      </c>
      <c r="D459" t="s">
        <v>28</v>
      </c>
      <c r="E459">
        <v>712</v>
      </c>
      <c r="F459">
        <v>880</v>
      </c>
      <c r="G459">
        <f t="shared" si="7"/>
        <v>168</v>
      </c>
      <c r="H459">
        <v>133923</v>
      </c>
      <c r="I459" t="s">
        <v>29</v>
      </c>
    </row>
    <row r="460" spans="1:9" x14ac:dyDescent="0.3">
      <c r="A460" t="s">
        <v>266</v>
      </c>
      <c r="B460" t="s">
        <v>267</v>
      </c>
      <c r="C460">
        <v>1188</v>
      </c>
      <c r="D460" t="s">
        <v>30</v>
      </c>
      <c r="E460">
        <v>600</v>
      </c>
      <c r="F460">
        <v>665</v>
      </c>
      <c r="G460">
        <f t="shared" si="7"/>
        <v>65</v>
      </c>
      <c r="H460">
        <v>85578</v>
      </c>
      <c r="I460" t="s">
        <v>31</v>
      </c>
    </row>
    <row r="461" spans="1:9" x14ac:dyDescent="0.3">
      <c r="A461" t="s">
        <v>266</v>
      </c>
      <c r="B461" t="s">
        <v>267</v>
      </c>
      <c r="C461">
        <v>1188</v>
      </c>
      <c r="D461" t="s">
        <v>42</v>
      </c>
      <c r="E461">
        <v>1049</v>
      </c>
      <c r="F461">
        <v>1182</v>
      </c>
      <c r="G461">
        <f t="shared" si="7"/>
        <v>133</v>
      </c>
      <c r="H461">
        <v>176760</v>
      </c>
      <c r="I461" t="s">
        <v>43</v>
      </c>
    </row>
    <row r="462" spans="1:9" x14ac:dyDescent="0.3">
      <c r="A462" t="s">
        <v>268</v>
      </c>
      <c r="B462" t="s">
        <v>269</v>
      </c>
      <c r="C462">
        <v>865</v>
      </c>
      <c r="D462" t="s">
        <v>10</v>
      </c>
      <c r="E462">
        <v>62</v>
      </c>
      <c r="F462">
        <v>206</v>
      </c>
      <c r="G462">
        <f t="shared" si="7"/>
        <v>144</v>
      </c>
      <c r="H462">
        <v>1724</v>
      </c>
      <c r="I462" t="s">
        <v>11</v>
      </c>
    </row>
    <row r="463" spans="1:9" x14ac:dyDescent="0.3">
      <c r="A463" t="s">
        <v>268</v>
      </c>
      <c r="B463" t="s">
        <v>269</v>
      </c>
      <c r="C463">
        <v>865</v>
      </c>
      <c r="D463" t="s">
        <v>12</v>
      </c>
      <c r="E463">
        <v>613</v>
      </c>
      <c r="F463">
        <v>846</v>
      </c>
      <c r="G463">
        <f t="shared" si="7"/>
        <v>233</v>
      </c>
      <c r="H463">
        <v>22957</v>
      </c>
      <c r="I463" t="s">
        <v>13</v>
      </c>
    </row>
    <row r="464" spans="1:9" x14ac:dyDescent="0.3">
      <c r="A464" t="s">
        <v>268</v>
      </c>
      <c r="B464" t="s">
        <v>269</v>
      </c>
      <c r="C464">
        <v>865</v>
      </c>
      <c r="D464" t="s">
        <v>14</v>
      </c>
      <c r="E464">
        <v>437</v>
      </c>
      <c r="F464">
        <v>594</v>
      </c>
      <c r="G464">
        <f t="shared" si="7"/>
        <v>157</v>
      </c>
      <c r="H464">
        <v>43327</v>
      </c>
      <c r="I464" t="s">
        <v>15</v>
      </c>
    </row>
    <row r="465" spans="1:9" x14ac:dyDescent="0.3">
      <c r="A465" t="s">
        <v>268</v>
      </c>
      <c r="B465" t="s">
        <v>269</v>
      </c>
      <c r="C465">
        <v>865</v>
      </c>
      <c r="D465" t="s">
        <v>24</v>
      </c>
      <c r="E465">
        <v>313</v>
      </c>
      <c r="F465">
        <v>399</v>
      </c>
      <c r="G465">
        <f t="shared" si="7"/>
        <v>86</v>
      </c>
      <c r="H465">
        <v>23723</v>
      </c>
      <c r="I465" t="s">
        <v>25</v>
      </c>
    </row>
    <row r="466" spans="1:9" x14ac:dyDescent="0.3">
      <c r="A466" t="s">
        <v>270</v>
      </c>
      <c r="B466" t="s">
        <v>271</v>
      </c>
      <c r="C466">
        <v>895</v>
      </c>
      <c r="D466" t="s">
        <v>10</v>
      </c>
      <c r="E466">
        <v>80</v>
      </c>
      <c r="F466">
        <v>251</v>
      </c>
      <c r="G466">
        <f t="shared" si="7"/>
        <v>171</v>
      </c>
      <c r="H466">
        <v>1724</v>
      </c>
      <c r="I466" t="s">
        <v>11</v>
      </c>
    </row>
    <row r="467" spans="1:9" x14ac:dyDescent="0.3">
      <c r="A467" t="s">
        <v>270</v>
      </c>
      <c r="B467" t="s">
        <v>271</v>
      </c>
      <c r="C467">
        <v>895</v>
      </c>
      <c r="D467" t="s">
        <v>12</v>
      </c>
      <c r="E467">
        <v>644</v>
      </c>
      <c r="F467">
        <v>883</v>
      </c>
      <c r="G467">
        <f t="shared" si="7"/>
        <v>239</v>
      </c>
      <c r="H467">
        <v>22957</v>
      </c>
      <c r="I467" t="s">
        <v>13</v>
      </c>
    </row>
    <row r="468" spans="1:9" x14ac:dyDescent="0.3">
      <c r="A468" t="s">
        <v>270</v>
      </c>
      <c r="B468" t="s">
        <v>271</v>
      </c>
      <c r="C468">
        <v>895</v>
      </c>
      <c r="D468" t="s">
        <v>14</v>
      </c>
      <c r="E468">
        <v>466</v>
      </c>
      <c r="F468">
        <v>623</v>
      </c>
      <c r="G468">
        <f t="shared" si="7"/>
        <v>157</v>
      </c>
      <c r="H468">
        <v>43327</v>
      </c>
      <c r="I468" t="s">
        <v>15</v>
      </c>
    </row>
    <row r="469" spans="1:9" x14ac:dyDescent="0.3">
      <c r="A469" t="s">
        <v>272</v>
      </c>
      <c r="B469" t="s">
        <v>273</v>
      </c>
      <c r="C469">
        <v>1516</v>
      </c>
      <c r="D469" t="s">
        <v>10</v>
      </c>
      <c r="E469">
        <v>67</v>
      </c>
      <c r="F469">
        <v>265</v>
      </c>
      <c r="G469">
        <f t="shared" si="7"/>
        <v>198</v>
      </c>
      <c r="H469">
        <v>1724</v>
      </c>
      <c r="I469" t="s">
        <v>11</v>
      </c>
    </row>
    <row r="470" spans="1:9" x14ac:dyDescent="0.3">
      <c r="A470" t="s">
        <v>272</v>
      </c>
      <c r="B470" t="s">
        <v>273</v>
      </c>
      <c r="C470">
        <v>1516</v>
      </c>
      <c r="D470" t="s">
        <v>28</v>
      </c>
      <c r="E470">
        <v>913</v>
      </c>
      <c r="F470">
        <v>1029</v>
      </c>
      <c r="G470">
        <f t="shared" si="7"/>
        <v>116</v>
      </c>
      <c r="H470">
        <v>133923</v>
      </c>
      <c r="I470" t="s">
        <v>29</v>
      </c>
    </row>
    <row r="471" spans="1:9" x14ac:dyDescent="0.3">
      <c r="A471" t="s">
        <v>272</v>
      </c>
      <c r="B471" t="s">
        <v>273</v>
      </c>
      <c r="C471">
        <v>1516</v>
      </c>
      <c r="D471" t="s">
        <v>30</v>
      </c>
      <c r="E471">
        <v>801</v>
      </c>
      <c r="F471">
        <v>866</v>
      </c>
      <c r="G471">
        <f t="shared" si="7"/>
        <v>65</v>
      </c>
      <c r="H471">
        <v>85578</v>
      </c>
      <c r="I471" t="s">
        <v>31</v>
      </c>
    </row>
    <row r="472" spans="1:9" x14ac:dyDescent="0.3">
      <c r="A472" t="s">
        <v>272</v>
      </c>
      <c r="B472" t="s">
        <v>273</v>
      </c>
      <c r="C472">
        <v>1516</v>
      </c>
      <c r="D472" t="s">
        <v>66</v>
      </c>
      <c r="E472">
        <v>1341</v>
      </c>
      <c r="F472">
        <v>1425</v>
      </c>
      <c r="G472">
        <f t="shared" si="7"/>
        <v>84</v>
      </c>
      <c r="H472">
        <v>11277</v>
      </c>
      <c r="I472" t="s">
        <v>67</v>
      </c>
    </row>
    <row r="473" spans="1:9" x14ac:dyDescent="0.3">
      <c r="A473" t="s">
        <v>272</v>
      </c>
      <c r="B473" t="s">
        <v>273</v>
      </c>
      <c r="C473">
        <v>1516</v>
      </c>
      <c r="D473" t="s">
        <v>22</v>
      </c>
      <c r="E473">
        <v>653</v>
      </c>
      <c r="F473">
        <v>778</v>
      </c>
      <c r="G473">
        <f t="shared" si="7"/>
        <v>125</v>
      </c>
      <c r="H473">
        <v>21613</v>
      </c>
      <c r="I473" t="s">
        <v>23</v>
      </c>
    </row>
    <row r="474" spans="1:9" x14ac:dyDescent="0.3">
      <c r="A474" t="s">
        <v>272</v>
      </c>
      <c r="B474" t="s">
        <v>273</v>
      </c>
      <c r="C474">
        <v>1516</v>
      </c>
      <c r="D474" t="s">
        <v>16</v>
      </c>
      <c r="E474">
        <v>338</v>
      </c>
      <c r="F474">
        <v>449</v>
      </c>
      <c r="G474">
        <f t="shared" si="7"/>
        <v>111</v>
      </c>
      <c r="H474">
        <v>23651</v>
      </c>
      <c r="I474" t="s">
        <v>17</v>
      </c>
    </row>
    <row r="475" spans="1:9" x14ac:dyDescent="0.3">
      <c r="A475" t="s">
        <v>272</v>
      </c>
      <c r="B475" t="s">
        <v>273</v>
      </c>
      <c r="C475">
        <v>1516</v>
      </c>
      <c r="D475" t="s">
        <v>42</v>
      </c>
      <c r="E475">
        <v>1188</v>
      </c>
      <c r="F475">
        <v>1302</v>
      </c>
      <c r="G475">
        <f t="shared" si="7"/>
        <v>114</v>
      </c>
      <c r="H475">
        <v>176760</v>
      </c>
      <c r="I475" t="s">
        <v>43</v>
      </c>
    </row>
    <row r="476" spans="1:9" x14ac:dyDescent="0.3">
      <c r="A476" t="s">
        <v>274</v>
      </c>
      <c r="B476" t="s">
        <v>275</v>
      </c>
      <c r="C476">
        <v>2028</v>
      </c>
      <c r="D476" t="s">
        <v>10</v>
      </c>
      <c r="E476">
        <v>451</v>
      </c>
      <c r="F476">
        <v>601</v>
      </c>
      <c r="G476">
        <f t="shared" si="7"/>
        <v>150</v>
      </c>
      <c r="H476">
        <v>1724</v>
      </c>
      <c r="I476" t="s">
        <v>11</v>
      </c>
    </row>
    <row r="477" spans="1:9" x14ac:dyDescent="0.3">
      <c r="A477" t="s">
        <v>274</v>
      </c>
      <c r="B477" t="s">
        <v>275</v>
      </c>
      <c r="C477">
        <v>2028</v>
      </c>
      <c r="D477" t="s">
        <v>154</v>
      </c>
      <c r="E477">
        <v>1199</v>
      </c>
      <c r="F477">
        <v>1343</v>
      </c>
      <c r="G477">
        <f t="shared" si="7"/>
        <v>144</v>
      </c>
      <c r="H477">
        <v>17090</v>
      </c>
      <c r="I477" t="s">
        <v>155</v>
      </c>
    </row>
    <row r="478" spans="1:9" x14ac:dyDescent="0.3">
      <c r="A478" t="s">
        <v>274</v>
      </c>
      <c r="B478" t="s">
        <v>275</v>
      </c>
      <c r="C478">
        <v>2028</v>
      </c>
      <c r="D478" t="s">
        <v>154</v>
      </c>
      <c r="E478">
        <v>1502</v>
      </c>
      <c r="F478">
        <v>1649</v>
      </c>
      <c r="G478">
        <f t="shared" si="7"/>
        <v>147</v>
      </c>
      <c r="H478">
        <v>17090</v>
      </c>
      <c r="I478" t="s">
        <v>155</v>
      </c>
    </row>
    <row r="479" spans="1:9" x14ac:dyDescent="0.3">
      <c r="A479" t="s">
        <v>274</v>
      </c>
      <c r="B479" t="s">
        <v>275</v>
      </c>
      <c r="C479">
        <v>2028</v>
      </c>
      <c r="D479" t="s">
        <v>28</v>
      </c>
      <c r="E479">
        <v>1898</v>
      </c>
      <c r="F479">
        <v>2014</v>
      </c>
      <c r="G479">
        <f t="shared" si="7"/>
        <v>116</v>
      </c>
      <c r="H479">
        <v>133923</v>
      </c>
      <c r="I479" t="s">
        <v>29</v>
      </c>
    </row>
    <row r="480" spans="1:9" x14ac:dyDescent="0.3">
      <c r="A480" t="s">
        <v>274</v>
      </c>
      <c r="B480" t="s">
        <v>275</v>
      </c>
      <c r="C480">
        <v>2028</v>
      </c>
      <c r="D480" t="s">
        <v>30</v>
      </c>
      <c r="E480">
        <v>1789</v>
      </c>
      <c r="F480">
        <v>1857</v>
      </c>
      <c r="G480">
        <f t="shared" si="7"/>
        <v>68</v>
      </c>
      <c r="H480">
        <v>85578</v>
      </c>
      <c r="I480" t="s">
        <v>31</v>
      </c>
    </row>
    <row r="481" spans="1:9" x14ac:dyDescent="0.3">
      <c r="A481" t="s">
        <v>274</v>
      </c>
      <c r="B481" t="s">
        <v>275</v>
      </c>
      <c r="C481">
        <v>2028</v>
      </c>
      <c r="D481" t="s">
        <v>24</v>
      </c>
      <c r="E481">
        <v>826</v>
      </c>
      <c r="F481">
        <v>915</v>
      </c>
      <c r="G481">
        <f t="shared" si="7"/>
        <v>89</v>
      </c>
      <c r="H481">
        <v>23723</v>
      </c>
      <c r="I481" t="s">
        <v>25</v>
      </c>
    </row>
    <row r="482" spans="1:9" x14ac:dyDescent="0.3">
      <c r="A482" t="s">
        <v>274</v>
      </c>
      <c r="B482" t="s">
        <v>275</v>
      </c>
      <c r="C482">
        <v>2028</v>
      </c>
      <c r="D482" t="s">
        <v>24</v>
      </c>
      <c r="E482">
        <v>1084</v>
      </c>
      <c r="F482">
        <v>1172</v>
      </c>
      <c r="G482">
        <f t="shared" si="7"/>
        <v>88</v>
      </c>
      <c r="H482">
        <v>23723</v>
      </c>
      <c r="I482" t="s">
        <v>25</v>
      </c>
    </row>
    <row r="483" spans="1:9" x14ac:dyDescent="0.3">
      <c r="A483" t="s">
        <v>274</v>
      </c>
      <c r="B483" t="s">
        <v>275</v>
      </c>
      <c r="C483">
        <v>2028</v>
      </c>
      <c r="D483" t="s">
        <v>24</v>
      </c>
      <c r="E483">
        <v>1682</v>
      </c>
      <c r="F483">
        <v>1762</v>
      </c>
      <c r="G483">
        <f t="shared" si="7"/>
        <v>80</v>
      </c>
      <c r="H483">
        <v>23723</v>
      </c>
      <c r="I483" t="s">
        <v>25</v>
      </c>
    </row>
    <row r="484" spans="1:9" x14ac:dyDescent="0.3">
      <c r="A484" t="s">
        <v>274</v>
      </c>
      <c r="B484" t="s">
        <v>275</v>
      </c>
      <c r="C484">
        <v>2028</v>
      </c>
      <c r="D484" t="s">
        <v>16</v>
      </c>
      <c r="E484">
        <v>693</v>
      </c>
      <c r="F484">
        <v>794</v>
      </c>
      <c r="G484">
        <f t="shared" si="7"/>
        <v>101</v>
      </c>
      <c r="H484">
        <v>23651</v>
      </c>
      <c r="I484" t="s">
        <v>17</v>
      </c>
    </row>
    <row r="485" spans="1:9" x14ac:dyDescent="0.3">
      <c r="A485" t="s">
        <v>274</v>
      </c>
      <c r="B485" t="s">
        <v>275</v>
      </c>
      <c r="C485">
        <v>2028</v>
      </c>
      <c r="D485" t="s">
        <v>16</v>
      </c>
      <c r="E485">
        <v>946</v>
      </c>
      <c r="F485">
        <v>1052</v>
      </c>
      <c r="G485">
        <f t="shared" si="7"/>
        <v>106</v>
      </c>
      <c r="H485">
        <v>23651</v>
      </c>
      <c r="I485" t="s">
        <v>17</v>
      </c>
    </row>
    <row r="486" spans="1:9" x14ac:dyDescent="0.3">
      <c r="A486" t="s">
        <v>274</v>
      </c>
      <c r="B486" t="s">
        <v>275</v>
      </c>
      <c r="C486">
        <v>2028</v>
      </c>
      <c r="D486" t="s">
        <v>16</v>
      </c>
      <c r="E486">
        <v>1362</v>
      </c>
      <c r="F486">
        <v>1470</v>
      </c>
      <c r="G486">
        <f t="shared" si="7"/>
        <v>108</v>
      </c>
      <c r="H486">
        <v>23651</v>
      </c>
      <c r="I486" t="s">
        <v>17</v>
      </c>
    </row>
    <row r="487" spans="1:9" x14ac:dyDescent="0.3">
      <c r="A487" t="s">
        <v>276</v>
      </c>
      <c r="B487" t="s">
        <v>277</v>
      </c>
      <c r="C487">
        <v>485</v>
      </c>
      <c r="D487" t="s">
        <v>10</v>
      </c>
      <c r="E487">
        <v>65</v>
      </c>
      <c r="F487">
        <v>237</v>
      </c>
      <c r="G487">
        <f t="shared" si="7"/>
        <v>172</v>
      </c>
      <c r="H487">
        <v>1724</v>
      </c>
      <c r="I487" t="s">
        <v>11</v>
      </c>
    </row>
    <row r="488" spans="1:9" x14ac:dyDescent="0.3">
      <c r="A488" t="s">
        <v>276</v>
      </c>
      <c r="B488" t="s">
        <v>277</v>
      </c>
      <c r="C488">
        <v>485</v>
      </c>
      <c r="D488" t="s">
        <v>14</v>
      </c>
      <c r="E488">
        <v>309</v>
      </c>
      <c r="F488">
        <v>467</v>
      </c>
      <c r="G488">
        <f t="shared" si="7"/>
        <v>158</v>
      </c>
      <c r="H488">
        <v>43327</v>
      </c>
      <c r="I488" t="s">
        <v>15</v>
      </c>
    </row>
    <row r="489" spans="1:9" x14ac:dyDescent="0.3">
      <c r="A489" t="s">
        <v>278</v>
      </c>
      <c r="B489" t="s">
        <v>279</v>
      </c>
      <c r="C489">
        <v>702</v>
      </c>
      <c r="D489" t="s">
        <v>10</v>
      </c>
      <c r="E489">
        <v>78</v>
      </c>
      <c r="F489">
        <v>212</v>
      </c>
      <c r="G489">
        <f t="shared" si="7"/>
        <v>134</v>
      </c>
      <c r="H489">
        <v>1724</v>
      </c>
      <c r="I489" t="s">
        <v>11</v>
      </c>
    </row>
    <row r="490" spans="1:9" x14ac:dyDescent="0.3">
      <c r="A490" t="s">
        <v>278</v>
      </c>
      <c r="B490" t="s">
        <v>279</v>
      </c>
      <c r="C490">
        <v>702</v>
      </c>
      <c r="D490" t="s">
        <v>12</v>
      </c>
      <c r="E490">
        <v>446</v>
      </c>
      <c r="F490">
        <v>682</v>
      </c>
      <c r="G490">
        <f t="shared" si="7"/>
        <v>236</v>
      </c>
      <c r="H490">
        <v>22957</v>
      </c>
      <c r="I490" t="s">
        <v>13</v>
      </c>
    </row>
    <row r="491" spans="1:9" x14ac:dyDescent="0.3">
      <c r="A491" t="s">
        <v>278</v>
      </c>
      <c r="B491" t="s">
        <v>279</v>
      </c>
      <c r="C491">
        <v>702</v>
      </c>
      <c r="D491" t="s">
        <v>14</v>
      </c>
      <c r="E491">
        <v>281</v>
      </c>
      <c r="F491">
        <v>427</v>
      </c>
      <c r="G491">
        <f t="shared" si="7"/>
        <v>146</v>
      </c>
      <c r="H491">
        <v>43327</v>
      </c>
      <c r="I491" t="s">
        <v>15</v>
      </c>
    </row>
    <row r="492" spans="1:9" x14ac:dyDescent="0.3">
      <c r="A492" t="s">
        <v>280</v>
      </c>
      <c r="B492" t="s">
        <v>281</v>
      </c>
      <c r="C492">
        <v>741</v>
      </c>
      <c r="D492" t="s">
        <v>10</v>
      </c>
      <c r="E492">
        <v>89</v>
      </c>
      <c r="F492">
        <v>231</v>
      </c>
      <c r="G492">
        <f t="shared" si="7"/>
        <v>142</v>
      </c>
      <c r="H492">
        <v>1724</v>
      </c>
      <c r="I492" t="s">
        <v>11</v>
      </c>
    </row>
    <row r="493" spans="1:9" x14ac:dyDescent="0.3">
      <c r="A493" t="s">
        <v>280</v>
      </c>
      <c r="B493" t="s">
        <v>281</v>
      </c>
      <c r="C493">
        <v>741</v>
      </c>
      <c r="D493" t="s">
        <v>12</v>
      </c>
      <c r="E493">
        <v>486</v>
      </c>
      <c r="F493">
        <v>722</v>
      </c>
      <c r="G493">
        <f t="shared" si="7"/>
        <v>236</v>
      </c>
      <c r="H493">
        <v>22957</v>
      </c>
      <c r="I493" t="s">
        <v>13</v>
      </c>
    </row>
    <row r="494" spans="1:9" x14ac:dyDescent="0.3">
      <c r="A494" t="s">
        <v>280</v>
      </c>
      <c r="B494" t="s">
        <v>281</v>
      </c>
      <c r="C494">
        <v>741</v>
      </c>
      <c r="D494" t="s">
        <v>14</v>
      </c>
      <c r="E494">
        <v>316</v>
      </c>
      <c r="F494">
        <v>467</v>
      </c>
      <c r="G494">
        <f t="shared" si="7"/>
        <v>151</v>
      </c>
      <c r="H494">
        <v>43327</v>
      </c>
      <c r="I494" t="s">
        <v>15</v>
      </c>
    </row>
    <row r="495" spans="1:9" x14ac:dyDescent="0.3">
      <c r="A495" t="s">
        <v>282</v>
      </c>
      <c r="B495" t="s">
        <v>283</v>
      </c>
      <c r="C495">
        <v>516</v>
      </c>
      <c r="D495" t="s">
        <v>10</v>
      </c>
      <c r="E495">
        <v>72</v>
      </c>
      <c r="F495">
        <v>266</v>
      </c>
      <c r="G495">
        <f t="shared" si="7"/>
        <v>194</v>
      </c>
      <c r="H495">
        <v>1724</v>
      </c>
      <c r="I495" t="s">
        <v>11</v>
      </c>
    </row>
    <row r="496" spans="1:9" x14ac:dyDescent="0.3">
      <c r="A496" t="s">
        <v>282</v>
      </c>
      <c r="B496" t="s">
        <v>283</v>
      </c>
      <c r="C496">
        <v>516</v>
      </c>
      <c r="D496" t="s">
        <v>14</v>
      </c>
      <c r="E496">
        <v>352</v>
      </c>
      <c r="F496">
        <v>509</v>
      </c>
      <c r="G496">
        <f t="shared" si="7"/>
        <v>157</v>
      </c>
      <c r="H496">
        <v>43327</v>
      </c>
      <c r="I496" t="s">
        <v>15</v>
      </c>
    </row>
    <row r="497" spans="1:9" x14ac:dyDescent="0.3">
      <c r="A497" t="s">
        <v>284</v>
      </c>
      <c r="B497" t="s">
        <v>285</v>
      </c>
      <c r="C497">
        <v>1099</v>
      </c>
      <c r="D497" t="s">
        <v>10</v>
      </c>
      <c r="E497">
        <v>93</v>
      </c>
      <c r="F497">
        <v>277</v>
      </c>
      <c r="G497">
        <f t="shared" si="7"/>
        <v>184</v>
      </c>
      <c r="H497">
        <v>1724</v>
      </c>
      <c r="I497" t="s">
        <v>11</v>
      </c>
    </row>
    <row r="498" spans="1:9" x14ac:dyDescent="0.3">
      <c r="A498" t="s">
        <v>284</v>
      </c>
      <c r="B498" t="s">
        <v>285</v>
      </c>
      <c r="C498">
        <v>1099</v>
      </c>
      <c r="D498" t="s">
        <v>12</v>
      </c>
      <c r="E498">
        <v>838</v>
      </c>
      <c r="F498">
        <v>1076</v>
      </c>
      <c r="G498">
        <f t="shared" si="7"/>
        <v>238</v>
      </c>
      <c r="H498">
        <v>22957</v>
      </c>
      <c r="I498" t="s">
        <v>13</v>
      </c>
    </row>
    <row r="499" spans="1:9" x14ac:dyDescent="0.3">
      <c r="A499" t="s">
        <v>284</v>
      </c>
      <c r="B499" t="s">
        <v>285</v>
      </c>
      <c r="C499">
        <v>1099</v>
      </c>
      <c r="D499" t="s">
        <v>14</v>
      </c>
      <c r="E499">
        <v>652</v>
      </c>
      <c r="F499">
        <v>819</v>
      </c>
      <c r="G499">
        <f t="shared" si="7"/>
        <v>167</v>
      </c>
      <c r="H499">
        <v>43327</v>
      </c>
      <c r="I499" t="s">
        <v>15</v>
      </c>
    </row>
    <row r="500" spans="1:9" x14ac:dyDescent="0.3">
      <c r="A500" t="s">
        <v>284</v>
      </c>
      <c r="B500" t="s">
        <v>285</v>
      </c>
      <c r="C500">
        <v>1099</v>
      </c>
      <c r="D500" t="s">
        <v>22</v>
      </c>
      <c r="E500">
        <v>400</v>
      </c>
      <c r="F500">
        <v>510</v>
      </c>
      <c r="G500">
        <f t="shared" si="7"/>
        <v>110</v>
      </c>
      <c r="H500">
        <v>21613</v>
      </c>
      <c r="I500" t="s">
        <v>23</v>
      </c>
    </row>
    <row r="501" spans="1:9" x14ac:dyDescent="0.3">
      <c r="A501" t="s">
        <v>284</v>
      </c>
      <c r="B501" t="s">
        <v>285</v>
      </c>
      <c r="C501">
        <v>1099</v>
      </c>
      <c r="D501" t="s">
        <v>18</v>
      </c>
      <c r="E501">
        <v>535</v>
      </c>
      <c r="F501">
        <v>640</v>
      </c>
      <c r="G501">
        <f t="shared" si="7"/>
        <v>105</v>
      </c>
      <c r="H501">
        <v>27168</v>
      </c>
      <c r="I501" t="s">
        <v>19</v>
      </c>
    </row>
    <row r="502" spans="1:9" x14ac:dyDescent="0.3">
      <c r="A502" t="s">
        <v>286</v>
      </c>
      <c r="B502" t="s">
        <v>287</v>
      </c>
      <c r="C502">
        <v>1208</v>
      </c>
      <c r="D502" t="s">
        <v>10</v>
      </c>
      <c r="E502">
        <v>53</v>
      </c>
      <c r="F502">
        <v>243</v>
      </c>
      <c r="G502">
        <f t="shared" si="7"/>
        <v>190</v>
      </c>
      <c r="H502">
        <v>1724</v>
      </c>
      <c r="I502" t="s">
        <v>11</v>
      </c>
    </row>
    <row r="503" spans="1:9" x14ac:dyDescent="0.3">
      <c r="A503" t="s">
        <v>286</v>
      </c>
      <c r="B503" t="s">
        <v>287</v>
      </c>
      <c r="C503">
        <v>1208</v>
      </c>
      <c r="D503" t="s">
        <v>28</v>
      </c>
      <c r="E503">
        <v>857</v>
      </c>
      <c r="F503">
        <v>967</v>
      </c>
      <c r="G503">
        <f t="shared" si="7"/>
        <v>110</v>
      </c>
      <c r="H503">
        <v>133923</v>
      </c>
      <c r="I503" t="s">
        <v>29</v>
      </c>
    </row>
    <row r="504" spans="1:9" x14ac:dyDescent="0.3">
      <c r="A504" t="s">
        <v>286</v>
      </c>
      <c r="B504" t="s">
        <v>287</v>
      </c>
      <c r="C504">
        <v>1208</v>
      </c>
      <c r="D504" t="s">
        <v>30</v>
      </c>
      <c r="E504">
        <v>744</v>
      </c>
      <c r="F504">
        <v>810</v>
      </c>
      <c r="G504">
        <f t="shared" si="7"/>
        <v>66</v>
      </c>
      <c r="H504">
        <v>85578</v>
      </c>
      <c r="I504" t="s">
        <v>31</v>
      </c>
    </row>
    <row r="505" spans="1:9" x14ac:dyDescent="0.3">
      <c r="A505" t="s">
        <v>286</v>
      </c>
      <c r="B505" t="s">
        <v>287</v>
      </c>
      <c r="C505">
        <v>1208</v>
      </c>
      <c r="D505" t="s">
        <v>16</v>
      </c>
      <c r="E505">
        <v>340</v>
      </c>
      <c r="F505">
        <v>453</v>
      </c>
      <c r="G505">
        <f t="shared" si="7"/>
        <v>113</v>
      </c>
      <c r="H505">
        <v>23651</v>
      </c>
      <c r="I505" t="s">
        <v>17</v>
      </c>
    </row>
    <row r="506" spans="1:9" x14ac:dyDescent="0.3">
      <c r="A506" t="s">
        <v>286</v>
      </c>
      <c r="B506" t="s">
        <v>287</v>
      </c>
      <c r="C506">
        <v>1208</v>
      </c>
      <c r="D506" t="s">
        <v>18</v>
      </c>
      <c r="E506">
        <v>476</v>
      </c>
      <c r="F506">
        <v>580</v>
      </c>
      <c r="G506">
        <f t="shared" si="7"/>
        <v>104</v>
      </c>
      <c r="H506">
        <v>27168</v>
      </c>
      <c r="I506" t="s">
        <v>19</v>
      </c>
    </row>
    <row r="507" spans="1:9" x14ac:dyDescent="0.3">
      <c r="A507" t="s">
        <v>286</v>
      </c>
      <c r="B507" t="s">
        <v>287</v>
      </c>
      <c r="C507">
        <v>1208</v>
      </c>
      <c r="D507" t="s">
        <v>18</v>
      </c>
      <c r="E507">
        <v>613</v>
      </c>
      <c r="F507">
        <v>716</v>
      </c>
      <c r="G507">
        <f t="shared" si="7"/>
        <v>103</v>
      </c>
      <c r="H507">
        <v>27168</v>
      </c>
      <c r="I507" t="s">
        <v>19</v>
      </c>
    </row>
    <row r="508" spans="1:9" x14ac:dyDescent="0.3">
      <c r="A508" t="s">
        <v>286</v>
      </c>
      <c r="B508" t="s">
        <v>287</v>
      </c>
      <c r="C508">
        <v>1208</v>
      </c>
      <c r="D508" t="s">
        <v>42</v>
      </c>
      <c r="E508">
        <v>992</v>
      </c>
      <c r="F508">
        <v>1104</v>
      </c>
      <c r="G508">
        <f t="shared" si="7"/>
        <v>112</v>
      </c>
      <c r="H508">
        <v>176760</v>
      </c>
      <c r="I508" t="s">
        <v>43</v>
      </c>
    </row>
    <row r="509" spans="1:9" x14ac:dyDescent="0.3">
      <c r="A509" t="s">
        <v>288</v>
      </c>
      <c r="B509" t="s">
        <v>289</v>
      </c>
      <c r="C509">
        <v>2313</v>
      </c>
      <c r="D509" t="s">
        <v>10</v>
      </c>
      <c r="E509">
        <v>72</v>
      </c>
      <c r="F509">
        <v>266</v>
      </c>
      <c r="G509">
        <f t="shared" si="7"/>
        <v>194</v>
      </c>
      <c r="H509">
        <v>1724</v>
      </c>
      <c r="I509" t="s">
        <v>11</v>
      </c>
    </row>
    <row r="510" spans="1:9" x14ac:dyDescent="0.3">
      <c r="A510" t="s">
        <v>288</v>
      </c>
      <c r="B510" t="s">
        <v>289</v>
      </c>
      <c r="C510">
        <v>2313</v>
      </c>
      <c r="D510" t="s">
        <v>28</v>
      </c>
      <c r="E510">
        <v>1960</v>
      </c>
      <c r="F510">
        <v>2070</v>
      </c>
      <c r="G510">
        <f t="shared" si="7"/>
        <v>110</v>
      </c>
      <c r="H510">
        <v>133923</v>
      </c>
      <c r="I510" t="s">
        <v>29</v>
      </c>
    </row>
    <row r="511" spans="1:9" x14ac:dyDescent="0.3">
      <c r="A511" t="s">
        <v>288</v>
      </c>
      <c r="B511" t="s">
        <v>289</v>
      </c>
      <c r="C511">
        <v>2313</v>
      </c>
      <c r="D511" t="s">
        <v>30</v>
      </c>
      <c r="E511">
        <v>1847</v>
      </c>
      <c r="F511">
        <v>1913</v>
      </c>
      <c r="G511">
        <f t="shared" si="7"/>
        <v>66</v>
      </c>
      <c r="H511">
        <v>85578</v>
      </c>
      <c r="I511" t="s">
        <v>31</v>
      </c>
    </row>
    <row r="512" spans="1:9" x14ac:dyDescent="0.3">
      <c r="A512" t="s">
        <v>288</v>
      </c>
      <c r="B512" t="s">
        <v>289</v>
      </c>
      <c r="C512">
        <v>2313</v>
      </c>
      <c r="D512" t="s">
        <v>24</v>
      </c>
      <c r="E512">
        <v>541</v>
      </c>
      <c r="F512">
        <v>630</v>
      </c>
      <c r="G512">
        <f t="shared" si="7"/>
        <v>89</v>
      </c>
      <c r="H512">
        <v>23723</v>
      </c>
      <c r="I512" t="s">
        <v>25</v>
      </c>
    </row>
    <row r="513" spans="1:9" x14ac:dyDescent="0.3">
      <c r="A513" t="s">
        <v>288</v>
      </c>
      <c r="B513" t="s">
        <v>289</v>
      </c>
      <c r="C513">
        <v>2313</v>
      </c>
      <c r="D513" t="s">
        <v>24</v>
      </c>
      <c r="E513">
        <v>671</v>
      </c>
      <c r="F513">
        <v>757</v>
      </c>
      <c r="G513">
        <f t="shared" si="7"/>
        <v>86</v>
      </c>
      <c r="H513">
        <v>23723</v>
      </c>
      <c r="I513" t="s">
        <v>25</v>
      </c>
    </row>
    <row r="514" spans="1:9" x14ac:dyDescent="0.3">
      <c r="A514" t="s">
        <v>288</v>
      </c>
      <c r="B514" t="s">
        <v>289</v>
      </c>
      <c r="C514">
        <v>2313</v>
      </c>
      <c r="D514" t="s">
        <v>24</v>
      </c>
      <c r="E514">
        <v>1324</v>
      </c>
      <c r="F514">
        <v>1413</v>
      </c>
      <c r="G514">
        <f t="shared" si="7"/>
        <v>89</v>
      </c>
      <c r="H514">
        <v>23723</v>
      </c>
      <c r="I514" t="s">
        <v>25</v>
      </c>
    </row>
    <row r="515" spans="1:9" x14ac:dyDescent="0.3">
      <c r="A515" t="s">
        <v>288</v>
      </c>
      <c r="B515" t="s">
        <v>289</v>
      </c>
      <c r="C515">
        <v>2313</v>
      </c>
      <c r="D515" t="s">
        <v>16</v>
      </c>
      <c r="E515">
        <v>781</v>
      </c>
      <c r="F515">
        <v>893</v>
      </c>
      <c r="G515">
        <f t="shared" ref="G515:G578" si="8">F515-E515</f>
        <v>112</v>
      </c>
      <c r="H515">
        <v>23651</v>
      </c>
      <c r="I515" t="s">
        <v>17</v>
      </c>
    </row>
    <row r="516" spans="1:9" x14ac:dyDescent="0.3">
      <c r="A516" t="s">
        <v>288</v>
      </c>
      <c r="B516" t="s">
        <v>289</v>
      </c>
      <c r="C516">
        <v>2313</v>
      </c>
      <c r="D516" t="s">
        <v>16</v>
      </c>
      <c r="E516">
        <v>927</v>
      </c>
      <c r="F516">
        <v>1039</v>
      </c>
      <c r="G516">
        <f t="shared" si="8"/>
        <v>112</v>
      </c>
      <c r="H516">
        <v>23651</v>
      </c>
      <c r="I516" t="s">
        <v>17</v>
      </c>
    </row>
    <row r="517" spans="1:9" x14ac:dyDescent="0.3">
      <c r="A517" t="s">
        <v>288</v>
      </c>
      <c r="B517" t="s">
        <v>289</v>
      </c>
      <c r="C517">
        <v>2313</v>
      </c>
      <c r="D517" t="s">
        <v>46</v>
      </c>
      <c r="E517">
        <v>1432</v>
      </c>
      <c r="F517">
        <v>1495</v>
      </c>
      <c r="G517">
        <f t="shared" si="8"/>
        <v>63</v>
      </c>
      <c r="H517">
        <v>7301</v>
      </c>
      <c r="I517" t="s">
        <v>47</v>
      </c>
    </row>
    <row r="518" spans="1:9" x14ac:dyDescent="0.3">
      <c r="A518" t="s">
        <v>288</v>
      </c>
      <c r="B518" t="s">
        <v>289</v>
      </c>
      <c r="C518">
        <v>2313</v>
      </c>
      <c r="D518" t="s">
        <v>18</v>
      </c>
      <c r="E518">
        <v>1059</v>
      </c>
      <c r="F518">
        <v>1162</v>
      </c>
      <c r="G518">
        <f t="shared" si="8"/>
        <v>103</v>
      </c>
      <c r="H518">
        <v>27168</v>
      </c>
      <c r="I518" t="s">
        <v>19</v>
      </c>
    </row>
    <row r="519" spans="1:9" x14ac:dyDescent="0.3">
      <c r="A519" t="s">
        <v>288</v>
      </c>
      <c r="B519" t="s">
        <v>289</v>
      </c>
      <c r="C519">
        <v>2313</v>
      </c>
      <c r="D519" t="s">
        <v>18</v>
      </c>
      <c r="E519">
        <v>1185</v>
      </c>
      <c r="F519">
        <v>1289</v>
      </c>
      <c r="G519">
        <f t="shared" si="8"/>
        <v>104</v>
      </c>
      <c r="H519">
        <v>27168</v>
      </c>
      <c r="I519" t="s">
        <v>19</v>
      </c>
    </row>
    <row r="520" spans="1:9" x14ac:dyDescent="0.3">
      <c r="A520" t="s">
        <v>288</v>
      </c>
      <c r="B520" t="s">
        <v>289</v>
      </c>
      <c r="C520">
        <v>2313</v>
      </c>
      <c r="D520" t="s">
        <v>18</v>
      </c>
      <c r="E520">
        <v>1568</v>
      </c>
      <c r="F520">
        <v>1672</v>
      </c>
      <c r="G520">
        <f t="shared" si="8"/>
        <v>104</v>
      </c>
      <c r="H520">
        <v>27168</v>
      </c>
      <c r="I520" t="s">
        <v>19</v>
      </c>
    </row>
    <row r="521" spans="1:9" x14ac:dyDescent="0.3">
      <c r="A521" t="s">
        <v>288</v>
      </c>
      <c r="B521" t="s">
        <v>289</v>
      </c>
      <c r="C521">
        <v>2313</v>
      </c>
      <c r="D521" t="s">
        <v>42</v>
      </c>
      <c r="E521">
        <v>2101</v>
      </c>
      <c r="F521">
        <v>2213</v>
      </c>
      <c r="G521">
        <f t="shared" si="8"/>
        <v>112</v>
      </c>
      <c r="H521">
        <v>176760</v>
      </c>
      <c r="I521" t="s">
        <v>43</v>
      </c>
    </row>
    <row r="522" spans="1:9" x14ac:dyDescent="0.3">
      <c r="A522" t="s">
        <v>290</v>
      </c>
      <c r="B522" t="s">
        <v>291</v>
      </c>
      <c r="C522">
        <v>715</v>
      </c>
      <c r="D522" t="s">
        <v>10</v>
      </c>
      <c r="E522">
        <v>75</v>
      </c>
      <c r="F522">
        <v>258</v>
      </c>
      <c r="G522">
        <f t="shared" si="8"/>
        <v>183</v>
      </c>
      <c r="H522">
        <v>1724</v>
      </c>
      <c r="I522" t="s">
        <v>11</v>
      </c>
    </row>
    <row r="523" spans="1:9" x14ac:dyDescent="0.3">
      <c r="A523" t="s">
        <v>290</v>
      </c>
      <c r="B523" t="s">
        <v>291</v>
      </c>
      <c r="C523">
        <v>715</v>
      </c>
      <c r="D523" t="s">
        <v>28</v>
      </c>
      <c r="E523">
        <v>600</v>
      </c>
      <c r="F523">
        <v>711</v>
      </c>
      <c r="G523">
        <f t="shared" si="8"/>
        <v>111</v>
      </c>
      <c r="H523">
        <v>133923</v>
      </c>
      <c r="I523" t="s">
        <v>29</v>
      </c>
    </row>
    <row r="524" spans="1:9" x14ac:dyDescent="0.3">
      <c r="A524" t="s">
        <v>290</v>
      </c>
      <c r="B524" t="s">
        <v>291</v>
      </c>
      <c r="C524">
        <v>715</v>
      </c>
      <c r="D524" t="s">
        <v>30</v>
      </c>
      <c r="E524">
        <v>485</v>
      </c>
      <c r="F524">
        <v>553</v>
      </c>
      <c r="G524">
        <f t="shared" si="8"/>
        <v>68</v>
      </c>
      <c r="H524">
        <v>85578</v>
      </c>
      <c r="I524" t="s">
        <v>31</v>
      </c>
    </row>
    <row r="525" spans="1:9" x14ac:dyDescent="0.3">
      <c r="A525" t="s">
        <v>290</v>
      </c>
      <c r="B525" t="s">
        <v>291</v>
      </c>
      <c r="C525">
        <v>715</v>
      </c>
      <c r="D525" t="s">
        <v>22</v>
      </c>
      <c r="E525">
        <v>350</v>
      </c>
      <c r="F525">
        <v>476</v>
      </c>
      <c r="G525">
        <f t="shared" si="8"/>
        <v>126</v>
      </c>
      <c r="H525">
        <v>21613</v>
      </c>
      <c r="I525" t="s">
        <v>23</v>
      </c>
    </row>
    <row r="526" spans="1:9" x14ac:dyDescent="0.3">
      <c r="A526" t="s">
        <v>292</v>
      </c>
      <c r="B526" t="s">
        <v>293</v>
      </c>
      <c r="C526">
        <v>538</v>
      </c>
      <c r="D526" t="s">
        <v>10</v>
      </c>
      <c r="E526">
        <v>70</v>
      </c>
      <c r="F526">
        <v>258</v>
      </c>
      <c r="G526">
        <f t="shared" si="8"/>
        <v>188</v>
      </c>
      <c r="H526">
        <v>1724</v>
      </c>
      <c r="I526" t="s">
        <v>11</v>
      </c>
    </row>
    <row r="527" spans="1:9" x14ac:dyDescent="0.3">
      <c r="A527" t="s">
        <v>292</v>
      </c>
      <c r="B527" t="s">
        <v>293</v>
      </c>
      <c r="C527">
        <v>538</v>
      </c>
      <c r="D527" t="s">
        <v>54</v>
      </c>
      <c r="E527">
        <v>352</v>
      </c>
      <c r="F527">
        <v>434</v>
      </c>
      <c r="G527">
        <f t="shared" si="8"/>
        <v>82</v>
      </c>
      <c r="H527">
        <v>1627</v>
      </c>
      <c r="I527" t="s">
        <v>55</v>
      </c>
    </row>
    <row r="528" spans="1:9" x14ac:dyDescent="0.3">
      <c r="A528" t="s">
        <v>294</v>
      </c>
      <c r="B528" t="s">
        <v>295</v>
      </c>
      <c r="C528">
        <v>877</v>
      </c>
      <c r="D528" t="s">
        <v>10</v>
      </c>
      <c r="E528">
        <v>79</v>
      </c>
      <c r="F528">
        <v>230</v>
      </c>
      <c r="G528">
        <f t="shared" si="8"/>
        <v>151</v>
      </c>
      <c r="H528">
        <v>1724</v>
      </c>
      <c r="I528" t="s">
        <v>11</v>
      </c>
    </row>
    <row r="529" spans="1:9" x14ac:dyDescent="0.3">
      <c r="A529" t="s">
        <v>294</v>
      </c>
      <c r="B529" t="s">
        <v>295</v>
      </c>
      <c r="C529">
        <v>877</v>
      </c>
      <c r="D529" t="s">
        <v>12</v>
      </c>
      <c r="E529">
        <v>625</v>
      </c>
      <c r="F529">
        <v>858</v>
      </c>
      <c r="G529">
        <f t="shared" si="8"/>
        <v>233</v>
      </c>
      <c r="H529">
        <v>22957</v>
      </c>
      <c r="I529" t="s">
        <v>13</v>
      </c>
    </row>
    <row r="530" spans="1:9" x14ac:dyDescent="0.3">
      <c r="A530" t="s">
        <v>294</v>
      </c>
      <c r="B530" t="s">
        <v>295</v>
      </c>
      <c r="C530">
        <v>877</v>
      </c>
      <c r="D530" t="s">
        <v>14</v>
      </c>
      <c r="E530">
        <v>456</v>
      </c>
      <c r="F530">
        <v>606</v>
      </c>
      <c r="G530">
        <f t="shared" si="8"/>
        <v>150</v>
      </c>
      <c r="H530">
        <v>43327</v>
      </c>
      <c r="I530" t="s">
        <v>15</v>
      </c>
    </row>
    <row r="531" spans="1:9" x14ac:dyDescent="0.3">
      <c r="A531" t="s">
        <v>294</v>
      </c>
      <c r="B531" t="s">
        <v>295</v>
      </c>
      <c r="C531">
        <v>877</v>
      </c>
      <c r="D531" t="s">
        <v>24</v>
      </c>
      <c r="E531">
        <v>331</v>
      </c>
      <c r="F531">
        <v>417</v>
      </c>
      <c r="G531">
        <f t="shared" si="8"/>
        <v>86</v>
      </c>
      <c r="H531">
        <v>23723</v>
      </c>
      <c r="I531" t="s">
        <v>25</v>
      </c>
    </row>
    <row r="532" spans="1:9" x14ac:dyDescent="0.3">
      <c r="A532" t="s">
        <v>296</v>
      </c>
      <c r="B532" t="s">
        <v>297</v>
      </c>
      <c r="C532">
        <v>1156</v>
      </c>
      <c r="D532" t="s">
        <v>10</v>
      </c>
      <c r="E532">
        <v>102</v>
      </c>
      <c r="F532">
        <v>214</v>
      </c>
      <c r="G532">
        <f t="shared" si="8"/>
        <v>112</v>
      </c>
      <c r="H532">
        <v>1724</v>
      </c>
      <c r="I532" t="s">
        <v>11</v>
      </c>
    </row>
    <row r="533" spans="1:9" x14ac:dyDescent="0.3">
      <c r="A533" t="s">
        <v>296</v>
      </c>
      <c r="B533" t="s">
        <v>297</v>
      </c>
      <c r="C533">
        <v>1156</v>
      </c>
      <c r="D533" t="s">
        <v>12</v>
      </c>
      <c r="E533">
        <v>895</v>
      </c>
      <c r="F533">
        <v>1132</v>
      </c>
      <c r="G533">
        <f t="shared" si="8"/>
        <v>237</v>
      </c>
      <c r="H533">
        <v>22957</v>
      </c>
      <c r="I533" t="s">
        <v>13</v>
      </c>
    </row>
    <row r="534" spans="1:9" x14ac:dyDescent="0.3">
      <c r="A534" t="s">
        <v>296</v>
      </c>
      <c r="B534" t="s">
        <v>297</v>
      </c>
      <c r="C534">
        <v>1156</v>
      </c>
      <c r="D534" t="s">
        <v>154</v>
      </c>
      <c r="E534">
        <v>440</v>
      </c>
      <c r="F534">
        <v>586</v>
      </c>
      <c r="G534">
        <f t="shared" si="8"/>
        <v>146</v>
      </c>
      <c r="H534">
        <v>17090</v>
      </c>
      <c r="I534" t="s">
        <v>155</v>
      </c>
    </row>
    <row r="535" spans="1:9" x14ac:dyDescent="0.3">
      <c r="A535" t="s">
        <v>296</v>
      </c>
      <c r="B535" t="s">
        <v>297</v>
      </c>
      <c r="C535">
        <v>1156</v>
      </c>
      <c r="D535" t="s">
        <v>14</v>
      </c>
      <c r="E535">
        <v>719</v>
      </c>
      <c r="F535">
        <v>876</v>
      </c>
      <c r="G535">
        <f t="shared" si="8"/>
        <v>157</v>
      </c>
      <c r="H535">
        <v>43327</v>
      </c>
      <c r="I535" t="s">
        <v>15</v>
      </c>
    </row>
    <row r="536" spans="1:9" x14ac:dyDescent="0.3">
      <c r="A536" t="s">
        <v>296</v>
      </c>
      <c r="B536" t="s">
        <v>297</v>
      </c>
      <c r="C536">
        <v>1156</v>
      </c>
      <c r="D536" t="s">
        <v>24</v>
      </c>
      <c r="E536">
        <v>325</v>
      </c>
      <c r="F536">
        <v>414</v>
      </c>
      <c r="G536">
        <f t="shared" si="8"/>
        <v>89</v>
      </c>
      <c r="H536">
        <v>23723</v>
      </c>
      <c r="I536" t="s">
        <v>25</v>
      </c>
    </row>
    <row r="537" spans="1:9" x14ac:dyDescent="0.3">
      <c r="A537" t="s">
        <v>296</v>
      </c>
      <c r="B537" t="s">
        <v>297</v>
      </c>
      <c r="C537">
        <v>1156</v>
      </c>
      <c r="D537" t="s">
        <v>18</v>
      </c>
      <c r="E537">
        <v>605</v>
      </c>
      <c r="F537">
        <v>708</v>
      </c>
      <c r="G537">
        <f t="shared" si="8"/>
        <v>103</v>
      </c>
      <c r="H537">
        <v>27168</v>
      </c>
      <c r="I537" t="s">
        <v>19</v>
      </c>
    </row>
    <row r="538" spans="1:9" x14ac:dyDescent="0.3">
      <c r="A538" t="s">
        <v>298</v>
      </c>
      <c r="B538" t="s">
        <v>299</v>
      </c>
      <c r="C538">
        <v>338</v>
      </c>
      <c r="D538" t="s">
        <v>10</v>
      </c>
      <c r="E538">
        <v>71</v>
      </c>
      <c r="F538">
        <v>211</v>
      </c>
      <c r="G538">
        <f t="shared" si="8"/>
        <v>140</v>
      </c>
      <c r="H538">
        <v>1724</v>
      </c>
      <c r="I538" t="s">
        <v>11</v>
      </c>
    </row>
    <row r="539" spans="1:9" x14ac:dyDescent="0.3">
      <c r="A539" t="s">
        <v>300</v>
      </c>
      <c r="B539" t="s">
        <v>301</v>
      </c>
      <c r="C539">
        <v>408</v>
      </c>
      <c r="D539" t="s">
        <v>10</v>
      </c>
      <c r="E539">
        <v>1</v>
      </c>
      <c r="F539">
        <v>167</v>
      </c>
      <c r="G539">
        <f t="shared" si="8"/>
        <v>166</v>
      </c>
      <c r="H539">
        <v>1724</v>
      </c>
      <c r="I539" t="s">
        <v>11</v>
      </c>
    </row>
    <row r="540" spans="1:9" x14ac:dyDescent="0.3">
      <c r="A540" t="s">
        <v>300</v>
      </c>
      <c r="B540" t="s">
        <v>301</v>
      </c>
      <c r="C540">
        <v>408</v>
      </c>
      <c r="D540" t="s">
        <v>14</v>
      </c>
      <c r="E540">
        <v>252</v>
      </c>
      <c r="F540">
        <v>403</v>
      </c>
      <c r="G540">
        <f t="shared" si="8"/>
        <v>151</v>
      </c>
      <c r="H540">
        <v>43327</v>
      </c>
      <c r="I540" t="s">
        <v>15</v>
      </c>
    </row>
    <row r="541" spans="1:9" x14ac:dyDescent="0.3">
      <c r="A541" t="s">
        <v>302</v>
      </c>
      <c r="B541" t="s">
        <v>303</v>
      </c>
      <c r="C541">
        <v>473</v>
      </c>
      <c r="D541" t="s">
        <v>10</v>
      </c>
      <c r="E541">
        <v>81</v>
      </c>
      <c r="F541">
        <v>271</v>
      </c>
      <c r="G541">
        <f t="shared" si="8"/>
        <v>190</v>
      </c>
      <c r="H541">
        <v>1724</v>
      </c>
      <c r="I541" t="s">
        <v>11</v>
      </c>
    </row>
    <row r="542" spans="1:9" x14ac:dyDescent="0.3">
      <c r="A542" t="s">
        <v>302</v>
      </c>
      <c r="B542" t="s">
        <v>303</v>
      </c>
      <c r="C542">
        <v>473</v>
      </c>
      <c r="D542" t="s">
        <v>14</v>
      </c>
      <c r="E542">
        <v>356</v>
      </c>
      <c r="F542">
        <v>469</v>
      </c>
      <c r="G542">
        <f t="shared" si="8"/>
        <v>113</v>
      </c>
      <c r="H542">
        <v>43327</v>
      </c>
      <c r="I542" t="s">
        <v>15</v>
      </c>
    </row>
    <row r="543" spans="1:9" x14ac:dyDescent="0.3">
      <c r="A543" t="s">
        <v>304</v>
      </c>
      <c r="B543" t="s">
        <v>305</v>
      </c>
      <c r="C543">
        <v>645</v>
      </c>
      <c r="D543" t="s">
        <v>10</v>
      </c>
      <c r="E543">
        <v>200</v>
      </c>
      <c r="F543">
        <v>384</v>
      </c>
      <c r="G543">
        <f t="shared" si="8"/>
        <v>184</v>
      </c>
      <c r="H543">
        <v>1724</v>
      </c>
      <c r="I543" t="s">
        <v>11</v>
      </c>
    </row>
    <row r="544" spans="1:9" x14ac:dyDescent="0.3">
      <c r="A544" t="s">
        <v>304</v>
      </c>
      <c r="B544" t="s">
        <v>305</v>
      </c>
      <c r="C544">
        <v>645</v>
      </c>
      <c r="D544" t="s">
        <v>14</v>
      </c>
      <c r="E544">
        <v>480</v>
      </c>
      <c r="F544">
        <v>635</v>
      </c>
      <c r="G544">
        <f t="shared" si="8"/>
        <v>155</v>
      </c>
      <c r="H544">
        <v>43327</v>
      </c>
      <c r="I544" t="s">
        <v>15</v>
      </c>
    </row>
    <row r="545" spans="1:9" x14ac:dyDescent="0.3">
      <c r="A545" t="s">
        <v>304</v>
      </c>
      <c r="B545" t="s">
        <v>305</v>
      </c>
      <c r="C545">
        <v>645</v>
      </c>
      <c r="D545" t="s">
        <v>90</v>
      </c>
      <c r="E545">
        <v>1</v>
      </c>
      <c r="F545">
        <v>159</v>
      </c>
      <c r="G545">
        <f t="shared" si="8"/>
        <v>158</v>
      </c>
      <c r="H545">
        <v>1188</v>
      </c>
      <c r="I545" t="s">
        <v>91</v>
      </c>
    </row>
    <row r="546" spans="1:9" x14ac:dyDescent="0.3">
      <c r="A546" t="s">
        <v>306</v>
      </c>
      <c r="B546" t="s">
        <v>307</v>
      </c>
      <c r="C546">
        <v>436</v>
      </c>
      <c r="D546" t="s">
        <v>10</v>
      </c>
      <c r="E546">
        <v>82</v>
      </c>
      <c r="F546">
        <v>271</v>
      </c>
      <c r="G546">
        <f t="shared" si="8"/>
        <v>189</v>
      </c>
      <c r="H546">
        <v>1724</v>
      </c>
      <c r="I546" t="s">
        <v>11</v>
      </c>
    </row>
    <row r="547" spans="1:9" x14ac:dyDescent="0.3">
      <c r="A547" t="s">
        <v>306</v>
      </c>
      <c r="B547" t="s">
        <v>307</v>
      </c>
      <c r="C547">
        <v>436</v>
      </c>
      <c r="D547" t="s">
        <v>14</v>
      </c>
      <c r="E547">
        <v>356</v>
      </c>
      <c r="F547">
        <v>423</v>
      </c>
      <c r="G547">
        <f t="shared" si="8"/>
        <v>67</v>
      </c>
      <c r="H547">
        <v>43327</v>
      </c>
      <c r="I547" t="s">
        <v>15</v>
      </c>
    </row>
    <row r="548" spans="1:9" x14ac:dyDescent="0.3">
      <c r="A548" t="s">
        <v>308</v>
      </c>
      <c r="B548" t="s">
        <v>309</v>
      </c>
      <c r="C548">
        <v>474</v>
      </c>
      <c r="D548" t="s">
        <v>10</v>
      </c>
      <c r="E548">
        <v>115</v>
      </c>
      <c r="F548">
        <v>230</v>
      </c>
      <c r="G548">
        <f t="shared" si="8"/>
        <v>115</v>
      </c>
      <c r="H548">
        <v>1724</v>
      </c>
      <c r="I548" t="s">
        <v>11</v>
      </c>
    </row>
    <row r="549" spans="1:9" x14ac:dyDescent="0.3">
      <c r="A549" t="s">
        <v>308</v>
      </c>
      <c r="B549" t="s">
        <v>309</v>
      </c>
      <c r="C549">
        <v>474</v>
      </c>
      <c r="D549" t="s">
        <v>14</v>
      </c>
      <c r="E549">
        <v>301</v>
      </c>
      <c r="F549">
        <v>460</v>
      </c>
      <c r="G549">
        <f t="shared" si="8"/>
        <v>159</v>
      </c>
      <c r="H549">
        <v>43327</v>
      </c>
      <c r="I549" t="s">
        <v>15</v>
      </c>
    </row>
    <row r="550" spans="1:9" x14ac:dyDescent="0.3">
      <c r="A550" t="s">
        <v>310</v>
      </c>
      <c r="B550" t="s">
        <v>311</v>
      </c>
      <c r="C550">
        <v>882</v>
      </c>
      <c r="D550" t="s">
        <v>10</v>
      </c>
      <c r="E550">
        <v>82</v>
      </c>
      <c r="F550">
        <v>247</v>
      </c>
      <c r="G550">
        <f t="shared" si="8"/>
        <v>165</v>
      </c>
      <c r="H550">
        <v>1724</v>
      </c>
      <c r="I550" t="s">
        <v>11</v>
      </c>
    </row>
    <row r="551" spans="1:9" x14ac:dyDescent="0.3">
      <c r="A551" t="s">
        <v>310</v>
      </c>
      <c r="B551" t="s">
        <v>311</v>
      </c>
      <c r="C551">
        <v>882</v>
      </c>
      <c r="D551" t="s">
        <v>12</v>
      </c>
      <c r="E551">
        <v>636</v>
      </c>
      <c r="F551">
        <v>875</v>
      </c>
      <c r="G551">
        <f t="shared" si="8"/>
        <v>239</v>
      </c>
      <c r="H551">
        <v>22957</v>
      </c>
      <c r="I551" t="s">
        <v>13</v>
      </c>
    </row>
    <row r="552" spans="1:9" x14ac:dyDescent="0.3">
      <c r="A552" t="s">
        <v>310</v>
      </c>
      <c r="B552" t="s">
        <v>311</v>
      </c>
      <c r="C552">
        <v>882</v>
      </c>
      <c r="D552" t="s">
        <v>14</v>
      </c>
      <c r="E552">
        <v>459</v>
      </c>
      <c r="F552">
        <v>615</v>
      </c>
      <c r="G552">
        <f t="shared" si="8"/>
        <v>156</v>
      </c>
      <c r="H552">
        <v>43327</v>
      </c>
      <c r="I552" t="s">
        <v>15</v>
      </c>
    </row>
    <row r="553" spans="1:9" x14ac:dyDescent="0.3">
      <c r="A553" t="s">
        <v>312</v>
      </c>
      <c r="B553" t="s">
        <v>313</v>
      </c>
      <c r="C553">
        <v>882</v>
      </c>
      <c r="D553" t="s">
        <v>10</v>
      </c>
      <c r="E553">
        <v>85</v>
      </c>
      <c r="F553">
        <v>250</v>
      </c>
      <c r="G553">
        <f t="shared" si="8"/>
        <v>165</v>
      </c>
      <c r="H553">
        <v>1724</v>
      </c>
      <c r="I553" t="s">
        <v>11</v>
      </c>
    </row>
    <row r="554" spans="1:9" x14ac:dyDescent="0.3">
      <c r="A554" t="s">
        <v>312</v>
      </c>
      <c r="B554" t="s">
        <v>313</v>
      </c>
      <c r="C554">
        <v>882</v>
      </c>
      <c r="D554" t="s">
        <v>12</v>
      </c>
      <c r="E554">
        <v>635</v>
      </c>
      <c r="F554">
        <v>874</v>
      </c>
      <c r="G554">
        <f t="shared" si="8"/>
        <v>239</v>
      </c>
      <c r="H554">
        <v>22957</v>
      </c>
      <c r="I554" t="s">
        <v>13</v>
      </c>
    </row>
    <row r="555" spans="1:9" x14ac:dyDescent="0.3">
      <c r="A555" t="s">
        <v>312</v>
      </c>
      <c r="B555" t="s">
        <v>313</v>
      </c>
      <c r="C555">
        <v>882</v>
      </c>
      <c r="D555" t="s">
        <v>14</v>
      </c>
      <c r="E555">
        <v>457</v>
      </c>
      <c r="F555">
        <v>614</v>
      </c>
      <c r="G555">
        <f t="shared" si="8"/>
        <v>157</v>
      </c>
      <c r="H555">
        <v>43327</v>
      </c>
      <c r="I555" t="s">
        <v>15</v>
      </c>
    </row>
    <row r="556" spans="1:9" x14ac:dyDescent="0.3">
      <c r="A556" t="s">
        <v>314</v>
      </c>
      <c r="B556" t="s">
        <v>315</v>
      </c>
      <c r="C556">
        <v>486</v>
      </c>
      <c r="D556" t="s">
        <v>10</v>
      </c>
      <c r="E556">
        <v>60</v>
      </c>
      <c r="F556">
        <v>236</v>
      </c>
      <c r="G556">
        <f t="shared" si="8"/>
        <v>176</v>
      </c>
      <c r="H556">
        <v>1724</v>
      </c>
      <c r="I556" t="s">
        <v>11</v>
      </c>
    </row>
    <row r="557" spans="1:9" x14ac:dyDescent="0.3">
      <c r="A557" t="s">
        <v>314</v>
      </c>
      <c r="B557" t="s">
        <v>315</v>
      </c>
      <c r="C557">
        <v>486</v>
      </c>
      <c r="D557" t="s">
        <v>14</v>
      </c>
      <c r="E557">
        <v>308</v>
      </c>
      <c r="F557">
        <v>467</v>
      </c>
      <c r="G557">
        <f t="shared" si="8"/>
        <v>159</v>
      </c>
      <c r="H557">
        <v>43327</v>
      </c>
      <c r="I557" t="s">
        <v>15</v>
      </c>
    </row>
    <row r="558" spans="1:9" x14ac:dyDescent="0.3">
      <c r="A558" t="s">
        <v>316</v>
      </c>
      <c r="B558" t="s">
        <v>317</v>
      </c>
      <c r="C558">
        <v>453</v>
      </c>
      <c r="D558" t="s">
        <v>10</v>
      </c>
      <c r="E558">
        <v>34</v>
      </c>
      <c r="F558">
        <v>222</v>
      </c>
      <c r="G558">
        <f t="shared" si="8"/>
        <v>188</v>
      </c>
      <c r="H558">
        <v>1724</v>
      </c>
      <c r="I558" t="s">
        <v>11</v>
      </c>
    </row>
    <row r="559" spans="1:9" x14ac:dyDescent="0.3">
      <c r="A559" t="s">
        <v>316</v>
      </c>
      <c r="B559" t="s">
        <v>317</v>
      </c>
      <c r="C559">
        <v>453</v>
      </c>
      <c r="D559" t="s">
        <v>14</v>
      </c>
      <c r="E559">
        <v>294</v>
      </c>
      <c r="F559">
        <v>450</v>
      </c>
      <c r="G559">
        <f t="shared" si="8"/>
        <v>156</v>
      </c>
      <c r="H559">
        <v>43327</v>
      </c>
      <c r="I559" t="s">
        <v>15</v>
      </c>
    </row>
    <row r="560" spans="1:9" x14ac:dyDescent="0.3">
      <c r="A560" t="s">
        <v>318</v>
      </c>
      <c r="B560" t="s">
        <v>319</v>
      </c>
      <c r="C560">
        <v>715</v>
      </c>
      <c r="D560" t="s">
        <v>10</v>
      </c>
      <c r="E560">
        <v>88</v>
      </c>
      <c r="F560">
        <v>273</v>
      </c>
      <c r="G560">
        <f t="shared" si="8"/>
        <v>185</v>
      </c>
      <c r="H560">
        <v>1724</v>
      </c>
      <c r="I560" t="s">
        <v>11</v>
      </c>
    </row>
    <row r="561" spans="1:9" x14ac:dyDescent="0.3">
      <c r="A561" t="s">
        <v>318</v>
      </c>
      <c r="B561" t="s">
        <v>319</v>
      </c>
      <c r="C561">
        <v>715</v>
      </c>
      <c r="D561" t="s">
        <v>28</v>
      </c>
      <c r="E561">
        <v>599</v>
      </c>
      <c r="F561">
        <v>709</v>
      </c>
      <c r="G561">
        <f t="shared" si="8"/>
        <v>110</v>
      </c>
      <c r="H561">
        <v>133923</v>
      </c>
      <c r="I561" t="s">
        <v>29</v>
      </c>
    </row>
    <row r="562" spans="1:9" x14ac:dyDescent="0.3">
      <c r="A562" t="s">
        <v>318</v>
      </c>
      <c r="B562" t="s">
        <v>319</v>
      </c>
      <c r="C562">
        <v>715</v>
      </c>
      <c r="D562" t="s">
        <v>30</v>
      </c>
      <c r="E562">
        <v>492</v>
      </c>
      <c r="F562">
        <v>559</v>
      </c>
      <c r="G562">
        <f t="shared" si="8"/>
        <v>67</v>
      </c>
      <c r="H562">
        <v>85578</v>
      </c>
      <c r="I562" t="s">
        <v>31</v>
      </c>
    </row>
    <row r="563" spans="1:9" x14ac:dyDescent="0.3">
      <c r="A563" t="s">
        <v>318</v>
      </c>
      <c r="B563" t="s">
        <v>319</v>
      </c>
      <c r="C563">
        <v>715</v>
      </c>
      <c r="D563" t="s">
        <v>22</v>
      </c>
      <c r="E563">
        <v>356</v>
      </c>
      <c r="F563">
        <v>469</v>
      </c>
      <c r="G563">
        <f t="shared" si="8"/>
        <v>113</v>
      </c>
      <c r="H563">
        <v>21613</v>
      </c>
      <c r="I563" t="s">
        <v>23</v>
      </c>
    </row>
    <row r="564" spans="1:9" x14ac:dyDescent="0.3">
      <c r="A564" t="s">
        <v>320</v>
      </c>
      <c r="B564" t="s">
        <v>321</v>
      </c>
      <c r="C564">
        <v>452</v>
      </c>
      <c r="D564" t="s">
        <v>10</v>
      </c>
      <c r="E564">
        <v>80</v>
      </c>
      <c r="F564">
        <v>223</v>
      </c>
      <c r="G564">
        <f t="shared" si="8"/>
        <v>143</v>
      </c>
      <c r="H564">
        <v>1724</v>
      </c>
      <c r="I564" t="s">
        <v>11</v>
      </c>
    </row>
    <row r="565" spans="1:9" x14ac:dyDescent="0.3">
      <c r="A565" t="s">
        <v>320</v>
      </c>
      <c r="B565" t="s">
        <v>321</v>
      </c>
      <c r="C565">
        <v>452</v>
      </c>
      <c r="D565" t="s">
        <v>14</v>
      </c>
      <c r="E565">
        <v>296</v>
      </c>
      <c r="F565">
        <v>450</v>
      </c>
      <c r="G565">
        <f t="shared" si="8"/>
        <v>154</v>
      </c>
      <c r="H565">
        <v>43327</v>
      </c>
      <c r="I565" t="s">
        <v>15</v>
      </c>
    </row>
    <row r="566" spans="1:9" x14ac:dyDescent="0.3">
      <c r="A566" t="s">
        <v>322</v>
      </c>
      <c r="B566" t="s">
        <v>323</v>
      </c>
      <c r="C566">
        <v>445</v>
      </c>
      <c r="D566" t="s">
        <v>10</v>
      </c>
      <c r="E566">
        <v>60</v>
      </c>
      <c r="F566">
        <v>211</v>
      </c>
      <c r="G566">
        <f t="shared" si="8"/>
        <v>151</v>
      </c>
      <c r="H566">
        <v>1724</v>
      </c>
      <c r="I566" t="s">
        <v>11</v>
      </c>
    </row>
    <row r="567" spans="1:9" x14ac:dyDescent="0.3">
      <c r="A567" t="s">
        <v>322</v>
      </c>
      <c r="B567" t="s">
        <v>323</v>
      </c>
      <c r="C567">
        <v>445</v>
      </c>
      <c r="D567" t="s">
        <v>14</v>
      </c>
      <c r="E567">
        <v>283</v>
      </c>
      <c r="F567">
        <v>440</v>
      </c>
      <c r="G567">
        <f t="shared" si="8"/>
        <v>157</v>
      </c>
      <c r="H567">
        <v>43327</v>
      </c>
      <c r="I567" t="s">
        <v>15</v>
      </c>
    </row>
    <row r="568" spans="1:9" x14ac:dyDescent="0.3">
      <c r="A568" t="s">
        <v>324</v>
      </c>
      <c r="B568" t="s">
        <v>325</v>
      </c>
      <c r="C568">
        <v>548</v>
      </c>
      <c r="D568" t="s">
        <v>10</v>
      </c>
      <c r="E568">
        <v>74</v>
      </c>
      <c r="F568">
        <v>277</v>
      </c>
      <c r="G568">
        <f t="shared" si="8"/>
        <v>203</v>
      </c>
      <c r="H568">
        <v>1724</v>
      </c>
      <c r="I568" t="s">
        <v>11</v>
      </c>
    </row>
    <row r="569" spans="1:9" x14ac:dyDescent="0.3">
      <c r="A569" t="s">
        <v>324</v>
      </c>
      <c r="B569" t="s">
        <v>325</v>
      </c>
      <c r="C569">
        <v>548</v>
      </c>
      <c r="D569" t="s">
        <v>54</v>
      </c>
      <c r="E569">
        <v>362</v>
      </c>
      <c r="F569">
        <v>444</v>
      </c>
      <c r="G569">
        <f t="shared" si="8"/>
        <v>82</v>
      </c>
      <c r="H569">
        <v>1627</v>
      </c>
      <c r="I569" t="s">
        <v>55</v>
      </c>
    </row>
    <row r="570" spans="1:9" x14ac:dyDescent="0.3">
      <c r="A570" t="s">
        <v>326</v>
      </c>
      <c r="B570" t="s">
        <v>327</v>
      </c>
      <c r="C570">
        <v>701</v>
      </c>
      <c r="D570" t="s">
        <v>10</v>
      </c>
      <c r="E570">
        <v>87</v>
      </c>
      <c r="F570">
        <v>250</v>
      </c>
      <c r="G570">
        <f t="shared" si="8"/>
        <v>163</v>
      </c>
      <c r="H570">
        <v>1724</v>
      </c>
      <c r="I570" t="s">
        <v>11</v>
      </c>
    </row>
    <row r="571" spans="1:9" x14ac:dyDescent="0.3">
      <c r="A571" t="s">
        <v>326</v>
      </c>
      <c r="B571" t="s">
        <v>327</v>
      </c>
      <c r="C571">
        <v>701</v>
      </c>
      <c r="D571" t="s">
        <v>28</v>
      </c>
      <c r="E571">
        <v>588</v>
      </c>
      <c r="F571">
        <v>699</v>
      </c>
      <c r="G571">
        <f t="shared" si="8"/>
        <v>111</v>
      </c>
      <c r="H571">
        <v>133923</v>
      </c>
      <c r="I571" t="s">
        <v>29</v>
      </c>
    </row>
    <row r="572" spans="1:9" x14ac:dyDescent="0.3">
      <c r="A572" t="s">
        <v>326</v>
      </c>
      <c r="B572" t="s">
        <v>327</v>
      </c>
      <c r="C572">
        <v>701</v>
      </c>
      <c r="D572" t="s">
        <v>30</v>
      </c>
      <c r="E572">
        <v>451</v>
      </c>
      <c r="F572">
        <v>544</v>
      </c>
      <c r="G572">
        <f t="shared" si="8"/>
        <v>93</v>
      </c>
      <c r="H572">
        <v>85578</v>
      </c>
      <c r="I572" t="s">
        <v>31</v>
      </c>
    </row>
    <row r="573" spans="1:9" x14ac:dyDescent="0.3">
      <c r="A573" t="s">
        <v>326</v>
      </c>
      <c r="B573" t="s">
        <v>327</v>
      </c>
      <c r="C573">
        <v>701</v>
      </c>
      <c r="D573" t="s">
        <v>96</v>
      </c>
      <c r="E573">
        <v>328</v>
      </c>
      <c r="F573">
        <v>443</v>
      </c>
      <c r="G573">
        <f t="shared" si="8"/>
        <v>115</v>
      </c>
      <c r="H573">
        <v>3260</v>
      </c>
      <c r="I573" t="s">
        <v>97</v>
      </c>
    </row>
    <row r="574" spans="1:9" x14ac:dyDescent="0.3">
      <c r="A574" t="s">
        <v>328</v>
      </c>
      <c r="B574" t="s">
        <v>329</v>
      </c>
      <c r="C574">
        <v>628</v>
      </c>
      <c r="D574" t="s">
        <v>10</v>
      </c>
      <c r="E574">
        <v>85</v>
      </c>
      <c r="F574">
        <v>195</v>
      </c>
      <c r="G574">
        <f t="shared" si="8"/>
        <v>110</v>
      </c>
      <c r="H574">
        <v>1724</v>
      </c>
      <c r="I574" t="s">
        <v>11</v>
      </c>
    </row>
    <row r="575" spans="1:9" x14ac:dyDescent="0.3">
      <c r="A575" t="s">
        <v>328</v>
      </c>
      <c r="B575" t="s">
        <v>329</v>
      </c>
      <c r="C575">
        <v>628</v>
      </c>
      <c r="D575" t="s">
        <v>28</v>
      </c>
      <c r="E575">
        <v>523</v>
      </c>
      <c r="F575">
        <v>628</v>
      </c>
      <c r="G575">
        <f t="shared" si="8"/>
        <v>105</v>
      </c>
      <c r="H575">
        <v>133923</v>
      </c>
      <c r="I575" t="s">
        <v>29</v>
      </c>
    </row>
    <row r="576" spans="1:9" x14ac:dyDescent="0.3">
      <c r="A576" t="s">
        <v>328</v>
      </c>
      <c r="B576" t="s">
        <v>329</v>
      </c>
      <c r="C576">
        <v>628</v>
      </c>
      <c r="D576" t="s">
        <v>18</v>
      </c>
      <c r="E576">
        <v>287</v>
      </c>
      <c r="F576">
        <v>392</v>
      </c>
      <c r="G576">
        <f t="shared" si="8"/>
        <v>105</v>
      </c>
      <c r="H576">
        <v>27168</v>
      </c>
      <c r="I576" t="s">
        <v>19</v>
      </c>
    </row>
    <row r="577" spans="1:9" x14ac:dyDescent="0.3">
      <c r="A577" t="s">
        <v>330</v>
      </c>
      <c r="B577" t="s">
        <v>331</v>
      </c>
      <c r="C577">
        <v>505</v>
      </c>
      <c r="D577" t="s">
        <v>10</v>
      </c>
      <c r="E577">
        <v>88</v>
      </c>
      <c r="F577">
        <v>269</v>
      </c>
      <c r="G577">
        <f t="shared" si="8"/>
        <v>181</v>
      </c>
      <c r="H577">
        <v>1724</v>
      </c>
      <c r="I577" t="s">
        <v>11</v>
      </c>
    </row>
    <row r="578" spans="1:9" x14ac:dyDescent="0.3">
      <c r="A578" t="s">
        <v>330</v>
      </c>
      <c r="B578" t="s">
        <v>331</v>
      </c>
      <c r="C578">
        <v>505</v>
      </c>
      <c r="D578" t="s">
        <v>30</v>
      </c>
      <c r="E578">
        <v>359</v>
      </c>
      <c r="F578">
        <v>424</v>
      </c>
      <c r="G578">
        <f t="shared" si="8"/>
        <v>65</v>
      </c>
      <c r="H578">
        <v>85578</v>
      </c>
      <c r="I578" t="s">
        <v>31</v>
      </c>
    </row>
    <row r="579" spans="1:9" x14ac:dyDescent="0.3">
      <c r="A579" t="s">
        <v>332</v>
      </c>
      <c r="B579" t="s">
        <v>333</v>
      </c>
      <c r="C579">
        <v>997</v>
      </c>
      <c r="D579" t="s">
        <v>10</v>
      </c>
      <c r="E579">
        <v>115</v>
      </c>
      <c r="F579">
        <v>295</v>
      </c>
      <c r="G579">
        <f t="shared" ref="G579:G642" si="9">F579-E579</f>
        <v>180</v>
      </c>
      <c r="H579">
        <v>1724</v>
      </c>
      <c r="I579" t="s">
        <v>11</v>
      </c>
    </row>
    <row r="580" spans="1:9" x14ac:dyDescent="0.3">
      <c r="A580" t="s">
        <v>332</v>
      </c>
      <c r="B580" t="s">
        <v>333</v>
      </c>
      <c r="C580">
        <v>997</v>
      </c>
      <c r="D580" t="s">
        <v>28</v>
      </c>
      <c r="E580">
        <v>497</v>
      </c>
      <c r="F580">
        <v>678</v>
      </c>
      <c r="G580">
        <f t="shared" si="9"/>
        <v>181</v>
      </c>
      <c r="H580">
        <v>133923</v>
      </c>
      <c r="I580" t="s">
        <v>29</v>
      </c>
    </row>
    <row r="581" spans="1:9" x14ac:dyDescent="0.3">
      <c r="A581" t="s">
        <v>332</v>
      </c>
      <c r="B581" t="s">
        <v>333</v>
      </c>
      <c r="C581">
        <v>997</v>
      </c>
      <c r="D581" t="s">
        <v>30</v>
      </c>
      <c r="E581">
        <v>385</v>
      </c>
      <c r="F581">
        <v>450</v>
      </c>
      <c r="G581">
        <f t="shared" si="9"/>
        <v>65</v>
      </c>
      <c r="H581">
        <v>85578</v>
      </c>
      <c r="I581" t="s">
        <v>31</v>
      </c>
    </row>
    <row r="582" spans="1:9" x14ac:dyDescent="0.3">
      <c r="A582" t="s">
        <v>332</v>
      </c>
      <c r="B582" t="s">
        <v>333</v>
      </c>
      <c r="C582">
        <v>997</v>
      </c>
      <c r="D582" t="s">
        <v>42</v>
      </c>
      <c r="E582">
        <v>854</v>
      </c>
      <c r="F582">
        <v>988</v>
      </c>
      <c r="G582">
        <f t="shared" si="9"/>
        <v>134</v>
      </c>
      <c r="H582">
        <v>176760</v>
      </c>
      <c r="I582" t="s">
        <v>43</v>
      </c>
    </row>
    <row r="583" spans="1:9" x14ac:dyDescent="0.3">
      <c r="A583" t="s">
        <v>334</v>
      </c>
      <c r="B583" t="s">
        <v>335</v>
      </c>
      <c r="C583">
        <v>1201</v>
      </c>
      <c r="D583" t="s">
        <v>10</v>
      </c>
      <c r="E583">
        <v>313</v>
      </c>
      <c r="F583">
        <v>508</v>
      </c>
      <c r="G583">
        <f t="shared" si="9"/>
        <v>195</v>
      </c>
      <c r="H583">
        <v>1724</v>
      </c>
      <c r="I583" t="s">
        <v>11</v>
      </c>
    </row>
    <row r="584" spans="1:9" x14ac:dyDescent="0.3">
      <c r="A584" t="s">
        <v>334</v>
      </c>
      <c r="B584" t="s">
        <v>335</v>
      </c>
      <c r="C584">
        <v>1201</v>
      </c>
      <c r="D584" t="s">
        <v>28</v>
      </c>
      <c r="E584">
        <v>708</v>
      </c>
      <c r="F584">
        <v>878</v>
      </c>
      <c r="G584">
        <f t="shared" si="9"/>
        <v>170</v>
      </c>
      <c r="H584">
        <v>133923</v>
      </c>
      <c r="I584" t="s">
        <v>29</v>
      </c>
    </row>
    <row r="585" spans="1:9" x14ac:dyDescent="0.3">
      <c r="A585" t="s">
        <v>334</v>
      </c>
      <c r="B585" t="s">
        <v>335</v>
      </c>
      <c r="C585">
        <v>1201</v>
      </c>
      <c r="D585" t="s">
        <v>30</v>
      </c>
      <c r="E585">
        <v>596</v>
      </c>
      <c r="F585">
        <v>661</v>
      </c>
      <c r="G585">
        <f t="shared" si="9"/>
        <v>65</v>
      </c>
      <c r="H585">
        <v>85578</v>
      </c>
      <c r="I585" t="s">
        <v>31</v>
      </c>
    </row>
    <row r="586" spans="1:9" x14ac:dyDescent="0.3">
      <c r="A586" t="s">
        <v>334</v>
      </c>
      <c r="B586" t="s">
        <v>335</v>
      </c>
      <c r="C586">
        <v>1201</v>
      </c>
      <c r="D586" t="s">
        <v>42</v>
      </c>
      <c r="E586">
        <v>1059</v>
      </c>
      <c r="F586">
        <v>1192</v>
      </c>
      <c r="G586">
        <f t="shared" si="9"/>
        <v>133</v>
      </c>
      <c r="H586">
        <v>176760</v>
      </c>
      <c r="I586" t="s">
        <v>43</v>
      </c>
    </row>
    <row r="587" spans="1:9" x14ac:dyDescent="0.3">
      <c r="A587" t="s">
        <v>336</v>
      </c>
      <c r="B587" t="s">
        <v>337</v>
      </c>
      <c r="C587">
        <v>1007</v>
      </c>
      <c r="D587" t="s">
        <v>10</v>
      </c>
      <c r="E587">
        <v>139</v>
      </c>
      <c r="F587">
        <v>334</v>
      </c>
      <c r="G587">
        <f t="shared" si="9"/>
        <v>195</v>
      </c>
      <c r="H587">
        <v>1724</v>
      </c>
      <c r="I587" t="s">
        <v>11</v>
      </c>
    </row>
    <row r="588" spans="1:9" x14ac:dyDescent="0.3">
      <c r="A588" t="s">
        <v>336</v>
      </c>
      <c r="B588" t="s">
        <v>337</v>
      </c>
      <c r="C588">
        <v>1007</v>
      </c>
      <c r="D588" t="s">
        <v>28</v>
      </c>
      <c r="E588">
        <v>534</v>
      </c>
      <c r="F588">
        <v>699</v>
      </c>
      <c r="G588">
        <f t="shared" si="9"/>
        <v>165</v>
      </c>
      <c r="H588">
        <v>133923</v>
      </c>
      <c r="I588" t="s">
        <v>29</v>
      </c>
    </row>
    <row r="589" spans="1:9" x14ac:dyDescent="0.3">
      <c r="A589" t="s">
        <v>336</v>
      </c>
      <c r="B589" t="s">
        <v>337</v>
      </c>
      <c r="C589">
        <v>1007</v>
      </c>
      <c r="D589" t="s">
        <v>30</v>
      </c>
      <c r="E589">
        <v>422</v>
      </c>
      <c r="F589">
        <v>487</v>
      </c>
      <c r="G589">
        <f t="shared" si="9"/>
        <v>65</v>
      </c>
      <c r="H589">
        <v>85578</v>
      </c>
      <c r="I589" t="s">
        <v>31</v>
      </c>
    </row>
    <row r="590" spans="1:9" x14ac:dyDescent="0.3">
      <c r="A590" t="s">
        <v>336</v>
      </c>
      <c r="B590" t="s">
        <v>337</v>
      </c>
      <c r="C590">
        <v>1007</v>
      </c>
      <c r="D590" t="s">
        <v>42</v>
      </c>
      <c r="E590">
        <v>865</v>
      </c>
      <c r="F590">
        <v>942</v>
      </c>
      <c r="G590">
        <f t="shared" si="9"/>
        <v>77</v>
      </c>
      <c r="H590">
        <v>176760</v>
      </c>
      <c r="I590" t="s">
        <v>43</v>
      </c>
    </row>
    <row r="591" spans="1:9" x14ac:dyDescent="0.3">
      <c r="A591" t="s">
        <v>338</v>
      </c>
      <c r="B591" t="s">
        <v>339</v>
      </c>
      <c r="C591">
        <v>966</v>
      </c>
      <c r="D591" t="s">
        <v>10</v>
      </c>
      <c r="E591">
        <v>52</v>
      </c>
      <c r="F591">
        <v>153</v>
      </c>
      <c r="G591">
        <f t="shared" si="9"/>
        <v>101</v>
      </c>
      <c r="H591">
        <v>1724</v>
      </c>
      <c r="I591" t="s">
        <v>11</v>
      </c>
    </row>
    <row r="592" spans="1:9" x14ac:dyDescent="0.3">
      <c r="A592" t="s">
        <v>338</v>
      </c>
      <c r="B592" t="s">
        <v>339</v>
      </c>
      <c r="C592">
        <v>966</v>
      </c>
      <c r="D592" t="s">
        <v>10</v>
      </c>
      <c r="E592">
        <v>164</v>
      </c>
      <c r="F592">
        <v>263</v>
      </c>
      <c r="G592">
        <f t="shared" si="9"/>
        <v>99</v>
      </c>
      <c r="H592">
        <v>1724</v>
      </c>
      <c r="I592" t="s">
        <v>11</v>
      </c>
    </row>
    <row r="593" spans="1:9" x14ac:dyDescent="0.3">
      <c r="A593" t="s">
        <v>338</v>
      </c>
      <c r="B593" t="s">
        <v>339</v>
      </c>
      <c r="C593">
        <v>966</v>
      </c>
      <c r="D593" t="s">
        <v>28</v>
      </c>
      <c r="E593">
        <v>465</v>
      </c>
      <c r="F593">
        <v>646</v>
      </c>
      <c r="G593">
        <f t="shared" si="9"/>
        <v>181</v>
      </c>
      <c r="H593">
        <v>133923</v>
      </c>
      <c r="I593" t="s">
        <v>29</v>
      </c>
    </row>
    <row r="594" spans="1:9" x14ac:dyDescent="0.3">
      <c r="A594" t="s">
        <v>338</v>
      </c>
      <c r="B594" t="s">
        <v>339</v>
      </c>
      <c r="C594">
        <v>966</v>
      </c>
      <c r="D594" t="s">
        <v>30</v>
      </c>
      <c r="E594">
        <v>353</v>
      </c>
      <c r="F594">
        <v>418</v>
      </c>
      <c r="G594">
        <f t="shared" si="9"/>
        <v>65</v>
      </c>
      <c r="H594">
        <v>85578</v>
      </c>
      <c r="I594" t="s">
        <v>31</v>
      </c>
    </row>
    <row r="595" spans="1:9" x14ac:dyDescent="0.3">
      <c r="A595" t="s">
        <v>338</v>
      </c>
      <c r="B595" t="s">
        <v>339</v>
      </c>
      <c r="C595">
        <v>966</v>
      </c>
      <c r="D595" t="s">
        <v>42</v>
      </c>
      <c r="E595">
        <v>823</v>
      </c>
      <c r="F595">
        <v>957</v>
      </c>
      <c r="G595">
        <f t="shared" si="9"/>
        <v>134</v>
      </c>
      <c r="H595">
        <v>176760</v>
      </c>
      <c r="I595" t="s">
        <v>43</v>
      </c>
    </row>
    <row r="596" spans="1:9" x14ac:dyDescent="0.3">
      <c r="A596" t="s">
        <v>340</v>
      </c>
      <c r="B596" t="s">
        <v>341</v>
      </c>
      <c r="C596">
        <v>806</v>
      </c>
      <c r="D596" t="s">
        <v>10</v>
      </c>
      <c r="E596">
        <v>1</v>
      </c>
      <c r="F596">
        <v>103</v>
      </c>
      <c r="G596">
        <f t="shared" si="9"/>
        <v>102</v>
      </c>
      <c r="H596">
        <v>1724</v>
      </c>
      <c r="I596" t="s">
        <v>11</v>
      </c>
    </row>
    <row r="597" spans="1:9" x14ac:dyDescent="0.3">
      <c r="A597" t="s">
        <v>340</v>
      </c>
      <c r="B597" t="s">
        <v>341</v>
      </c>
      <c r="C597">
        <v>806</v>
      </c>
      <c r="D597" t="s">
        <v>28</v>
      </c>
      <c r="E597">
        <v>305</v>
      </c>
      <c r="F597">
        <v>486</v>
      </c>
      <c r="G597">
        <f t="shared" si="9"/>
        <v>181</v>
      </c>
      <c r="H597">
        <v>133923</v>
      </c>
      <c r="I597" t="s">
        <v>29</v>
      </c>
    </row>
    <row r="598" spans="1:9" x14ac:dyDescent="0.3">
      <c r="A598" t="s">
        <v>340</v>
      </c>
      <c r="B598" t="s">
        <v>341</v>
      </c>
      <c r="C598">
        <v>806</v>
      </c>
      <c r="D598" t="s">
        <v>30</v>
      </c>
      <c r="E598">
        <v>193</v>
      </c>
      <c r="F598">
        <v>258</v>
      </c>
      <c r="G598">
        <f t="shared" si="9"/>
        <v>65</v>
      </c>
      <c r="H598">
        <v>85578</v>
      </c>
      <c r="I598" t="s">
        <v>31</v>
      </c>
    </row>
    <row r="599" spans="1:9" x14ac:dyDescent="0.3">
      <c r="A599" t="s">
        <v>340</v>
      </c>
      <c r="B599" t="s">
        <v>341</v>
      </c>
      <c r="C599">
        <v>806</v>
      </c>
      <c r="D599" t="s">
        <v>42</v>
      </c>
      <c r="E599">
        <v>663</v>
      </c>
      <c r="F599">
        <v>797</v>
      </c>
      <c r="G599">
        <f t="shared" si="9"/>
        <v>134</v>
      </c>
      <c r="H599">
        <v>176760</v>
      </c>
      <c r="I599" t="s">
        <v>43</v>
      </c>
    </row>
    <row r="600" spans="1:9" x14ac:dyDescent="0.3">
      <c r="A600" t="s">
        <v>342</v>
      </c>
      <c r="B600" t="s">
        <v>343</v>
      </c>
      <c r="C600">
        <v>485</v>
      </c>
      <c r="D600" t="s">
        <v>10</v>
      </c>
      <c r="E600">
        <v>79</v>
      </c>
      <c r="F600">
        <v>244</v>
      </c>
      <c r="G600">
        <f t="shared" si="9"/>
        <v>165</v>
      </c>
      <c r="H600">
        <v>1724</v>
      </c>
      <c r="I600" t="s">
        <v>11</v>
      </c>
    </row>
    <row r="601" spans="1:9" x14ac:dyDescent="0.3">
      <c r="A601" t="s">
        <v>342</v>
      </c>
      <c r="B601" t="s">
        <v>343</v>
      </c>
      <c r="C601">
        <v>485</v>
      </c>
      <c r="D601" t="s">
        <v>14</v>
      </c>
      <c r="E601">
        <v>329</v>
      </c>
      <c r="F601">
        <v>480</v>
      </c>
      <c r="G601">
        <f t="shared" si="9"/>
        <v>151</v>
      </c>
      <c r="H601">
        <v>43327</v>
      </c>
      <c r="I601" t="s">
        <v>15</v>
      </c>
    </row>
    <row r="602" spans="1:9" x14ac:dyDescent="0.3">
      <c r="A602" t="s">
        <v>344</v>
      </c>
      <c r="B602" t="s">
        <v>345</v>
      </c>
      <c r="C602">
        <v>457</v>
      </c>
      <c r="D602" t="s">
        <v>10</v>
      </c>
      <c r="E602">
        <v>89</v>
      </c>
      <c r="F602">
        <v>221</v>
      </c>
      <c r="G602">
        <f t="shared" si="9"/>
        <v>132</v>
      </c>
      <c r="H602">
        <v>1724</v>
      </c>
      <c r="I602" t="s">
        <v>11</v>
      </c>
    </row>
    <row r="603" spans="1:9" x14ac:dyDescent="0.3">
      <c r="A603" t="s">
        <v>344</v>
      </c>
      <c r="B603" t="s">
        <v>345</v>
      </c>
      <c r="C603">
        <v>457</v>
      </c>
      <c r="D603" t="s">
        <v>14</v>
      </c>
      <c r="E603">
        <v>294</v>
      </c>
      <c r="F603">
        <v>454</v>
      </c>
      <c r="G603">
        <f t="shared" si="9"/>
        <v>160</v>
      </c>
      <c r="H603">
        <v>43327</v>
      </c>
      <c r="I603" t="s">
        <v>15</v>
      </c>
    </row>
    <row r="604" spans="1:9" x14ac:dyDescent="0.3">
      <c r="A604" t="s">
        <v>346</v>
      </c>
      <c r="B604" t="s">
        <v>347</v>
      </c>
      <c r="C604">
        <v>1080</v>
      </c>
      <c r="D604" t="s">
        <v>10</v>
      </c>
      <c r="E604">
        <v>262</v>
      </c>
      <c r="F604">
        <v>423</v>
      </c>
      <c r="G604">
        <f t="shared" si="9"/>
        <v>161</v>
      </c>
      <c r="H604">
        <v>1724</v>
      </c>
      <c r="I604" t="s">
        <v>11</v>
      </c>
    </row>
    <row r="605" spans="1:9" x14ac:dyDescent="0.3">
      <c r="A605" t="s">
        <v>346</v>
      </c>
      <c r="B605" t="s">
        <v>347</v>
      </c>
      <c r="C605">
        <v>1080</v>
      </c>
      <c r="D605" t="s">
        <v>12</v>
      </c>
      <c r="E605">
        <v>817</v>
      </c>
      <c r="F605">
        <v>1054</v>
      </c>
      <c r="G605">
        <f t="shared" si="9"/>
        <v>237</v>
      </c>
      <c r="H605">
        <v>22957</v>
      </c>
      <c r="I605" t="s">
        <v>13</v>
      </c>
    </row>
    <row r="606" spans="1:9" x14ac:dyDescent="0.3">
      <c r="A606" t="s">
        <v>346</v>
      </c>
      <c r="B606" t="s">
        <v>347</v>
      </c>
      <c r="C606">
        <v>1080</v>
      </c>
      <c r="D606" t="s">
        <v>14</v>
      </c>
      <c r="E606">
        <v>641</v>
      </c>
      <c r="F606">
        <v>798</v>
      </c>
      <c r="G606">
        <f t="shared" si="9"/>
        <v>157</v>
      </c>
      <c r="H606">
        <v>43327</v>
      </c>
      <c r="I606" t="s">
        <v>15</v>
      </c>
    </row>
    <row r="607" spans="1:9" x14ac:dyDescent="0.3">
      <c r="A607" t="s">
        <v>346</v>
      </c>
      <c r="B607" t="s">
        <v>347</v>
      </c>
      <c r="C607">
        <v>1080</v>
      </c>
      <c r="D607" t="s">
        <v>90</v>
      </c>
      <c r="E607">
        <v>13</v>
      </c>
      <c r="F607">
        <v>227</v>
      </c>
      <c r="G607">
        <f t="shared" si="9"/>
        <v>214</v>
      </c>
      <c r="H607">
        <v>1188</v>
      </c>
      <c r="I607" t="s">
        <v>91</v>
      </c>
    </row>
    <row r="608" spans="1:9" x14ac:dyDescent="0.3">
      <c r="A608" t="s">
        <v>346</v>
      </c>
      <c r="B608" t="s">
        <v>347</v>
      </c>
      <c r="C608">
        <v>1080</v>
      </c>
      <c r="D608" t="s">
        <v>18</v>
      </c>
      <c r="E608">
        <v>521</v>
      </c>
      <c r="F608">
        <v>629</v>
      </c>
      <c r="G608">
        <f t="shared" si="9"/>
        <v>108</v>
      </c>
      <c r="H608">
        <v>27168</v>
      </c>
      <c r="I608" t="s">
        <v>19</v>
      </c>
    </row>
    <row r="609" spans="1:9" x14ac:dyDescent="0.3">
      <c r="A609" t="s">
        <v>348</v>
      </c>
      <c r="B609" t="s">
        <v>349</v>
      </c>
      <c r="C609">
        <v>983</v>
      </c>
      <c r="D609" t="s">
        <v>10</v>
      </c>
      <c r="E609">
        <v>256</v>
      </c>
      <c r="F609">
        <v>419</v>
      </c>
      <c r="G609">
        <f t="shared" si="9"/>
        <v>163</v>
      </c>
      <c r="H609">
        <v>1724</v>
      </c>
      <c r="I609" t="s">
        <v>11</v>
      </c>
    </row>
    <row r="610" spans="1:9" x14ac:dyDescent="0.3">
      <c r="A610" t="s">
        <v>348</v>
      </c>
      <c r="B610" t="s">
        <v>349</v>
      </c>
      <c r="C610">
        <v>983</v>
      </c>
      <c r="D610" t="s">
        <v>14</v>
      </c>
      <c r="E610">
        <v>809</v>
      </c>
      <c r="F610">
        <v>967</v>
      </c>
      <c r="G610">
        <f t="shared" si="9"/>
        <v>158</v>
      </c>
      <c r="H610">
        <v>43327</v>
      </c>
      <c r="I610" t="s">
        <v>15</v>
      </c>
    </row>
    <row r="611" spans="1:9" x14ac:dyDescent="0.3">
      <c r="A611" t="s">
        <v>350</v>
      </c>
      <c r="B611" t="s">
        <v>351</v>
      </c>
      <c r="C611">
        <v>828</v>
      </c>
      <c r="D611" t="s">
        <v>10</v>
      </c>
      <c r="E611">
        <v>80</v>
      </c>
      <c r="F611">
        <v>271</v>
      </c>
      <c r="G611">
        <f t="shared" si="9"/>
        <v>191</v>
      </c>
      <c r="H611">
        <v>1724</v>
      </c>
      <c r="I611" t="s">
        <v>11</v>
      </c>
    </row>
    <row r="612" spans="1:9" x14ac:dyDescent="0.3">
      <c r="A612" t="s">
        <v>350</v>
      </c>
      <c r="B612" t="s">
        <v>351</v>
      </c>
      <c r="C612">
        <v>828</v>
      </c>
      <c r="D612" t="s">
        <v>28</v>
      </c>
      <c r="E612">
        <v>714</v>
      </c>
      <c r="F612">
        <v>823</v>
      </c>
      <c r="G612">
        <f t="shared" si="9"/>
        <v>109</v>
      </c>
      <c r="H612">
        <v>133923</v>
      </c>
      <c r="I612" t="s">
        <v>29</v>
      </c>
    </row>
    <row r="613" spans="1:9" x14ac:dyDescent="0.3">
      <c r="A613" t="s">
        <v>350</v>
      </c>
      <c r="B613" t="s">
        <v>351</v>
      </c>
      <c r="C613">
        <v>828</v>
      </c>
      <c r="D613" t="s">
        <v>30</v>
      </c>
      <c r="E613">
        <v>604</v>
      </c>
      <c r="F613">
        <v>670</v>
      </c>
      <c r="G613">
        <f t="shared" si="9"/>
        <v>66</v>
      </c>
      <c r="H613">
        <v>85578</v>
      </c>
      <c r="I613" t="s">
        <v>31</v>
      </c>
    </row>
    <row r="614" spans="1:9" x14ac:dyDescent="0.3">
      <c r="A614" t="s">
        <v>350</v>
      </c>
      <c r="B614" t="s">
        <v>351</v>
      </c>
      <c r="C614">
        <v>828</v>
      </c>
      <c r="D614" t="s">
        <v>24</v>
      </c>
      <c r="E614">
        <v>499</v>
      </c>
      <c r="F614">
        <v>585</v>
      </c>
      <c r="G614">
        <f t="shared" si="9"/>
        <v>86</v>
      </c>
      <c r="H614">
        <v>23723</v>
      </c>
      <c r="I614" t="s">
        <v>25</v>
      </c>
    </row>
    <row r="615" spans="1:9" x14ac:dyDescent="0.3">
      <c r="A615" t="s">
        <v>350</v>
      </c>
      <c r="B615" t="s">
        <v>351</v>
      </c>
      <c r="C615">
        <v>828</v>
      </c>
      <c r="D615" t="s">
        <v>18</v>
      </c>
      <c r="E615">
        <v>356</v>
      </c>
      <c r="F615">
        <v>464</v>
      </c>
      <c r="G615">
        <f t="shared" si="9"/>
        <v>108</v>
      </c>
      <c r="H615">
        <v>27168</v>
      </c>
      <c r="I615" t="s">
        <v>19</v>
      </c>
    </row>
    <row r="616" spans="1:9" x14ac:dyDescent="0.3">
      <c r="A616" t="s">
        <v>352</v>
      </c>
      <c r="B616" t="s">
        <v>353</v>
      </c>
      <c r="C616">
        <v>862</v>
      </c>
      <c r="D616" t="s">
        <v>10</v>
      </c>
      <c r="E616">
        <v>49</v>
      </c>
      <c r="F616">
        <v>209</v>
      </c>
      <c r="G616">
        <f t="shared" si="9"/>
        <v>160</v>
      </c>
      <c r="H616">
        <v>1724</v>
      </c>
      <c r="I616" t="s">
        <v>11</v>
      </c>
    </row>
    <row r="617" spans="1:9" x14ac:dyDescent="0.3">
      <c r="A617" t="s">
        <v>352</v>
      </c>
      <c r="B617" t="s">
        <v>353</v>
      </c>
      <c r="C617">
        <v>862</v>
      </c>
      <c r="D617" t="s">
        <v>354</v>
      </c>
      <c r="E617">
        <v>660</v>
      </c>
      <c r="F617">
        <v>735</v>
      </c>
      <c r="G617">
        <f t="shared" si="9"/>
        <v>75</v>
      </c>
      <c r="H617">
        <v>2666</v>
      </c>
      <c r="I617" t="s">
        <v>355</v>
      </c>
    </row>
    <row r="618" spans="1:9" x14ac:dyDescent="0.3">
      <c r="A618" t="s">
        <v>352</v>
      </c>
      <c r="B618" t="s">
        <v>353</v>
      </c>
      <c r="C618">
        <v>862</v>
      </c>
      <c r="D618" t="s">
        <v>46</v>
      </c>
      <c r="E618">
        <v>503</v>
      </c>
      <c r="F618">
        <v>571</v>
      </c>
      <c r="G618">
        <f t="shared" si="9"/>
        <v>68</v>
      </c>
      <c r="H618">
        <v>7301</v>
      </c>
      <c r="I618" t="s">
        <v>47</v>
      </c>
    </row>
    <row r="619" spans="1:9" x14ac:dyDescent="0.3">
      <c r="A619" t="s">
        <v>356</v>
      </c>
      <c r="B619" t="s">
        <v>357</v>
      </c>
      <c r="C619">
        <v>873</v>
      </c>
      <c r="D619" t="s">
        <v>10</v>
      </c>
      <c r="E619">
        <v>71</v>
      </c>
      <c r="F619">
        <v>215</v>
      </c>
      <c r="G619">
        <f t="shared" si="9"/>
        <v>144</v>
      </c>
      <c r="H619">
        <v>1724</v>
      </c>
      <c r="I619" t="s">
        <v>11</v>
      </c>
    </row>
    <row r="620" spans="1:9" x14ac:dyDescent="0.3">
      <c r="A620" t="s">
        <v>356</v>
      </c>
      <c r="B620" t="s">
        <v>357</v>
      </c>
      <c r="C620">
        <v>873</v>
      </c>
      <c r="D620" t="s">
        <v>12</v>
      </c>
      <c r="E620">
        <v>621</v>
      </c>
      <c r="F620">
        <v>854</v>
      </c>
      <c r="G620">
        <f t="shared" si="9"/>
        <v>233</v>
      </c>
      <c r="H620">
        <v>22957</v>
      </c>
      <c r="I620" t="s">
        <v>13</v>
      </c>
    </row>
    <row r="621" spans="1:9" x14ac:dyDescent="0.3">
      <c r="A621" t="s">
        <v>356</v>
      </c>
      <c r="B621" t="s">
        <v>357</v>
      </c>
      <c r="C621">
        <v>873</v>
      </c>
      <c r="D621" t="s">
        <v>14</v>
      </c>
      <c r="E621">
        <v>448</v>
      </c>
      <c r="F621">
        <v>602</v>
      </c>
      <c r="G621">
        <f t="shared" si="9"/>
        <v>154</v>
      </c>
      <c r="H621">
        <v>43327</v>
      </c>
      <c r="I621" t="s">
        <v>15</v>
      </c>
    </row>
    <row r="622" spans="1:9" x14ac:dyDescent="0.3">
      <c r="A622" t="s">
        <v>356</v>
      </c>
      <c r="B622" t="s">
        <v>357</v>
      </c>
      <c r="C622">
        <v>873</v>
      </c>
      <c r="D622" t="s">
        <v>24</v>
      </c>
      <c r="E622">
        <v>323</v>
      </c>
      <c r="F622">
        <v>410</v>
      </c>
      <c r="G622">
        <f t="shared" si="9"/>
        <v>87</v>
      </c>
      <c r="H622">
        <v>23723</v>
      </c>
      <c r="I622" t="s">
        <v>25</v>
      </c>
    </row>
    <row r="623" spans="1:9" x14ac:dyDescent="0.3">
      <c r="A623" t="s">
        <v>358</v>
      </c>
      <c r="B623" t="s">
        <v>359</v>
      </c>
      <c r="C623">
        <v>353</v>
      </c>
      <c r="D623" t="s">
        <v>10</v>
      </c>
      <c r="E623">
        <v>59</v>
      </c>
      <c r="F623">
        <v>251</v>
      </c>
      <c r="G623">
        <f t="shared" si="9"/>
        <v>192</v>
      </c>
      <c r="H623">
        <v>1724</v>
      </c>
      <c r="I623" t="s">
        <v>11</v>
      </c>
    </row>
    <row r="624" spans="1:9" x14ac:dyDescent="0.3">
      <c r="A624" t="s">
        <v>360</v>
      </c>
      <c r="B624" t="s">
        <v>361</v>
      </c>
      <c r="C624">
        <v>353</v>
      </c>
      <c r="D624" t="s">
        <v>10</v>
      </c>
      <c r="E624">
        <v>59</v>
      </c>
      <c r="F624">
        <v>260</v>
      </c>
      <c r="G624">
        <f t="shared" si="9"/>
        <v>201</v>
      </c>
      <c r="H624">
        <v>1724</v>
      </c>
      <c r="I624" t="s">
        <v>11</v>
      </c>
    </row>
    <row r="625" spans="1:9" x14ac:dyDescent="0.3">
      <c r="A625" t="s">
        <v>362</v>
      </c>
      <c r="B625" t="s">
        <v>363</v>
      </c>
      <c r="C625">
        <v>943</v>
      </c>
      <c r="D625" t="s">
        <v>10</v>
      </c>
      <c r="E625">
        <v>77</v>
      </c>
      <c r="F625">
        <v>260</v>
      </c>
      <c r="G625">
        <f t="shared" si="9"/>
        <v>183</v>
      </c>
      <c r="H625">
        <v>1724</v>
      </c>
      <c r="I625" t="s">
        <v>11</v>
      </c>
    </row>
    <row r="626" spans="1:9" x14ac:dyDescent="0.3">
      <c r="A626" t="s">
        <v>362</v>
      </c>
      <c r="B626" t="s">
        <v>363</v>
      </c>
      <c r="C626">
        <v>943</v>
      </c>
      <c r="D626" t="s">
        <v>12</v>
      </c>
      <c r="E626">
        <v>679</v>
      </c>
      <c r="F626">
        <v>915</v>
      </c>
      <c r="G626">
        <f t="shared" si="9"/>
        <v>236</v>
      </c>
      <c r="H626">
        <v>22957</v>
      </c>
      <c r="I626" t="s">
        <v>13</v>
      </c>
    </row>
    <row r="627" spans="1:9" x14ac:dyDescent="0.3">
      <c r="A627" t="s">
        <v>362</v>
      </c>
      <c r="B627" t="s">
        <v>363</v>
      </c>
      <c r="C627">
        <v>943</v>
      </c>
      <c r="D627" t="s">
        <v>14</v>
      </c>
      <c r="E627">
        <v>503</v>
      </c>
      <c r="F627">
        <v>660</v>
      </c>
      <c r="G627">
        <f t="shared" si="9"/>
        <v>157</v>
      </c>
      <c r="H627">
        <v>43327</v>
      </c>
      <c r="I627" t="s">
        <v>15</v>
      </c>
    </row>
    <row r="628" spans="1:9" x14ac:dyDescent="0.3">
      <c r="A628" t="s">
        <v>362</v>
      </c>
      <c r="B628" t="s">
        <v>363</v>
      </c>
      <c r="C628">
        <v>943</v>
      </c>
      <c r="D628" t="s">
        <v>16</v>
      </c>
      <c r="E628">
        <v>385</v>
      </c>
      <c r="F628">
        <v>494</v>
      </c>
      <c r="G628">
        <f t="shared" si="9"/>
        <v>109</v>
      </c>
      <c r="H628">
        <v>23651</v>
      </c>
      <c r="I628" t="s">
        <v>17</v>
      </c>
    </row>
    <row r="629" spans="1:9" x14ac:dyDescent="0.3">
      <c r="A629" t="s">
        <v>364</v>
      </c>
      <c r="B629" t="s">
        <v>365</v>
      </c>
      <c r="C629">
        <v>1064</v>
      </c>
      <c r="D629" t="s">
        <v>10</v>
      </c>
      <c r="E629">
        <v>251</v>
      </c>
      <c r="F629">
        <v>431</v>
      </c>
      <c r="G629">
        <f t="shared" si="9"/>
        <v>180</v>
      </c>
      <c r="H629">
        <v>1724</v>
      </c>
      <c r="I629" t="s">
        <v>11</v>
      </c>
    </row>
    <row r="630" spans="1:9" x14ac:dyDescent="0.3">
      <c r="A630" t="s">
        <v>364</v>
      </c>
      <c r="B630" t="s">
        <v>365</v>
      </c>
      <c r="C630">
        <v>1064</v>
      </c>
      <c r="D630" t="s">
        <v>12</v>
      </c>
      <c r="E630">
        <v>808</v>
      </c>
      <c r="F630">
        <v>1044</v>
      </c>
      <c r="G630">
        <f t="shared" si="9"/>
        <v>236</v>
      </c>
      <c r="H630">
        <v>22957</v>
      </c>
      <c r="I630" t="s">
        <v>13</v>
      </c>
    </row>
    <row r="631" spans="1:9" x14ac:dyDescent="0.3">
      <c r="A631" t="s">
        <v>364</v>
      </c>
      <c r="B631" t="s">
        <v>365</v>
      </c>
      <c r="C631">
        <v>1064</v>
      </c>
      <c r="D631" t="s">
        <v>14</v>
      </c>
      <c r="E631">
        <v>632</v>
      </c>
      <c r="F631">
        <v>789</v>
      </c>
      <c r="G631">
        <f t="shared" si="9"/>
        <v>157</v>
      </c>
      <c r="H631">
        <v>43327</v>
      </c>
      <c r="I631" t="s">
        <v>15</v>
      </c>
    </row>
    <row r="632" spans="1:9" x14ac:dyDescent="0.3">
      <c r="A632" t="s">
        <v>364</v>
      </c>
      <c r="B632" t="s">
        <v>365</v>
      </c>
      <c r="C632">
        <v>1064</v>
      </c>
      <c r="D632" t="s">
        <v>90</v>
      </c>
      <c r="E632">
        <v>2</v>
      </c>
      <c r="F632">
        <v>208</v>
      </c>
      <c r="G632">
        <f t="shared" si="9"/>
        <v>206</v>
      </c>
      <c r="H632">
        <v>1188</v>
      </c>
      <c r="I632" t="s">
        <v>91</v>
      </c>
    </row>
    <row r="633" spans="1:9" x14ac:dyDescent="0.3">
      <c r="A633" t="s">
        <v>364</v>
      </c>
      <c r="B633" t="s">
        <v>365</v>
      </c>
      <c r="C633">
        <v>1064</v>
      </c>
      <c r="D633" t="s">
        <v>22</v>
      </c>
      <c r="E633">
        <v>510</v>
      </c>
      <c r="F633">
        <v>618</v>
      </c>
      <c r="G633">
        <f t="shared" si="9"/>
        <v>108</v>
      </c>
      <c r="H633">
        <v>21613</v>
      </c>
      <c r="I633" t="s">
        <v>23</v>
      </c>
    </row>
    <row r="634" spans="1:9" x14ac:dyDescent="0.3">
      <c r="A634" t="s">
        <v>366</v>
      </c>
      <c r="B634" t="s">
        <v>367</v>
      </c>
      <c r="C634">
        <v>943</v>
      </c>
      <c r="D634" t="s">
        <v>10</v>
      </c>
      <c r="E634">
        <v>84</v>
      </c>
      <c r="F634">
        <v>279</v>
      </c>
      <c r="G634">
        <f t="shared" si="9"/>
        <v>195</v>
      </c>
      <c r="H634">
        <v>1724</v>
      </c>
      <c r="I634" t="s">
        <v>11</v>
      </c>
    </row>
    <row r="635" spans="1:9" x14ac:dyDescent="0.3">
      <c r="A635" t="s">
        <v>366</v>
      </c>
      <c r="B635" t="s">
        <v>367</v>
      </c>
      <c r="C635">
        <v>943</v>
      </c>
      <c r="D635" t="s">
        <v>12</v>
      </c>
      <c r="E635">
        <v>680</v>
      </c>
      <c r="F635">
        <v>916</v>
      </c>
      <c r="G635">
        <f t="shared" si="9"/>
        <v>236</v>
      </c>
      <c r="H635">
        <v>22957</v>
      </c>
      <c r="I635" t="s">
        <v>13</v>
      </c>
    </row>
    <row r="636" spans="1:9" x14ac:dyDescent="0.3">
      <c r="A636" t="s">
        <v>366</v>
      </c>
      <c r="B636" t="s">
        <v>367</v>
      </c>
      <c r="C636">
        <v>943</v>
      </c>
      <c r="D636" t="s">
        <v>14</v>
      </c>
      <c r="E636">
        <v>506</v>
      </c>
      <c r="F636">
        <v>661</v>
      </c>
      <c r="G636">
        <f t="shared" si="9"/>
        <v>155</v>
      </c>
      <c r="H636">
        <v>43327</v>
      </c>
      <c r="I636" t="s">
        <v>15</v>
      </c>
    </row>
    <row r="637" spans="1:9" x14ac:dyDescent="0.3">
      <c r="A637" t="s">
        <v>366</v>
      </c>
      <c r="B637" t="s">
        <v>367</v>
      </c>
      <c r="C637">
        <v>943</v>
      </c>
      <c r="D637" t="s">
        <v>18</v>
      </c>
      <c r="E637">
        <v>388</v>
      </c>
      <c r="F637">
        <v>494</v>
      </c>
      <c r="G637">
        <f t="shared" si="9"/>
        <v>106</v>
      </c>
      <c r="H637">
        <v>27168</v>
      </c>
      <c r="I637" t="s">
        <v>19</v>
      </c>
    </row>
    <row r="638" spans="1:9" x14ac:dyDescent="0.3">
      <c r="A638" t="s">
        <v>368</v>
      </c>
      <c r="B638" t="s">
        <v>369</v>
      </c>
      <c r="C638">
        <v>559</v>
      </c>
      <c r="D638" t="s">
        <v>10</v>
      </c>
      <c r="E638">
        <v>76</v>
      </c>
      <c r="F638">
        <v>269</v>
      </c>
      <c r="G638">
        <f t="shared" si="9"/>
        <v>193</v>
      </c>
      <c r="H638">
        <v>1724</v>
      </c>
      <c r="I638" t="s">
        <v>11</v>
      </c>
    </row>
    <row r="639" spans="1:9" x14ac:dyDescent="0.3">
      <c r="A639" t="s">
        <v>368</v>
      </c>
      <c r="B639" t="s">
        <v>369</v>
      </c>
      <c r="C639">
        <v>559</v>
      </c>
      <c r="D639" t="s">
        <v>54</v>
      </c>
      <c r="E639">
        <v>352</v>
      </c>
      <c r="F639">
        <v>434</v>
      </c>
      <c r="G639">
        <f t="shared" si="9"/>
        <v>82</v>
      </c>
      <c r="H639">
        <v>1627</v>
      </c>
      <c r="I639" t="s">
        <v>55</v>
      </c>
    </row>
    <row r="640" spans="1:9" x14ac:dyDescent="0.3">
      <c r="A640" t="s">
        <v>370</v>
      </c>
      <c r="B640" t="s">
        <v>371</v>
      </c>
      <c r="C640">
        <v>318</v>
      </c>
      <c r="D640" t="s">
        <v>10</v>
      </c>
      <c r="E640">
        <v>1</v>
      </c>
      <c r="F640">
        <v>84</v>
      </c>
      <c r="G640">
        <f t="shared" si="9"/>
        <v>83</v>
      </c>
      <c r="H640">
        <v>1724</v>
      </c>
      <c r="I640" t="s">
        <v>11</v>
      </c>
    </row>
    <row r="641" spans="1:9" x14ac:dyDescent="0.3">
      <c r="A641" t="s">
        <v>370</v>
      </c>
      <c r="B641" t="s">
        <v>371</v>
      </c>
      <c r="C641">
        <v>318</v>
      </c>
      <c r="D641" t="s">
        <v>22</v>
      </c>
      <c r="E641">
        <v>183</v>
      </c>
      <c r="F641">
        <v>293</v>
      </c>
      <c r="G641">
        <f t="shared" si="9"/>
        <v>110</v>
      </c>
      <c r="H641">
        <v>21613</v>
      </c>
      <c r="I641" t="s">
        <v>23</v>
      </c>
    </row>
    <row r="642" spans="1:9" x14ac:dyDescent="0.3">
      <c r="A642" t="s">
        <v>372</v>
      </c>
      <c r="B642" t="s">
        <v>373</v>
      </c>
      <c r="C642">
        <v>344</v>
      </c>
      <c r="D642" t="s">
        <v>10</v>
      </c>
      <c r="E642">
        <v>268</v>
      </c>
      <c r="F642">
        <v>344</v>
      </c>
      <c r="G642">
        <f t="shared" si="9"/>
        <v>76</v>
      </c>
      <c r="H642">
        <v>1724</v>
      </c>
      <c r="I642" t="s">
        <v>11</v>
      </c>
    </row>
    <row r="643" spans="1:9" x14ac:dyDescent="0.3">
      <c r="A643" t="s">
        <v>372</v>
      </c>
      <c r="B643" t="s">
        <v>373</v>
      </c>
      <c r="C643">
        <v>344</v>
      </c>
      <c r="D643" t="s">
        <v>90</v>
      </c>
      <c r="E643">
        <v>22</v>
      </c>
      <c r="F643">
        <v>229</v>
      </c>
      <c r="G643">
        <f t="shared" ref="G643:G706" si="10">F643-E643</f>
        <v>207</v>
      </c>
      <c r="H643">
        <v>1188</v>
      </c>
      <c r="I643" t="s">
        <v>91</v>
      </c>
    </row>
    <row r="644" spans="1:9" x14ac:dyDescent="0.3">
      <c r="A644" t="s">
        <v>374</v>
      </c>
      <c r="B644" t="s">
        <v>375</v>
      </c>
      <c r="C644">
        <v>809</v>
      </c>
      <c r="D644" t="s">
        <v>10</v>
      </c>
      <c r="E644">
        <v>45</v>
      </c>
      <c r="F644">
        <v>205</v>
      </c>
      <c r="G644">
        <f t="shared" si="10"/>
        <v>160</v>
      </c>
      <c r="H644">
        <v>1724</v>
      </c>
      <c r="I644" t="s">
        <v>11</v>
      </c>
    </row>
    <row r="645" spans="1:9" x14ac:dyDescent="0.3">
      <c r="A645" t="s">
        <v>374</v>
      </c>
      <c r="B645" t="s">
        <v>375</v>
      </c>
      <c r="C645">
        <v>809</v>
      </c>
      <c r="D645" t="s">
        <v>28</v>
      </c>
      <c r="E645">
        <v>541</v>
      </c>
      <c r="F645">
        <v>655</v>
      </c>
      <c r="G645">
        <f t="shared" si="10"/>
        <v>114</v>
      </c>
      <c r="H645">
        <v>133923</v>
      </c>
      <c r="I645" t="s">
        <v>29</v>
      </c>
    </row>
    <row r="646" spans="1:9" x14ac:dyDescent="0.3">
      <c r="A646" t="s">
        <v>374</v>
      </c>
      <c r="B646" t="s">
        <v>375</v>
      </c>
      <c r="C646">
        <v>809</v>
      </c>
      <c r="D646" t="s">
        <v>30</v>
      </c>
      <c r="E646">
        <v>429</v>
      </c>
      <c r="F646">
        <v>494</v>
      </c>
      <c r="G646">
        <f t="shared" si="10"/>
        <v>65</v>
      </c>
      <c r="H646">
        <v>85578</v>
      </c>
      <c r="I646" t="s">
        <v>31</v>
      </c>
    </row>
    <row r="647" spans="1:9" x14ac:dyDescent="0.3">
      <c r="A647" t="s">
        <v>374</v>
      </c>
      <c r="B647" t="s">
        <v>375</v>
      </c>
      <c r="C647">
        <v>809</v>
      </c>
      <c r="D647" t="s">
        <v>18</v>
      </c>
      <c r="E647">
        <v>304</v>
      </c>
      <c r="F647">
        <v>408</v>
      </c>
      <c r="G647">
        <f t="shared" si="10"/>
        <v>104</v>
      </c>
      <c r="H647">
        <v>27168</v>
      </c>
      <c r="I647" t="s">
        <v>19</v>
      </c>
    </row>
    <row r="648" spans="1:9" x14ac:dyDescent="0.3">
      <c r="A648" t="s">
        <v>374</v>
      </c>
      <c r="B648" t="s">
        <v>375</v>
      </c>
      <c r="C648">
        <v>809</v>
      </c>
      <c r="D648" t="s">
        <v>42</v>
      </c>
      <c r="E648">
        <v>679</v>
      </c>
      <c r="F648">
        <v>790</v>
      </c>
      <c r="G648">
        <f t="shared" si="10"/>
        <v>111</v>
      </c>
      <c r="H648">
        <v>176760</v>
      </c>
      <c r="I648" t="s">
        <v>43</v>
      </c>
    </row>
    <row r="649" spans="1:9" x14ac:dyDescent="0.3">
      <c r="A649" t="s">
        <v>376</v>
      </c>
      <c r="B649" t="s">
        <v>377</v>
      </c>
      <c r="C649">
        <v>419</v>
      </c>
      <c r="D649" t="s">
        <v>10</v>
      </c>
      <c r="E649">
        <v>153</v>
      </c>
      <c r="F649">
        <v>263</v>
      </c>
      <c r="G649">
        <f t="shared" si="10"/>
        <v>110</v>
      </c>
      <c r="H649">
        <v>1724</v>
      </c>
      <c r="I649" t="s">
        <v>11</v>
      </c>
    </row>
    <row r="650" spans="1:9" x14ac:dyDescent="0.3">
      <c r="A650" t="s">
        <v>378</v>
      </c>
      <c r="B650" t="s">
        <v>379</v>
      </c>
      <c r="C650">
        <v>858</v>
      </c>
      <c r="D650" t="s">
        <v>10</v>
      </c>
      <c r="E650">
        <v>66</v>
      </c>
      <c r="F650">
        <v>228</v>
      </c>
      <c r="G650">
        <f t="shared" si="10"/>
        <v>162</v>
      </c>
      <c r="H650">
        <v>1724</v>
      </c>
      <c r="I650" t="s">
        <v>11</v>
      </c>
    </row>
    <row r="651" spans="1:9" x14ac:dyDescent="0.3">
      <c r="A651" t="s">
        <v>378</v>
      </c>
      <c r="B651" t="s">
        <v>379</v>
      </c>
      <c r="C651">
        <v>858</v>
      </c>
      <c r="D651" t="s">
        <v>12</v>
      </c>
      <c r="E651">
        <v>611</v>
      </c>
      <c r="F651">
        <v>848</v>
      </c>
      <c r="G651">
        <f t="shared" si="10"/>
        <v>237</v>
      </c>
      <c r="H651">
        <v>22957</v>
      </c>
      <c r="I651" t="s">
        <v>13</v>
      </c>
    </row>
    <row r="652" spans="1:9" x14ac:dyDescent="0.3">
      <c r="A652" t="s">
        <v>378</v>
      </c>
      <c r="B652" t="s">
        <v>379</v>
      </c>
      <c r="C652">
        <v>858</v>
      </c>
      <c r="D652" t="s">
        <v>14</v>
      </c>
      <c r="E652">
        <v>431</v>
      </c>
      <c r="F652">
        <v>590</v>
      </c>
      <c r="G652">
        <f t="shared" si="10"/>
        <v>159</v>
      </c>
      <c r="H652">
        <v>43327</v>
      </c>
      <c r="I652" t="s">
        <v>15</v>
      </c>
    </row>
    <row r="653" spans="1:9" x14ac:dyDescent="0.3">
      <c r="A653" t="s">
        <v>380</v>
      </c>
      <c r="B653" t="s">
        <v>381</v>
      </c>
      <c r="C653">
        <v>1284</v>
      </c>
      <c r="D653" t="s">
        <v>10</v>
      </c>
      <c r="E653">
        <v>400</v>
      </c>
      <c r="F653">
        <v>594</v>
      </c>
      <c r="G653">
        <f t="shared" si="10"/>
        <v>194</v>
      </c>
      <c r="H653">
        <v>1724</v>
      </c>
      <c r="I653" t="s">
        <v>11</v>
      </c>
    </row>
    <row r="654" spans="1:9" x14ac:dyDescent="0.3">
      <c r="A654" t="s">
        <v>380</v>
      </c>
      <c r="B654" t="s">
        <v>381</v>
      </c>
      <c r="C654">
        <v>1284</v>
      </c>
      <c r="D654" t="s">
        <v>28</v>
      </c>
      <c r="E654">
        <v>794</v>
      </c>
      <c r="F654">
        <v>966</v>
      </c>
      <c r="G654">
        <f t="shared" si="10"/>
        <v>172</v>
      </c>
      <c r="H654">
        <v>133923</v>
      </c>
      <c r="I654" t="s">
        <v>29</v>
      </c>
    </row>
    <row r="655" spans="1:9" x14ac:dyDescent="0.3">
      <c r="A655" t="s">
        <v>380</v>
      </c>
      <c r="B655" t="s">
        <v>381</v>
      </c>
      <c r="C655">
        <v>1284</v>
      </c>
      <c r="D655" t="s">
        <v>30</v>
      </c>
      <c r="E655">
        <v>682</v>
      </c>
      <c r="F655">
        <v>747</v>
      </c>
      <c r="G655">
        <f t="shared" si="10"/>
        <v>65</v>
      </c>
      <c r="H655">
        <v>85578</v>
      </c>
      <c r="I655" t="s">
        <v>31</v>
      </c>
    </row>
    <row r="656" spans="1:9" x14ac:dyDescent="0.3">
      <c r="A656" t="s">
        <v>380</v>
      </c>
      <c r="B656" t="s">
        <v>381</v>
      </c>
      <c r="C656">
        <v>1284</v>
      </c>
      <c r="D656" t="s">
        <v>42</v>
      </c>
      <c r="E656">
        <v>1147</v>
      </c>
      <c r="F656">
        <v>1278</v>
      </c>
      <c r="G656">
        <f t="shared" si="10"/>
        <v>131</v>
      </c>
      <c r="H656">
        <v>176760</v>
      </c>
      <c r="I656" t="s">
        <v>43</v>
      </c>
    </row>
    <row r="657" spans="1:9" x14ac:dyDescent="0.3">
      <c r="A657" t="s">
        <v>382</v>
      </c>
      <c r="B657" t="s">
        <v>383</v>
      </c>
      <c r="C657">
        <v>982</v>
      </c>
      <c r="D657" t="s">
        <v>10</v>
      </c>
      <c r="E657">
        <v>103</v>
      </c>
      <c r="F657">
        <v>298</v>
      </c>
      <c r="G657">
        <f t="shared" si="10"/>
        <v>195</v>
      </c>
      <c r="H657">
        <v>1724</v>
      </c>
      <c r="I657" t="s">
        <v>11</v>
      </c>
    </row>
    <row r="658" spans="1:9" x14ac:dyDescent="0.3">
      <c r="A658" t="s">
        <v>382</v>
      </c>
      <c r="B658" t="s">
        <v>383</v>
      </c>
      <c r="C658">
        <v>982</v>
      </c>
      <c r="D658" t="s">
        <v>28</v>
      </c>
      <c r="E658">
        <v>498</v>
      </c>
      <c r="F658">
        <v>662</v>
      </c>
      <c r="G658">
        <f t="shared" si="10"/>
        <v>164</v>
      </c>
      <c r="H658">
        <v>133923</v>
      </c>
      <c r="I658" t="s">
        <v>29</v>
      </c>
    </row>
    <row r="659" spans="1:9" x14ac:dyDescent="0.3">
      <c r="A659" t="s">
        <v>382</v>
      </c>
      <c r="B659" t="s">
        <v>383</v>
      </c>
      <c r="C659">
        <v>982</v>
      </c>
      <c r="D659" t="s">
        <v>30</v>
      </c>
      <c r="E659">
        <v>386</v>
      </c>
      <c r="F659">
        <v>451</v>
      </c>
      <c r="G659">
        <f t="shared" si="10"/>
        <v>65</v>
      </c>
      <c r="H659">
        <v>85578</v>
      </c>
      <c r="I659" t="s">
        <v>31</v>
      </c>
    </row>
    <row r="660" spans="1:9" x14ac:dyDescent="0.3">
      <c r="A660" t="s">
        <v>382</v>
      </c>
      <c r="B660" t="s">
        <v>383</v>
      </c>
      <c r="C660">
        <v>982</v>
      </c>
      <c r="D660" t="s">
        <v>42</v>
      </c>
      <c r="E660">
        <v>838</v>
      </c>
      <c r="F660">
        <v>971</v>
      </c>
      <c r="G660">
        <f t="shared" si="10"/>
        <v>133</v>
      </c>
      <c r="H660">
        <v>176760</v>
      </c>
      <c r="I660" t="s">
        <v>43</v>
      </c>
    </row>
    <row r="661" spans="1:9" x14ac:dyDescent="0.3">
      <c r="A661" t="s">
        <v>384</v>
      </c>
      <c r="B661" t="s">
        <v>385</v>
      </c>
      <c r="C661">
        <v>954</v>
      </c>
      <c r="D661" t="s">
        <v>10</v>
      </c>
      <c r="E661">
        <v>59</v>
      </c>
      <c r="F661">
        <v>240</v>
      </c>
      <c r="G661">
        <f t="shared" si="10"/>
        <v>181</v>
      </c>
      <c r="H661">
        <v>1724</v>
      </c>
      <c r="I661" t="s">
        <v>11</v>
      </c>
    </row>
    <row r="662" spans="1:9" x14ac:dyDescent="0.3">
      <c r="A662" t="s">
        <v>384</v>
      </c>
      <c r="B662" t="s">
        <v>385</v>
      </c>
      <c r="C662">
        <v>954</v>
      </c>
      <c r="D662" t="s">
        <v>28</v>
      </c>
      <c r="E662">
        <v>442</v>
      </c>
      <c r="F662">
        <v>625</v>
      </c>
      <c r="G662">
        <f t="shared" si="10"/>
        <v>183</v>
      </c>
      <c r="H662">
        <v>133923</v>
      </c>
      <c r="I662" t="s">
        <v>29</v>
      </c>
    </row>
    <row r="663" spans="1:9" x14ac:dyDescent="0.3">
      <c r="A663" t="s">
        <v>384</v>
      </c>
      <c r="B663" t="s">
        <v>385</v>
      </c>
      <c r="C663">
        <v>954</v>
      </c>
      <c r="D663" t="s">
        <v>30</v>
      </c>
      <c r="E663">
        <v>330</v>
      </c>
      <c r="F663">
        <v>395</v>
      </c>
      <c r="G663">
        <f t="shared" si="10"/>
        <v>65</v>
      </c>
      <c r="H663">
        <v>85578</v>
      </c>
      <c r="I663" t="s">
        <v>31</v>
      </c>
    </row>
    <row r="664" spans="1:9" x14ac:dyDescent="0.3">
      <c r="A664" t="s">
        <v>384</v>
      </c>
      <c r="B664" t="s">
        <v>385</v>
      </c>
      <c r="C664">
        <v>954</v>
      </c>
      <c r="D664" t="s">
        <v>42</v>
      </c>
      <c r="E664">
        <v>811</v>
      </c>
      <c r="F664">
        <v>943</v>
      </c>
      <c r="G664">
        <f t="shared" si="10"/>
        <v>132</v>
      </c>
      <c r="H664">
        <v>176760</v>
      </c>
      <c r="I664" t="s">
        <v>43</v>
      </c>
    </row>
    <row r="665" spans="1:9" x14ac:dyDescent="0.3">
      <c r="A665" t="s">
        <v>386</v>
      </c>
      <c r="B665" t="s">
        <v>387</v>
      </c>
      <c r="C665">
        <v>1029</v>
      </c>
      <c r="D665" t="s">
        <v>10</v>
      </c>
      <c r="E665">
        <v>150</v>
      </c>
      <c r="F665">
        <v>331</v>
      </c>
      <c r="G665">
        <f t="shared" si="10"/>
        <v>181</v>
      </c>
      <c r="H665">
        <v>1724</v>
      </c>
      <c r="I665" t="s">
        <v>11</v>
      </c>
    </row>
    <row r="666" spans="1:9" x14ac:dyDescent="0.3">
      <c r="A666" t="s">
        <v>386</v>
      </c>
      <c r="B666" t="s">
        <v>387</v>
      </c>
      <c r="C666">
        <v>1029</v>
      </c>
      <c r="D666" t="s">
        <v>28</v>
      </c>
      <c r="E666">
        <v>533</v>
      </c>
      <c r="F666">
        <v>716</v>
      </c>
      <c r="G666">
        <f t="shared" si="10"/>
        <v>183</v>
      </c>
      <c r="H666">
        <v>133923</v>
      </c>
      <c r="I666" t="s">
        <v>29</v>
      </c>
    </row>
    <row r="667" spans="1:9" x14ac:dyDescent="0.3">
      <c r="A667" t="s">
        <v>386</v>
      </c>
      <c r="B667" t="s">
        <v>387</v>
      </c>
      <c r="C667">
        <v>1029</v>
      </c>
      <c r="D667" t="s">
        <v>30</v>
      </c>
      <c r="E667">
        <v>421</v>
      </c>
      <c r="F667">
        <v>486</v>
      </c>
      <c r="G667">
        <f t="shared" si="10"/>
        <v>65</v>
      </c>
      <c r="H667">
        <v>85578</v>
      </c>
      <c r="I667" t="s">
        <v>31</v>
      </c>
    </row>
    <row r="668" spans="1:9" x14ac:dyDescent="0.3">
      <c r="A668" t="s">
        <v>386</v>
      </c>
      <c r="B668" t="s">
        <v>387</v>
      </c>
      <c r="C668">
        <v>1029</v>
      </c>
      <c r="D668" t="s">
        <v>42</v>
      </c>
      <c r="E668">
        <v>898</v>
      </c>
      <c r="F668">
        <v>1023</v>
      </c>
      <c r="G668">
        <f t="shared" si="10"/>
        <v>125</v>
      </c>
      <c r="H668">
        <v>176760</v>
      </c>
      <c r="I668" t="s">
        <v>43</v>
      </c>
    </row>
    <row r="669" spans="1:9" x14ac:dyDescent="0.3">
      <c r="A669" t="s">
        <v>388</v>
      </c>
      <c r="B669" t="s">
        <v>389</v>
      </c>
      <c r="C669">
        <v>738</v>
      </c>
      <c r="D669" t="s">
        <v>10</v>
      </c>
      <c r="E669">
        <v>96</v>
      </c>
      <c r="F669">
        <v>280</v>
      </c>
      <c r="G669">
        <f t="shared" si="10"/>
        <v>184</v>
      </c>
      <c r="H669">
        <v>1724</v>
      </c>
      <c r="I669" t="s">
        <v>11</v>
      </c>
    </row>
    <row r="670" spans="1:9" x14ac:dyDescent="0.3">
      <c r="A670" t="s">
        <v>388</v>
      </c>
      <c r="B670" t="s">
        <v>389</v>
      </c>
      <c r="C670">
        <v>738</v>
      </c>
      <c r="D670" t="s">
        <v>28</v>
      </c>
      <c r="E670">
        <v>618</v>
      </c>
      <c r="F670">
        <v>727</v>
      </c>
      <c r="G670">
        <f t="shared" si="10"/>
        <v>109</v>
      </c>
      <c r="H670">
        <v>133923</v>
      </c>
      <c r="I670" t="s">
        <v>29</v>
      </c>
    </row>
    <row r="671" spans="1:9" x14ac:dyDescent="0.3">
      <c r="A671" t="s">
        <v>388</v>
      </c>
      <c r="B671" t="s">
        <v>389</v>
      </c>
      <c r="C671">
        <v>738</v>
      </c>
      <c r="D671" t="s">
        <v>30</v>
      </c>
      <c r="E671">
        <v>509</v>
      </c>
      <c r="F671">
        <v>577</v>
      </c>
      <c r="G671">
        <f t="shared" si="10"/>
        <v>68</v>
      </c>
      <c r="H671">
        <v>85578</v>
      </c>
      <c r="I671" t="s">
        <v>31</v>
      </c>
    </row>
    <row r="672" spans="1:9" x14ac:dyDescent="0.3">
      <c r="A672" t="s">
        <v>388</v>
      </c>
      <c r="B672" t="s">
        <v>389</v>
      </c>
      <c r="C672">
        <v>738</v>
      </c>
      <c r="D672" t="s">
        <v>16</v>
      </c>
      <c r="E672">
        <v>376</v>
      </c>
      <c r="F672">
        <v>480</v>
      </c>
      <c r="G672">
        <f t="shared" si="10"/>
        <v>104</v>
      </c>
      <c r="H672">
        <v>23651</v>
      </c>
      <c r="I672" t="s">
        <v>17</v>
      </c>
    </row>
    <row r="673" spans="1:9" x14ac:dyDescent="0.3">
      <c r="A673" t="s">
        <v>390</v>
      </c>
      <c r="B673" t="s">
        <v>391</v>
      </c>
      <c r="C673">
        <v>946</v>
      </c>
      <c r="D673" t="s">
        <v>10</v>
      </c>
      <c r="E673">
        <v>77</v>
      </c>
      <c r="F673">
        <v>272</v>
      </c>
      <c r="G673">
        <f t="shared" si="10"/>
        <v>195</v>
      </c>
      <c r="H673">
        <v>1724</v>
      </c>
      <c r="I673" t="s">
        <v>11</v>
      </c>
    </row>
    <row r="674" spans="1:9" x14ac:dyDescent="0.3">
      <c r="A674" t="s">
        <v>390</v>
      </c>
      <c r="B674" t="s">
        <v>391</v>
      </c>
      <c r="C674">
        <v>946</v>
      </c>
      <c r="D674" t="s">
        <v>12</v>
      </c>
      <c r="E674">
        <v>693</v>
      </c>
      <c r="F674">
        <v>929</v>
      </c>
      <c r="G674">
        <f t="shared" si="10"/>
        <v>236</v>
      </c>
      <c r="H674">
        <v>22957</v>
      </c>
      <c r="I674" t="s">
        <v>13</v>
      </c>
    </row>
    <row r="675" spans="1:9" x14ac:dyDescent="0.3">
      <c r="A675" t="s">
        <v>390</v>
      </c>
      <c r="B675" t="s">
        <v>391</v>
      </c>
      <c r="C675">
        <v>946</v>
      </c>
      <c r="D675" t="s">
        <v>14</v>
      </c>
      <c r="E675">
        <v>517</v>
      </c>
      <c r="F675">
        <v>674</v>
      </c>
      <c r="G675">
        <f t="shared" si="10"/>
        <v>157</v>
      </c>
      <c r="H675">
        <v>43327</v>
      </c>
      <c r="I675" t="s">
        <v>15</v>
      </c>
    </row>
    <row r="676" spans="1:9" x14ac:dyDescent="0.3">
      <c r="A676" t="s">
        <v>390</v>
      </c>
      <c r="B676" t="s">
        <v>391</v>
      </c>
      <c r="C676">
        <v>946</v>
      </c>
      <c r="D676" t="s">
        <v>18</v>
      </c>
      <c r="E676">
        <v>399</v>
      </c>
      <c r="F676">
        <v>505</v>
      </c>
      <c r="G676">
        <f t="shared" si="10"/>
        <v>106</v>
      </c>
      <c r="H676">
        <v>27168</v>
      </c>
      <c r="I676" t="s">
        <v>19</v>
      </c>
    </row>
    <row r="677" spans="1:9" x14ac:dyDescent="0.3">
      <c r="A677" t="s">
        <v>392</v>
      </c>
      <c r="B677" t="s">
        <v>393</v>
      </c>
      <c r="C677">
        <v>858</v>
      </c>
      <c r="D677" t="s">
        <v>10</v>
      </c>
      <c r="E677">
        <v>50</v>
      </c>
      <c r="F677">
        <v>214</v>
      </c>
      <c r="G677">
        <f t="shared" si="10"/>
        <v>164</v>
      </c>
      <c r="H677">
        <v>1724</v>
      </c>
      <c r="I677" t="s">
        <v>11</v>
      </c>
    </row>
    <row r="678" spans="1:9" x14ac:dyDescent="0.3">
      <c r="A678" t="s">
        <v>392</v>
      </c>
      <c r="B678" t="s">
        <v>393</v>
      </c>
      <c r="C678">
        <v>858</v>
      </c>
      <c r="D678" t="s">
        <v>12</v>
      </c>
      <c r="E678">
        <v>597</v>
      </c>
      <c r="F678">
        <v>833</v>
      </c>
      <c r="G678">
        <f t="shared" si="10"/>
        <v>236</v>
      </c>
      <c r="H678">
        <v>22957</v>
      </c>
      <c r="I678" t="s">
        <v>13</v>
      </c>
    </row>
    <row r="679" spans="1:9" x14ac:dyDescent="0.3">
      <c r="A679" t="s">
        <v>392</v>
      </c>
      <c r="B679" t="s">
        <v>393</v>
      </c>
      <c r="C679">
        <v>858</v>
      </c>
      <c r="D679" t="s">
        <v>14</v>
      </c>
      <c r="E679">
        <v>416</v>
      </c>
      <c r="F679">
        <v>578</v>
      </c>
      <c r="G679">
        <f t="shared" si="10"/>
        <v>162</v>
      </c>
      <c r="H679">
        <v>43327</v>
      </c>
      <c r="I679" t="s">
        <v>15</v>
      </c>
    </row>
    <row r="680" spans="1:9" x14ac:dyDescent="0.3">
      <c r="A680" t="s">
        <v>392</v>
      </c>
      <c r="B680" t="s">
        <v>393</v>
      </c>
      <c r="C680">
        <v>858</v>
      </c>
      <c r="D680" t="s">
        <v>46</v>
      </c>
      <c r="E680">
        <v>292</v>
      </c>
      <c r="F680">
        <v>359</v>
      </c>
      <c r="G680">
        <f t="shared" si="10"/>
        <v>67</v>
      </c>
      <c r="H680">
        <v>7301</v>
      </c>
      <c r="I680" t="s">
        <v>47</v>
      </c>
    </row>
    <row r="681" spans="1:9" x14ac:dyDescent="0.3">
      <c r="A681" t="s">
        <v>394</v>
      </c>
      <c r="B681" t="s">
        <v>395</v>
      </c>
      <c r="C681">
        <v>794</v>
      </c>
      <c r="D681" t="s">
        <v>10</v>
      </c>
      <c r="E681">
        <v>87</v>
      </c>
      <c r="F681">
        <v>269</v>
      </c>
      <c r="G681">
        <f t="shared" si="10"/>
        <v>182</v>
      </c>
      <c r="H681">
        <v>1724</v>
      </c>
      <c r="I681" t="s">
        <v>11</v>
      </c>
    </row>
    <row r="682" spans="1:9" x14ac:dyDescent="0.3">
      <c r="A682" t="s">
        <v>394</v>
      </c>
      <c r="B682" t="s">
        <v>395</v>
      </c>
      <c r="C682">
        <v>794</v>
      </c>
      <c r="D682" t="s">
        <v>14</v>
      </c>
      <c r="E682">
        <v>635</v>
      </c>
      <c r="F682">
        <v>788</v>
      </c>
      <c r="G682">
        <f t="shared" si="10"/>
        <v>153</v>
      </c>
      <c r="H682">
        <v>43327</v>
      </c>
      <c r="I682" t="s">
        <v>15</v>
      </c>
    </row>
    <row r="683" spans="1:9" x14ac:dyDescent="0.3">
      <c r="A683" t="s">
        <v>394</v>
      </c>
      <c r="B683" t="s">
        <v>395</v>
      </c>
      <c r="C683">
        <v>794</v>
      </c>
      <c r="D683" t="s">
        <v>22</v>
      </c>
      <c r="E683">
        <v>362</v>
      </c>
      <c r="F683">
        <v>490</v>
      </c>
      <c r="G683">
        <f t="shared" si="10"/>
        <v>128</v>
      </c>
      <c r="H683">
        <v>21613</v>
      </c>
      <c r="I683" t="s">
        <v>23</v>
      </c>
    </row>
    <row r="684" spans="1:9" x14ac:dyDescent="0.3">
      <c r="A684" t="s">
        <v>394</v>
      </c>
      <c r="B684" t="s">
        <v>395</v>
      </c>
      <c r="C684">
        <v>794</v>
      </c>
      <c r="D684" t="s">
        <v>24</v>
      </c>
      <c r="E684">
        <v>531</v>
      </c>
      <c r="F684">
        <v>617</v>
      </c>
      <c r="G684">
        <f t="shared" si="10"/>
        <v>86</v>
      </c>
      <c r="H684">
        <v>23723</v>
      </c>
      <c r="I684" t="s">
        <v>25</v>
      </c>
    </row>
    <row r="685" spans="1:9" x14ac:dyDescent="0.3">
      <c r="A685" t="s">
        <v>396</v>
      </c>
      <c r="B685" t="s">
        <v>397</v>
      </c>
      <c r="C685">
        <v>891</v>
      </c>
      <c r="D685" t="s">
        <v>10</v>
      </c>
      <c r="E685">
        <v>67</v>
      </c>
      <c r="F685">
        <v>250</v>
      </c>
      <c r="G685">
        <f t="shared" si="10"/>
        <v>183</v>
      </c>
      <c r="H685">
        <v>1724</v>
      </c>
      <c r="I685" t="s">
        <v>11</v>
      </c>
    </row>
    <row r="686" spans="1:9" x14ac:dyDescent="0.3">
      <c r="A686" t="s">
        <v>396</v>
      </c>
      <c r="B686" t="s">
        <v>397</v>
      </c>
      <c r="C686">
        <v>891</v>
      </c>
      <c r="D686" t="s">
        <v>12</v>
      </c>
      <c r="E686">
        <v>645</v>
      </c>
      <c r="F686">
        <v>879</v>
      </c>
      <c r="G686">
        <f t="shared" si="10"/>
        <v>234</v>
      </c>
      <c r="H686">
        <v>22957</v>
      </c>
      <c r="I686" t="s">
        <v>13</v>
      </c>
    </row>
    <row r="687" spans="1:9" x14ac:dyDescent="0.3">
      <c r="A687" t="s">
        <v>396</v>
      </c>
      <c r="B687" t="s">
        <v>397</v>
      </c>
      <c r="C687">
        <v>891</v>
      </c>
      <c r="D687" t="s">
        <v>14</v>
      </c>
      <c r="E687">
        <v>464</v>
      </c>
      <c r="F687">
        <v>626</v>
      </c>
      <c r="G687">
        <f t="shared" si="10"/>
        <v>162</v>
      </c>
      <c r="H687">
        <v>43327</v>
      </c>
      <c r="I687" t="s">
        <v>15</v>
      </c>
    </row>
    <row r="688" spans="1:9" x14ac:dyDescent="0.3">
      <c r="A688" t="s">
        <v>396</v>
      </c>
      <c r="B688" t="s">
        <v>397</v>
      </c>
      <c r="C688">
        <v>891</v>
      </c>
      <c r="D688" t="s">
        <v>16</v>
      </c>
      <c r="E688">
        <v>347</v>
      </c>
      <c r="F688">
        <v>455</v>
      </c>
      <c r="G688">
        <f t="shared" si="10"/>
        <v>108</v>
      </c>
      <c r="H688">
        <v>23651</v>
      </c>
      <c r="I688" t="s">
        <v>17</v>
      </c>
    </row>
    <row r="689" spans="1:9" x14ac:dyDescent="0.3">
      <c r="A689" t="s">
        <v>398</v>
      </c>
      <c r="B689" t="s">
        <v>399</v>
      </c>
      <c r="C689">
        <v>1027</v>
      </c>
      <c r="D689" t="s">
        <v>10</v>
      </c>
      <c r="E689">
        <v>61</v>
      </c>
      <c r="F689">
        <v>247</v>
      </c>
      <c r="G689">
        <f t="shared" si="10"/>
        <v>186</v>
      </c>
      <c r="H689">
        <v>1724</v>
      </c>
      <c r="I689" t="s">
        <v>11</v>
      </c>
    </row>
    <row r="690" spans="1:9" x14ac:dyDescent="0.3">
      <c r="A690" t="s">
        <v>398</v>
      </c>
      <c r="B690" t="s">
        <v>399</v>
      </c>
      <c r="C690">
        <v>1027</v>
      </c>
      <c r="D690" t="s">
        <v>12</v>
      </c>
      <c r="E690">
        <v>775</v>
      </c>
      <c r="F690">
        <v>1010</v>
      </c>
      <c r="G690">
        <f t="shared" si="10"/>
        <v>235</v>
      </c>
      <c r="H690">
        <v>22957</v>
      </c>
      <c r="I690" t="s">
        <v>13</v>
      </c>
    </row>
    <row r="691" spans="1:9" x14ac:dyDescent="0.3">
      <c r="A691" t="s">
        <v>398</v>
      </c>
      <c r="B691" t="s">
        <v>399</v>
      </c>
      <c r="C691">
        <v>1027</v>
      </c>
      <c r="D691" t="s">
        <v>14</v>
      </c>
      <c r="E691">
        <v>594</v>
      </c>
      <c r="F691">
        <v>756</v>
      </c>
      <c r="G691">
        <f t="shared" si="10"/>
        <v>162</v>
      </c>
      <c r="H691">
        <v>43327</v>
      </c>
      <c r="I691" t="s">
        <v>15</v>
      </c>
    </row>
    <row r="692" spans="1:9" x14ac:dyDescent="0.3">
      <c r="A692" t="s">
        <v>398</v>
      </c>
      <c r="B692" t="s">
        <v>399</v>
      </c>
      <c r="C692">
        <v>1027</v>
      </c>
      <c r="D692" t="s">
        <v>24</v>
      </c>
      <c r="E692">
        <v>362</v>
      </c>
      <c r="F692">
        <v>449</v>
      </c>
      <c r="G692">
        <f t="shared" si="10"/>
        <v>87</v>
      </c>
      <c r="H692">
        <v>23723</v>
      </c>
      <c r="I692" t="s">
        <v>25</v>
      </c>
    </row>
    <row r="693" spans="1:9" x14ac:dyDescent="0.3">
      <c r="A693" t="s">
        <v>398</v>
      </c>
      <c r="B693" t="s">
        <v>399</v>
      </c>
      <c r="C693">
        <v>1027</v>
      </c>
      <c r="D693" t="s">
        <v>46</v>
      </c>
      <c r="E693">
        <v>467</v>
      </c>
      <c r="F693">
        <v>534</v>
      </c>
      <c r="G693">
        <f t="shared" si="10"/>
        <v>67</v>
      </c>
      <c r="H693">
        <v>7301</v>
      </c>
      <c r="I693" t="s">
        <v>47</v>
      </c>
    </row>
    <row r="694" spans="1:9" x14ac:dyDescent="0.3">
      <c r="A694" t="s">
        <v>400</v>
      </c>
      <c r="B694" t="s">
        <v>401</v>
      </c>
      <c r="C694">
        <v>1256</v>
      </c>
      <c r="D694" t="s">
        <v>10</v>
      </c>
      <c r="E694">
        <v>82</v>
      </c>
      <c r="F694">
        <v>269</v>
      </c>
      <c r="G694">
        <f t="shared" si="10"/>
        <v>187</v>
      </c>
      <c r="H694">
        <v>1724</v>
      </c>
      <c r="I694" t="s">
        <v>11</v>
      </c>
    </row>
    <row r="695" spans="1:9" x14ac:dyDescent="0.3">
      <c r="A695" t="s">
        <v>400</v>
      </c>
      <c r="B695" t="s">
        <v>401</v>
      </c>
      <c r="C695">
        <v>1256</v>
      </c>
      <c r="D695" t="s">
        <v>28</v>
      </c>
      <c r="E695">
        <v>721</v>
      </c>
      <c r="F695">
        <v>839</v>
      </c>
      <c r="G695">
        <f t="shared" si="10"/>
        <v>118</v>
      </c>
      <c r="H695">
        <v>133923</v>
      </c>
      <c r="I695" t="s">
        <v>29</v>
      </c>
    </row>
    <row r="696" spans="1:9" x14ac:dyDescent="0.3">
      <c r="A696" t="s">
        <v>400</v>
      </c>
      <c r="B696" t="s">
        <v>401</v>
      </c>
      <c r="C696">
        <v>1256</v>
      </c>
      <c r="D696" t="s">
        <v>30</v>
      </c>
      <c r="E696">
        <v>606</v>
      </c>
      <c r="F696">
        <v>674</v>
      </c>
      <c r="G696">
        <f t="shared" si="10"/>
        <v>68</v>
      </c>
      <c r="H696">
        <v>85578</v>
      </c>
      <c r="I696" t="s">
        <v>31</v>
      </c>
    </row>
    <row r="697" spans="1:9" x14ac:dyDescent="0.3">
      <c r="A697" t="s">
        <v>400</v>
      </c>
      <c r="B697" t="s">
        <v>401</v>
      </c>
      <c r="C697">
        <v>1256</v>
      </c>
      <c r="D697" t="s">
        <v>22</v>
      </c>
      <c r="E697">
        <v>470</v>
      </c>
      <c r="F697">
        <v>583</v>
      </c>
      <c r="G697">
        <f t="shared" si="10"/>
        <v>113</v>
      </c>
      <c r="H697">
        <v>21613</v>
      </c>
      <c r="I697" t="s">
        <v>23</v>
      </c>
    </row>
    <row r="698" spans="1:9" x14ac:dyDescent="0.3">
      <c r="A698" t="s">
        <v>400</v>
      </c>
      <c r="B698" t="s">
        <v>401</v>
      </c>
      <c r="C698">
        <v>1256</v>
      </c>
      <c r="D698" t="s">
        <v>46</v>
      </c>
      <c r="E698">
        <v>357</v>
      </c>
      <c r="F698">
        <v>423</v>
      </c>
      <c r="G698">
        <f t="shared" si="10"/>
        <v>66</v>
      </c>
      <c r="H698">
        <v>7301</v>
      </c>
      <c r="I698" t="s">
        <v>47</v>
      </c>
    </row>
    <row r="699" spans="1:9" x14ac:dyDescent="0.3">
      <c r="A699" t="s">
        <v>400</v>
      </c>
      <c r="B699" t="s">
        <v>401</v>
      </c>
      <c r="C699">
        <v>1256</v>
      </c>
      <c r="D699" t="s">
        <v>42</v>
      </c>
      <c r="E699">
        <v>861</v>
      </c>
      <c r="F699">
        <v>968</v>
      </c>
      <c r="G699">
        <f t="shared" si="10"/>
        <v>107</v>
      </c>
      <c r="H699">
        <v>176760</v>
      </c>
      <c r="I699" t="s">
        <v>43</v>
      </c>
    </row>
    <row r="700" spans="1:9" x14ac:dyDescent="0.3">
      <c r="A700" t="s">
        <v>400</v>
      </c>
      <c r="B700" t="s">
        <v>401</v>
      </c>
      <c r="C700">
        <v>1256</v>
      </c>
      <c r="D700" t="s">
        <v>42</v>
      </c>
      <c r="E700">
        <v>982</v>
      </c>
      <c r="F700">
        <v>1095</v>
      </c>
      <c r="G700">
        <f t="shared" si="10"/>
        <v>113</v>
      </c>
      <c r="H700">
        <v>176760</v>
      </c>
      <c r="I700" t="s">
        <v>43</v>
      </c>
    </row>
    <row r="701" spans="1:9" x14ac:dyDescent="0.3">
      <c r="A701" t="s">
        <v>400</v>
      </c>
      <c r="B701" t="s">
        <v>401</v>
      </c>
      <c r="C701">
        <v>1256</v>
      </c>
      <c r="D701" t="s">
        <v>42</v>
      </c>
      <c r="E701">
        <v>1122</v>
      </c>
      <c r="F701">
        <v>1233</v>
      </c>
      <c r="G701">
        <f t="shared" si="10"/>
        <v>111</v>
      </c>
      <c r="H701">
        <v>176760</v>
      </c>
      <c r="I701" t="s">
        <v>43</v>
      </c>
    </row>
    <row r="702" spans="1:9" x14ac:dyDescent="0.3">
      <c r="A702" t="s">
        <v>402</v>
      </c>
      <c r="B702" t="s">
        <v>403</v>
      </c>
      <c r="C702">
        <v>879</v>
      </c>
      <c r="D702" t="s">
        <v>10</v>
      </c>
      <c r="E702">
        <v>262</v>
      </c>
      <c r="F702">
        <v>454</v>
      </c>
      <c r="G702">
        <f t="shared" si="10"/>
        <v>192</v>
      </c>
      <c r="H702">
        <v>1724</v>
      </c>
      <c r="I702" t="s">
        <v>11</v>
      </c>
    </row>
    <row r="703" spans="1:9" x14ac:dyDescent="0.3">
      <c r="A703" t="s">
        <v>402</v>
      </c>
      <c r="B703" t="s">
        <v>403</v>
      </c>
      <c r="C703">
        <v>879</v>
      </c>
      <c r="D703" t="s">
        <v>28</v>
      </c>
      <c r="E703">
        <v>766</v>
      </c>
      <c r="F703">
        <v>878</v>
      </c>
      <c r="G703">
        <f t="shared" si="10"/>
        <v>112</v>
      </c>
      <c r="H703">
        <v>133923</v>
      </c>
      <c r="I703" t="s">
        <v>29</v>
      </c>
    </row>
    <row r="704" spans="1:9" x14ac:dyDescent="0.3">
      <c r="A704" t="s">
        <v>402</v>
      </c>
      <c r="B704" t="s">
        <v>403</v>
      </c>
      <c r="C704">
        <v>879</v>
      </c>
      <c r="D704" t="s">
        <v>30</v>
      </c>
      <c r="E704">
        <v>650</v>
      </c>
      <c r="F704">
        <v>718</v>
      </c>
      <c r="G704">
        <f t="shared" si="10"/>
        <v>68</v>
      </c>
      <c r="H704">
        <v>85578</v>
      </c>
      <c r="I704" t="s">
        <v>31</v>
      </c>
    </row>
    <row r="705" spans="1:9" x14ac:dyDescent="0.3">
      <c r="A705" t="s">
        <v>402</v>
      </c>
      <c r="B705" t="s">
        <v>403</v>
      </c>
      <c r="C705">
        <v>879</v>
      </c>
      <c r="D705" t="s">
        <v>90</v>
      </c>
      <c r="E705">
        <v>13</v>
      </c>
      <c r="F705">
        <v>222</v>
      </c>
      <c r="G705">
        <f t="shared" si="10"/>
        <v>209</v>
      </c>
      <c r="H705">
        <v>1188</v>
      </c>
      <c r="I705" t="s">
        <v>91</v>
      </c>
    </row>
    <row r="706" spans="1:9" x14ac:dyDescent="0.3">
      <c r="A706" t="s">
        <v>402</v>
      </c>
      <c r="B706" t="s">
        <v>403</v>
      </c>
      <c r="C706">
        <v>879</v>
      </c>
      <c r="D706" t="s">
        <v>22</v>
      </c>
      <c r="E706">
        <v>537</v>
      </c>
      <c r="F706">
        <v>641</v>
      </c>
      <c r="G706">
        <f t="shared" si="10"/>
        <v>104</v>
      </c>
      <c r="H706">
        <v>21613</v>
      </c>
      <c r="I706" t="s">
        <v>23</v>
      </c>
    </row>
    <row r="707" spans="1:9" x14ac:dyDescent="0.3">
      <c r="A707" t="s">
        <v>404</v>
      </c>
      <c r="B707" t="s">
        <v>405</v>
      </c>
      <c r="C707">
        <v>653</v>
      </c>
      <c r="D707" t="s">
        <v>10</v>
      </c>
      <c r="E707">
        <v>77</v>
      </c>
      <c r="F707">
        <v>229</v>
      </c>
      <c r="G707">
        <f t="shared" ref="G707:G770" si="11">F707-E707</f>
        <v>152</v>
      </c>
      <c r="H707">
        <v>1724</v>
      </c>
      <c r="I707" t="s">
        <v>11</v>
      </c>
    </row>
    <row r="708" spans="1:9" x14ac:dyDescent="0.3">
      <c r="A708" t="s">
        <v>404</v>
      </c>
      <c r="B708" t="s">
        <v>405</v>
      </c>
      <c r="C708">
        <v>653</v>
      </c>
      <c r="D708" t="s">
        <v>28</v>
      </c>
      <c r="E708">
        <v>536</v>
      </c>
      <c r="F708">
        <v>648</v>
      </c>
      <c r="G708">
        <f t="shared" si="11"/>
        <v>112</v>
      </c>
      <c r="H708">
        <v>133923</v>
      </c>
      <c r="I708" t="s">
        <v>29</v>
      </c>
    </row>
    <row r="709" spans="1:9" x14ac:dyDescent="0.3">
      <c r="A709" t="s">
        <v>404</v>
      </c>
      <c r="B709" t="s">
        <v>405</v>
      </c>
      <c r="C709">
        <v>653</v>
      </c>
      <c r="D709" t="s">
        <v>30</v>
      </c>
      <c r="E709">
        <v>423</v>
      </c>
      <c r="F709">
        <v>491</v>
      </c>
      <c r="G709">
        <f t="shared" si="11"/>
        <v>68</v>
      </c>
      <c r="H709">
        <v>85578</v>
      </c>
      <c r="I709" t="s">
        <v>31</v>
      </c>
    </row>
    <row r="710" spans="1:9" x14ac:dyDescent="0.3">
      <c r="A710" t="s">
        <v>404</v>
      </c>
      <c r="B710" t="s">
        <v>405</v>
      </c>
      <c r="C710">
        <v>653</v>
      </c>
      <c r="D710" t="s">
        <v>16</v>
      </c>
      <c r="E710">
        <v>310</v>
      </c>
      <c r="F710">
        <v>419</v>
      </c>
      <c r="G710">
        <f t="shared" si="11"/>
        <v>109</v>
      </c>
      <c r="H710">
        <v>23651</v>
      </c>
      <c r="I710" t="s">
        <v>17</v>
      </c>
    </row>
    <row r="711" spans="1:9" x14ac:dyDescent="0.3">
      <c r="A711" t="s">
        <v>406</v>
      </c>
      <c r="B711" t="s">
        <v>407</v>
      </c>
      <c r="C711">
        <v>613</v>
      </c>
      <c r="D711" t="s">
        <v>10</v>
      </c>
      <c r="E711">
        <v>84</v>
      </c>
      <c r="F711">
        <v>246</v>
      </c>
      <c r="G711">
        <f t="shared" si="11"/>
        <v>162</v>
      </c>
      <c r="H711">
        <v>1724</v>
      </c>
      <c r="I711" t="s">
        <v>11</v>
      </c>
    </row>
    <row r="712" spans="1:9" x14ac:dyDescent="0.3">
      <c r="A712" t="s">
        <v>406</v>
      </c>
      <c r="B712" t="s">
        <v>407</v>
      </c>
      <c r="C712">
        <v>613</v>
      </c>
      <c r="D712" t="s">
        <v>14</v>
      </c>
      <c r="E712">
        <v>446</v>
      </c>
      <c r="F712">
        <v>606</v>
      </c>
      <c r="G712">
        <f t="shared" si="11"/>
        <v>160</v>
      </c>
      <c r="H712">
        <v>43327</v>
      </c>
      <c r="I712" t="s">
        <v>15</v>
      </c>
    </row>
    <row r="713" spans="1:9" x14ac:dyDescent="0.3">
      <c r="A713" t="s">
        <v>406</v>
      </c>
      <c r="B713" t="s">
        <v>407</v>
      </c>
      <c r="C713">
        <v>613</v>
      </c>
      <c r="D713" t="s">
        <v>46</v>
      </c>
      <c r="E713">
        <v>318</v>
      </c>
      <c r="F713">
        <v>392</v>
      </c>
      <c r="G713">
        <f t="shared" si="11"/>
        <v>74</v>
      </c>
      <c r="H713">
        <v>7301</v>
      </c>
      <c r="I713" t="s">
        <v>47</v>
      </c>
    </row>
    <row r="714" spans="1:9" x14ac:dyDescent="0.3">
      <c r="A714" t="s">
        <v>408</v>
      </c>
      <c r="B714" t="s">
        <v>409</v>
      </c>
      <c r="C714">
        <v>779</v>
      </c>
      <c r="D714" t="s">
        <v>10</v>
      </c>
      <c r="E714">
        <v>44</v>
      </c>
      <c r="F714">
        <v>207</v>
      </c>
      <c r="G714">
        <f t="shared" si="11"/>
        <v>163</v>
      </c>
      <c r="H714">
        <v>1724</v>
      </c>
      <c r="I714" t="s">
        <v>11</v>
      </c>
    </row>
    <row r="715" spans="1:9" x14ac:dyDescent="0.3">
      <c r="A715" t="s">
        <v>408</v>
      </c>
      <c r="B715" t="s">
        <v>409</v>
      </c>
      <c r="C715">
        <v>779</v>
      </c>
      <c r="D715" t="s">
        <v>28</v>
      </c>
      <c r="E715">
        <v>672</v>
      </c>
      <c r="F715">
        <v>779</v>
      </c>
      <c r="G715">
        <f t="shared" si="11"/>
        <v>107</v>
      </c>
      <c r="H715">
        <v>133923</v>
      </c>
      <c r="I715" t="s">
        <v>29</v>
      </c>
    </row>
    <row r="716" spans="1:9" x14ac:dyDescent="0.3">
      <c r="A716" t="s">
        <v>408</v>
      </c>
      <c r="B716" t="s">
        <v>409</v>
      </c>
      <c r="C716">
        <v>779</v>
      </c>
      <c r="D716" t="s">
        <v>24</v>
      </c>
      <c r="E716">
        <v>321</v>
      </c>
      <c r="F716">
        <v>408</v>
      </c>
      <c r="G716">
        <f t="shared" si="11"/>
        <v>87</v>
      </c>
      <c r="H716">
        <v>23723</v>
      </c>
      <c r="I716" t="s">
        <v>25</v>
      </c>
    </row>
    <row r="717" spans="1:9" x14ac:dyDescent="0.3">
      <c r="A717" t="s">
        <v>408</v>
      </c>
      <c r="B717" t="s">
        <v>409</v>
      </c>
      <c r="C717">
        <v>779</v>
      </c>
      <c r="D717" t="s">
        <v>24</v>
      </c>
      <c r="E717">
        <v>449</v>
      </c>
      <c r="F717">
        <v>536</v>
      </c>
      <c r="G717">
        <f t="shared" si="11"/>
        <v>87</v>
      </c>
      <c r="H717">
        <v>23723</v>
      </c>
      <c r="I717" t="s">
        <v>25</v>
      </c>
    </row>
    <row r="718" spans="1:9" x14ac:dyDescent="0.3">
      <c r="A718" t="s">
        <v>410</v>
      </c>
      <c r="B718" t="s">
        <v>411</v>
      </c>
      <c r="C718">
        <v>607</v>
      </c>
      <c r="D718" t="s">
        <v>10</v>
      </c>
      <c r="E718">
        <v>90</v>
      </c>
      <c r="F718">
        <v>276</v>
      </c>
      <c r="G718">
        <f t="shared" si="11"/>
        <v>186</v>
      </c>
      <c r="H718">
        <v>1724</v>
      </c>
      <c r="I718" t="s">
        <v>11</v>
      </c>
    </row>
    <row r="719" spans="1:9" x14ac:dyDescent="0.3">
      <c r="A719" t="s">
        <v>410</v>
      </c>
      <c r="B719" t="s">
        <v>411</v>
      </c>
      <c r="C719">
        <v>607</v>
      </c>
      <c r="D719" t="s">
        <v>28</v>
      </c>
      <c r="E719">
        <v>500</v>
      </c>
      <c r="F719">
        <v>607</v>
      </c>
      <c r="G719">
        <f t="shared" si="11"/>
        <v>107</v>
      </c>
      <c r="H719">
        <v>133923</v>
      </c>
      <c r="I719" t="s">
        <v>29</v>
      </c>
    </row>
    <row r="720" spans="1:9" x14ac:dyDescent="0.3">
      <c r="A720" t="s">
        <v>410</v>
      </c>
      <c r="B720" t="s">
        <v>411</v>
      </c>
      <c r="C720">
        <v>607</v>
      </c>
      <c r="D720" t="s">
        <v>30</v>
      </c>
      <c r="E720">
        <v>391</v>
      </c>
      <c r="F720">
        <v>459</v>
      </c>
      <c r="G720">
        <f t="shared" si="11"/>
        <v>68</v>
      </c>
      <c r="H720">
        <v>85578</v>
      </c>
      <c r="I720" t="s">
        <v>31</v>
      </c>
    </row>
    <row r="721" spans="1:9" x14ac:dyDescent="0.3">
      <c r="A721" t="s">
        <v>412</v>
      </c>
      <c r="B721" t="s">
        <v>413</v>
      </c>
      <c r="C721">
        <v>509</v>
      </c>
      <c r="D721" t="s">
        <v>10</v>
      </c>
      <c r="E721">
        <v>77</v>
      </c>
      <c r="F721">
        <v>268</v>
      </c>
      <c r="G721">
        <f t="shared" si="11"/>
        <v>191</v>
      </c>
      <c r="H721">
        <v>1724</v>
      </c>
      <c r="I721" t="s">
        <v>11</v>
      </c>
    </row>
    <row r="722" spans="1:9" x14ac:dyDescent="0.3">
      <c r="A722" t="s">
        <v>412</v>
      </c>
      <c r="B722" t="s">
        <v>413</v>
      </c>
      <c r="C722">
        <v>509</v>
      </c>
      <c r="D722" t="s">
        <v>14</v>
      </c>
      <c r="E722">
        <v>353</v>
      </c>
      <c r="F722">
        <v>504</v>
      </c>
      <c r="G722">
        <f t="shared" si="11"/>
        <v>151</v>
      </c>
      <c r="H722">
        <v>43327</v>
      </c>
      <c r="I722" t="s">
        <v>15</v>
      </c>
    </row>
    <row r="723" spans="1:9" x14ac:dyDescent="0.3">
      <c r="A723" t="s">
        <v>414</v>
      </c>
      <c r="B723" t="s">
        <v>415</v>
      </c>
      <c r="C723">
        <v>775</v>
      </c>
      <c r="D723" t="s">
        <v>10</v>
      </c>
      <c r="E723">
        <v>73</v>
      </c>
      <c r="F723">
        <v>249</v>
      </c>
      <c r="G723">
        <f t="shared" si="11"/>
        <v>176</v>
      </c>
      <c r="H723">
        <v>1724</v>
      </c>
      <c r="I723" t="s">
        <v>11</v>
      </c>
    </row>
    <row r="724" spans="1:9" x14ac:dyDescent="0.3">
      <c r="A724" t="s">
        <v>414</v>
      </c>
      <c r="B724" t="s">
        <v>415</v>
      </c>
      <c r="C724">
        <v>775</v>
      </c>
      <c r="D724" t="s">
        <v>12</v>
      </c>
      <c r="E724">
        <v>519</v>
      </c>
      <c r="F724">
        <v>757</v>
      </c>
      <c r="G724">
        <f t="shared" si="11"/>
        <v>238</v>
      </c>
      <c r="H724">
        <v>22957</v>
      </c>
      <c r="I724" t="s">
        <v>13</v>
      </c>
    </row>
    <row r="725" spans="1:9" x14ac:dyDescent="0.3">
      <c r="A725" t="s">
        <v>414</v>
      </c>
      <c r="B725" t="s">
        <v>415</v>
      </c>
      <c r="C725">
        <v>775</v>
      </c>
      <c r="D725" t="s">
        <v>14</v>
      </c>
      <c r="E725">
        <v>342</v>
      </c>
      <c r="F725">
        <v>500</v>
      </c>
      <c r="G725">
        <f t="shared" si="11"/>
        <v>158</v>
      </c>
      <c r="H725">
        <v>43327</v>
      </c>
      <c r="I725" t="s">
        <v>15</v>
      </c>
    </row>
    <row r="726" spans="1:9" x14ac:dyDescent="0.3">
      <c r="A726" t="s">
        <v>416</v>
      </c>
      <c r="B726" t="s">
        <v>417</v>
      </c>
      <c r="C726">
        <v>597</v>
      </c>
      <c r="D726" t="s">
        <v>10</v>
      </c>
      <c r="E726">
        <v>82</v>
      </c>
      <c r="F726">
        <v>271</v>
      </c>
      <c r="G726">
        <f t="shared" si="11"/>
        <v>189</v>
      </c>
      <c r="H726">
        <v>1724</v>
      </c>
      <c r="I726" t="s">
        <v>11</v>
      </c>
    </row>
    <row r="727" spans="1:9" x14ac:dyDescent="0.3">
      <c r="A727" t="s">
        <v>416</v>
      </c>
      <c r="B727" t="s">
        <v>417</v>
      </c>
      <c r="C727">
        <v>597</v>
      </c>
      <c r="D727" t="s">
        <v>28</v>
      </c>
      <c r="E727">
        <v>481</v>
      </c>
      <c r="F727">
        <v>592</v>
      </c>
      <c r="G727">
        <f t="shared" si="11"/>
        <v>111</v>
      </c>
      <c r="H727">
        <v>133923</v>
      </c>
      <c r="I727" t="s">
        <v>29</v>
      </c>
    </row>
    <row r="728" spans="1:9" x14ac:dyDescent="0.3">
      <c r="A728" t="s">
        <v>416</v>
      </c>
      <c r="B728" t="s">
        <v>417</v>
      </c>
      <c r="C728">
        <v>597</v>
      </c>
      <c r="D728" t="s">
        <v>30</v>
      </c>
      <c r="E728">
        <v>374</v>
      </c>
      <c r="F728">
        <v>442</v>
      </c>
      <c r="G728">
        <f t="shared" si="11"/>
        <v>68</v>
      </c>
      <c r="H728">
        <v>85578</v>
      </c>
      <c r="I728" t="s">
        <v>31</v>
      </c>
    </row>
    <row r="729" spans="1:9" x14ac:dyDescent="0.3">
      <c r="A729" t="s">
        <v>418</v>
      </c>
      <c r="B729" t="s">
        <v>419</v>
      </c>
      <c r="C729">
        <v>461</v>
      </c>
      <c r="D729" t="s">
        <v>10</v>
      </c>
      <c r="E729">
        <v>95</v>
      </c>
      <c r="F729">
        <v>221</v>
      </c>
      <c r="G729">
        <f t="shared" si="11"/>
        <v>126</v>
      </c>
      <c r="H729">
        <v>1724</v>
      </c>
      <c r="I729" t="s">
        <v>11</v>
      </c>
    </row>
    <row r="730" spans="1:9" x14ac:dyDescent="0.3">
      <c r="A730" t="s">
        <v>418</v>
      </c>
      <c r="B730" t="s">
        <v>419</v>
      </c>
      <c r="C730">
        <v>461</v>
      </c>
      <c r="D730" t="s">
        <v>14</v>
      </c>
      <c r="E730">
        <v>294</v>
      </c>
      <c r="F730">
        <v>454</v>
      </c>
      <c r="G730">
        <f t="shared" si="11"/>
        <v>160</v>
      </c>
      <c r="H730">
        <v>43327</v>
      </c>
      <c r="I730" t="s">
        <v>15</v>
      </c>
    </row>
    <row r="731" spans="1:9" x14ac:dyDescent="0.3">
      <c r="A731" t="s">
        <v>420</v>
      </c>
      <c r="B731" t="s">
        <v>421</v>
      </c>
      <c r="C731">
        <v>750</v>
      </c>
      <c r="D731" t="s">
        <v>10</v>
      </c>
      <c r="E731">
        <v>61</v>
      </c>
      <c r="F731">
        <v>244</v>
      </c>
      <c r="G731">
        <f t="shared" si="11"/>
        <v>183</v>
      </c>
      <c r="H731">
        <v>1724</v>
      </c>
      <c r="I731" t="s">
        <v>11</v>
      </c>
    </row>
    <row r="732" spans="1:9" x14ac:dyDescent="0.3">
      <c r="A732" t="s">
        <v>420</v>
      </c>
      <c r="B732" t="s">
        <v>421</v>
      </c>
      <c r="C732">
        <v>750</v>
      </c>
      <c r="D732" t="s">
        <v>28</v>
      </c>
      <c r="E732">
        <v>576</v>
      </c>
      <c r="F732">
        <v>690</v>
      </c>
      <c r="G732">
        <f t="shared" si="11"/>
        <v>114</v>
      </c>
      <c r="H732">
        <v>133923</v>
      </c>
      <c r="I732" t="s">
        <v>29</v>
      </c>
    </row>
    <row r="733" spans="1:9" x14ac:dyDescent="0.3">
      <c r="A733" t="s">
        <v>420</v>
      </c>
      <c r="B733" t="s">
        <v>421</v>
      </c>
      <c r="C733">
        <v>750</v>
      </c>
      <c r="D733" t="s">
        <v>30</v>
      </c>
      <c r="E733">
        <v>464</v>
      </c>
      <c r="F733">
        <v>533</v>
      </c>
      <c r="G733">
        <f t="shared" si="11"/>
        <v>69</v>
      </c>
      <c r="H733">
        <v>85578</v>
      </c>
      <c r="I733" t="s">
        <v>31</v>
      </c>
    </row>
    <row r="734" spans="1:9" x14ac:dyDescent="0.3">
      <c r="A734" t="s">
        <v>420</v>
      </c>
      <c r="B734" t="s">
        <v>421</v>
      </c>
      <c r="C734">
        <v>750</v>
      </c>
      <c r="D734" t="s">
        <v>46</v>
      </c>
      <c r="E734">
        <v>338</v>
      </c>
      <c r="F734">
        <v>409</v>
      </c>
      <c r="G734">
        <f t="shared" si="11"/>
        <v>71</v>
      </c>
      <c r="H734">
        <v>7301</v>
      </c>
      <c r="I734" t="s">
        <v>47</v>
      </c>
    </row>
    <row r="735" spans="1:9" x14ac:dyDescent="0.3">
      <c r="A735" t="s">
        <v>422</v>
      </c>
      <c r="B735" t="s">
        <v>423</v>
      </c>
      <c r="C735">
        <v>900</v>
      </c>
      <c r="D735" t="s">
        <v>10</v>
      </c>
      <c r="E735">
        <v>264</v>
      </c>
      <c r="F735">
        <v>445</v>
      </c>
      <c r="G735">
        <f t="shared" si="11"/>
        <v>181</v>
      </c>
      <c r="H735">
        <v>1724</v>
      </c>
      <c r="I735" t="s">
        <v>11</v>
      </c>
    </row>
    <row r="736" spans="1:9" x14ac:dyDescent="0.3">
      <c r="A736" t="s">
        <v>422</v>
      </c>
      <c r="B736" t="s">
        <v>423</v>
      </c>
      <c r="C736">
        <v>900</v>
      </c>
      <c r="D736" t="s">
        <v>28</v>
      </c>
      <c r="E736">
        <v>651</v>
      </c>
      <c r="F736">
        <v>762</v>
      </c>
      <c r="G736">
        <f t="shared" si="11"/>
        <v>111</v>
      </c>
      <c r="H736">
        <v>133923</v>
      </c>
      <c r="I736" t="s">
        <v>29</v>
      </c>
    </row>
    <row r="737" spans="1:9" x14ac:dyDescent="0.3">
      <c r="A737" t="s">
        <v>422</v>
      </c>
      <c r="B737" t="s">
        <v>423</v>
      </c>
      <c r="C737">
        <v>900</v>
      </c>
      <c r="D737" t="s">
        <v>30</v>
      </c>
      <c r="E737">
        <v>539</v>
      </c>
      <c r="F737">
        <v>604</v>
      </c>
      <c r="G737">
        <f t="shared" si="11"/>
        <v>65</v>
      </c>
      <c r="H737">
        <v>85578</v>
      </c>
      <c r="I737" t="s">
        <v>31</v>
      </c>
    </row>
    <row r="738" spans="1:9" x14ac:dyDescent="0.3">
      <c r="A738" t="s">
        <v>422</v>
      </c>
      <c r="B738" t="s">
        <v>423</v>
      </c>
      <c r="C738">
        <v>900</v>
      </c>
      <c r="D738" t="s">
        <v>90</v>
      </c>
      <c r="E738">
        <v>15</v>
      </c>
      <c r="F738">
        <v>221</v>
      </c>
      <c r="G738">
        <f t="shared" si="11"/>
        <v>206</v>
      </c>
      <c r="H738">
        <v>1188</v>
      </c>
      <c r="I738" t="s">
        <v>91</v>
      </c>
    </row>
    <row r="739" spans="1:9" x14ac:dyDescent="0.3">
      <c r="A739" t="s">
        <v>422</v>
      </c>
      <c r="B739" t="s">
        <v>423</v>
      </c>
      <c r="C739">
        <v>900</v>
      </c>
      <c r="D739" t="s">
        <v>42</v>
      </c>
      <c r="E739">
        <v>786</v>
      </c>
      <c r="F739">
        <v>896</v>
      </c>
      <c r="G739">
        <f t="shared" si="11"/>
        <v>110</v>
      </c>
      <c r="H739">
        <v>176760</v>
      </c>
      <c r="I739" t="s">
        <v>43</v>
      </c>
    </row>
    <row r="740" spans="1:9" x14ac:dyDescent="0.3">
      <c r="A740" t="s">
        <v>424</v>
      </c>
      <c r="B740" t="s">
        <v>425</v>
      </c>
      <c r="C740">
        <v>1006</v>
      </c>
      <c r="D740" t="s">
        <v>10</v>
      </c>
      <c r="E740">
        <v>112</v>
      </c>
      <c r="F740">
        <v>293</v>
      </c>
      <c r="G740">
        <f t="shared" si="11"/>
        <v>181</v>
      </c>
      <c r="H740">
        <v>1724</v>
      </c>
      <c r="I740" t="s">
        <v>11</v>
      </c>
    </row>
    <row r="741" spans="1:9" x14ac:dyDescent="0.3">
      <c r="A741" t="s">
        <v>424</v>
      </c>
      <c r="B741" t="s">
        <v>425</v>
      </c>
      <c r="C741">
        <v>1006</v>
      </c>
      <c r="D741" t="s">
        <v>28</v>
      </c>
      <c r="E741">
        <v>495</v>
      </c>
      <c r="F741">
        <v>680</v>
      </c>
      <c r="G741">
        <f t="shared" si="11"/>
        <v>185</v>
      </c>
      <c r="H741">
        <v>133923</v>
      </c>
      <c r="I741" t="s">
        <v>29</v>
      </c>
    </row>
    <row r="742" spans="1:9" x14ac:dyDescent="0.3">
      <c r="A742" t="s">
        <v>424</v>
      </c>
      <c r="B742" t="s">
        <v>425</v>
      </c>
      <c r="C742">
        <v>1006</v>
      </c>
      <c r="D742" t="s">
        <v>30</v>
      </c>
      <c r="E742">
        <v>383</v>
      </c>
      <c r="F742">
        <v>448</v>
      </c>
      <c r="G742">
        <f t="shared" si="11"/>
        <v>65</v>
      </c>
      <c r="H742">
        <v>85578</v>
      </c>
      <c r="I742" t="s">
        <v>31</v>
      </c>
    </row>
    <row r="743" spans="1:9" x14ac:dyDescent="0.3">
      <c r="A743" t="s">
        <v>424</v>
      </c>
      <c r="B743" t="s">
        <v>425</v>
      </c>
      <c r="C743">
        <v>1006</v>
      </c>
      <c r="D743" t="s">
        <v>42</v>
      </c>
      <c r="E743">
        <v>863</v>
      </c>
      <c r="F743">
        <v>995</v>
      </c>
      <c r="G743">
        <f t="shared" si="11"/>
        <v>132</v>
      </c>
      <c r="H743">
        <v>176760</v>
      </c>
      <c r="I743" t="s">
        <v>43</v>
      </c>
    </row>
    <row r="744" spans="1:9" x14ac:dyDescent="0.3">
      <c r="A744" t="s">
        <v>426</v>
      </c>
      <c r="B744" t="s">
        <v>427</v>
      </c>
      <c r="C744">
        <v>1003</v>
      </c>
      <c r="D744" t="s">
        <v>10</v>
      </c>
      <c r="E744">
        <v>110</v>
      </c>
      <c r="F744">
        <v>291</v>
      </c>
      <c r="G744">
        <f t="shared" si="11"/>
        <v>181</v>
      </c>
      <c r="H744">
        <v>1724</v>
      </c>
      <c r="I744" t="s">
        <v>11</v>
      </c>
    </row>
    <row r="745" spans="1:9" x14ac:dyDescent="0.3">
      <c r="A745" t="s">
        <v>426</v>
      </c>
      <c r="B745" t="s">
        <v>427</v>
      </c>
      <c r="C745">
        <v>1003</v>
      </c>
      <c r="D745" t="s">
        <v>28</v>
      </c>
      <c r="E745">
        <v>493</v>
      </c>
      <c r="F745">
        <v>678</v>
      </c>
      <c r="G745">
        <f t="shared" si="11"/>
        <v>185</v>
      </c>
      <c r="H745">
        <v>133923</v>
      </c>
      <c r="I745" t="s">
        <v>29</v>
      </c>
    </row>
    <row r="746" spans="1:9" x14ac:dyDescent="0.3">
      <c r="A746" t="s">
        <v>426</v>
      </c>
      <c r="B746" t="s">
        <v>427</v>
      </c>
      <c r="C746">
        <v>1003</v>
      </c>
      <c r="D746" t="s">
        <v>30</v>
      </c>
      <c r="E746">
        <v>381</v>
      </c>
      <c r="F746">
        <v>446</v>
      </c>
      <c r="G746">
        <f t="shared" si="11"/>
        <v>65</v>
      </c>
      <c r="H746">
        <v>85578</v>
      </c>
      <c r="I746" t="s">
        <v>31</v>
      </c>
    </row>
    <row r="747" spans="1:9" x14ac:dyDescent="0.3">
      <c r="A747" t="s">
        <v>426</v>
      </c>
      <c r="B747" t="s">
        <v>427</v>
      </c>
      <c r="C747">
        <v>1003</v>
      </c>
      <c r="D747" t="s">
        <v>42</v>
      </c>
      <c r="E747">
        <v>861</v>
      </c>
      <c r="F747">
        <v>992</v>
      </c>
      <c r="G747">
        <f t="shared" si="11"/>
        <v>131</v>
      </c>
      <c r="H747">
        <v>176760</v>
      </c>
      <c r="I747" t="s">
        <v>43</v>
      </c>
    </row>
    <row r="748" spans="1:9" x14ac:dyDescent="0.3">
      <c r="A748" t="s">
        <v>428</v>
      </c>
      <c r="B748" t="s">
        <v>429</v>
      </c>
      <c r="C748">
        <v>1010</v>
      </c>
      <c r="D748" t="s">
        <v>10</v>
      </c>
      <c r="E748">
        <v>141</v>
      </c>
      <c r="F748">
        <v>338</v>
      </c>
      <c r="G748">
        <f t="shared" si="11"/>
        <v>197</v>
      </c>
      <c r="H748">
        <v>1724</v>
      </c>
      <c r="I748" t="s">
        <v>11</v>
      </c>
    </row>
    <row r="749" spans="1:9" x14ac:dyDescent="0.3">
      <c r="A749" t="s">
        <v>428</v>
      </c>
      <c r="B749" t="s">
        <v>429</v>
      </c>
      <c r="C749">
        <v>1010</v>
      </c>
      <c r="D749" t="s">
        <v>28</v>
      </c>
      <c r="E749">
        <v>538</v>
      </c>
      <c r="F749">
        <v>697</v>
      </c>
      <c r="G749">
        <f t="shared" si="11"/>
        <v>159</v>
      </c>
      <c r="H749">
        <v>133923</v>
      </c>
      <c r="I749" t="s">
        <v>29</v>
      </c>
    </row>
    <row r="750" spans="1:9" x14ac:dyDescent="0.3">
      <c r="A750" t="s">
        <v>428</v>
      </c>
      <c r="B750" t="s">
        <v>429</v>
      </c>
      <c r="C750">
        <v>1010</v>
      </c>
      <c r="D750" t="s">
        <v>30</v>
      </c>
      <c r="E750">
        <v>426</v>
      </c>
      <c r="F750">
        <v>491</v>
      </c>
      <c r="G750">
        <f t="shared" si="11"/>
        <v>65</v>
      </c>
      <c r="H750">
        <v>85578</v>
      </c>
      <c r="I750" t="s">
        <v>31</v>
      </c>
    </row>
    <row r="751" spans="1:9" x14ac:dyDescent="0.3">
      <c r="A751" t="s">
        <v>428</v>
      </c>
      <c r="B751" t="s">
        <v>429</v>
      </c>
      <c r="C751">
        <v>1010</v>
      </c>
      <c r="D751" t="s">
        <v>42</v>
      </c>
      <c r="E751">
        <v>873</v>
      </c>
      <c r="F751">
        <v>949</v>
      </c>
      <c r="G751">
        <f t="shared" si="11"/>
        <v>76</v>
      </c>
      <c r="H751">
        <v>176760</v>
      </c>
      <c r="I751" t="s">
        <v>43</v>
      </c>
    </row>
    <row r="752" spans="1:9" x14ac:dyDescent="0.3">
      <c r="A752" t="s">
        <v>430</v>
      </c>
      <c r="B752" t="s">
        <v>431</v>
      </c>
      <c r="C752">
        <v>1031</v>
      </c>
      <c r="D752" t="s">
        <v>10</v>
      </c>
      <c r="E752">
        <v>141</v>
      </c>
      <c r="F752">
        <v>338</v>
      </c>
      <c r="G752">
        <f t="shared" si="11"/>
        <v>197</v>
      </c>
      <c r="H752">
        <v>1724</v>
      </c>
      <c r="I752" t="s">
        <v>11</v>
      </c>
    </row>
    <row r="753" spans="1:9" x14ac:dyDescent="0.3">
      <c r="A753" t="s">
        <v>430</v>
      </c>
      <c r="B753" t="s">
        <v>431</v>
      </c>
      <c r="C753">
        <v>1031</v>
      </c>
      <c r="D753" t="s">
        <v>28</v>
      </c>
      <c r="E753">
        <v>538</v>
      </c>
      <c r="F753">
        <v>697</v>
      </c>
      <c r="G753">
        <f t="shared" si="11"/>
        <v>159</v>
      </c>
      <c r="H753">
        <v>133923</v>
      </c>
      <c r="I753" t="s">
        <v>29</v>
      </c>
    </row>
    <row r="754" spans="1:9" x14ac:dyDescent="0.3">
      <c r="A754" t="s">
        <v>430</v>
      </c>
      <c r="B754" t="s">
        <v>431</v>
      </c>
      <c r="C754">
        <v>1031</v>
      </c>
      <c r="D754" t="s">
        <v>30</v>
      </c>
      <c r="E754">
        <v>426</v>
      </c>
      <c r="F754">
        <v>491</v>
      </c>
      <c r="G754">
        <f t="shared" si="11"/>
        <v>65</v>
      </c>
      <c r="H754">
        <v>85578</v>
      </c>
      <c r="I754" t="s">
        <v>31</v>
      </c>
    </row>
    <row r="755" spans="1:9" x14ac:dyDescent="0.3">
      <c r="A755" t="s">
        <v>430</v>
      </c>
      <c r="B755" t="s">
        <v>431</v>
      </c>
      <c r="C755">
        <v>1031</v>
      </c>
      <c r="D755" t="s">
        <v>42</v>
      </c>
      <c r="E755">
        <v>873</v>
      </c>
      <c r="F755">
        <v>949</v>
      </c>
      <c r="G755">
        <f t="shared" si="11"/>
        <v>76</v>
      </c>
      <c r="H755">
        <v>176760</v>
      </c>
      <c r="I755" t="s">
        <v>43</v>
      </c>
    </row>
    <row r="756" spans="1:9" x14ac:dyDescent="0.3">
      <c r="A756" t="s">
        <v>432</v>
      </c>
      <c r="B756" t="s">
        <v>433</v>
      </c>
      <c r="C756">
        <v>1130</v>
      </c>
      <c r="D756" t="s">
        <v>10</v>
      </c>
      <c r="E756">
        <v>243</v>
      </c>
      <c r="F756">
        <v>438</v>
      </c>
      <c r="G756">
        <f t="shared" si="11"/>
        <v>195</v>
      </c>
      <c r="H756">
        <v>1724</v>
      </c>
      <c r="I756" t="s">
        <v>11</v>
      </c>
    </row>
    <row r="757" spans="1:9" x14ac:dyDescent="0.3">
      <c r="A757" t="s">
        <v>432</v>
      </c>
      <c r="B757" t="s">
        <v>433</v>
      </c>
      <c r="C757">
        <v>1130</v>
      </c>
      <c r="D757" t="s">
        <v>28</v>
      </c>
      <c r="E757">
        <v>638</v>
      </c>
      <c r="F757">
        <v>809</v>
      </c>
      <c r="G757">
        <f t="shared" si="11"/>
        <v>171</v>
      </c>
      <c r="H757">
        <v>133923</v>
      </c>
      <c r="I757" t="s">
        <v>29</v>
      </c>
    </row>
    <row r="758" spans="1:9" x14ac:dyDescent="0.3">
      <c r="A758" t="s">
        <v>432</v>
      </c>
      <c r="B758" t="s">
        <v>433</v>
      </c>
      <c r="C758">
        <v>1130</v>
      </c>
      <c r="D758" t="s">
        <v>30</v>
      </c>
      <c r="E758">
        <v>526</v>
      </c>
      <c r="F758">
        <v>591</v>
      </c>
      <c r="G758">
        <f t="shared" si="11"/>
        <v>65</v>
      </c>
      <c r="H758">
        <v>85578</v>
      </c>
      <c r="I758" t="s">
        <v>31</v>
      </c>
    </row>
    <row r="759" spans="1:9" x14ac:dyDescent="0.3">
      <c r="A759" t="s">
        <v>432</v>
      </c>
      <c r="B759" t="s">
        <v>433</v>
      </c>
      <c r="C759">
        <v>1130</v>
      </c>
      <c r="D759" t="s">
        <v>42</v>
      </c>
      <c r="E759">
        <v>991</v>
      </c>
      <c r="F759">
        <v>1124</v>
      </c>
      <c r="G759">
        <f t="shared" si="11"/>
        <v>133</v>
      </c>
      <c r="H759">
        <v>176760</v>
      </c>
      <c r="I759" t="s">
        <v>43</v>
      </c>
    </row>
    <row r="760" spans="1:9" x14ac:dyDescent="0.3">
      <c r="A760" t="s">
        <v>434</v>
      </c>
      <c r="B760" t="s">
        <v>435</v>
      </c>
      <c r="C760">
        <v>1268</v>
      </c>
      <c r="D760" t="s">
        <v>10</v>
      </c>
      <c r="E760">
        <v>382</v>
      </c>
      <c r="F760">
        <v>577</v>
      </c>
      <c r="G760">
        <f t="shared" si="11"/>
        <v>195</v>
      </c>
      <c r="H760">
        <v>1724</v>
      </c>
      <c r="I760" t="s">
        <v>11</v>
      </c>
    </row>
    <row r="761" spans="1:9" x14ac:dyDescent="0.3">
      <c r="A761" t="s">
        <v>434</v>
      </c>
      <c r="B761" t="s">
        <v>435</v>
      </c>
      <c r="C761">
        <v>1268</v>
      </c>
      <c r="D761" t="s">
        <v>28</v>
      </c>
      <c r="E761">
        <v>777</v>
      </c>
      <c r="F761">
        <v>949</v>
      </c>
      <c r="G761">
        <f t="shared" si="11"/>
        <v>172</v>
      </c>
      <c r="H761">
        <v>133923</v>
      </c>
      <c r="I761" t="s">
        <v>29</v>
      </c>
    </row>
    <row r="762" spans="1:9" x14ac:dyDescent="0.3">
      <c r="A762" t="s">
        <v>434</v>
      </c>
      <c r="B762" t="s">
        <v>435</v>
      </c>
      <c r="C762">
        <v>1268</v>
      </c>
      <c r="D762" t="s">
        <v>30</v>
      </c>
      <c r="E762">
        <v>665</v>
      </c>
      <c r="F762">
        <v>730</v>
      </c>
      <c r="G762">
        <f t="shared" si="11"/>
        <v>65</v>
      </c>
      <c r="H762">
        <v>85578</v>
      </c>
      <c r="I762" t="s">
        <v>31</v>
      </c>
    </row>
    <row r="763" spans="1:9" x14ac:dyDescent="0.3">
      <c r="A763" t="s">
        <v>434</v>
      </c>
      <c r="B763" t="s">
        <v>435</v>
      </c>
      <c r="C763">
        <v>1268</v>
      </c>
      <c r="D763" t="s">
        <v>42</v>
      </c>
      <c r="E763">
        <v>1129</v>
      </c>
      <c r="F763">
        <v>1262</v>
      </c>
      <c r="G763">
        <f t="shared" si="11"/>
        <v>133</v>
      </c>
      <c r="H763">
        <v>176760</v>
      </c>
      <c r="I763" t="s">
        <v>43</v>
      </c>
    </row>
    <row r="764" spans="1:9" x14ac:dyDescent="0.3">
      <c r="A764" t="s">
        <v>436</v>
      </c>
      <c r="B764" t="s">
        <v>437</v>
      </c>
      <c r="C764">
        <v>708</v>
      </c>
      <c r="D764" t="s">
        <v>10</v>
      </c>
      <c r="E764">
        <v>111</v>
      </c>
      <c r="F764">
        <v>292</v>
      </c>
      <c r="G764">
        <f t="shared" si="11"/>
        <v>181</v>
      </c>
      <c r="H764">
        <v>1724</v>
      </c>
      <c r="I764" t="s">
        <v>11</v>
      </c>
    </row>
    <row r="765" spans="1:9" x14ac:dyDescent="0.3">
      <c r="A765" t="s">
        <v>436</v>
      </c>
      <c r="B765" t="s">
        <v>437</v>
      </c>
      <c r="C765">
        <v>708</v>
      </c>
      <c r="D765" t="s">
        <v>28</v>
      </c>
      <c r="E765">
        <v>494</v>
      </c>
      <c r="F765">
        <v>675</v>
      </c>
      <c r="G765">
        <f t="shared" si="11"/>
        <v>181</v>
      </c>
      <c r="H765">
        <v>133923</v>
      </c>
      <c r="I765" t="s">
        <v>29</v>
      </c>
    </row>
    <row r="766" spans="1:9" x14ac:dyDescent="0.3">
      <c r="A766" t="s">
        <v>436</v>
      </c>
      <c r="B766" t="s">
        <v>437</v>
      </c>
      <c r="C766">
        <v>708</v>
      </c>
      <c r="D766" t="s">
        <v>30</v>
      </c>
      <c r="E766">
        <v>382</v>
      </c>
      <c r="F766">
        <v>447</v>
      </c>
      <c r="G766">
        <f t="shared" si="11"/>
        <v>65</v>
      </c>
      <c r="H766">
        <v>85578</v>
      </c>
      <c r="I766" t="s">
        <v>31</v>
      </c>
    </row>
    <row r="767" spans="1:9" x14ac:dyDescent="0.3">
      <c r="A767" t="s">
        <v>438</v>
      </c>
      <c r="B767" t="s">
        <v>439</v>
      </c>
      <c r="C767">
        <v>931</v>
      </c>
      <c r="D767" t="s">
        <v>10</v>
      </c>
      <c r="E767">
        <v>111</v>
      </c>
      <c r="F767">
        <v>292</v>
      </c>
      <c r="G767">
        <f t="shared" si="11"/>
        <v>181</v>
      </c>
      <c r="H767">
        <v>1724</v>
      </c>
      <c r="I767" t="s">
        <v>11</v>
      </c>
    </row>
    <row r="768" spans="1:9" x14ac:dyDescent="0.3">
      <c r="A768" t="s">
        <v>438</v>
      </c>
      <c r="B768" t="s">
        <v>439</v>
      </c>
      <c r="C768">
        <v>931</v>
      </c>
      <c r="D768" t="s">
        <v>28</v>
      </c>
      <c r="E768">
        <v>494</v>
      </c>
      <c r="F768">
        <v>675</v>
      </c>
      <c r="G768">
        <f t="shared" si="11"/>
        <v>181</v>
      </c>
      <c r="H768">
        <v>133923</v>
      </c>
      <c r="I768" t="s">
        <v>29</v>
      </c>
    </row>
    <row r="769" spans="1:9" x14ac:dyDescent="0.3">
      <c r="A769" t="s">
        <v>438</v>
      </c>
      <c r="B769" t="s">
        <v>439</v>
      </c>
      <c r="C769">
        <v>931</v>
      </c>
      <c r="D769" t="s">
        <v>30</v>
      </c>
      <c r="E769">
        <v>382</v>
      </c>
      <c r="F769">
        <v>447</v>
      </c>
      <c r="G769">
        <f t="shared" si="11"/>
        <v>65</v>
      </c>
      <c r="H769">
        <v>85578</v>
      </c>
      <c r="I769" t="s">
        <v>31</v>
      </c>
    </row>
    <row r="770" spans="1:9" x14ac:dyDescent="0.3">
      <c r="A770" t="s">
        <v>438</v>
      </c>
      <c r="B770" t="s">
        <v>439</v>
      </c>
      <c r="C770">
        <v>931</v>
      </c>
      <c r="D770" t="s">
        <v>42</v>
      </c>
      <c r="E770">
        <v>790</v>
      </c>
      <c r="F770">
        <v>919</v>
      </c>
      <c r="G770">
        <f t="shared" si="11"/>
        <v>129</v>
      </c>
      <c r="H770">
        <v>176760</v>
      </c>
      <c r="I770" t="s">
        <v>43</v>
      </c>
    </row>
    <row r="771" spans="1:9" x14ac:dyDescent="0.3">
      <c r="A771" t="s">
        <v>440</v>
      </c>
      <c r="B771" t="s">
        <v>441</v>
      </c>
      <c r="C771">
        <v>1025</v>
      </c>
      <c r="D771" t="s">
        <v>10</v>
      </c>
      <c r="E771">
        <v>159</v>
      </c>
      <c r="F771">
        <v>356</v>
      </c>
      <c r="G771">
        <f t="shared" ref="G771:G834" si="12">F771-E771</f>
        <v>197</v>
      </c>
      <c r="H771">
        <v>1724</v>
      </c>
      <c r="I771" t="s">
        <v>11</v>
      </c>
    </row>
    <row r="772" spans="1:9" x14ac:dyDescent="0.3">
      <c r="A772" t="s">
        <v>440</v>
      </c>
      <c r="B772" t="s">
        <v>441</v>
      </c>
      <c r="C772">
        <v>1025</v>
      </c>
      <c r="D772" t="s">
        <v>28</v>
      </c>
      <c r="E772">
        <v>556</v>
      </c>
      <c r="F772">
        <v>715</v>
      </c>
      <c r="G772">
        <f t="shared" si="12"/>
        <v>159</v>
      </c>
      <c r="H772">
        <v>133923</v>
      </c>
      <c r="I772" t="s">
        <v>29</v>
      </c>
    </row>
    <row r="773" spans="1:9" x14ac:dyDescent="0.3">
      <c r="A773" t="s">
        <v>440</v>
      </c>
      <c r="B773" t="s">
        <v>441</v>
      </c>
      <c r="C773">
        <v>1025</v>
      </c>
      <c r="D773" t="s">
        <v>30</v>
      </c>
      <c r="E773">
        <v>444</v>
      </c>
      <c r="F773">
        <v>509</v>
      </c>
      <c r="G773">
        <f t="shared" si="12"/>
        <v>65</v>
      </c>
      <c r="H773">
        <v>85578</v>
      </c>
      <c r="I773" t="s">
        <v>31</v>
      </c>
    </row>
    <row r="774" spans="1:9" x14ac:dyDescent="0.3">
      <c r="A774" t="s">
        <v>440</v>
      </c>
      <c r="B774" t="s">
        <v>441</v>
      </c>
      <c r="C774">
        <v>1025</v>
      </c>
      <c r="D774" t="s">
        <v>42</v>
      </c>
      <c r="E774">
        <v>888</v>
      </c>
      <c r="F774">
        <v>1021</v>
      </c>
      <c r="G774">
        <f t="shared" si="12"/>
        <v>133</v>
      </c>
      <c r="H774">
        <v>176760</v>
      </c>
      <c r="I774" t="s">
        <v>43</v>
      </c>
    </row>
    <row r="775" spans="1:9" x14ac:dyDescent="0.3">
      <c r="A775" t="s">
        <v>442</v>
      </c>
      <c r="B775" t="s">
        <v>443</v>
      </c>
      <c r="C775">
        <v>560</v>
      </c>
      <c r="D775" t="s">
        <v>10</v>
      </c>
      <c r="E775">
        <v>87</v>
      </c>
      <c r="F775">
        <v>270</v>
      </c>
      <c r="G775">
        <f t="shared" si="12"/>
        <v>183</v>
      </c>
      <c r="H775">
        <v>1724</v>
      </c>
      <c r="I775" t="s">
        <v>11</v>
      </c>
    </row>
    <row r="776" spans="1:9" x14ac:dyDescent="0.3">
      <c r="A776" t="s">
        <v>442</v>
      </c>
      <c r="B776" t="s">
        <v>443</v>
      </c>
      <c r="C776">
        <v>560</v>
      </c>
      <c r="D776" t="s">
        <v>54</v>
      </c>
      <c r="E776">
        <v>357</v>
      </c>
      <c r="F776">
        <v>439</v>
      </c>
      <c r="G776">
        <f t="shared" si="12"/>
        <v>82</v>
      </c>
      <c r="H776">
        <v>1627</v>
      </c>
      <c r="I776" t="s">
        <v>55</v>
      </c>
    </row>
    <row r="777" spans="1:9" x14ac:dyDescent="0.3">
      <c r="A777" t="s">
        <v>444</v>
      </c>
      <c r="B777" t="s">
        <v>445</v>
      </c>
      <c r="C777">
        <v>542</v>
      </c>
      <c r="D777" t="s">
        <v>10</v>
      </c>
      <c r="E777">
        <v>66</v>
      </c>
      <c r="F777">
        <v>249</v>
      </c>
      <c r="G777">
        <f t="shared" si="12"/>
        <v>183</v>
      </c>
      <c r="H777">
        <v>1724</v>
      </c>
      <c r="I777" t="s">
        <v>11</v>
      </c>
    </row>
    <row r="778" spans="1:9" x14ac:dyDescent="0.3">
      <c r="A778" t="s">
        <v>444</v>
      </c>
      <c r="B778" t="s">
        <v>445</v>
      </c>
      <c r="C778">
        <v>542</v>
      </c>
      <c r="D778" t="s">
        <v>54</v>
      </c>
      <c r="E778">
        <v>336</v>
      </c>
      <c r="F778">
        <v>418</v>
      </c>
      <c r="G778">
        <f t="shared" si="12"/>
        <v>82</v>
      </c>
      <c r="H778">
        <v>1627</v>
      </c>
      <c r="I778" t="s">
        <v>55</v>
      </c>
    </row>
    <row r="779" spans="1:9" x14ac:dyDescent="0.3">
      <c r="A779" t="s">
        <v>446</v>
      </c>
      <c r="B779" t="s">
        <v>447</v>
      </c>
      <c r="C779">
        <v>617</v>
      </c>
      <c r="D779" t="s">
        <v>10</v>
      </c>
      <c r="E779">
        <v>122</v>
      </c>
      <c r="F779">
        <v>217</v>
      </c>
      <c r="G779">
        <f t="shared" si="12"/>
        <v>95</v>
      </c>
      <c r="H779">
        <v>1724</v>
      </c>
      <c r="I779" t="s">
        <v>11</v>
      </c>
    </row>
    <row r="780" spans="1:9" x14ac:dyDescent="0.3">
      <c r="A780" t="s">
        <v>446</v>
      </c>
      <c r="B780" t="s">
        <v>447</v>
      </c>
      <c r="C780">
        <v>617</v>
      </c>
      <c r="D780" t="s">
        <v>14</v>
      </c>
      <c r="E780">
        <v>437</v>
      </c>
      <c r="F780">
        <v>597</v>
      </c>
      <c r="G780">
        <f t="shared" si="12"/>
        <v>160</v>
      </c>
      <c r="H780">
        <v>43327</v>
      </c>
      <c r="I780" t="s">
        <v>15</v>
      </c>
    </row>
    <row r="781" spans="1:9" x14ac:dyDescent="0.3">
      <c r="A781" t="s">
        <v>448</v>
      </c>
      <c r="B781" t="s">
        <v>449</v>
      </c>
      <c r="C781">
        <v>476</v>
      </c>
      <c r="D781" t="s">
        <v>10</v>
      </c>
      <c r="E781">
        <v>90</v>
      </c>
      <c r="F781">
        <v>261</v>
      </c>
      <c r="G781">
        <f t="shared" si="12"/>
        <v>171</v>
      </c>
      <c r="H781">
        <v>1724</v>
      </c>
      <c r="I781" t="s">
        <v>11</v>
      </c>
    </row>
    <row r="782" spans="1:9" x14ac:dyDescent="0.3">
      <c r="A782" t="s">
        <v>448</v>
      </c>
      <c r="B782" t="s">
        <v>449</v>
      </c>
      <c r="C782">
        <v>476</v>
      </c>
      <c r="D782" t="s">
        <v>28</v>
      </c>
      <c r="E782">
        <v>268</v>
      </c>
      <c r="F782">
        <v>408</v>
      </c>
      <c r="G782">
        <f t="shared" si="12"/>
        <v>140</v>
      </c>
      <c r="H782">
        <v>133923</v>
      </c>
      <c r="I782" t="s">
        <v>29</v>
      </c>
    </row>
    <row r="783" spans="1:9" x14ac:dyDescent="0.3">
      <c r="A783" t="s">
        <v>450</v>
      </c>
      <c r="B783" t="s">
        <v>451</v>
      </c>
      <c r="C783">
        <v>921</v>
      </c>
      <c r="D783" t="s">
        <v>10</v>
      </c>
      <c r="E783">
        <v>52</v>
      </c>
      <c r="F783">
        <v>249</v>
      </c>
      <c r="G783">
        <f t="shared" si="12"/>
        <v>197</v>
      </c>
      <c r="H783">
        <v>1724</v>
      </c>
      <c r="I783" t="s">
        <v>11</v>
      </c>
    </row>
    <row r="784" spans="1:9" x14ac:dyDescent="0.3">
      <c r="A784" t="s">
        <v>450</v>
      </c>
      <c r="B784" t="s">
        <v>451</v>
      </c>
      <c r="C784">
        <v>921</v>
      </c>
      <c r="D784" t="s">
        <v>28</v>
      </c>
      <c r="E784">
        <v>449</v>
      </c>
      <c r="F784">
        <v>612</v>
      </c>
      <c r="G784">
        <f t="shared" si="12"/>
        <v>163</v>
      </c>
      <c r="H784">
        <v>133923</v>
      </c>
      <c r="I784" t="s">
        <v>29</v>
      </c>
    </row>
    <row r="785" spans="1:9" x14ac:dyDescent="0.3">
      <c r="A785" t="s">
        <v>450</v>
      </c>
      <c r="B785" t="s">
        <v>451</v>
      </c>
      <c r="C785">
        <v>921</v>
      </c>
      <c r="D785" t="s">
        <v>30</v>
      </c>
      <c r="E785">
        <v>337</v>
      </c>
      <c r="F785">
        <v>402</v>
      </c>
      <c r="G785">
        <f t="shared" si="12"/>
        <v>65</v>
      </c>
      <c r="H785">
        <v>85578</v>
      </c>
      <c r="I785" t="s">
        <v>31</v>
      </c>
    </row>
    <row r="786" spans="1:9" x14ac:dyDescent="0.3">
      <c r="A786" t="s">
        <v>450</v>
      </c>
      <c r="B786" t="s">
        <v>451</v>
      </c>
      <c r="C786">
        <v>921</v>
      </c>
      <c r="D786" t="s">
        <v>42</v>
      </c>
      <c r="E786">
        <v>787</v>
      </c>
      <c r="F786">
        <v>915</v>
      </c>
      <c r="G786">
        <f t="shared" si="12"/>
        <v>128</v>
      </c>
      <c r="H786">
        <v>176760</v>
      </c>
      <c r="I786" t="s">
        <v>43</v>
      </c>
    </row>
    <row r="787" spans="1:9" x14ac:dyDescent="0.3">
      <c r="A787" t="s">
        <v>452</v>
      </c>
      <c r="B787" t="s">
        <v>453</v>
      </c>
      <c r="C787">
        <v>941</v>
      </c>
      <c r="D787" t="s">
        <v>10</v>
      </c>
      <c r="E787">
        <v>63</v>
      </c>
      <c r="F787">
        <v>244</v>
      </c>
      <c r="G787">
        <f t="shared" si="12"/>
        <v>181</v>
      </c>
      <c r="H787">
        <v>1724</v>
      </c>
      <c r="I787" t="s">
        <v>11</v>
      </c>
    </row>
    <row r="788" spans="1:9" x14ac:dyDescent="0.3">
      <c r="A788" t="s">
        <v>452</v>
      </c>
      <c r="B788" t="s">
        <v>453</v>
      </c>
      <c r="C788">
        <v>941</v>
      </c>
      <c r="D788" t="s">
        <v>28</v>
      </c>
      <c r="E788">
        <v>446</v>
      </c>
      <c r="F788">
        <v>630</v>
      </c>
      <c r="G788">
        <f t="shared" si="12"/>
        <v>184</v>
      </c>
      <c r="H788">
        <v>133923</v>
      </c>
      <c r="I788" t="s">
        <v>29</v>
      </c>
    </row>
    <row r="789" spans="1:9" x14ac:dyDescent="0.3">
      <c r="A789" t="s">
        <v>452</v>
      </c>
      <c r="B789" t="s">
        <v>453</v>
      </c>
      <c r="C789">
        <v>941</v>
      </c>
      <c r="D789" t="s">
        <v>30</v>
      </c>
      <c r="E789">
        <v>334</v>
      </c>
      <c r="F789">
        <v>399</v>
      </c>
      <c r="G789">
        <f t="shared" si="12"/>
        <v>65</v>
      </c>
      <c r="H789">
        <v>85578</v>
      </c>
      <c r="I789" t="s">
        <v>31</v>
      </c>
    </row>
    <row r="790" spans="1:9" x14ac:dyDescent="0.3">
      <c r="A790" t="s">
        <v>452</v>
      </c>
      <c r="B790" t="s">
        <v>453</v>
      </c>
      <c r="C790">
        <v>941</v>
      </c>
      <c r="D790" t="s">
        <v>42</v>
      </c>
      <c r="E790">
        <v>807</v>
      </c>
      <c r="F790">
        <v>930</v>
      </c>
      <c r="G790">
        <f t="shared" si="12"/>
        <v>123</v>
      </c>
      <c r="H790">
        <v>176760</v>
      </c>
      <c r="I790" t="s">
        <v>43</v>
      </c>
    </row>
    <row r="791" spans="1:9" x14ac:dyDescent="0.3">
      <c r="A791" t="s">
        <v>454</v>
      </c>
      <c r="B791" t="s">
        <v>455</v>
      </c>
      <c r="C791">
        <v>1002</v>
      </c>
      <c r="D791" t="s">
        <v>10</v>
      </c>
      <c r="E791">
        <v>98</v>
      </c>
      <c r="F791">
        <v>279</v>
      </c>
      <c r="G791">
        <f t="shared" si="12"/>
        <v>181</v>
      </c>
      <c r="H791">
        <v>1724</v>
      </c>
      <c r="I791" t="s">
        <v>11</v>
      </c>
    </row>
    <row r="792" spans="1:9" x14ac:dyDescent="0.3">
      <c r="A792" t="s">
        <v>454</v>
      </c>
      <c r="B792" t="s">
        <v>455</v>
      </c>
      <c r="C792">
        <v>1002</v>
      </c>
      <c r="D792" t="s">
        <v>28</v>
      </c>
      <c r="E792">
        <v>481</v>
      </c>
      <c r="F792">
        <v>665</v>
      </c>
      <c r="G792">
        <f t="shared" si="12"/>
        <v>184</v>
      </c>
      <c r="H792">
        <v>133923</v>
      </c>
      <c r="I792" t="s">
        <v>29</v>
      </c>
    </row>
    <row r="793" spans="1:9" x14ac:dyDescent="0.3">
      <c r="A793" t="s">
        <v>454</v>
      </c>
      <c r="B793" t="s">
        <v>455</v>
      </c>
      <c r="C793">
        <v>1002</v>
      </c>
      <c r="D793" t="s">
        <v>30</v>
      </c>
      <c r="E793">
        <v>369</v>
      </c>
      <c r="F793">
        <v>434</v>
      </c>
      <c r="G793">
        <f t="shared" si="12"/>
        <v>65</v>
      </c>
      <c r="H793">
        <v>85578</v>
      </c>
      <c r="I793" t="s">
        <v>31</v>
      </c>
    </row>
    <row r="794" spans="1:9" x14ac:dyDescent="0.3">
      <c r="A794" t="s">
        <v>454</v>
      </c>
      <c r="B794" t="s">
        <v>455</v>
      </c>
      <c r="C794">
        <v>1002</v>
      </c>
      <c r="D794" t="s">
        <v>42</v>
      </c>
      <c r="E794">
        <v>849</v>
      </c>
      <c r="F794">
        <v>922</v>
      </c>
      <c r="G794">
        <f t="shared" si="12"/>
        <v>73</v>
      </c>
      <c r="H794">
        <v>176760</v>
      </c>
      <c r="I794" t="s">
        <v>43</v>
      </c>
    </row>
    <row r="795" spans="1:9" x14ac:dyDescent="0.3">
      <c r="A795" t="s">
        <v>454</v>
      </c>
      <c r="B795" t="s">
        <v>455</v>
      </c>
      <c r="C795">
        <v>1002</v>
      </c>
      <c r="D795" t="s">
        <v>42</v>
      </c>
      <c r="E795">
        <v>934</v>
      </c>
      <c r="F795">
        <v>982</v>
      </c>
      <c r="G795">
        <f t="shared" si="12"/>
        <v>48</v>
      </c>
      <c r="H795">
        <v>176760</v>
      </c>
      <c r="I795" t="s">
        <v>43</v>
      </c>
    </row>
    <row r="796" spans="1:9" x14ac:dyDescent="0.3">
      <c r="A796" t="s">
        <v>456</v>
      </c>
      <c r="B796" t="s">
        <v>457</v>
      </c>
      <c r="C796">
        <v>968</v>
      </c>
      <c r="D796" t="s">
        <v>10</v>
      </c>
      <c r="E796">
        <v>69</v>
      </c>
      <c r="F796">
        <v>250</v>
      </c>
      <c r="G796">
        <f t="shared" si="12"/>
        <v>181</v>
      </c>
      <c r="H796">
        <v>1724</v>
      </c>
      <c r="I796" t="s">
        <v>11</v>
      </c>
    </row>
    <row r="797" spans="1:9" x14ac:dyDescent="0.3">
      <c r="A797" t="s">
        <v>456</v>
      </c>
      <c r="B797" t="s">
        <v>457</v>
      </c>
      <c r="C797">
        <v>968</v>
      </c>
      <c r="D797" t="s">
        <v>28</v>
      </c>
      <c r="E797">
        <v>452</v>
      </c>
      <c r="F797">
        <v>636</v>
      </c>
      <c r="G797">
        <f t="shared" si="12"/>
        <v>184</v>
      </c>
      <c r="H797">
        <v>133923</v>
      </c>
      <c r="I797" t="s">
        <v>29</v>
      </c>
    </row>
    <row r="798" spans="1:9" x14ac:dyDescent="0.3">
      <c r="A798" t="s">
        <v>456</v>
      </c>
      <c r="B798" t="s">
        <v>457</v>
      </c>
      <c r="C798">
        <v>968</v>
      </c>
      <c r="D798" t="s">
        <v>30</v>
      </c>
      <c r="E798">
        <v>340</v>
      </c>
      <c r="F798">
        <v>405</v>
      </c>
      <c r="G798">
        <f t="shared" si="12"/>
        <v>65</v>
      </c>
      <c r="H798">
        <v>85578</v>
      </c>
      <c r="I798" t="s">
        <v>31</v>
      </c>
    </row>
    <row r="799" spans="1:9" x14ac:dyDescent="0.3">
      <c r="A799" t="s">
        <v>456</v>
      </c>
      <c r="B799" t="s">
        <v>457</v>
      </c>
      <c r="C799">
        <v>968</v>
      </c>
      <c r="D799" t="s">
        <v>42</v>
      </c>
      <c r="E799">
        <v>820</v>
      </c>
      <c r="F799">
        <v>949</v>
      </c>
      <c r="G799">
        <f t="shared" si="12"/>
        <v>129</v>
      </c>
      <c r="H799">
        <v>176760</v>
      </c>
      <c r="I799" t="s">
        <v>43</v>
      </c>
    </row>
    <row r="800" spans="1:9" x14ac:dyDescent="0.3">
      <c r="A800" t="s">
        <v>458</v>
      </c>
      <c r="B800" t="s">
        <v>459</v>
      </c>
      <c r="C800">
        <v>977</v>
      </c>
      <c r="D800" t="s">
        <v>10</v>
      </c>
      <c r="E800">
        <v>108</v>
      </c>
      <c r="F800">
        <v>305</v>
      </c>
      <c r="G800">
        <f t="shared" si="12"/>
        <v>197</v>
      </c>
      <c r="H800">
        <v>1724</v>
      </c>
      <c r="I800" t="s">
        <v>11</v>
      </c>
    </row>
    <row r="801" spans="1:9" x14ac:dyDescent="0.3">
      <c r="A801" t="s">
        <v>458</v>
      </c>
      <c r="B801" t="s">
        <v>459</v>
      </c>
      <c r="C801">
        <v>977</v>
      </c>
      <c r="D801" t="s">
        <v>28</v>
      </c>
      <c r="E801">
        <v>505</v>
      </c>
      <c r="F801">
        <v>668</v>
      </c>
      <c r="G801">
        <f t="shared" si="12"/>
        <v>163</v>
      </c>
      <c r="H801">
        <v>133923</v>
      </c>
      <c r="I801" t="s">
        <v>29</v>
      </c>
    </row>
    <row r="802" spans="1:9" x14ac:dyDescent="0.3">
      <c r="A802" t="s">
        <v>458</v>
      </c>
      <c r="B802" t="s">
        <v>459</v>
      </c>
      <c r="C802">
        <v>977</v>
      </c>
      <c r="D802" t="s">
        <v>30</v>
      </c>
      <c r="E802">
        <v>393</v>
      </c>
      <c r="F802">
        <v>458</v>
      </c>
      <c r="G802">
        <f t="shared" si="12"/>
        <v>65</v>
      </c>
      <c r="H802">
        <v>85578</v>
      </c>
      <c r="I802" t="s">
        <v>31</v>
      </c>
    </row>
    <row r="803" spans="1:9" x14ac:dyDescent="0.3">
      <c r="A803" t="s">
        <v>458</v>
      </c>
      <c r="B803" t="s">
        <v>459</v>
      </c>
      <c r="C803">
        <v>977</v>
      </c>
      <c r="D803" t="s">
        <v>42</v>
      </c>
      <c r="E803">
        <v>843</v>
      </c>
      <c r="F803">
        <v>971</v>
      </c>
      <c r="G803">
        <f t="shared" si="12"/>
        <v>128</v>
      </c>
      <c r="H803">
        <v>176760</v>
      </c>
      <c r="I803" t="s">
        <v>43</v>
      </c>
    </row>
    <row r="804" spans="1:9" x14ac:dyDescent="0.3">
      <c r="A804" t="s">
        <v>460</v>
      </c>
      <c r="B804" t="s">
        <v>461</v>
      </c>
      <c r="C804">
        <v>967</v>
      </c>
      <c r="D804" t="s">
        <v>10</v>
      </c>
      <c r="E804">
        <v>90</v>
      </c>
      <c r="F804">
        <v>271</v>
      </c>
      <c r="G804">
        <f t="shared" si="12"/>
        <v>181</v>
      </c>
      <c r="H804">
        <v>1724</v>
      </c>
      <c r="I804" t="s">
        <v>11</v>
      </c>
    </row>
    <row r="805" spans="1:9" x14ac:dyDescent="0.3">
      <c r="A805" t="s">
        <v>460</v>
      </c>
      <c r="B805" t="s">
        <v>461</v>
      </c>
      <c r="C805">
        <v>967</v>
      </c>
      <c r="D805" t="s">
        <v>28</v>
      </c>
      <c r="E805">
        <v>473</v>
      </c>
      <c r="F805">
        <v>658</v>
      </c>
      <c r="G805">
        <f t="shared" si="12"/>
        <v>185</v>
      </c>
      <c r="H805">
        <v>133923</v>
      </c>
      <c r="I805" t="s">
        <v>29</v>
      </c>
    </row>
    <row r="806" spans="1:9" x14ac:dyDescent="0.3">
      <c r="A806" t="s">
        <v>460</v>
      </c>
      <c r="B806" t="s">
        <v>461</v>
      </c>
      <c r="C806">
        <v>967</v>
      </c>
      <c r="D806" t="s">
        <v>30</v>
      </c>
      <c r="E806">
        <v>361</v>
      </c>
      <c r="F806">
        <v>426</v>
      </c>
      <c r="G806">
        <f t="shared" si="12"/>
        <v>65</v>
      </c>
      <c r="H806">
        <v>85578</v>
      </c>
      <c r="I806" t="s">
        <v>31</v>
      </c>
    </row>
    <row r="807" spans="1:9" x14ac:dyDescent="0.3">
      <c r="A807" t="s">
        <v>460</v>
      </c>
      <c r="B807" t="s">
        <v>461</v>
      </c>
      <c r="C807">
        <v>967</v>
      </c>
      <c r="D807" t="s">
        <v>42</v>
      </c>
      <c r="E807">
        <v>834</v>
      </c>
      <c r="F807">
        <v>956</v>
      </c>
      <c r="G807">
        <f t="shared" si="12"/>
        <v>122</v>
      </c>
      <c r="H807">
        <v>176760</v>
      </c>
      <c r="I807" t="s">
        <v>43</v>
      </c>
    </row>
    <row r="808" spans="1:9" x14ac:dyDescent="0.3">
      <c r="A808" t="s">
        <v>462</v>
      </c>
      <c r="B808" t="s">
        <v>463</v>
      </c>
      <c r="C808">
        <v>1224</v>
      </c>
      <c r="D808" t="s">
        <v>10</v>
      </c>
      <c r="E808">
        <v>346</v>
      </c>
      <c r="F808">
        <v>541</v>
      </c>
      <c r="G808">
        <f t="shared" si="12"/>
        <v>195</v>
      </c>
      <c r="H808">
        <v>1724</v>
      </c>
      <c r="I808" t="s">
        <v>11</v>
      </c>
    </row>
    <row r="809" spans="1:9" x14ac:dyDescent="0.3">
      <c r="A809" t="s">
        <v>462</v>
      </c>
      <c r="B809" t="s">
        <v>463</v>
      </c>
      <c r="C809">
        <v>1224</v>
      </c>
      <c r="D809" t="s">
        <v>28</v>
      </c>
      <c r="E809">
        <v>741</v>
      </c>
      <c r="F809">
        <v>910</v>
      </c>
      <c r="G809">
        <f t="shared" si="12"/>
        <v>169</v>
      </c>
      <c r="H809">
        <v>133923</v>
      </c>
      <c r="I809" t="s">
        <v>29</v>
      </c>
    </row>
    <row r="810" spans="1:9" x14ac:dyDescent="0.3">
      <c r="A810" t="s">
        <v>462</v>
      </c>
      <c r="B810" t="s">
        <v>463</v>
      </c>
      <c r="C810">
        <v>1224</v>
      </c>
      <c r="D810" t="s">
        <v>30</v>
      </c>
      <c r="E810">
        <v>629</v>
      </c>
      <c r="F810">
        <v>694</v>
      </c>
      <c r="G810">
        <f t="shared" si="12"/>
        <v>65</v>
      </c>
      <c r="H810">
        <v>85578</v>
      </c>
      <c r="I810" t="s">
        <v>31</v>
      </c>
    </row>
    <row r="811" spans="1:9" x14ac:dyDescent="0.3">
      <c r="A811" t="s">
        <v>462</v>
      </c>
      <c r="B811" t="s">
        <v>463</v>
      </c>
      <c r="C811">
        <v>1224</v>
      </c>
      <c r="D811" t="s">
        <v>42</v>
      </c>
      <c r="E811">
        <v>1084</v>
      </c>
      <c r="F811">
        <v>1217</v>
      </c>
      <c r="G811">
        <f t="shared" si="12"/>
        <v>133</v>
      </c>
      <c r="H811">
        <v>176760</v>
      </c>
      <c r="I811" t="s">
        <v>43</v>
      </c>
    </row>
    <row r="812" spans="1:9" x14ac:dyDescent="0.3">
      <c r="A812" t="s">
        <v>464</v>
      </c>
      <c r="B812" t="s">
        <v>465</v>
      </c>
      <c r="C812">
        <v>1040</v>
      </c>
      <c r="D812" t="s">
        <v>10</v>
      </c>
      <c r="E812">
        <v>344</v>
      </c>
      <c r="F812">
        <v>539</v>
      </c>
      <c r="G812">
        <f t="shared" si="12"/>
        <v>195</v>
      </c>
      <c r="H812">
        <v>1724</v>
      </c>
      <c r="I812" t="s">
        <v>11</v>
      </c>
    </row>
    <row r="813" spans="1:9" x14ac:dyDescent="0.3">
      <c r="A813" t="s">
        <v>464</v>
      </c>
      <c r="B813" t="s">
        <v>465</v>
      </c>
      <c r="C813">
        <v>1040</v>
      </c>
      <c r="D813" t="s">
        <v>30</v>
      </c>
      <c r="E813">
        <v>627</v>
      </c>
      <c r="F813">
        <v>692</v>
      </c>
      <c r="G813">
        <f t="shared" si="12"/>
        <v>65</v>
      </c>
      <c r="H813">
        <v>85578</v>
      </c>
      <c r="I813" t="s">
        <v>31</v>
      </c>
    </row>
    <row r="814" spans="1:9" x14ac:dyDescent="0.3">
      <c r="A814" t="s">
        <v>464</v>
      </c>
      <c r="B814" t="s">
        <v>465</v>
      </c>
      <c r="C814">
        <v>1040</v>
      </c>
      <c r="D814" t="s">
        <v>42</v>
      </c>
      <c r="E814">
        <v>900</v>
      </c>
      <c r="F814">
        <v>1033</v>
      </c>
      <c r="G814">
        <f t="shared" si="12"/>
        <v>133</v>
      </c>
      <c r="H814">
        <v>176760</v>
      </c>
      <c r="I814" t="s">
        <v>43</v>
      </c>
    </row>
    <row r="815" spans="1:9" x14ac:dyDescent="0.3">
      <c r="A815" t="s">
        <v>466</v>
      </c>
      <c r="B815" t="s">
        <v>467</v>
      </c>
      <c r="C815">
        <v>913</v>
      </c>
      <c r="D815" t="s">
        <v>10</v>
      </c>
      <c r="E815">
        <v>94</v>
      </c>
      <c r="F815">
        <v>262</v>
      </c>
      <c r="G815">
        <f t="shared" si="12"/>
        <v>168</v>
      </c>
      <c r="H815">
        <v>1724</v>
      </c>
      <c r="I815" t="s">
        <v>11</v>
      </c>
    </row>
    <row r="816" spans="1:9" x14ac:dyDescent="0.3">
      <c r="A816" t="s">
        <v>466</v>
      </c>
      <c r="B816" t="s">
        <v>467</v>
      </c>
      <c r="C816">
        <v>913</v>
      </c>
      <c r="D816" t="s">
        <v>14</v>
      </c>
      <c r="E816">
        <v>755</v>
      </c>
      <c r="F816">
        <v>908</v>
      </c>
      <c r="G816">
        <f t="shared" si="12"/>
        <v>153</v>
      </c>
      <c r="H816">
        <v>43327</v>
      </c>
      <c r="I816" t="s">
        <v>15</v>
      </c>
    </row>
    <row r="817" spans="1:9" x14ac:dyDescent="0.3">
      <c r="A817" t="s">
        <v>466</v>
      </c>
      <c r="B817" t="s">
        <v>467</v>
      </c>
      <c r="C817">
        <v>913</v>
      </c>
      <c r="D817" t="s">
        <v>24</v>
      </c>
      <c r="E817">
        <v>385</v>
      </c>
      <c r="F817">
        <v>475</v>
      </c>
      <c r="G817">
        <f t="shared" si="12"/>
        <v>90</v>
      </c>
      <c r="H817">
        <v>23723</v>
      </c>
      <c r="I817" t="s">
        <v>25</v>
      </c>
    </row>
    <row r="818" spans="1:9" x14ac:dyDescent="0.3">
      <c r="A818" t="s">
        <v>466</v>
      </c>
      <c r="B818" t="s">
        <v>467</v>
      </c>
      <c r="C818">
        <v>913</v>
      </c>
      <c r="D818" t="s">
        <v>24</v>
      </c>
      <c r="E818">
        <v>651</v>
      </c>
      <c r="F818">
        <v>738</v>
      </c>
      <c r="G818">
        <f t="shared" si="12"/>
        <v>87</v>
      </c>
      <c r="H818">
        <v>23723</v>
      </c>
      <c r="I818" t="s">
        <v>25</v>
      </c>
    </row>
    <row r="819" spans="1:9" x14ac:dyDescent="0.3">
      <c r="A819" t="s">
        <v>466</v>
      </c>
      <c r="B819" t="s">
        <v>467</v>
      </c>
      <c r="C819">
        <v>913</v>
      </c>
      <c r="D819" t="s">
        <v>18</v>
      </c>
      <c r="E819">
        <v>503</v>
      </c>
      <c r="F819">
        <v>612</v>
      </c>
      <c r="G819">
        <f t="shared" si="12"/>
        <v>109</v>
      </c>
      <c r="H819">
        <v>27168</v>
      </c>
      <c r="I819" t="s">
        <v>19</v>
      </c>
    </row>
    <row r="820" spans="1:9" x14ac:dyDescent="0.3">
      <c r="A820" t="s">
        <v>468</v>
      </c>
      <c r="B820" t="s">
        <v>469</v>
      </c>
      <c r="C820">
        <v>865</v>
      </c>
      <c r="D820" t="s">
        <v>10</v>
      </c>
      <c r="E820">
        <v>79</v>
      </c>
      <c r="F820">
        <v>236</v>
      </c>
      <c r="G820">
        <f t="shared" si="12"/>
        <v>157</v>
      </c>
      <c r="H820">
        <v>1724</v>
      </c>
      <c r="I820" t="s">
        <v>11</v>
      </c>
    </row>
    <row r="821" spans="1:9" x14ac:dyDescent="0.3">
      <c r="A821" t="s">
        <v>468</v>
      </c>
      <c r="B821" t="s">
        <v>469</v>
      </c>
      <c r="C821">
        <v>865</v>
      </c>
      <c r="D821" t="s">
        <v>12</v>
      </c>
      <c r="E821">
        <v>606</v>
      </c>
      <c r="F821">
        <v>842</v>
      </c>
      <c r="G821">
        <f t="shared" si="12"/>
        <v>236</v>
      </c>
      <c r="H821">
        <v>22957</v>
      </c>
      <c r="I821" t="s">
        <v>13</v>
      </c>
    </row>
    <row r="822" spans="1:9" x14ac:dyDescent="0.3">
      <c r="A822" t="s">
        <v>468</v>
      </c>
      <c r="B822" t="s">
        <v>469</v>
      </c>
      <c r="C822">
        <v>865</v>
      </c>
      <c r="D822" t="s">
        <v>14</v>
      </c>
      <c r="E822">
        <v>429</v>
      </c>
      <c r="F822">
        <v>587</v>
      </c>
      <c r="G822">
        <f t="shared" si="12"/>
        <v>158</v>
      </c>
      <c r="H822">
        <v>43327</v>
      </c>
      <c r="I822" t="s">
        <v>15</v>
      </c>
    </row>
    <row r="823" spans="1:9" x14ac:dyDescent="0.3">
      <c r="A823" t="s">
        <v>470</v>
      </c>
      <c r="B823" t="s">
        <v>471</v>
      </c>
      <c r="C823">
        <v>1070</v>
      </c>
      <c r="D823" t="s">
        <v>10</v>
      </c>
      <c r="E823">
        <v>376</v>
      </c>
      <c r="F823">
        <v>562</v>
      </c>
      <c r="G823">
        <f t="shared" si="12"/>
        <v>186</v>
      </c>
      <c r="H823">
        <v>1724</v>
      </c>
      <c r="I823" t="s">
        <v>11</v>
      </c>
    </row>
    <row r="824" spans="1:9" x14ac:dyDescent="0.3">
      <c r="A824" t="s">
        <v>470</v>
      </c>
      <c r="B824" t="s">
        <v>471</v>
      </c>
      <c r="C824">
        <v>1070</v>
      </c>
      <c r="D824" t="s">
        <v>28</v>
      </c>
      <c r="E824">
        <v>790</v>
      </c>
      <c r="F824">
        <v>907</v>
      </c>
      <c r="G824">
        <f t="shared" si="12"/>
        <v>117</v>
      </c>
      <c r="H824">
        <v>133923</v>
      </c>
      <c r="I824" t="s">
        <v>29</v>
      </c>
    </row>
    <row r="825" spans="1:9" x14ac:dyDescent="0.3">
      <c r="A825" t="s">
        <v>470</v>
      </c>
      <c r="B825" t="s">
        <v>471</v>
      </c>
      <c r="C825">
        <v>1070</v>
      </c>
      <c r="D825" t="s">
        <v>30</v>
      </c>
      <c r="E825">
        <v>674</v>
      </c>
      <c r="F825">
        <v>743</v>
      </c>
      <c r="G825">
        <f t="shared" si="12"/>
        <v>69</v>
      </c>
      <c r="H825">
        <v>85578</v>
      </c>
      <c r="I825" t="s">
        <v>31</v>
      </c>
    </row>
    <row r="826" spans="1:9" x14ac:dyDescent="0.3">
      <c r="A826" t="s">
        <v>470</v>
      </c>
      <c r="B826" t="s">
        <v>471</v>
      </c>
      <c r="C826">
        <v>1070</v>
      </c>
      <c r="D826" t="s">
        <v>90</v>
      </c>
      <c r="E826">
        <v>10</v>
      </c>
      <c r="F826">
        <v>288</v>
      </c>
      <c r="G826">
        <f t="shared" si="12"/>
        <v>278</v>
      </c>
      <c r="H826">
        <v>1188</v>
      </c>
      <c r="I826" t="s">
        <v>91</v>
      </c>
    </row>
    <row r="827" spans="1:9" x14ac:dyDescent="0.3">
      <c r="A827" t="s">
        <v>470</v>
      </c>
      <c r="B827" t="s">
        <v>471</v>
      </c>
      <c r="C827">
        <v>1070</v>
      </c>
      <c r="D827" t="s">
        <v>42</v>
      </c>
      <c r="E827">
        <v>937</v>
      </c>
      <c r="F827">
        <v>1051</v>
      </c>
      <c r="G827">
        <f t="shared" si="12"/>
        <v>114</v>
      </c>
      <c r="H827">
        <v>176760</v>
      </c>
      <c r="I827" t="s">
        <v>43</v>
      </c>
    </row>
    <row r="828" spans="1:9" x14ac:dyDescent="0.3">
      <c r="A828" t="s">
        <v>472</v>
      </c>
      <c r="B828" t="s">
        <v>473</v>
      </c>
      <c r="C828">
        <v>955</v>
      </c>
      <c r="D828" t="s">
        <v>10</v>
      </c>
      <c r="E828">
        <v>76</v>
      </c>
      <c r="F828">
        <v>224</v>
      </c>
      <c r="G828">
        <f t="shared" si="12"/>
        <v>148</v>
      </c>
      <c r="H828">
        <v>1724</v>
      </c>
      <c r="I828" t="s">
        <v>11</v>
      </c>
    </row>
    <row r="829" spans="1:9" x14ac:dyDescent="0.3">
      <c r="A829" t="s">
        <v>472</v>
      </c>
      <c r="B829" t="s">
        <v>473</v>
      </c>
      <c r="C829">
        <v>955</v>
      </c>
      <c r="D829" t="s">
        <v>28</v>
      </c>
      <c r="E829">
        <v>834</v>
      </c>
      <c r="F829">
        <v>945</v>
      </c>
      <c r="G829">
        <f t="shared" si="12"/>
        <v>111</v>
      </c>
      <c r="H829">
        <v>133923</v>
      </c>
      <c r="I829" t="s">
        <v>29</v>
      </c>
    </row>
    <row r="830" spans="1:9" x14ac:dyDescent="0.3">
      <c r="A830" t="s">
        <v>472</v>
      </c>
      <c r="B830" t="s">
        <v>473</v>
      </c>
      <c r="C830">
        <v>955</v>
      </c>
      <c r="D830" t="s">
        <v>30</v>
      </c>
      <c r="E830">
        <v>699</v>
      </c>
      <c r="F830">
        <v>790</v>
      </c>
      <c r="G830">
        <f t="shared" si="12"/>
        <v>91</v>
      </c>
      <c r="H830">
        <v>85578</v>
      </c>
      <c r="I830" t="s">
        <v>31</v>
      </c>
    </row>
    <row r="831" spans="1:9" x14ac:dyDescent="0.3">
      <c r="A831" t="s">
        <v>472</v>
      </c>
      <c r="B831" t="s">
        <v>473</v>
      </c>
      <c r="C831">
        <v>955</v>
      </c>
      <c r="D831" t="s">
        <v>96</v>
      </c>
      <c r="E831">
        <v>305</v>
      </c>
      <c r="F831">
        <v>423</v>
      </c>
      <c r="G831">
        <f t="shared" si="12"/>
        <v>118</v>
      </c>
      <c r="H831">
        <v>3260</v>
      </c>
      <c r="I831" t="s">
        <v>97</v>
      </c>
    </row>
    <row r="832" spans="1:9" x14ac:dyDescent="0.3">
      <c r="A832" t="s">
        <v>472</v>
      </c>
      <c r="B832" t="s">
        <v>473</v>
      </c>
      <c r="C832">
        <v>955</v>
      </c>
      <c r="D832" t="s">
        <v>46</v>
      </c>
      <c r="E832">
        <v>428</v>
      </c>
      <c r="F832">
        <v>493</v>
      </c>
      <c r="G832">
        <f t="shared" si="12"/>
        <v>65</v>
      </c>
      <c r="H832">
        <v>7301</v>
      </c>
      <c r="I832" t="s">
        <v>47</v>
      </c>
    </row>
    <row r="833" spans="1:9" x14ac:dyDescent="0.3">
      <c r="A833" t="s">
        <v>472</v>
      </c>
      <c r="B833" t="s">
        <v>473</v>
      </c>
      <c r="C833">
        <v>955</v>
      </c>
      <c r="D833" t="s">
        <v>18</v>
      </c>
      <c r="E833">
        <v>580</v>
      </c>
      <c r="F833">
        <v>685</v>
      </c>
      <c r="G833">
        <f t="shared" si="12"/>
        <v>105</v>
      </c>
      <c r="H833">
        <v>27168</v>
      </c>
      <c r="I833" t="s">
        <v>19</v>
      </c>
    </row>
    <row r="834" spans="1:9" x14ac:dyDescent="0.3">
      <c r="A834" t="s">
        <v>474</v>
      </c>
      <c r="B834" t="s">
        <v>475</v>
      </c>
      <c r="C834">
        <v>1001</v>
      </c>
      <c r="D834" t="s">
        <v>10</v>
      </c>
      <c r="E834">
        <v>355</v>
      </c>
      <c r="F834">
        <v>549</v>
      </c>
      <c r="G834">
        <f t="shared" si="12"/>
        <v>194</v>
      </c>
      <c r="H834">
        <v>1724</v>
      </c>
      <c r="I834" t="s">
        <v>11</v>
      </c>
    </row>
    <row r="835" spans="1:9" x14ac:dyDescent="0.3">
      <c r="A835" t="s">
        <v>474</v>
      </c>
      <c r="B835" t="s">
        <v>475</v>
      </c>
      <c r="C835">
        <v>1001</v>
      </c>
      <c r="D835" t="s">
        <v>28</v>
      </c>
      <c r="E835">
        <v>888</v>
      </c>
      <c r="F835">
        <v>1001</v>
      </c>
      <c r="G835">
        <f t="shared" ref="G835:G898" si="13">F835-E835</f>
        <v>113</v>
      </c>
      <c r="H835">
        <v>133923</v>
      </c>
      <c r="I835" t="s">
        <v>29</v>
      </c>
    </row>
    <row r="836" spans="1:9" x14ac:dyDescent="0.3">
      <c r="A836" t="s">
        <v>474</v>
      </c>
      <c r="B836" t="s">
        <v>475</v>
      </c>
      <c r="C836">
        <v>1001</v>
      </c>
      <c r="D836" t="s">
        <v>30</v>
      </c>
      <c r="E836">
        <v>776</v>
      </c>
      <c r="F836">
        <v>841</v>
      </c>
      <c r="G836">
        <f t="shared" si="13"/>
        <v>65</v>
      </c>
      <c r="H836">
        <v>85578</v>
      </c>
      <c r="I836" t="s">
        <v>31</v>
      </c>
    </row>
    <row r="837" spans="1:9" x14ac:dyDescent="0.3">
      <c r="A837" t="s">
        <v>474</v>
      </c>
      <c r="B837" t="s">
        <v>475</v>
      </c>
      <c r="C837">
        <v>1001</v>
      </c>
      <c r="D837" t="s">
        <v>24</v>
      </c>
      <c r="E837">
        <v>661</v>
      </c>
      <c r="F837">
        <v>750</v>
      </c>
      <c r="G837">
        <f t="shared" si="13"/>
        <v>89</v>
      </c>
      <c r="H837">
        <v>23723</v>
      </c>
      <c r="I837" t="s">
        <v>25</v>
      </c>
    </row>
    <row r="838" spans="1:9" x14ac:dyDescent="0.3">
      <c r="A838" t="s">
        <v>476</v>
      </c>
      <c r="B838" t="s">
        <v>477</v>
      </c>
      <c r="C838">
        <v>74</v>
      </c>
      <c r="D838" t="s">
        <v>10</v>
      </c>
      <c r="E838">
        <v>1</v>
      </c>
      <c r="F838">
        <v>70</v>
      </c>
      <c r="G838">
        <f t="shared" si="13"/>
        <v>69</v>
      </c>
      <c r="H838">
        <v>1724</v>
      </c>
      <c r="I838" t="s">
        <v>11</v>
      </c>
    </row>
    <row r="839" spans="1:9" x14ac:dyDescent="0.3">
      <c r="A839" t="s">
        <v>478</v>
      </c>
      <c r="B839" t="s">
        <v>479</v>
      </c>
      <c r="C839">
        <v>121</v>
      </c>
      <c r="D839" t="s">
        <v>10</v>
      </c>
      <c r="E839">
        <v>1</v>
      </c>
      <c r="F839">
        <v>91</v>
      </c>
      <c r="G839">
        <f t="shared" si="13"/>
        <v>90</v>
      </c>
      <c r="H839">
        <v>1724</v>
      </c>
      <c r="I839" t="s">
        <v>11</v>
      </c>
    </row>
    <row r="840" spans="1:9" x14ac:dyDescent="0.3">
      <c r="A840" t="s">
        <v>480</v>
      </c>
      <c r="B840" t="s">
        <v>481</v>
      </c>
      <c r="C840">
        <v>1057</v>
      </c>
      <c r="D840" t="s">
        <v>10</v>
      </c>
      <c r="E840">
        <v>50</v>
      </c>
      <c r="F840">
        <v>213</v>
      </c>
      <c r="G840">
        <f t="shared" si="13"/>
        <v>163</v>
      </c>
      <c r="H840">
        <v>1724</v>
      </c>
      <c r="I840" t="s">
        <v>11</v>
      </c>
    </row>
    <row r="841" spans="1:9" x14ac:dyDescent="0.3">
      <c r="A841" t="s">
        <v>480</v>
      </c>
      <c r="B841" t="s">
        <v>481</v>
      </c>
      <c r="C841">
        <v>1057</v>
      </c>
      <c r="D841" t="s">
        <v>28</v>
      </c>
      <c r="E841">
        <v>664</v>
      </c>
      <c r="F841">
        <v>779</v>
      </c>
      <c r="G841">
        <f t="shared" si="13"/>
        <v>115</v>
      </c>
      <c r="H841">
        <v>133923</v>
      </c>
      <c r="I841" t="s">
        <v>29</v>
      </c>
    </row>
    <row r="842" spans="1:9" x14ac:dyDescent="0.3">
      <c r="A842" t="s">
        <v>480</v>
      </c>
      <c r="B842" t="s">
        <v>481</v>
      </c>
      <c r="C842">
        <v>1057</v>
      </c>
      <c r="D842" t="s">
        <v>30</v>
      </c>
      <c r="E842">
        <v>552</v>
      </c>
      <c r="F842">
        <v>620</v>
      </c>
      <c r="G842">
        <f t="shared" si="13"/>
        <v>68</v>
      </c>
      <c r="H842">
        <v>85578</v>
      </c>
      <c r="I842" t="s">
        <v>31</v>
      </c>
    </row>
    <row r="843" spans="1:9" x14ac:dyDescent="0.3">
      <c r="A843" t="s">
        <v>480</v>
      </c>
      <c r="B843" t="s">
        <v>481</v>
      </c>
      <c r="C843">
        <v>1057</v>
      </c>
      <c r="D843" t="s">
        <v>24</v>
      </c>
      <c r="E843">
        <v>455</v>
      </c>
      <c r="F843">
        <v>540</v>
      </c>
      <c r="G843">
        <f t="shared" si="13"/>
        <v>85</v>
      </c>
      <c r="H843">
        <v>23723</v>
      </c>
      <c r="I843" t="s">
        <v>25</v>
      </c>
    </row>
    <row r="844" spans="1:9" x14ac:dyDescent="0.3">
      <c r="A844" t="s">
        <v>480</v>
      </c>
      <c r="B844" t="s">
        <v>481</v>
      </c>
      <c r="C844">
        <v>1057</v>
      </c>
      <c r="D844" t="s">
        <v>18</v>
      </c>
      <c r="E844">
        <v>320</v>
      </c>
      <c r="F844">
        <v>424</v>
      </c>
      <c r="G844">
        <f t="shared" si="13"/>
        <v>104</v>
      </c>
      <c r="H844">
        <v>27168</v>
      </c>
      <c r="I844" t="s">
        <v>19</v>
      </c>
    </row>
    <row r="845" spans="1:9" x14ac:dyDescent="0.3">
      <c r="A845" t="s">
        <v>480</v>
      </c>
      <c r="B845" t="s">
        <v>481</v>
      </c>
      <c r="C845">
        <v>1057</v>
      </c>
      <c r="D845" t="s">
        <v>42</v>
      </c>
      <c r="E845">
        <v>798</v>
      </c>
      <c r="F845">
        <v>908</v>
      </c>
      <c r="G845">
        <f t="shared" si="13"/>
        <v>110</v>
      </c>
      <c r="H845">
        <v>176760</v>
      </c>
      <c r="I845" t="s">
        <v>43</v>
      </c>
    </row>
    <row r="846" spans="1:9" x14ac:dyDescent="0.3">
      <c r="A846" t="s">
        <v>480</v>
      </c>
      <c r="B846" t="s">
        <v>481</v>
      </c>
      <c r="C846">
        <v>1057</v>
      </c>
      <c r="D846" t="s">
        <v>42</v>
      </c>
      <c r="E846">
        <v>921</v>
      </c>
      <c r="F846">
        <v>1033</v>
      </c>
      <c r="G846">
        <f t="shared" si="13"/>
        <v>112</v>
      </c>
      <c r="H846">
        <v>176760</v>
      </c>
      <c r="I846" t="s">
        <v>43</v>
      </c>
    </row>
    <row r="847" spans="1:9" x14ac:dyDescent="0.3">
      <c r="A847" t="s">
        <v>482</v>
      </c>
      <c r="B847" t="s">
        <v>483</v>
      </c>
      <c r="C847">
        <v>581</v>
      </c>
      <c r="D847" t="s">
        <v>10</v>
      </c>
      <c r="E847">
        <v>74</v>
      </c>
      <c r="F847">
        <v>266</v>
      </c>
      <c r="G847">
        <f t="shared" si="13"/>
        <v>192</v>
      </c>
      <c r="H847">
        <v>1724</v>
      </c>
      <c r="I847" t="s">
        <v>11</v>
      </c>
    </row>
    <row r="848" spans="1:9" x14ac:dyDescent="0.3">
      <c r="A848" t="s">
        <v>482</v>
      </c>
      <c r="B848" t="s">
        <v>483</v>
      </c>
      <c r="C848">
        <v>581</v>
      </c>
      <c r="D848" t="s">
        <v>28</v>
      </c>
      <c r="E848">
        <v>471</v>
      </c>
      <c r="F848">
        <v>581</v>
      </c>
      <c r="G848">
        <f t="shared" si="13"/>
        <v>110</v>
      </c>
      <c r="H848">
        <v>133923</v>
      </c>
      <c r="I848" t="s">
        <v>29</v>
      </c>
    </row>
    <row r="849" spans="1:9" x14ac:dyDescent="0.3">
      <c r="A849" t="s">
        <v>482</v>
      </c>
      <c r="B849" t="s">
        <v>483</v>
      </c>
      <c r="C849">
        <v>581</v>
      </c>
      <c r="D849" t="s">
        <v>30</v>
      </c>
      <c r="E849">
        <v>360</v>
      </c>
      <c r="F849">
        <v>428</v>
      </c>
      <c r="G849">
        <f t="shared" si="13"/>
        <v>68</v>
      </c>
      <c r="H849">
        <v>85578</v>
      </c>
      <c r="I849" t="s">
        <v>31</v>
      </c>
    </row>
    <row r="850" spans="1:9" x14ac:dyDescent="0.3">
      <c r="A850" t="s">
        <v>484</v>
      </c>
      <c r="B850" t="s">
        <v>485</v>
      </c>
      <c r="C850">
        <v>675</v>
      </c>
      <c r="D850" t="s">
        <v>10</v>
      </c>
      <c r="E850">
        <v>83</v>
      </c>
      <c r="F850">
        <v>272</v>
      </c>
      <c r="G850">
        <f t="shared" si="13"/>
        <v>189</v>
      </c>
      <c r="H850">
        <v>1724</v>
      </c>
      <c r="I850" t="s">
        <v>11</v>
      </c>
    </row>
    <row r="851" spans="1:9" x14ac:dyDescent="0.3">
      <c r="A851" t="s">
        <v>484</v>
      </c>
      <c r="B851" t="s">
        <v>485</v>
      </c>
      <c r="C851">
        <v>675</v>
      </c>
      <c r="D851" t="s">
        <v>486</v>
      </c>
      <c r="E851">
        <v>447</v>
      </c>
      <c r="F851">
        <v>632</v>
      </c>
      <c r="G851">
        <f t="shared" si="13"/>
        <v>185</v>
      </c>
      <c r="H851">
        <v>26530</v>
      </c>
      <c r="I851" t="s">
        <v>487</v>
      </c>
    </row>
    <row r="852" spans="1:9" x14ac:dyDescent="0.3">
      <c r="A852" t="s">
        <v>488</v>
      </c>
      <c r="B852" t="s">
        <v>489</v>
      </c>
      <c r="C852">
        <v>670</v>
      </c>
      <c r="D852" t="s">
        <v>10</v>
      </c>
      <c r="E852">
        <v>78</v>
      </c>
      <c r="F852">
        <v>270</v>
      </c>
      <c r="G852">
        <f t="shared" si="13"/>
        <v>192</v>
      </c>
      <c r="H852">
        <v>1724</v>
      </c>
      <c r="I852" t="s">
        <v>11</v>
      </c>
    </row>
    <row r="853" spans="1:9" x14ac:dyDescent="0.3">
      <c r="A853" t="s">
        <v>488</v>
      </c>
      <c r="B853" t="s">
        <v>489</v>
      </c>
      <c r="C853">
        <v>670</v>
      </c>
      <c r="D853" t="s">
        <v>14</v>
      </c>
      <c r="E853">
        <v>493</v>
      </c>
      <c r="F853">
        <v>664</v>
      </c>
      <c r="G853">
        <f t="shared" si="13"/>
        <v>171</v>
      </c>
      <c r="H853">
        <v>43327</v>
      </c>
      <c r="I853" t="s">
        <v>15</v>
      </c>
    </row>
    <row r="854" spans="1:9" x14ac:dyDescent="0.3">
      <c r="A854" t="s">
        <v>488</v>
      </c>
      <c r="B854" t="s">
        <v>489</v>
      </c>
      <c r="C854">
        <v>670</v>
      </c>
      <c r="D854" t="s">
        <v>24</v>
      </c>
      <c r="E854">
        <v>386</v>
      </c>
      <c r="F854">
        <v>476</v>
      </c>
      <c r="G854">
        <f t="shared" si="13"/>
        <v>90</v>
      </c>
      <c r="H854">
        <v>23723</v>
      </c>
      <c r="I854" t="s">
        <v>25</v>
      </c>
    </row>
    <row r="855" spans="1:9" x14ac:dyDescent="0.3">
      <c r="A855" t="s">
        <v>490</v>
      </c>
      <c r="B855" t="s">
        <v>491</v>
      </c>
      <c r="C855">
        <v>453</v>
      </c>
      <c r="D855" t="s">
        <v>10</v>
      </c>
      <c r="E855">
        <v>20</v>
      </c>
      <c r="F855">
        <v>231</v>
      </c>
      <c r="G855">
        <f t="shared" si="13"/>
        <v>211</v>
      </c>
      <c r="H855">
        <v>1724</v>
      </c>
      <c r="I855" t="s">
        <v>11</v>
      </c>
    </row>
    <row r="856" spans="1:9" x14ac:dyDescent="0.3">
      <c r="A856" t="s">
        <v>490</v>
      </c>
      <c r="B856" t="s">
        <v>491</v>
      </c>
      <c r="C856">
        <v>453</v>
      </c>
      <c r="D856" t="s">
        <v>14</v>
      </c>
      <c r="E856">
        <v>294</v>
      </c>
      <c r="F856">
        <v>453</v>
      </c>
      <c r="G856">
        <f t="shared" si="13"/>
        <v>159</v>
      </c>
      <c r="H856">
        <v>43327</v>
      </c>
      <c r="I856" t="s">
        <v>15</v>
      </c>
    </row>
    <row r="857" spans="1:9" x14ac:dyDescent="0.3">
      <c r="A857" t="s">
        <v>492</v>
      </c>
      <c r="B857" t="s">
        <v>493</v>
      </c>
      <c r="C857">
        <v>1112</v>
      </c>
      <c r="D857" t="s">
        <v>10</v>
      </c>
      <c r="E857">
        <v>84</v>
      </c>
      <c r="F857">
        <v>282</v>
      </c>
      <c r="G857">
        <f t="shared" si="13"/>
        <v>198</v>
      </c>
      <c r="H857">
        <v>1724</v>
      </c>
      <c r="I857" t="s">
        <v>11</v>
      </c>
    </row>
    <row r="858" spans="1:9" x14ac:dyDescent="0.3">
      <c r="A858" t="s">
        <v>492</v>
      </c>
      <c r="B858" t="s">
        <v>493</v>
      </c>
      <c r="C858">
        <v>1112</v>
      </c>
      <c r="D858" t="s">
        <v>12</v>
      </c>
      <c r="E858">
        <v>847</v>
      </c>
      <c r="F858">
        <v>1083</v>
      </c>
      <c r="G858">
        <f t="shared" si="13"/>
        <v>236</v>
      </c>
      <c r="H858">
        <v>22957</v>
      </c>
      <c r="I858" t="s">
        <v>13</v>
      </c>
    </row>
    <row r="859" spans="1:9" x14ac:dyDescent="0.3">
      <c r="A859" t="s">
        <v>492</v>
      </c>
      <c r="B859" t="s">
        <v>493</v>
      </c>
      <c r="C859">
        <v>1112</v>
      </c>
      <c r="D859" t="s">
        <v>154</v>
      </c>
      <c r="E859">
        <v>519</v>
      </c>
      <c r="F859">
        <v>658</v>
      </c>
      <c r="G859">
        <f t="shared" si="13"/>
        <v>139</v>
      </c>
      <c r="H859">
        <v>17090</v>
      </c>
      <c r="I859" t="s">
        <v>155</v>
      </c>
    </row>
    <row r="860" spans="1:9" x14ac:dyDescent="0.3">
      <c r="A860" t="s">
        <v>492</v>
      </c>
      <c r="B860" t="s">
        <v>493</v>
      </c>
      <c r="C860">
        <v>1112</v>
      </c>
      <c r="D860" t="s">
        <v>14</v>
      </c>
      <c r="E860">
        <v>671</v>
      </c>
      <c r="F860">
        <v>828</v>
      </c>
      <c r="G860">
        <f t="shared" si="13"/>
        <v>157</v>
      </c>
      <c r="H860">
        <v>43327</v>
      </c>
      <c r="I860" t="s">
        <v>15</v>
      </c>
    </row>
    <row r="861" spans="1:9" x14ac:dyDescent="0.3">
      <c r="A861" t="s">
        <v>494</v>
      </c>
      <c r="B861" t="s">
        <v>495</v>
      </c>
      <c r="C861">
        <v>1040</v>
      </c>
      <c r="D861" t="s">
        <v>10</v>
      </c>
      <c r="E861">
        <v>70</v>
      </c>
      <c r="F861">
        <v>258</v>
      </c>
      <c r="G861">
        <f t="shared" si="13"/>
        <v>188</v>
      </c>
      <c r="H861">
        <v>1724</v>
      </c>
      <c r="I861" t="s">
        <v>11</v>
      </c>
    </row>
    <row r="862" spans="1:9" x14ac:dyDescent="0.3">
      <c r="A862" t="s">
        <v>494</v>
      </c>
      <c r="B862" t="s">
        <v>495</v>
      </c>
      <c r="C862">
        <v>1040</v>
      </c>
      <c r="D862" t="s">
        <v>12</v>
      </c>
      <c r="E862">
        <v>776</v>
      </c>
      <c r="F862">
        <v>1012</v>
      </c>
      <c r="G862">
        <f t="shared" si="13"/>
        <v>236</v>
      </c>
      <c r="H862">
        <v>22957</v>
      </c>
      <c r="I862" t="s">
        <v>13</v>
      </c>
    </row>
    <row r="863" spans="1:9" x14ac:dyDescent="0.3">
      <c r="A863" t="s">
        <v>494</v>
      </c>
      <c r="B863" t="s">
        <v>495</v>
      </c>
      <c r="C863">
        <v>1040</v>
      </c>
      <c r="D863" t="s">
        <v>14</v>
      </c>
      <c r="E863">
        <v>595</v>
      </c>
      <c r="F863">
        <v>757</v>
      </c>
      <c r="G863">
        <f t="shared" si="13"/>
        <v>162</v>
      </c>
      <c r="H863">
        <v>43327</v>
      </c>
      <c r="I863" t="s">
        <v>15</v>
      </c>
    </row>
    <row r="864" spans="1:9" x14ac:dyDescent="0.3">
      <c r="A864" t="s">
        <v>494</v>
      </c>
      <c r="B864" t="s">
        <v>495</v>
      </c>
      <c r="C864">
        <v>1040</v>
      </c>
      <c r="D864" t="s">
        <v>24</v>
      </c>
      <c r="E864">
        <v>369</v>
      </c>
      <c r="F864">
        <v>453</v>
      </c>
      <c r="G864">
        <f t="shared" si="13"/>
        <v>84</v>
      </c>
      <c r="H864">
        <v>23723</v>
      </c>
      <c r="I864" t="s">
        <v>25</v>
      </c>
    </row>
    <row r="865" spans="1:9" x14ac:dyDescent="0.3">
      <c r="A865" t="s">
        <v>494</v>
      </c>
      <c r="B865" t="s">
        <v>495</v>
      </c>
      <c r="C865">
        <v>1040</v>
      </c>
      <c r="D865" t="s">
        <v>18</v>
      </c>
      <c r="E865">
        <v>480</v>
      </c>
      <c r="F865">
        <v>583</v>
      </c>
      <c r="G865">
        <f t="shared" si="13"/>
        <v>103</v>
      </c>
      <c r="H865">
        <v>27168</v>
      </c>
      <c r="I865" t="s">
        <v>19</v>
      </c>
    </row>
    <row r="866" spans="1:9" x14ac:dyDescent="0.3">
      <c r="A866" t="s">
        <v>496</v>
      </c>
      <c r="B866" t="s">
        <v>497</v>
      </c>
      <c r="C866">
        <v>1075</v>
      </c>
      <c r="D866" t="s">
        <v>10</v>
      </c>
      <c r="E866">
        <v>75</v>
      </c>
      <c r="F866">
        <v>264</v>
      </c>
      <c r="G866">
        <f t="shared" si="13"/>
        <v>189</v>
      </c>
      <c r="H866">
        <v>1724</v>
      </c>
      <c r="I866" t="s">
        <v>11</v>
      </c>
    </row>
    <row r="867" spans="1:9" x14ac:dyDescent="0.3">
      <c r="A867" t="s">
        <v>496</v>
      </c>
      <c r="B867" t="s">
        <v>497</v>
      </c>
      <c r="C867">
        <v>1075</v>
      </c>
      <c r="D867" t="s">
        <v>12</v>
      </c>
      <c r="E867">
        <v>810</v>
      </c>
      <c r="F867">
        <v>1046</v>
      </c>
      <c r="G867">
        <f t="shared" si="13"/>
        <v>236</v>
      </c>
      <c r="H867">
        <v>22957</v>
      </c>
      <c r="I867" t="s">
        <v>13</v>
      </c>
    </row>
    <row r="868" spans="1:9" x14ac:dyDescent="0.3">
      <c r="A868" t="s">
        <v>496</v>
      </c>
      <c r="B868" t="s">
        <v>497</v>
      </c>
      <c r="C868">
        <v>1075</v>
      </c>
      <c r="D868" t="s">
        <v>14</v>
      </c>
      <c r="E868">
        <v>634</v>
      </c>
      <c r="F868">
        <v>791</v>
      </c>
      <c r="G868">
        <f t="shared" si="13"/>
        <v>157</v>
      </c>
      <c r="H868">
        <v>43327</v>
      </c>
      <c r="I868" t="s">
        <v>15</v>
      </c>
    </row>
    <row r="869" spans="1:9" x14ac:dyDescent="0.3">
      <c r="A869" t="s">
        <v>496</v>
      </c>
      <c r="B869" t="s">
        <v>497</v>
      </c>
      <c r="C869">
        <v>1075</v>
      </c>
      <c r="D869" t="s">
        <v>18</v>
      </c>
      <c r="E869">
        <v>367</v>
      </c>
      <c r="F869">
        <v>459</v>
      </c>
      <c r="G869">
        <f t="shared" si="13"/>
        <v>92</v>
      </c>
      <c r="H869">
        <v>27168</v>
      </c>
      <c r="I869" t="s">
        <v>19</v>
      </c>
    </row>
    <row r="870" spans="1:9" x14ac:dyDescent="0.3">
      <c r="A870" t="s">
        <v>496</v>
      </c>
      <c r="B870" t="s">
        <v>497</v>
      </c>
      <c r="C870">
        <v>1075</v>
      </c>
      <c r="D870" t="s">
        <v>18</v>
      </c>
      <c r="E870">
        <v>482</v>
      </c>
      <c r="F870">
        <v>590</v>
      </c>
      <c r="G870">
        <f t="shared" si="13"/>
        <v>108</v>
      </c>
      <c r="H870">
        <v>27168</v>
      </c>
      <c r="I870" t="s">
        <v>19</v>
      </c>
    </row>
    <row r="871" spans="1:9" x14ac:dyDescent="0.3">
      <c r="A871" t="s">
        <v>498</v>
      </c>
      <c r="B871" t="s">
        <v>499</v>
      </c>
      <c r="C871">
        <v>727</v>
      </c>
      <c r="D871" t="s">
        <v>10</v>
      </c>
      <c r="E871">
        <v>81</v>
      </c>
      <c r="F871">
        <v>219</v>
      </c>
      <c r="G871">
        <f t="shared" si="13"/>
        <v>138</v>
      </c>
      <c r="H871">
        <v>1724</v>
      </c>
      <c r="I871" t="s">
        <v>11</v>
      </c>
    </row>
    <row r="872" spans="1:9" x14ac:dyDescent="0.3">
      <c r="A872" t="s">
        <v>498</v>
      </c>
      <c r="B872" t="s">
        <v>499</v>
      </c>
      <c r="C872">
        <v>727</v>
      </c>
      <c r="D872" t="s">
        <v>12</v>
      </c>
      <c r="E872">
        <v>477</v>
      </c>
      <c r="F872">
        <v>711</v>
      </c>
      <c r="G872">
        <f t="shared" si="13"/>
        <v>234</v>
      </c>
      <c r="H872">
        <v>22957</v>
      </c>
      <c r="I872" t="s">
        <v>13</v>
      </c>
    </row>
    <row r="873" spans="1:9" x14ac:dyDescent="0.3">
      <c r="A873" t="s">
        <v>498</v>
      </c>
      <c r="B873" t="s">
        <v>499</v>
      </c>
      <c r="C873">
        <v>727</v>
      </c>
      <c r="D873" t="s">
        <v>14</v>
      </c>
      <c r="E873">
        <v>300</v>
      </c>
      <c r="F873">
        <v>457</v>
      </c>
      <c r="G873">
        <f t="shared" si="13"/>
        <v>157</v>
      </c>
      <c r="H873">
        <v>43327</v>
      </c>
      <c r="I873" t="s">
        <v>15</v>
      </c>
    </row>
    <row r="874" spans="1:9" x14ac:dyDescent="0.3">
      <c r="A874" t="s">
        <v>500</v>
      </c>
      <c r="B874" t="s">
        <v>501</v>
      </c>
      <c r="C874">
        <v>1285</v>
      </c>
      <c r="D874" t="s">
        <v>10</v>
      </c>
      <c r="E874">
        <v>79</v>
      </c>
      <c r="F874">
        <v>265</v>
      </c>
      <c r="G874">
        <f t="shared" si="13"/>
        <v>186</v>
      </c>
      <c r="H874">
        <v>1724</v>
      </c>
      <c r="I874" t="s">
        <v>11</v>
      </c>
    </row>
    <row r="875" spans="1:9" x14ac:dyDescent="0.3">
      <c r="A875" t="s">
        <v>500</v>
      </c>
      <c r="B875" t="s">
        <v>501</v>
      </c>
      <c r="C875">
        <v>1285</v>
      </c>
      <c r="D875" t="s">
        <v>28</v>
      </c>
      <c r="E875">
        <v>878</v>
      </c>
      <c r="F875">
        <v>994</v>
      </c>
      <c r="G875">
        <f t="shared" si="13"/>
        <v>116</v>
      </c>
      <c r="H875">
        <v>133923</v>
      </c>
      <c r="I875" t="s">
        <v>29</v>
      </c>
    </row>
    <row r="876" spans="1:9" x14ac:dyDescent="0.3">
      <c r="A876" t="s">
        <v>500</v>
      </c>
      <c r="B876" t="s">
        <v>501</v>
      </c>
      <c r="C876">
        <v>1285</v>
      </c>
      <c r="D876" t="s">
        <v>30</v>
      </c>
      <c r="E876">
        <v>766</v>
      </c>
      <c r="F876">
        <v>831</v>
      </c>
      <c r="G876">
        <f t="shared" si="13"/>
        <v>65</v>
      </c>
      <c r="H876">
        <v>85578</v>
      </c>
      <c r="I876" t="s">
        <v>31</v>
      </c>
    </row>
    <row r="877" spans="1:9" x14ac:dyDescent="0.3">
      <c r="A877" t="s">
        <v>500</v>
      </c>
      <c r="B877" t="s">
        <v>501</v>
      </c>
      <c r="C877">
        <v>1285</v>
      </c>
      <c r="D877" t="s">
        <v>22</v>
      </c>
      <c r="E877">
        <v>344</v>
      </c>
      <c r="F877">
        <v>453</v>
      </c>
      <c r="G877">
        <f t="shared" si="13"/>
        <v>109</v>
      </c>
      <c r="H877">
        <v>21613</v>
      </c>
      <c r="I877" t="s">
        <v>23</v>
      </c>
    </row>
    <row r="878" spans="1:9" x14ac:dyDescent="0.3">
      <c r="A878" t="s">
        <v>500</v>
      </c>
      <c r="B878" t="s">
        <v>501</v>
      </c>
      <c r="C878">
        <v>1285</v>
      </c>
      <c r="D878" t="s">
        <v>22</v>
      </c>
      <c r="E878">
        <v>486</v>
      </c>
      <c r="F878">
        <v>613</v>
      </c>
      <c r="G878">
        <f t="shared" si="13"/>
        <v>127</v>
      </c>
      <c r="H878">
        <v>21613</v>
      </c>
      <c r="I878" t="s">
        <v>23</v>
      </c>
    </row>
    <row r="879" spans="1:9" x14ac:dyDescent="0.3">
      <c r="A879" t="s">
        <v>500</v>
      </c>
      <c r="B879" t="s">
        <v>501</v>
      </c>
      <c r="C879">
        <v>1285</v>
      </c>
      <c r="D879" t="s">
        <v>24</v>
      </c>
      <c r="E879">
        <v>650</v>
      </c>
      <c r="F879">
        <v>740</v>
      </c>
      <c r="G879">
        <f t="shared" si="13"/>
        <v>90</v>
      </c>
      <c r="H879">
        <v>23723</v>
      </c>
      <c r="I879" t="s">
        <v>25</v>
      </c>
    </row>
    <row r="880" spans="1:9" x14ac:dyDescent="0.3">
      <c r="A880" t="s">
        <v>500</v>
      </c>
      <c r="B880" t="s">
        <v>501</v>
      </c>
      <c r="C880">
        <v>1285</v>
      </c>
      <c r="D880" t="s">
        <v>42</v>
      </c>
      <c r="E880">
        <v>1014</v>
      </c>
      <c r="F880">
        <v>1131</v>
      </c>
      <c r="G880">
        <f t="shared" si="13"/>
        <v>117</v>
      </c>
      <c r="H880">
        <v>176760</v>
      </c>
      <c r="I880" t="s">
        <v>43</v>
      </c>
    </row>
    <row r="881" spans="1:9" x14ac:dyDescent="0.3">
      <c r="A881" t="s">
        <v>500</v>
      </c>
      <c r="B881" t="s">
        <v>501</v>
      </c>
      <c r="C881">
        <v>1285</v>
      </c>
      <c r="D881" t="s">
        <v>42</v>
      </c>
      <c r="E881">
        <v>1161</v>
      </c>
      <c r="F881">
        <v>1274</v>
      </c>
      <c r="G881">
        <f t="shared" si="13"/>
        <v>113</v>
      </c>
      <c r="H881">
        <v>176760</v>
      </c>
      <c r="I881" t="s">
        <v>43</v>
      </c>
    </row>
    <row r="882" spans="1:9" x14ac:dyDescent="0.3">
      <c r="A882" t="s">
        <v>502</v>
      </c>
      <c r="B882" t="s">
        <v>503</v>
      </c>
      <c r="C882">
        <v>1323</v>
      </c>
      <c r="D882" t="s">
        <v>10</v>
      </c>
      <c r="E882">
        <v>58</v>
      </c>
      <c r="F882">
        <v>226</v>
      </c>
      <c r="G882">
        <f t="shared" si="13"/>
        <v>168</v>
      </c>
      <c r="H882">
        <v>1724</v>
      </c>
      <c r="I882" t="s">
        <v>11</v>
      </c>
    </row>
    <row r="883" spans="1:9" x14ac:dyDescent="0.3">
      <c r="A883" t="s">
        <v>502</v>
      </c>
      <c r="B883" t="s">
        <v>503</v>
      </c>
      <c r="C883">
        <v>1323</v>
      </c>
      <c r="D883" t="s">
        <v>504</v>
      </c>
      <c r="E883">
        <v>661</v>
      </c>
      <c r="F883">
        <v>795</v>
      </c>
      <c r="G883">
        <f t="shared" si="13"/>
        <v>134</v>
      </c>
      <c r="H883">
        <v>16465</v>
      </c>
      <c r="I883" t="s">
        <v>505</v>
      </c>
    </row>
    <row r="884" spans="1:9" x14ac:dyDescent="0.3">
      <c r="A884" t="s">
        <v>502</v>
      </c>
      <c r="B884" t="s">
        <v>503</v>
      </c>
      <c r="C884">
        <v>1323</v>
      </c>
      <c r="D884" t="s">
        <v>154</v>
      </c>
      <c r="E884">
        <v>369</v>
      </c>
      <c r="F884">
        <v>516</v>
      </c>
      <c r="G884">
        <f t="shared" si="13"/>
        <v>147</v>
      </c>
      <c r="H884">
        <v>17090</v>
      </c>
      <c r="I884" t="s">
        <v>155</v>
      </c>
    </row>
    <row r="885" spans="1:9" x14ac:dyDescent="0.3">
      <c r="A885" t="s">
        <v>502</v>
      </c>
      <c r="B885" t="s">
        <v>503</v>
      </c>
      <c r="C885">
        <v>1323</v>
      </c>
      <c r="D885" t="s">
        <v>28</v>
      </c>
      <c r="E885">
        <v>1055</v>
      </c>
      <c r="F885">
        <v>1178</v>
      </c>
      <c r="G885">
        <f t="shared" si="13"/>
        <v>123</v>
      </c>
      <c r="H885">
        <v>133923</v>
      </c>
      <c r="I885" t="s">
        <v>29</v>
      </c>
    </row>
    <row r="886" spans="1:9" x14ac:dyDescent="0.3">
      <c r="A886" t="s">
        <v>502</v>
      </c>
      <c r="B886" t="s">
        <v>503</v>
      </c>
      <c r="C886">
        <v>1323</v>
      </c>
      <c r="D886" t="s">
        <v>30</v>
      </c>
      <c r="E886">
        <v>948</v>
      </c>
      <c r="F886">
        <v>1012</v>
      </c>
      <c r="G886">
        <f t="shared" si="13"/>
        <v>64</v>
      </c>
      <c r="H886">
        <v>85578</v>
      </c>
      <c r="I886" t="s">
        <v>31</v>
      </c>
    </row>
    <row r="887" spans="1:9" x14ac:dyDescent="0.3">
      <c r="A887" t="s">
        <v>502</v>
      </c>
      <c r="B887" t="s">
        <v>503</v>
      </c>
      <c r="C887">
        <v>1323</v>
      </c>
      <c r="D887" t="s">
        <v>24</v>
      </c>
      <c r="E887">
        <v>831</v>
      </c>
      <c r="F887">
        <v>920</v>
      </c>
      <c r="G887">
        <f t="shared" si="13"/>
        <v>89</v>
      </c>
      <c r="H887">
        <v>23723</v>
      </c>
      <c r="I887" t="s">
        <v>25</v>
      </c>
    </row>
    <row r="888" spans="1:9" x14ac:dyDescent="0.3">
      <c r="A888" t="s">
        <v>502</v>
      </c>
      <c r="B888" t="s">
        <v>503</v>
      </c>
      <c r="C888">
        <v>1323</v>
      </c>
      <c r="D888" t="s">
        <v>16</v>
      </c>
      <c r="E888">
        <v>535</v>
      </c>
      <c r="F888">
        <v>644</v>
      </c>
      <c r="G888">
        <f t="shared" si="13"/>
        <v>109</v>
      </c>
      <c r="H888">
        <v>23651</v>
      </c>
      <c r="I888" t="s">
        <v>17</v>
      </c>
    </row>
    <row r="889" spans="1:9" x14ac:dyDescent="0.3">
      <c r="A889" t="s">
        <v>502</v>
      </c>
      <c r="B889" t="s">
        <v>503</v>
      </c>
      <c r="C889">
        <v>1323</v>
      </c>
      <c r="D889" t="s">
        <v>42</v>
      </c>
      <c r="E889">
        <v>1199</v>
      </c>
      <c r="F889">
        <v>1312</v>
      </c>
      <c r="G889">
        <f t="shared" si="13"/>
        <v>113</v>
      </c>
      <c r="H889">
        <v>176760</v>
      </c>
      <c r="I889" t="s">
        <v>43</v>
      </c>
    </row>
    <row r="890" spans="1:9" x14ac:dyDescent="0.3">
      <c r="A890" t="s">
        <v>506</v>
      </c>
      <c r="B890" t="s">
        <v>507</v>
      </c>
      <c r="C890">
        <v>685</v>
      </c>
      <c r="D890" t="s">
        <v>10</v>
      </c>
      <c r="E890">
        <v>67</v>
      </c>
      <c r="F890">
        <v>227</v>
      </c>
      <c r="G890">
        <f t="shared" si="13"/>
        <v>160</v>
      </c>
      <c r="H890">
        <v>1724</v>
      </c>
      <c r="I890" t="s">
        <v>11</v>
      </c>
    </row>
    <row r="891" spans="1:9" x14ac:dyDescent="0.3">
      <c r="A891" t="s">
        <v>506</v>
      </c>
      <c r="B891" t="s">
        <v>507</v>
      </c>
      <c r="C891">
        <v>685</v>
      </c>
      <c r="D891" t="s">
        <v>28</v>
      </c>
      <c r="E891">
        <v>565</v>
      </c>
      <c r="F891">
        <v>676</v>
      </c>
      <c r="G891">
        <f t="shared" si="13"/>
        <v>111</v>
      </c>
      <c r="H891">
        <v>133923</v>
      </c>
      <c r="I891" t="s">
        <v>29</v>
      </c>
    </row>
    <row r="892" spans="1:9" x14ac:dyDescent="0.3">
      <c r="A892" t="s">
        <v>506</v>
      </c>
      <c r="B892" t="s">
        <v>507</v>
      </c>
      <c r="C892">
        <v>685</v>
      </c>
      <c r="D892" t="s">
        <v>30</v>
      </c>
      <c r="E892">
        <v>428</v>
      </c>
      <c r="F892">
        <v>521</v>
      </c>
      <c r="G892">
        <f t="shared" si="13"/>
        <v>93</v>
      </c>
      <c r="H892">
        <v>85578</v>
      </c>
      <c r="I892" t="s">
        <v>31</v>
      </c>
    </row>
    <row r="893" spans="1:9" x14ac:dyDescent="0.3">
      <c r="A893" t="s">
        <v>506</v>
      </c>
      <c r="B893" t="s">
        <v>507</v>
      </c>
      <c r="C893">
        <v>685</v>
      </c>
      <c r="D893" t="s">
        <v>96</v>
      </c>
      <c r="E893">
        <v>305</v>
      </c>
      <c r="F893">
        <v>420</v>
      </c>
      <c r="G893">
        <f t="shared" si="13"/>
        <v>115</v>
      </c>
      <c r="H893">
        <v>3260</v>
      </c>
      <c r="I893" t="s">
        <v>97</v>
      </c>
    </row>
    <row r="894" spans="1:9" x14ac:dyDescent="0.3">
      <c r="A894" t="s">
        <v>508</v>
      </c>
      <c r="B894" t="s">
        <v>509</v>
      </c>
      <c r="C894">
        <v>736</v>
      </c>
      <c r="D894" t="s">
        <v>10</v>
      </c>
      <c r="E894">
        <v>95</v>
      </c>
      <c r="F894">
        <v>281</v>
      </c>
      <c r="G894">
        <f t="shared" si="13"/>
        <v>186</v>
      </c>
      <c r="H894">
        <v>1724</v>
      </c>
      <c r="I894" t="s">
        <v>11</v>
      </c>
    </row>
    <row r="895" spans="1:9" x14ac:dyDescent="0.3">
      <c r="A895" t="s">
        <v>508</v>
      </c>
      <c r="B895" t="s">
        <v>509</v>
      </c>
      <c r="C895">
        <v>736</v>
      </c>
      <c r="D895" t="s">
        <v>28</v>
      </c>
      <c r="E895">
        <v>624</v>
      </c>
      <c r="F895">
        <v>732</v>
      </c>
      <c r="G895">
        <f t="shared" si="13"/>
        <v>108</v>
      </c>
      <c r="H895">
        <v>133923</v>
      </c>
      <c r="I895" t="s">
        <v>29</v>
      </c>
    </row>
    <row r="896" spans="1:9" x14ac:dyDescent="0.3">
      <c r="A896" t="s">
        <v>508</v>
      </c>
      <c r="B896" t="s">
        <v>509</v>
      </c>
      <c r="C896">
        <v>736</v>
      </c>
      <c r="D896" t="s">
        <v>30</v>
      </c>
      <c r="E896">
        <v>513</v>
      </c>
      <c r="F896">
        <v>581</v>
      </c>
      <c r="G896">
        <f t="shared" si="13"/>
        <v>68</v>
      </c>
      <c r="H896">
        <v>85578</v>
      </c>
      <c r="I896" t="s">
        <v>31</v>
      </c>
    </row>
    <row r="897" spans="1:9" x14ac:dyDescent="0.3">
      <c r="A897" t="s">
        <v>508</v>
      </c>
      <c r="B897" t="s">
        <v>509</v>
      </c>
      <c r="C897">
        <v>736</v>
      </c>
      <c r="D897" t="s">
        <v>18</v>
      </c>
      <c r="E897">
        <v>379</v>
      </c>
      <c r="F897">
        <v>481</v>
      </c>
      <c r="G897">
        <f t="shared" si="13"/>
        <v>102</v>
      </c>
      <c r="H897">
        <v>27168</v>
      </c>
      <c r="I897" t="s">
        <v>19</v>
      </c>
    </row>
    <row r="898" spans="1:9" x14ac:dyDescent="0.3">
      <c r="A898" t="s">
        <v>510</v>
      </c>
      <c r="B898" t="s">
        <v>511</v>
      </c>
      <c r="C898">
        <v>1513</v>
      </c>
      <c r="D898" t="s">
        <v>10</v>
      </c>
      <c r="E898">
        <v>77</v>
      </c>
      <c r="F898">
        <v>257</v>
      </c>
      <c r="G898">
        <f t="shared" si="13"/>
        <v>180</v>
      </c>
      <c r="H898">
        <v>1724</v>
      </c>
      <c r="I898" t="s">
        <v>11</v>
      </c>
    </row>
    <row r="899" spans="1:9" x14ac:dyDescent="0.3">
      <c r="A899" t="s">
        <v>510</v>
      </c>
      <c r="B899" t="s">
        <v>511</v>
      </c>
      <c r="C899">
        <v>1513</v>
      </c>
      <c r="D899" t="s">
        <v>28</v>
      </c>
      <c r="E899">
        <v>867</v>
      </c>
      <c r="F899">
        <v>983</v>
      </c>
      <c r="G899">
        <f t="shared" ref="G899:G962" si="14">F899-E899</f>
        <v>116</v>
      </c>
      <c r="H899">
        <v>133923</v>
      </c>
      <c r="I899" t="s">
        <v>29</v>
      </c>
    </row>
    <row r="900" spans="1:9" x14ac:dyDescent="0.3">
      <c r="A900" t="s">
        <v>510</v>
      </c>
      <c r="B900" t="s">
        <v>511</v>
      </c>
      <c r="C900">
        <v>1513</v>
      </c>
      <c r="D900" t="s">
        <v>30</v>
      </c>
      <c r="E900">
        <v>755</v>
      </c>
      <c r="F900">
        <v>820</v>
      </c>
      <c r="G900">
        <f t="shared" si="14"/>
        <v>65</v>
      </c>
      <c r="H900">
        <v>85578</v>
      </c>
      <c r="I900" t="s">
        <v>31</v>
      </c>
    </row>
    <row r="901" spans="1:9" x14ac:dyDescent="0.3">
      <c r="A901" t="s">
        <v>510</v>
      </c>
      <c r="B901" t="s">
        <v>511</v>
      </c>
      <c r="C901">
        <v>1513</v>
      </c>
      <c r="D901" t="s">
        <v>66</v>
      </c>
      <c r="E901">
        <v>1330</v>
      </c>
      <c r="F901">
        <v>1421</v>
      </c>
      <c r="G901">
        <f t="shared" si="14"/>
        <v>91</v>
      </c>
      <c r="H901">
        <v>11277</v>
      </c>
      <c r="I901" t="s">
        <v>67</v>
      </c>
    </row>
    <row r="902" spans="1:9" x14ac:dyDescent="0.3">
      <c r="A902" t="s">
        <v>510</v>
      </c>
      <c r="B902" t="s">
        <v>511</v>
      </c>
      <c r="C902">
        <v>1513</v>
      </c>
      <c r="D902" t="s">
        <v>22</v>
      </c>
      <c r="E902">
        <v>338</v>
      </c>
      <c r="F902">
        <v>450</v>
      </c>
      <c r="G902">
        <f t="shared" si="14"/>
        <v>112</v>
      </c>
      <c r="H902">
        <v>21613</v>
      </c>
      <c r="I902" t="s">
        <v>23</v>
      </c>
    </row>
    <row r="903" spans="1:9" x14ac:dyDescent="0.3">
      <c r="A903" t="s">
        <v>510</v>
      </c>
      <c r="B903" t="s">
        <v>511</v>
      </c>
      <c r="C903">
        <v>1513</v>
      </c>
      <c r="D903" t="s">
        <v>18</v>
      </c>
      <c r="E903">
        <v>493</v>
      </c>
      <c r="F903">
        <v>610</v>
      </c>
      <c r="G903">
        <f t="shared" si="14"/>
        <v>117</v>
      </c>
      <c r="H903">
        <v>27168</v>
      </c>
      <c r="I903" t="s">
        <v>19</v>
      </c>
    </row>
    <row r="904" spans="1:9" x14ac:dyDescent="0.3">
      <c r="A904" t="s">
        <v>510</v>
      </c>
      <c r="B904" t="s">
        <v>511</v>
      </c>
      <c r="C904">
        <v>1513</v>
      </c>
      <c r="D904" t="s">
        <v>18</v>
      </c>
      <c r="E904">
        <v>633</v>
      </c>
      <c r="F904">
        <v>734</v>
      </c>
      <c r="G904">
        <f t="shared" si="14"/>
        <v>101</v>
      </c>
      <c r="H904">
        <v>27168</v>
      </c>
      <c r="I904" t="s">
        <v>19</v>
      </c>
    </row>
    <row r="905" spans="1:9" x14ac:dyDescent="0.3">
      <c r="A905" t="s">
        <v>510</v>
      </c>
      <c r="B905" t="s">
        <v>511</v>
      </c>
      <c r="C905">
        <v>1513</v>
      </c>
      <c r="D905" t="s">
        <v>42</v>
      </c>
      <c r="E905">
        <v>1008</v>
      </c>
      <c r="F905">
        <v>1128</v>
      </c>
      <c r="G905">
        <f t="shared" si="14"/>
        <v>120</v>
      </c>
      <c r="H905">
        <v>176760</v>
      </c>
      <c r="I905" t="s">
        <v>43</v>
      </c>
    </row>
    <row r="906" spans="1:9" x14ac:dyDescent="0.3">
      <c r="A906" t="s">
        <v>510</v>
      </c>
      <c r="B906" t="s">
        <v>511</v>
      </c>
      <c r="C906">
        <v>1513</v>
      </c>
      <c r="D906" t="s">
        <v>42</v>
      </c>
      <c r="E906">
        <v>1154</v>
      </c>
      <c r="F906">
        <v>1268</v>
      </c>
      <c r="G906">
        <f t="shared" si="14"/>
        <v>114</v>
      </c>
      <c r="H906">
        <v>176760</v>
      </c>
      <c r="I906" t="s">
        <v>43</v>
      </c>
    </row>
    <row r="907" spans="1:9" x14ac:dyDescent="0.3">
      <c r="A907" t="s">
        <v>512</v>
      </c>
      <c r="B907" t="s">
        <v>513</v>
      </c>
      <c r="C907">
        <v>554</v>
      </c>
      <c r="D907" t="s">
        <v>10</v>
      </c>
      <c r="E907">
        <v>87</v>
      </c>
      <c r="F907">
        <v>271</v>
      </c>
      <c r="G907">
        <f t="shared" si="14"/>
        <v>184</v>
      </c>
      <c r="H907">
        <v>1724</v>
      </c>
      <c r="I907" t="s">
        <v>11</v>
      </c>
    </row>
    <row r="908" spans="1:9" x14ac:dyDescent="0.3">
      <c r="A908" t="s">
        <v>512</v>
      </c>
      <c r="B908" t="s">
        <v>513</v>
      </c>
      <c r="C908">
        <v>554</v>
      </c>
      <c r="D908" t="s">
        <v>54</v>
      </c>
      <c r="E908">
        <v>358</v>
      </c>
      <c r="F908">
        <v>440</v>
      </c>
      <c r="G908">
        <f t="shared" si="14"/>
        <v>82</v>
      </c>
      <c r="H908">
        <v>1627</v>
      </c>
      <c r="I908" t="s">
        <v>55</v>
      </c>
    </row>
    <row r="909" spans="1:9" x14ac:dyDescent="0.3">
      <c r="A909" t="s">
        <v>514</v>
      </c>
      <c r="B909" t="s">
        <v>515</v>
      </c>
      <c r="C909">
        <v>553</v>
      </c>
      <c r="D909" t="s">
        <v>10</v>
      </c>
      <c r="E909">
        <v>86</v>
      </c>
      <c r="F909">
        <v>252</v>
      </c>
      <c r="G909">
        <f t="shared" si="14"/>
        <v>166</v>
      </c>
      <c r="H909">
        <v>1724</v>
      </c>
      <c r="I909" t="s">
        <v>11</v>
      </c>
    </row>
    <row r="910" spans="1:9" x14ac:dyDescent="0.3">
      <c r="A910" t="s">
        <v>514</v>
      </c>
      <c r="B910" t="s">
        <v>515</v>
      </c>
      <c r="C910">
        <v>553</v>
      </c>
      <c r="D910" t="s">
        <v>54</v>
      </c>
      <c r="E910">
        <v>347</v>
      </c>
      <c r="F910">
        <v>425</v>
      </c>
      <c r="G910">
        <f t="shared" si="14"/>
        <v>78</v>
      </c>
      <c r="H910">
        <v>1627</v>
      </c>
      <c r="I910" t="s">
        <v>55</v>
      </c>
    </row>
    <row r="911" spans="1:9" x14ac:dyDescent="0.3">
      <c r="A911" t="s">
        <v>516</v>
      </c>
      <c r="B911" t="s">
        <v>517</v>
      </c>
      <c r="C911">
        <v>1605</v>
      </c>
      <c r="D911" t="s">
        <v>10</v>
      </c>
      <c r="E911">
        <v>84</v>
      </c>
      <c r="F911">
        <v>278</v>
      </c>
      <c r="G911">
        <f t="shared" si="14"/>
        <v>194</v>
      </c>
      <c r="H911">
        <v>1724</v>
      </c>
      <c r="I911" t="s">
        <v>11</v>
      </c>
    </row>
    <row r="912" spans="1:9" x14ac:dyDescent="0.3">
      <c r="A912" t="s">
        <v>516</v>
      </c>
      <c r="B912" t="s">
        <v>517</v>
      </c>
      <c r="C912">
        <v>1605</v>
      </c>
      <c r="D912" t="s">
        <v>28</v>
      </c>
      <c r="E912">
        <v>1340</v>
      </c>
      <c r="F912">
        <v>1463</v>
      </c>
      <c r="G912">
        <f t="shared" si="14"/>
        <v>123</v>
      </c>
      <c r="H912">
        <v>133923</v>
      </c>
      <c r="I912" t="s">
        <v>29</v>
      </c>
    </row>
    <row r="913" spans="1:9" x14ac:dyDescent="0.3">
      <c r="A913" t="s">
        <v>516</v>
      </c>
      <c r="B913" t="s">
        <v>517</v>
      </c>
      <c r="C913">
        <v>1605</v>
      </c>
      <c r="D913" t="s">
        <v>30</v>
      </c>
      <c r="E913">
        <v>1233</v>
      </c>
      <c r="F913">
        <v>1299</v>
      </c>
      <c r="G913">
        <f t="shared" si="14"/>
        <v>66</v>
      </c>
      <c r="H913">
        <v>85578</v>
      </c>
      <c r="I913" t="s">
        <v>31</v>
      </c>
    </row>
    <row r="914" spans="1:9" x14ac:dyDescent="0.3">
      <c r="A914" t="s">
        <v>516</v>
      </c>
      <c r="B914" t="s">
        <v>517</v>
      </c>
      <c r="C914">
        <v>1605</v>
      </c>
      <c r="D914" t="s">
        <v>24</v>
      </c>
      <c r="E914">
        <v>604</v>
      </c>
      <c r="F914">
        <v>694</v>
      </c>
      <c r="G914">
        <f t="shared" si="14"/>
        <v>90</v>
      </c>
      <c r="H914">
        <v>23723</v>
      </c>
      <c r="I914" t="s">
        <v>25</v>
      </c>
    </row>
    <row r="915" spans="1:9" x14ac:dyDescent="0.3">
      <c r="A915" t="s">
        <v>516</v>
      </c>
      <c r="B915" t="s">
        <v>517</v>
      </c>
      <c r="C915">
        <v>1605</v>
      </c>
      <c r="D915" t="s">
        <v>24</v>
      </c>
      <c r="E915">
        <v>864</v>
      </c>
      <c r="F915">
        <v>951</v>
      </c>
      <c r="G915">
        <f t="shared" si="14"/>
        <v>87</v>
      </c>
      <c r="H915">
        <v>23723</v>
      </c>
      <c r="I915" t="s">
        <v>25</v>
      </c>
    </row>
    <row r="916" spans="1:9" x14ac:dyDescent="0.3">
      <c r="A916" t="s">
        <v>516</v>
      </c>
      <c r="B916" t="s">
        <v>517</v>
      </c>
      <c r="C916">
        <v>1605</v>
      </c>
      <c r="D916" t="s">
        <v>24</v>
      </c>
      <c r="E916">
        <v>991</v>
      </c>
      <c r="F916">
        <v>1080</v>
      </c>
      <c r="G916">
        <f t="shared" si="14"/>
        <v>89</v>
      </c>
      <c r="H916">
        <v>23723</v>
      </c>
      <c r="I916" t="s">
        <v>25</v>
      </c>
    </row>
    <row r="917" spans="1:9" x14ac:dyDescent="0.3">
      <c r="A917" t="s">
        <v>516</v>
      </c>
      <c r="B917" t="s">
        <v>517</v>
      </c>
      <c r="C917">
        <v>1605</v>
      </c>
      <c r="D917" t="s">
        <v>18</v>
      </c>
      <c r="E917">
        <v>723</v>
      </c>
      <c r="F917">
        <v>829</v>
      </c>
      <c r="G917">
        <f t="shared" si="14"/>
        <v>106</v>
      </c>
      <c r="H917">
        <v>27168</v>
      </c>
      <c r="I917" t="s">
        <v>19</v>
      </c>
    </row>
    <row r="918" spans="1:9" x14ac:dyDescent="0.3">
      <c r="A918" t="s">
        <v>516</v>
      </c>
      <c r="B918" t="s">
        <v>517</v>
      </c>
      <c r="C918">
        <v>1605</v>
      </c>
      <c r="D918" t="s">
        <v>18</v>
      </c>
      <c r="E918">
        <v>1108</v>
      </c>
      <c r="F918">
        <v>1210</v>
      </c>
      <c r="G918">
        <f t="shared" si="14"/>
        <v>102</v>
      </c>
      <c r="H918">
        <v>27168</v>
      </c>
      <c r="I918" t="s">
        <v>19</v>
      </c>
    </row>
    <row r="919" spans="1:9" x14ac:dyDescent="0.3">
      <c r="A919" t="s">
        <v>516</v>
      </c>
      <c r="B919" t="s">
        <v>517</v>
      </c>
      <c r="C919">
        <v>1605</v>
      </c>
      <c r="D919" t="s">
        <v>42</v>
      </c>
      <c r="E919">
        <v>1487</v>
      </c>
      <c r="F919">
        <v>1599</v>
      </c>
      <c r="G919">
        <f t="shared" si="14"/>
        <v>112</v>
      </c>
      <c r="H919">
        <v>176760</v>
      </c>
      <c r="I919" t="s">
        <v>43</v>
      </c>
    </row>
    <row r="920" spans="1:9" x14ac:dyDescent="0.3">
      <c r="A920" t="s">
        <v>518</v>
      </c>
      <c r="B920" t="s">
        <v>519</v>
      </c>
      <c r="C920">
        <v>792</v>
      </c>
      <c r="D920" t="s">
        <v>10</v>
      </c>
      <c r="E920">
        <v>38</v>
      </c>
      <c r="F920">
        <v>194</v>
      </c>
      <c r="G920">
        <f t="shared" si="14"/>
        <v>156</v>
      </c>
      <c r="H920">
        <v>1724</v>
      </c>
      <c r="I920" t="s">
        <v>11</v>
      </c>
    </row>
    <row r="921" spans="1:9" x14ac:dyDescent="0.3">
      <c r="A921" t="s">
        <v>518</v>
      </c>
      <c r="B921" t="s">
        <v>519</v>
      </c>
      <c r="C921">
        <v>792</v>
      </c>
      <c r="D921" t="s">
        <v>520</v>
      </c>
      <c r="E921">
        <v>452</v>
      </c>
      <c r="F921">
        <v>753</v>
      </c>
      <c r="G921">
        <f t="shared" si="14"/>
        <v>301</v>
      </c>
      <c r="H921">
        <v>236455</v>
      </c>
      <c r="I921" t="s">
        <v>521</v>
      </c>
    </row>
    <row r="922" spans="1:9" x14ac:dyDescent="0.3">
      <c r="A922" t="s">
        <v>522</v>
      </c>
      <c r="B922" t="s">
        <v>523</v>
      </c>
      <c r="C922">
        <v>327</v>
      </c>
      <c r="D922" t="s">
        <v>10</v>
      </c>
      <c r="E922">
        <v>160</v>
      </c>
      <c r="F922">
        <v>317</v>
      </c>
      <c r="G922">
        <f t="shared" si="14"/>
        <v>157</v>
      </c>
      <c r="H922">
        <v>1724</v>
      </c>
      <c r="I922" t="s">
        <v>11</v>
      </c>
    </row>
    <row r="923" spans="1:9" x14ac:dyDescent="0.3">
      <c r="A923" t="s">
        <v>524</v>
      </c>
      <c r="B923" t="s">
        <v>525</v>
      </c>
      <c r="C923">
        <v>1028</v>
      </c>
      <c r="D923" t="s">
        <v>10</v>
      </c>
      <c r="E923">
        <v>159</v>
      </c>
      <c r="F923">
        <v>356</v>
      </c>
      <c r="G923">
        <f t="shared" si="14"/>
        <v>197</v>
      </c>
      <c r="H923">
        <v>1724</v>
      </c>
      <c r="I923" t="s">
        <v>11</v>
      </c>
    </row>
    <row r="924" spans="1:9" x14ac:dyDescent="0.3">
      <c r="A924" t="s">
        <v>524</v>
      </c>
      <c r="B924" t="s">
        <v>525</v>
      </c>
      <c r="C924">
        <v>1028</v>
      </c>
      <c r="D924" t="s">
        <v>28</v>
      </c>
      <c r="E924">
        <v>556</v>
      </c>
      <c r="F924">
        <v>715</v>
      </c>
      <c r="G924">
        <f t="shared" si="14"/>
        <v>159</v>
      </c>
      <c r="H924">
        <v>133923</v>
      </c>
      <c r="I924" t="s">
        <v>29</v>
      </c>
    </row>
    <row r="925" spans="1:9" x14ac:dyDescent="0.3">
      <c r="A925" t="s">
        <v>524</v>
      </c>
      <c r="B925" t="s">
        <v>525</v>
      </c>
      <c r="C925">
        <v>1028</v>
      </c>
      <c r="D925" t="s">
        <v>30</v>
      </c>
      <c r="E925">
        <v>444</v>
      </c>
      <c r="F925">
        <v>509</v>
      </c>
      <c r="G925">
        <f t="shared" si="14"/>
        <v>65</v>
      </c>
      <c r="H925">
        <v>85578</v>
      </c>
      <c r="I925" t="s">
        <v>31</v>
      </c>
    </row>
    <row r="926" spans="1:9" x14ac:dyDescent="0.3">
      <c r="A926" t="s">
        <v>524</v>
      </c>
      <c r="B926" t="s">
        <v>525</v>
      </c>
      <c r="C926">
        <v>1028</v>
      </c>
      <c r="D926" t="s">
        <v>42</v>
      </c>
      <c r="E926">
        <v>891</v>
      </c>
      <c r="F926">
        <v>967</v>
      </c>
      <c r="G926">
        <f t="shared" si="14"/>
        <v>76</v>
      </c>
      <c r="H926">
        <v>176760</v>
      </c>
      <c r="I926" t="s">
        <v>43</v>
      </c>
    </row>
    <row r="927" spans="1:9" x14ac:dyDescent="0.3">
      <c r="A927" t="s">
        <v>526</v>
      </c>
      <c r="B927" t="s">
        <v>527</v>
      </c>
      <c r="C927">
        <v>1099</v>
      </c>
      <c r="D927" t="s">
        <v>10</v>
      </c>
      <c r="E927">
        <v>213</v>
      </c>
      <c r="F927">
        <v>408</v>
      </c>
      <c r="G927">
        <f t="shared" si="14"/>
        <v>195</v>
      </c>
      <c r="H927">
        <v>1724</v>
      </c>
      <c r="I927" t="s">
        <v>11</v>
      </c>
    </row>
    <row r="928" spans="1:9" x14ac:dyDescent="0.3">
      <c r="A928" t="s">
        <v>526</v>
      </c>
      <c r="B928" t="s">
        <v>527</v>
      </c>
      <c r="C928">
        <v>1099</v>
      </c>
      <c r="D928" t="s">
        <v>28</v>
      </c>
      <c r="E928">
        <v>608</v>
      </c>
      <c r="F928">
        <v>780</v>
      </c>
      <c r="G928">
        <f t="shared" si="14"/>
        <v>172</v>
      </c>
      <c r="H928">
        <v>133923</v>
      </c>
      <c r="I928" t="s">
        <v>29</v>
      </c>
    </row>
    <row r="929" spans="1:9" x14ac:dyDescent="0.3">
      <c r="A929" t="s">
        <v>526</v>
      </c>
      <c r="B929" t="s">
        <v>527</v>
      </c>
      <c r="C929">
        <v>1099</v>
      </c>
      <c r="D929" t="s">
        <v>30</v>
      </c>
      <c r="E929">
        <v>496</v>
      </c>
      <c r="F929">
        <v>561</v>
      </c>
      <c r="G929">
        <f t="shared" si="14"/>
        <v>65</v>
      </c>
      <c r="H929">
        <v>85578</v>
      </c>
      <c r="I929" t="s">
        <v>31</v>
      </c>
    </row>
    <row r="930" spans="1:9" x14ac:dyDescent="0.3">
      <c r="A930" t="s">
        <v>526</v>
      </c>
      <c r="B930" t="s">
        <v>527</v>
      </c>
      <c r="C930">
        <v>1099</v>
      </c>
      <c r="D930" t="s">
        <v>42</v>
      </c>
      <c r="E930">
        <v>960</v>
      </c>
      <c r="F930">
        <v>1049</v>
      </c>
      <c r="G930">
        <f t="shared" si="14"/>
        <v>89</v>
      </c>
      <c r="H930">
        <v>176760</v>
      </c>
      <c r="I930" t="s">
        <v>43</v>
      </c>
    </row>
    <row r="931" spans="1:9" x14ac:dyDescent="0.3">
      <c r="A931" t="s">
        <v>526</v>
      </c>
      <c r="B931" t="s">
        <v>527</v>
      </c>
      <c r="C931">
        <v>1099</v>
      </c>
      <c r="D931" t="s">
        <v>42</v>
      </c>
      <c r="E931">
        <v>1047</v>
      </c>
      <c r="F931">
        <v>1093</v>
      </c>
      <c r="G931">
        <f t="shared" si="14"/>
        <v>46</v>
      </c>
      <c r="H931">
        <v>176760</v>
      </c>
      <c r="I931" t="s">
        <v>43</v>
      </c>
    </row>
    <row r="932" spans="1:9" x14ac:dyDescent="0.3">
      <c r="A932" t="s">
        <v>528</v>
      </c>
      <c r="B932" t="s">
        <v>529</v>
      </c>
      <c r="C932">
        <v>918</v>
      </c>
      <c r="D932" t="s">
        <v>10</v>
      </c>
      <c r="E932">
        <v>111</v>
      </c>
      <c r="F932">
        <v>292</v>
      </c>
      <c r="G932">
        <f t="shared" si="14"/>
        <v>181</v>
      </c>
      <c r="H932">
        <v>1724</v>
      </c>
      <c r="I932" t="s">
        <v>11</v>
      </c>
    </row>
    <row r="933" spans="1:9" x14ac:dyDescent="0.3">
      <c r="A933" t="s">
        <v>528</v>
      </c>
      <c r="B933" t="s">
        <v>529</v>
      </c>
      <c r="C933">
        <v>918</v>
      </c>
      <c r="D933" t="s">
        <v>28</v>
      </c>
      <c r="E933">
        <v>502</v>
      </c>
      <c r="F933">
        <v>683</v>
      </c>
      <c r="G933">
        <f t="shared" si="14"/>
        <v>181</v>
      </c>
      <c r="H933">
        <v>133923</v>
      </c>
      <c r="I933" t="s">
        <v>29</v>
      </c>
    </row>
    <row r="934" spans="1:9" x14ac:dyDescent="0.3">
      <c r="A934" t="s">
        <v>528</v>
      </c>
      <c r="B934" t="s">
        <v>529</v>
      </c>
      <c r="C934">
        <v>918</v>
      </c>
      <c r="D934" t="s">
        <v>30</v>
      </c>
      <c r="E934">
        <v>382</v>
      </c>
      <c r="F934">
        <v>444</v>
      </c>
      <c r="G934">
        <f t="shared" si="14"/>
        <v>62</v>
      </c>
      <c r="H934">
        <v>85578</v>
      </c>
      <c r="I934" t="s">
        <v>31</v>
      </c>
    </row>
    <row r="935" spans="1:9" x14ac:dyDescent="0.3">
      <c r="A935" t="s">
        <v>528</v>
      </c>
      <c r="B935" t="s">
        <v>529</v>
      </c>
      <c r="C935">
        <v>918</v>
      </c>
      <c r="D935" t="s">
        <v>42</v>
      </c>
      <c r="E935">
        <v>798</v>
      </c>
      <c r="F935">
        <v>916</v>
      </c>
      <c r="G935">
        <f t="shared" si="14"/>
        <v>118</v>
      </c>
      <c r="H935">
        <v>176760</v>
      </c>
      <c r="I935" t="s">
        <v>43</v>
      </c>
    </row>
    <row r="936" spans="1:9" x14ac:dyDescent="0.3">
      <c r="A936" t="s">
        <v>530</v>
      </c>
      <c r="B936" t="s">
        <v>531</v>
      </c>
      <c r="C936">
        <v>591</v>
      </c>
      <c r="D936" t="s">
        <v>10</v>
      </c>
      <c r="E936">
        <v>117</v>
      </c>
      <c r="F936">
        <v>362</v>
      </c>
      <c r="G936">
        <f t="shared" si="14"/>
        <v>245</v>
      </c>
      <c r="H936">
        <v>1724</v>
      </c>
      <c r="I936" t="s">
        <v>11</v>
      </c>
    </row>
    <row r="937" spans="1:9" x14ac:dyDescent="0.3">
      <c r="A937" t="s">
        <v>530</v>
      </c>
      <c r="B937" t="s">
        <v>531</v>
      </c>
      <c r="C937">
        <v>591</v>
      </c>
      <c r="D937" t="s">
        <v>520</v>
      </c>
      <c r="E937">
        <v>511</v>
      </c>
      <c r="F937">
        <v>585</v>
      </c>
      <c r="G937">
        <f t="shared" si="14"/>
        <v>74</v>
      </c>
      <c r="H937">
        <v>236455</v>
      </c>
      <c r="I937" t="s">
        <v>521</v>
      </c>
    </row>
    <row r="938" spans="1:9" x14ac:dyDescent="0.3">
      <c r="A938" t="s">
        <v>532</v>
      </c>
      <c r="B938" t="s">
        <v>533</v>
      </c>
      <c r="C938">
        <v>874</v>
      </c>
      <c r="D938" t="s">
        <v>10</v>
      </c>
      <c r="E938">
        <v>9</v>
      </c>
      <c r="F938">
        <v>202</v>
      </c>
      <c r="G938">
        <f t="shared" si="14"/>
        <v>193</v>
      </c>
      <c r="H938">
        <v>1724</v>
      </c>
      <c r="I938" t="s">
        <v>11</v>
      </c>
    </row>
    <row r="939" spans="1:9" x14ac:dyDescent="0.3">
      <c r="A939" t="s">
        <v>532</v>
      </c>
      <c r="B939" t="s">
        <v>533</v>
      </c>
      <c r="C939">
        <v>874</v>
      </c>
      <c r="D939" t="s">
        <v>28</v>
      </c>
      <c r="E939">
        <v>402</v>
      </c>
      <c r="F939">
        <v>561</v>
      </c>
      <c r="G939">
        <f t="shared" si="14"/>
        <v>159</v>
      </c>
      <c r="H939">
        <v>133923</v>
      </c>
      <c r="I939" t="s">
        <v>29</v>
      </c>
    </row>
    <row r="940" spans="1:9" x14ac:dyDescent="0.3">
      <c r="A940" t="s">
        <v>532</v>
      </c>
      <c r="B940" t="s">
        <v>533</v>
      </c>
      <c r="C940">
        <v>874</v>
      </c>
      <c r="D940" t="s">
        <v>30</v>
      </c>
      <c r="E940">
        <v>290</v>
      </c>
      <c r="F940">
        <v>355</v>
      </c>
      <c r="G940">
        <f t="shared" si="14"/>
        <v>65</v>
      </c>
      <c r="H940">
        <v>85578</v>
      </c>
      <c r="I940" t="s">
        <v>31</v>
      </c>
    </row>
    <row r="941" spans="1:9" x14ac:dyDescent="0.3">
      <c r="A941" t="s">
        <v>532</v>
      </c>
      <c r="B941" t="s">
        <v>533</v>
      </c>
      <c r="C941">
        <v>874</v>
      </c>
      <c r="D941" t="s">
        <v>42</v>
      </c>
      <c r="E941">
        <v>737</v>
      </c>
      <c r="F941">
        <v>813</v>
      </c>
      <c r="G941">
        <f t="shared" si="14"/>
        <v>76</v>
      </c>
      <c r="H941">
        <v>176760</v>
      </c>
      <c r="I941" t="s">
        <v>43</v>
      </c>
    </row>
    <row r="942" spans="1:9" x14ac:dyDescent="0.3">
      <c r="A942" t="s">
        <v>534</v>
      </c>
      <c r="B942" t="s">
        <v>535</v>
      </c>
      <c r="C942">
        <v>1025</v>
      </c>
      <c r="D942" t="s">
        <v>10</v>
      </c>
      <c r="E942">
        <v>159</v>
      </c>
      <c r="F942">
        <v>356</v>
      </c>
      <c r="G942">
        <f t="shared" si="14"/>
        <v>197</v>
      </c>
      <c r="H942">
        <v>1724</v>
      </c>
      <c r="I942" t="s">
        <v>11</v>
      </c>
    </row>
    <row r="943" spans="1:9" x14ac:dyDescent="0.3">
      <c r="A943" t="s">
        <v>534</v>
      </c>
      <c r="B943" t="s">
        <v>535</v>
      </c>
      <c r="C943">
        <v>1025</v>
      </c>
      <c r="D943" t="s">
        <v>28</v>
      </c>
      <c r="E943">
        <v>556</v>
      </c>
      <c r="F943">
        <v>715</v>
      </c>
      <c r="G943">
        <f t="shared" si="14"/>
        <v>159</v>
      </c>
      <c r="H943">
        <v>133923</v>
      </c>
      <c r="I943" t="s">
        <v>29</v>
      </c>
    </row>
    <row r="944" spans="1:9" x14ac:dyDescent="0.3">
      <c r="A944" t="s">
        <v>534</v>
      </c>
      <c r="B944" t="s">
        <v>535</v>
      </c>
      <c r="C944">
        <v>1025</v>
      </c>
      <c r="D944" t="s">
        <v>30</v>
      </c>
      <c r="E944">
        <v>444</v>
      </c>
      <c r="F944">
        <v>509</v>
      </c>
      <c r="G944">
        <f t="shared" si="14"/>
        <v>65</v>
      </c>
      <c r="H944">
        <v>85578</v>
      </c>
      <c r="I944" t="s">
        <v>31</v>
      </c>
    </row>
    <row r="945" spans="1:9" x14ac:dyDescent="0.3">
      <c r="A945" t="s">
        <v>534</v>
      </c>
      <c r="B945" t="s">
        <v>535</v>
      </c>
      <c r="C945">
        <v>1025</v>
      </c>
      <c r="D945" t="s">
        <v>42</v>
      </c>
      <c r="E945">
        <v>888</v>
      </c>
      <c r="F945">
        <v>1021</v>
      </c>
      <c r="G945">
        <f t="shared" si="14"/>
        <v>133</v>
      </c>
      <c r="H945">
        <v>176760</v>
      </c>
      <c r="I945" t="s">
        <v>43</v>
      </c>
    </row>
    <row r="946" spans="1:9" x14ac:dyDescent="0.3">
      <c r="A946" t="s">
        <v>536</v>
      </c>
      <c r="B946" t="s">
        <v>537</v>
      </c>
      <c r="C946">
        <v>1010</v>
      </c>
      <c r="D946" t="s">
        <v>10</v>
      </c>
      <c r="E946">
        <v>141</v>
      </c>
      <c r="F946">
        <v>338</v>
      </c>
      <c r="G946">
        <f t="shared" si="14"/>
        <v>197</v>
      </c>
      <c r="H946">
        <v>1724</v>
      </c>
      <c r="I946" t="s">
        <v>11</v>
      </c>
    </row>
    <row r="947" spans="1:9" x14ac:dyDescent="0.3">
      <c r="A947" t="s">
        <v>536</v>
      </c>
      <c r="B947" t="s">
        <v>537</v>
      </c>
      <c r="C947">
        <v>1010</v>
      </c>
      <c r="D947" t="s">
        <v>28</v>
      </c>
      <c r="E947">
        <v>538</v>
      </c>
      <c r="F947">
        <v>697</v>
      </c>
      <c r="G947">
        <f t="shared" si="14"/>
        <v>159</v>
      </c>
      <c r="H947">
        <v>133923</v>
      </c>
      <c r="I947" t="s">
        <v>29</v>
      </c>
    </row>
    <row r="948" spans="1:9" x14ac:dyDescent="0.3">
      <c r="A948" t="s">
        <v>536</v>
      </c>
      <c r="B948" t="s">
        <v>537</v>
      </c>
      <c r="C948">
        <v>1010</v>
      </c>
      <c r="D948" t="s">
        <v>30</v>
      </c>
      <c r="E948">
        <v>426</v>
      </c>
      <c r="F948">
        <v>491</v>
      </c>
      <c r="G948">
        <f t="shared" si="14"/>
        <v>65</v>
      </c>
      <c r="H948">
        <v>85578</v>
      </c>
      <c r="I948" t="s">
        <v>31</v>
      </c>
    </row>
    <row r="949" spans="1:9" x14ac:dyDescent="0.3">
      <c r="A949" t="s">
        <v>536</v>
      </c>
      <c r="B949" t="s">
        <v>537</v>
      </c>
      <c r="C949">
        <v>1010</v>
      </c>
      <c r="D949" t="s">
        <v>42</v>
      </c>
      <c r="E949">
        <v>873</v>
      </c>
      <c r="F949">
        <v>949</v>
      </c>
      <c r="G949">
        <f t="shared" si="14"/>
        <v>76</v>
      </c>
      <c r="H949">
        <v>176760</v>
      </c>
      <c r="I949" t="s">
        <v>43</v>
      </c>
    </row>
    <row r="950" spans="1:9" x14ac:dyDescent="0.3">
      <c r="A950" t="s">
        <v>538</v>
      </c>
      <c r="B950" t="s">
        <v>539</v>
      </c>
      <c r="C950">
        <v>849</v>
      </c>
      <c r="D950" t="s">
        <v>10</v>
      </c>
      <c r="E950">
        <v>213</v>
      </c>
      <c r="F950">
        <v>408</v>
      </c>
      <c r="G950">
        <f t="shared" si="14"/>
        <v>195</v>
      </c>
      <c r="H950">
        <v>1724</v>
      </c>
      <c r="I950" t="s">
        <v>11</v>
      </c>
    </row>
    <row r="951" spans="1:9" x14ac:dyDescent="0.3">
      <c r="A951" t="s">
        <v>538</v>
      </c>
      <c r="B951" t="s">
        <v>539</v>
      </c>
      <c r="C951">
        <v>849</v>
      </c>
      <c r="D951" t="s">
        <v>28</v>
      </c>
      <c r="E951">
        <v>608</v>
      </c>
      <c r="F951">
        <v>780</v>
      </c>
      <c r="G951">
        <f t="shared" si="14"/>
        <v>172</v>
      </c>
      <c r="H951">
        <v>133923</v>
      </c>
      <c r="I951" t="s">
        <v>29</v>
      </c>
    </row>
    <row r="952" spans="1:9" x14ac:dyDescent="0.3">
      <c r="A952" t="s">
        <v>538</v>
      </c>
      <c r="B952" t="s">
        <v>539</v>
      </c>
      <c r="C952">
        <v>849</v>
      </c>
      <c r="D952" t="s">
        <v>30</v>
      </c>
      <c r="E952">
        <v>496</v>
      </c>
      <c r="F952">
        <v>561</v>
      </c>
      <c r="G952">
        <f t="shared" si="14"/>
        <v>65</v>
      </c>
      <c r="H952">
        <v>85578</v>
      </c>
      <c r="I952" t="s">
        <v>31</v>
      </c>
    </row>
    <row r="953" spans="1:9" x14ac:dyDescent="0.3">
      <c r="A953" t="s">
        <v>540</v>
      </c>
      <c r="B953" t="s">
        <v>541</v>
      </c>
      <c r="C953">
        <v>821</v>
      </c>
      <c r="D953" t="s">
        <v>10</v>
      </c>
      <c r="E953">
        <v>2</v>
      </c>
      <c r="F953">
        <v>149</v>
      </c>
      <c r="G953">
        <f t="shared" si="14"/>
        <v>147</v>
      </c>
      <c r="H953">
        <v>1724</v>
      </c>
      <c r="I953" t="s">
        <v>11</v>
      </c>
    </row>
    <row r="954" spans="1:9" x14ac:dyDescent="0.3">
      <c r="A954" t="s">
        <v>540</v>
      </c>
      <c r="B954" t="s">
        <v>541</v>
      </c>
      <c r="C954">
        <v>821</v>
      </c>
      <c r="D954" t="s">
        <v>28</v>
      </c>
      <c r="E954">
        <v>349</v>
      </c>
      <c r="F954">
        <v>508</v>
      </c>
      <c r="G954">
        <f t="shared" si="14"/>
        <v>159</v>
      </c>
      <c r="H954">
        <v>133923</v>
      </c>
      <c r="I954" t="s">
        <v>29</v>
      </c>
    </row>
    <row r="955" spans="1:9" x14ac:dyDescent="0.3">
      <c r="A955" t="s">
        <v>540</v>
      </c>
      <c r="B955" t="s">
        <v>541</v>
      </c>
      <c r="C955">
        <v>821</v>
      </c>
      <c r="D955" t="s">
        <v>30</v>
      </c>
      <c r="E955">
        <v>237</v>
      </c>
      <c r="F955">
        <v>302</v>
      </c>
      <c r="G955">
        <f t="shared" si="14"/>
        <v>65</v>
      </c>
      <c r="H955">
        <v>85578</v>
      </c>
      <c r="I955" t="s">
        <v>31</v>
      </c>
    </row>
    <row r="956" spans="1:9" x14ac:dyDescent="0.3">
      <c r="A956" t="s">
        <v>540</v>
      </c>
      <c r="B956" t="s">
        <v>541</v>
      </c>
      <c r="C956">
        <v>821</v>
      </c>
      <c r="D956" t="s">
        <v>42</v>
      </c>
      <c r="E956">
        <v>684</v>
      </c>
      <c r="F956">
        <v>760</v>
      </c>
      <c r="G956">
        <f t="shared" si="14"/>
        <v>76</v>
      </c>
      <c r="H956">
        <v>176760</v>
      </c>
      <c r="I956" t="s">
        <v>43</v>
      </c>
    </row>
    <row r="957" spans="1:9" x14ac:dyDescent="0.3">
      <c r="A957" t="s">
        <v>542</v>
      </c>
      <c r="B957" t="s">
        <v>543</v>
      </c>
      <c r="C957">
        <v>1265</v>
      </c>
      <c r="D957" t="s">
        <v>10</v>
      </c>
      <c r="E957">
        <v>379</v>
      </c>
      <c r="F957">
        <v>574</v>
      </c>
      <c r="G957">
        <f t="shared" si="14"/>
        <v>195</v>
      </c>
      <c r="H957">
        <v>1724</v>
      </c>
      <c r="I957" t="s">
        <v>11</v>
      </c>
    </row>
    <row r="958" spans="1:9" x14ac:dyDescent="0.3">
      <c r="A958" t="s">
        <v>542</v>
      </c>
      <c r="B958" t="s">
        <v>543</v>
      </c>
      <c r="C958">
        <v>1265</v>
      </c>
      <c r="D958" t="s">
        <v>28</v>
      </c>
      <c r="E958">
        <v>774</v>
      </c>
      <c r="F958">
        <v>946</v>
      </c>
      <c r="G958">
        <f t="shared" si="14"/>
        <v>172</v>
      </c>
      <c r="H958">
        <v>133923</v>
      </c>
      <c r="I958" t="s">
        <v>29</v>
      </c>
    </row>
    <row r="959" spans="1:9" x14ac:dyDescent="0.3">
      <c r="A959" t="s">
        <v>542</v>
      </c>
      <c r="B959" t="s">
        <v>543</v>
      </c>
      <c r="C959">
        <v>1265</v>
      </c>
      <c r="D959" t="s">
        <v>30</v>
      </c>
      <c r="E959">
        <v>662</v>
      </c>
      <c r="F959">
        <v>727</v>
      </c>
      <c r="G959">
        <f t="shared" si="14"/>
        <v>65</v>
      </c>
      <c r="H959">
        <v>85578</v>
      </c>
      <c r="I959" t="s">
        <v>31</v>
      </c>
    </row>
    <row r="960" spans="1:9" x14ac:dyDescent="0.3">
      <c r="A960" t="s">
        <v>542</v>
      </c>
      <c r="B960" t="s">
        <v>543</v>
      </c>
      <c r="C960">
        <v>1265</v>
      </c>
      <c r="D960" t="s">
        <v>42</v>
      </c>
      <c r="E960">
        <v>1126</v>
      </c>
      <c r="F960">
        <v>1216</v>
      </c>
      <c r="G960">
        <f t="shared" si="14"/>
        <v>90</v>
      </c>
      <c r="H960">
        <v>176760</v>
      </c>
      <c r="I960" t="s">
        <v>43</v>
      </c>
    </row>
    <row r="961" spans="1:9" x14ac:dyDescent="0.3">
      <c r="A961" t="s">
        <v>542</v>
      </c>
      <c r="B961" t="s">
        <v>543</v>
      </c>
      <c r="C961">
        <v>1265</v>
      </c>
      <c r="D961" t="s">
        <v>42</v>
      </c>
      <c r="E961">
        <v>1213</v>
      </c>
      <c r="F961">
        <v>1259</v>
      </c>
      <c r="G961">
        <f t="shared" si="14"/>
        <v>46</v>
      </c>
      <c r="H961">
        <v>176760</v>
      </c>
      <c r="I961" t="s">
        <v>43</v>
      </c>
    </row>
    <row r="962" spans="1:9" x14ac:dyDescent="0.3">
      <c r="A962" t="s">
        <v>544</v>
      </c>
      <c r="B962" t="s">
        <v>545</v>
      </c>
      <c r="C962">
        <v>818</v>
      </c>
      <c r="D962" t="s">
        <v>10</v>
      </c>
      <c r="E962">
        <v>2</v>
      </c>
      <c r="F962">
        <v>149</v>
      </c>
      <c r="G962">
        <f t="shared" si="14"/>
        <v>147</v>
      </c>
      <c r="H962">
        <v>1724</v>
      </c>
      <c r="I962" t="s">
        <v>11</v>
      </c>
    </row>
    <row r="963" spans="1:9" x14ac:dyDescent="0.3">
      <c r="A963" t="s">
        <v>544</v>
      </c>
      <c r="B963" t="s">
        <v>545</v>
      </c>
      <c r="C963">
        <v>818</v>
      </c>
      <c r="D963" t="s">
        <v>28</v>
      </c>
      <c r="E963">
        <v>349</v>
      </c>
      <c r="F963">
        <v>508</v>
      </c>
      <c r="G963">
        <f t="shared" ref="G963:G1026" si="15">F963-E963</f>
        <v>159</v>
      </c>
      <c r="H963">
        <v>133923</v>
      </c>
      <c r="I963" t="s">
        <v>29</v>
      </c>
    </row>
    <row r="964" spans="1:9" x14ac:dyDescent="0.3">
      <c r="A964" t="s">
        <v>544</v>
      </c>
      <c r="B964" t="s">
        <v>545</v>
      </c>
      <c r="C964">
        <v>818</v>
      </c>
      <c r="D964" t="s">
        <v>30</v>
      </c>
      <c r="E964">
        <v>237</v>
      </c>
      <c r="F964">
        <v>302</v>
      </c>
      <c r="G964">
        <f t="shared" si="15"/>
        <v>65</v>
      </c>
      <c r="H964">
        <v>85578</v>
      </c>
      <c r="I964" t="s">
        <v>31</v>
      </c>
    </row>
    <row r="965" spans="1:9" x14ac:dyDescent="0.3">
      <c r="A965" t="s">
        <v>544</v>
      </c>
      <c r="B965" t="s">
        <v>545</v>
      </c>
      <c r="C965">
        <v>818</v>
      </c>
      <c r="D965" t="s">
        <v>42</v>
      </c>
      <c r="E965">
        <v>681</v>
      </c>
      <c r="F965">
        <v>814</v>
      </c>
      <c r="G965">
        <f t="shared" si="15"/>
        <v>133</v>
      </c>
      <c r="H965">
        <v>176760</v>
      </c>
      <c r="I965" t="s">
        <v>43</v>
      </c>
    </row>
    <row r="966" spans="1:9" x14ac:dyDescent="0.3">
      <c r="A966" t="s">
        <v>546</v>
      </c>
      <c r="B966" t="s">
        <v>547</v>
      </c>
      <c r="C966">
        <v>932</v>
      </c>
      <c r="D966" t="s">
        <v>10</v>
      </c>
      <c r="E966">
        <v>141</v>
      </c>
      <c r="F966">
        <v>338</v>
      </c>
      <c r="G966">
        <f t="shared" si="15"/>
        <v>197</v>
      </c>
      <c r="H966">
        <v>1724</v>
      </c>
      <c r="I966" t="s">
        <v>11</v>
      </c>
    </row>
    <row r="967" spans="1:9" x14ac:dyDescent="0.3">
      <c r="A967" t="s">
        <v>546</v>
      </c>
      <c r="B967" t="s">
        <v>547</v>
      </c>
      <c r="C967">
        <v>932</v>
      </c>
      <c r="D967" t="s">
        <v>28</v>
      </c>
      <c r="E967">
        <v>538</v>
      </c>
      <c r="F967">
        <v>697</v>
      </c>
      <c r="G967">
        <f t="shared" si="15"/>
        <v>159</v>
      </c>
      <c r="H967">
        <v>133923</v>
      </c>
      <c r="I967" t="s">
        <v>29</v>
      </c>
    </row>
    <row r="968" spans="1:9" x14ac:dyDescent="0.3">
      <c r="A968" t="s">
        <v>546</v>
      </c>
      <c r="B968" t="s">
        <v>547</v>
      </c>
      <c r="C968">
        <v>932</v>
      </c>
      <c r="D968" t="s">
        <v>30</v>
      </c>
      <c r="E968">
        <v>426</v>
      </c>
      <c r="F968">
        <v>491</v>
      </c>
      <c r="G968">
        <f t="shared" si="15"/>
        <v>65</v>
      </c>
      <c r="H968">
        <v>85578</v>
      </c>
      <c r="I968" t="s">
        <v>31</v>
      </c>
    </row>
    <row r="969" spans="1:9" x14ac:dyDescent="0.3">
      <c r="A969" t="s">
        <v>546</v>
      </c>
      <c r="B969" t="s">
        <v>547</v>
      </c>
      <c r="C969">
        <v>932</v>
      </c>
      <c r="D969" t="s">
        <v>42</v>
      </c>
      <c r="E969">
        <v>873</v>
      </c>
      <c r="F969">
        <v>932</v>
      </c>
      <c r="G969">
        <f t="shared" si="15"/>
        <v>59</v>
      </c>
      <c r="H969">
        <v>176760</v>
      </c>
      <c r="I969" t="s">
        <v>43</v>
      </c>
    </row>
    <row r="970" spans="1:9" x14ac:dyDescent="0.3">
      <c r="A970" t="s">
        <v>548</v>
      </c>
      <c r="B970" t="s">
        <v>549</v>
      </c>
      <c r="C970">
        <v>708</v>
      </c>
      <c r="D970" t="s">
        <v>10</v>
      </c>
      <c r="E970">
        <v>111</v>
      </c>
      <c r="F970">
        <v>292</v>
      </c>
      <c r="G970">
        <f t="shared" si="15"/>
        <v>181</v>
      </c>
      <c r="H970">
        <v>1724</v>
      </c>
      <c r="I970" t="s">
        <v>11</v>
      </c>
    </row>
    <row r="971" spans="1:9" x14ac:dyDescent="0.3">
      <c r="A971" t="s">
        <v>548</v>
      </c>
      <c r="B971" t="s">
        <v>549</v>
      </c>
      <c r="C971">
        <v>708</v>
      </c>
      <c r="D971" t="s">
        <v>28</v>
      </c>
      <c r="E971">
        <v>494</v>
      </c>
      <c r="F971">
        <v>675</v>
      </c>
      <c r="G971">
        <f t="shared" si="15"/>
        <v>181</v>
      </c>
      <c r="H971">
        <v>133923</v>
      </c>
      <c r="I971" t="s">
        <v>29</v>
      </c>
    </row>
    <row r="972" spans="1:9" x14ac:dyDescent="0.3">
      <c r="A972" t="s">
        <v>548</v>
      </c>
      <c r="B972" t="s">
        <v>549</v>
      </c>
      <c r="C972">
        <v>708</v>
      </c>
      <c r="D972" t="s">
        <v>30</v>
      </c>
      <c r="E972">
        <v>382</v>
      </c>
      <c r="F972">
        <v>447</v>
      </c>
      <c r="G972">
        <f t="shared" si="15"/>
        <v>65</v>
      </c>
      <c r="H972">
        <v>85578</v>
      </c>
      <c r="I972" t="s">
        <v>31</v>
      </c>
    </row>
    <row r="973" spans="1:9" x14ac:dyDescent="0.3">
      <c r="A973" t="s">
        <v>550</v>
      </c>
      <c r="B973" t="s">
        <v>551</v>
      </c>
      <c r="C973">
        <v>753</v>
      </c>
      <c r="D973" t="s">
        <v>10</v>
      </c>
      <c r="E973">
        <v>110</v>
      </c>
      <c r="F973">
        <v>291</v>
      </c>
      <c r="G973">
        <f t="shared" si="15"/>
        <v>181</v>
      </c>
      <c r="H973">
        <v>1724</v>
      </c>
      <c r="I973" t="s">
        <v>11</v>
      </c>
    </row>
    <row r="974" spans="1:9" x14ac:dyDescent="0.3">
      <c r="A974" t="s">
        <v>550</v>
      </c>
      <c r="B974" t="s">
        <v>551</v>
      </c>
      <c r="C974">
        <v>753</v>
      </c>
      <c r="D974" t="s">
        <v>28</v>
      </c>
      <c r="E974">
        <v>493</v>
      </c>
      <c r="F974">
        <v>678</v>
      </c>
      <c r="G974">
        <f t="shared" si="15"/>
        <v>185</v>
      </c>
      <c r="H974">
        <v>133923</v>
      </c>
      <c r="I974" t="s">
        <v>29</v>
      </c>
    </row>
    <row r="975" spans="1:9" x14ac:dyDescent="0.3">
      <c r="A975" t="s">
        <v>550</v>
      </c>
      <c r="B975" t="s">
        <v>551</v>
      </c>
      <c r="C975">
        <v>753</v>
      </c>
      <c r="D975" t="s">
        <v>30</v>
      </c>
      <c r="E975">
        <v>381</v>
      </c>
      <c r="F975">
        <v>446</v>
      </c>
      <c r="G975">
        <f t="shared" si="15"/>
        <v>65</v>
      </c>
      <c r="H975">
        <v>85578</v>
      </c>
      <c r="I975" t="s">
        <v>31</v>
      </c>
    </row>
    <row r="976" spans="1:9" x14ac:dyDescent="0.3">
      <c r="A976" t="s">
        <v>552</v>
      </c>
      <c r="B976" t="s">
        <v>553</v>
      </c>
      <c r="C976">
        <v>1244</v>
      </c>
      <c r="D976" t="s">
        <v>10</v>
      </c>
      <c r="E976">
        <v>357</v>
      </c>
      <c r="F976">
        <v>552</v>
      </c>
      <c r="G976">
        <f t="shared" si="15"/>
        <v>195</v>
      </c>
      <c r="H976">
        <v>1724</v>
      </c>
      <c r="I976" t="s">
        <v>11</v>
      </c>
    </row>
    <row r="977" spans="1:9" x14ac:dyDescent="0.3">
      <c r="A977" t="s">
        <v>552</v>
      </c>
      <c r="B977" t="s">
        <v>553</v>
      </c>
      <c r="C977">
        <v>1244</v>
      </c>
      <c r="D977" t="s">
        <v>28</v>
      </c>
      <c r="E977">
        <v>752</v>
      </c>
      <c r="F977">
        <v>923</v>
      </c>
      <c r="G977">
        <f t="shared" si="15"/>
        <v>171</v>
      </c>
      <c r="H977">
        <v>133923</v>
      </c>
      <c r="I977" t="s">
        <v>29</v>
      </c>
    </row>
    <row r="978" spans="1:9" x14ac:dyDescent="0.3">
      <c r="A978" t="s">
        <v>552</v>
      </c>
      <c r="B978" t="s">
        <v>553</v>
      </c>
      <c r="C978">
        <v>1244</v>
      </c>
      <c r="D978" t="s">
        <v>30</v>
      </c>
      <c r="E978">
        <v>640</v>
      </c>
      <c r="F978">
        <v>705</v>
      </c>
      <c r="G978">
        <f t="shared" si="15"/>
        <v>65</v>
      </c>
      <c r="H978">
        <v>85578</v>
      </c>
      <c r="I978" t="s">
        <v>31</v>
      </c>
    </row>
    <row r="979" spans="1:9" x14ac:dyDescent="0.3">
      <c r="A979" t="s">
        <v>552</v>
      </c>
      <c r="B979" t="s">
        <v>553</v>
      </c>
      <c r="C979">
        <v>1244</v>
      </c>
      <c r="D979" t="s">
        <v>42</v>
      </c>
      <c r="E979">
        <v>1104</v>
      </c>
      <c r="F979">
        <v>1237</v>
      </c>
      <c r="G979">
        <f t="shared" si="15"/>
        <v>133</v>
      </c>
      <c r="H979">
        <v>176760</v>
      </c>
      <c r="I979" t="s">
        <v>43</v>
      </c>
    </row>
    <row r="980" spans="1:9" x14ac:dyDescent="0.3">
      <c r="A980" t="s">
        <v>554</v>
      </c>
      <c r="B980" t="s">
        <v>555</v>
      </c>
      <c r="C980">
        <v>1006</v>
      </c>
      <c r="D980" t="s">
        <v>10</v>
      </c>
      <c r="E980">
        <v>112</v>
      </c>
      <c r="F980">
        <v>293</v>
      </c>
      <c r="G980">
        <f t="shared" si="15"/>
        <v>181</v>
      </c>
      <c r="H980">
        <v>1724</v>
      </c>
      <c r="I980" t="s">
        <v>11</v>
      </c>
    </row>
    <row r="981" spans="1:9" x14ac:dyDescent="0.3">
      <c r="A981" t="s">
        <v>554</v>
      </c>
      <c r="B981" t="s">
        <v>555</v>
      </c>
      <c r="C981">
        <v>1006</v>
      </c>
      <c r="D981" t="s">
        <v>28</v>
      </c>
      <c r="E981">
        <v>495</v>
      </c>
      <c r="F981">
        <v>680</v>
      </c>
      <c r="G981">
        <f t="shared" si="15"/>
        <v>185</v>
      </c>
      <c r="H981">
        <v>133923</v>
      </c>
      <c r="I981" t="s">
        <v>29</v>
      </c>
    </row>
    <row r="982" spans="1:9" x14ac:dyDescent="0.3">
      <c r="A982" t="s">
        <v>554</v>
      </c>
      <c r="B982" t="s">
        <v>555</v>
      </c>
      <c r="C982">
        <v>1006</v>
      </c>
      <c r="D982" t="s">
        <v>30</v>
      </c>
      <c r="E982">
        <v>383</v>
      </c>
      <c r="F982">
        <v>448</v>
      </c>
      <c r="G982">
        <f t="shared" si="15"/>
        <v>65</v>
      </c>
      <c r="H982">
        <v>85578</v>
      </c>
      <c r="I982" t="s">
        <v>31</v>
      </c>
    </row>
    <row r="983" spans="1:9" x14ac:dyDescent="0.3">
      <c r="A983" t="s">
        <v>554</v>
      </c>
      <c r="B983" t="s">
        <v>555</v>
      </c>
      <c r="C983">
        <v>1006</v>
      </c>
      <c r="D983" t="s">
        <v>42</v>
      </c>
      <c r="E983">
        <v>863</v>
      </c>
      <c r="F983">
        <v>995</v>
      </c>
      <c r="G983">
        <f t="shared" si="15"/>
        <v>132</v>
      </c>
      <c r="H983">
        <v>176760</v>
      </c>
      <c r="I983" t="s">
        <v>43</v>
      </c>
    </row>
    <row r="984" spans="1:9" x14ac:dyDescent="0.3">
      <c r="A984" t="s">
        <v>556</v>
      </c>
      <c r="B984" t="s">
        <v>557</v>
      </c>
      <c r="C984">
        <v>734</v>
      </c>
      <c r="D984" t="s">
        <v>10</v>
      </c>
      <c r="E984">
        <v>72</v>
      </c>
      <c r="F984">
        <v>260</v>
      </c>
      <c r="G984">
        <f t="shared" si="15"/>
        <v>188</v>
      </c>
      <c r="H984">
        <v>1724</v>
      </c>
      <c r="I984" t="s">
        <v>11</v>
      </c>
    </row>
    <row r="985" spans="1:9" x14ac:dyDescent="0.3">
      <c r="A985" t="s">
        <v>556</v>
      </c>
      <c r="B985" t="s">
        <v>557</v>
      </c>
      <c r="C985">
        <v>734</v>
      </c>
      <c r="D985" t="s">
        <v>154</v>
      </c>
      <c r="E985">
        <v>360</v>
      </c>
      <c r="F985">
        <v>508</v>
      </c>
      <c r="G985">
        <f t="shared" si="15"/>
        <v>148</v>
      </c>
      <c r="H985">
        <v>17090</v>
      </c>
      <c r="I985" t="s">
        <v>155</v>
      </c>
    </row>
    <row r="986" spans="1:9" x14ac:dyDescent="0.3">
      <c r="A986" t="s">
        <v>556</v>
      </c>
      <c r="B986" t="s">
        <v>557</v>
      </c>
      <c r="C986">
        <v>734</v>
      </c>
      <c r="D986" t="s">
        <v>54</v>
      </c>
      <c r="E986">
        <v>529</v>
      </c>
      <c r="F986">
        <v>608</v>
      </c>
      <c r="G986">
        <f t="shared" si="15"/>
        <v>79</v>
      </c>
      <c r="H986">
        <v>1627</v>
      </c>
      <c r="I986" t="s">
        <v>55</v>
      </c>
    </row>
    <row r="987" spans="1:9" x14ac:dyDescent="0.3">
      <c r="A987" t="s">
        <v>558</v>
      </c>
      <c r="B987" t="s">
        <v>559</v>
      </c>
      <c r="C987">
        <v>1104</v>
      </c>
      <c r="D987" t="s">
        <v>10</v>
      </c>
      <c r="E987">
        <v>217</v>
      </c>
      <c r="F987">
        <v>412</v>
      </c>
      <c r="G987">
        <f t="shared" si="15"/>
        <v>195</v>
      </c>
      <c r="H987">
        <v>1724</v>
      </c>
      <c r="I987" t="s">
        <v>11</v>
      </c>
    </row>
    <row r="988" spans="1:9" x14ac:dyDescent="0.3">
      <c r="A988" t="s">
        <v>558</v>
      </c>
      <c r="B988" t="s">
        <v>559</v>
      </c>
      <c r="C988">
        <v>1104</v>
      </c>
      <c r="D988" t="s">
        <v>28</v>
      </c>
      <c r="E988">
        <v>612</v>
      </c>
      <c r="F988">
        <v>783</v>
      </c>
      <c r="G988">
        <f t="shared" si="15"/>
        <v>171</v>
      </c>
      <c r="H988">
        <v>133923</v>
      </c>
      <c r="I988" t="s">
        <v>29</v>
      </c>
    </row>
    <row r="989" spans="1:9" x14ac:dyDescent="0.3">
      <c r="A989" t="s">
        <v>558</v>
      </c>
      <c r="B989" t="s">
        <v>559</v>
      </c>
      <c r="C989">
        <v>1104</v>
      </c>
      <c r="D989" t="s">
        <v>30</v>
      </c>
      <c r="E989">
        <v>500</v>
      </c>
      <c r="F989">
        <v>565</v>
      </c>
      <c r="G989">
        <f t="shared" si="15"/>
        <v>65</v>
      </c>
      <c r="H989">
        <v>85578</v>
      </c>
      <c r="I989" t="s">
        <v>31</v>
      </c>
    </row>
    <row r="990" spans="1:9" x14ac:dyDescent="0.3">
      <c r="A990" t="s">
        <v>558</v>
      </c>
      <c r="B990" t="s">
        <v>559</v>
      </c>
      <c r="C990">
        <v>1104</v>
      </c>
      <c r="D990" t="s">
        <v>42</v>
      </c>
      <c r="E990">
        <v>964</v>
      </c>
      <c r="F990">
        <v>1097</v>
      </c>
      <c r="G990">
        <f t="shared" si="15"/>
        <v>133</v>
      </c>
      <c r="H990">
        <v>176760</v>
      </c>
      <c r="I990" t="s">
        <v>43</v>
      </c>
    </row>
    <row r="991" spans="1:9" x14ac:dyDescent="0.3">
      <c r="A991" t="s">
        <v>560</v>
      </c>
      <c r="B991" t="s">
        <v>561</v>
      </c>
      <c r="C991">
        <v>1003</v>
      </c>
      <c r="D991" t="s">
        <v>10</v>
      </c>
      <c r="E991">
        <v>110</v>
      </c>
      <c r="F991">
        <v>291</v>
      </c>
      <c r="G991">
        <f t="shared" si="15"/>
        <v>181</v>
      </c>
      <c r="H991">
        <v>1724</v>
      </c>
      <c r="I991" t="s">
        <v>11</v>
      </c>
    </row>
    <row r="992" spans="1:9" x14ac:dyDescent="0.3">
      <c r="A992" t="s">
        <v>560</v>
      </c>
      <c r="B992" t="s">
        <v>561</v>
      </c>
      <c r="C992">
        <v>1003</v>
      </c>
      <c r="D992" t="s">
        <v>28</v>
      </c>
      <c r="E992">
        <v>493</v>
      </c>
      <c r="F992">
        <v>678</v>
      </c>
      <c r="G992">
        <f t="shared" si="15"/>
        <v>185</v>
      </c>
      <c r="H992">
        <v>133923</v>
      </c>
      <c r="I992" t="s">
        <v>29</v>
      </c>
    </row>
    <row r="993" spans="1:9" x14ac:dyDescent="0.3">
      <c r="A993" t="s">
        <v>560</v>
      </c>
      <c r="B993" t="s">
        <v>561</v>
      </c>
      <c r="C993">
        <v>1003</v>
      </c>
      <c r="D993" t="s">
        <v>30</v>
      </c>
      <c r="E993">
        <v>381</v>
      </c>
      <c r="F993">
        <v>446</v>
      </c>
      <c r="G993">
        <f t="shared" si="15"/>
        <v>65</v>
      </c>
      <c r="H993">
        <v>85578</v>
      </c>
      <c r="I993" t="s">
        <v>31</v>
      </c>
    </row>
    <row r="994" spans="1:9" x14ac:dyDescent="0.3">
      <c r="A994" t="s">
        <v>560</v>
      </c>
      <c r="B994" t="s">
        <v>561</v>
      </c>
      <c r="C994">
        <v>1003</v>
      </c>
      <c r="D994" t="s">
        <v>42</v>
      </c>
      <c r="E994">
        <v>861</v>
      </c>
      <c r="F994">
        <v>992</v>
      </c>
      <c r="G994">
        <f t="shared" si="15"/>
        <v>131</v>
      </c>
      <c r="H994">
        <v>176760</v>
      </c>
      <c r="I994" t="s">
        <v>43</v>
      </c>
    </row>
    <row r="995" spans="1:9" x14ac:dyDescent="0.3">
      <c r="A995" t="s">
        <v>562</v>
      </c>
      <c r="B995" t="s">
        <v>563</v>
      </c>
      <c r="C995">
        <v>931</v>
      </c>
      <c r="D995" t="s">
        <v>10</v>
      </c>
      <c r="E995">
        <v>110</v>
      </c>
      <c r="F995">
        <v>291</v>
      </c>
      <c r="G995">
        <f t="shared" si="15"/>
        <v>181</v>
      </c>
      <c r="H995">
        <v>1724</v>
      </c>
      <c r="I995" t="s">
        <v>11</v>
      </c>
    </row>
    <row r="996" spans="1:9" x14ac:dyDescent="0.3">
      <c r="A996" t="s">
        <v>562</v>
      </c>
      <c r="B996" t="s">
        <v>563</v>
      </c>
      <c r="C996">
        <v>931</v>
      </c>
      <c r="D996" t="s">
        <v>28</v>
      </c>
      <c r="E996">
        <v>493</v>
      </c>
      <c r="F996">
        <v>678</v>
      </c>
      <c r="G996">
        <f t="shared" si="15"/>
        <v>185</v>
      </c>
      <c r="H996">
        <v>133923</v>
      </c>
      <c r="I996" t="s">
        <v>29</v>
      </c>
    </row>
    <row r="997" spans="1:9" x14ac:dyDescent="0.3">
      <c r="A997" t="s">
        <v>562</v>
      </c>
      <c r="B997" t="s">
        <v>563</v>
      </c>
      <c r="C997">
        <v>931</v>
      </c>
      <c r="D997" t="s">
        <v>30</v>
      </c>
      <c r="E997">
        <v>381</v>
      </c>
      <c r="F997">
        <v>446</v>
      </c>
      <c r="G997">
        <f t="shared" si="15"/>
        <v>65</v>
      </c>
      <c r="H997">
        <v>85578</v>
      </c>
      <c r="I997" t="s">
        <v>31</v>
      </c>
    </row>
    <row r="998" spans="1:9" x14ac:dyDescent="0.3">
      <c r="A998" t="s">
        <v>562</v>
      </c>
      <c r="B998" t="s">
        <v>563</v>
      </c>
      <c r="C998">
        <v>931</v>
      </c>
      <c r="D998" t="s">
        <v>42</v>
      </c>
      <c r="E998">
        <v>861</v>
      </c>
      <c r="F998">
        <v>922</v>
      </c>
      <c r="G998">
        <f t="shared" si="15"/>
        <v>61</v>
      </c>
      <c r="H998">
        <v>176760</v>
      </c>
      <c r="I998" t="s">
        <v>43</v>
      </c>
    </row>
    <row r="999" spans="1:9" x14ac:dyDescent="0.3">
      <c r="A999" t="s">
        <v>564</v>
      </c>
      <c r="B999" t="s">
        <v>565</v>
      </c>
      <c r="C999">
        <v>810</v>
      </c>
      <c r="D999" t="s">
        <v>10</v>
      </c>
      <c r="E999">
        <v>30</v>
      </c>
      <c r="F999">
        <v>225</v>
      </c>
      <c r="G999">
        <f t="shared" si="15"/>
        <v>195</v>
      </c>
      <c r="H999">
        <v>1724</v>
      </c>
      <c r="I999" t="s">
        <v>11</v>
      </c>
    </row>
    <row r="1000" spans="1:9" x14ac:dyDescent="0.3">
      <c r="A1000" t="s">
        <v>564</v>
      </c>
      <c r="B1000" t="s">
        <v>565</v>
      </c>
      <c r="C1000">
        <v>810</v>
      </c>
      <c r="D1000" t="s">
        <v>28</v>
      </c>
      <c r="E1000">
        <v>681</v>
      </c>
      <c r="F1000">
        <v>793</v>
      </c>
      <c r="G1000">
        <f t="shared" si="15"/>
        <v>112</v>
      </c>
      <c r="H1000">
        <v>133923</v>
      </c>
      <c r="I1000" t="s">
        <v>29</v>
      </c>
    </row>
    <row r="1001" spans="1:9" x14ac:dyDescent="0.3">
      <c r="A1001" t="s">
        <v>564</v>
      </c>
      <c r="B1001" t="s">
        <v>565</v>
      </c>
      <c r="C1001">
        <v>810</v>
      </c>
      <c r="D1001" t="s">
        <v>30</v>
      </c>
      <c r="E1001">
        <v>571</v>
      </c>
      <c r="F1001">
        <v>639</v>
      </c>
      <c r="G1001">
        <f t="shared" si="15"/>
        <v>68</v>
      </c>
      <c r="H1001">
        <v>85578</v>
      </c>
      <c r="I1001" t="s">
        <v>31</v>
      </c>
    </row>
    <row r="1002" spans="1:9" x14ac:dyDescent="0.3">
      <c r="A1002" t="s">
        <v>564</v>
      </c>
      <c r="B1002" t="s">
        <v>565</v>
      </c>
      <c r="C1002">
        <v>810</v>
      </c>
      <c r="D1002" t="s">
        <v>24</v>
      </c>
      <c r="E1002">
        <v>458</v>
      </c>
      <c r="F1002">
        <v>545</v>
      </c>
      <c r="G1002">
        <f t="shared" si="15"/>
        <v>87</v>
      </c>
      <c r="H1002">
        <v>23723</v>
      </c>
      <c r="I1002" t="s">
        <v>25</v>
      </c>
    </row>
    <row r="1003" spans="1:9" x14ac:dyDescent="0.3">
      <c r="A1003" t="s">
        <v>564</v>
      </c>
      <c r="B1003" t="s">
        <v>565</v>
      </c>
      <c r="C1003">
        <v>810</v>
      </c>
      <c r="D1003" t="s">
        <v>18</v>
      </c>
      <c r="E1003">
        <v>319</v>
      </c>
      <c r="F1003">
        <v>423</v>
      </c>
      <c r="G1003">
        <f t="shared" si="15"/>
        <v>104</v>
      </c>
      <c r="H1003">
        <v>27168</v>
      </c>
      <c r="I1003" t="s">
        <v>19</v>
      </c>
    </row>
    <row r="1004" spans="1:9" x14ac:dyDescent="0.3">
      <c r="A1004" t="s">
        <v>566</v>
      </c>
      <c r="B1004" t="s">
        <v>567</v>
      </c>
      <c r="C1004">
        <v>1124</v>
      </c>
      <c r="D1004" t="s">
        <v>10</v>
      </c>
      <c r="E1004">
        <v>275</v>
      </c>
      <c r="F1004">
        <v>465</v>
      </c>
      <c r="G1004">
        <f t="shared" si="15"/>
        <v>190</v>
      </c>
      <c r="H1004">
        <v>1724</v>
      </c>
      <c r="I1004" t="s">
        <v>11</v>
      </c>
    </row>
    <row r="1005" spans="1:9" x14ac:dyDescent="0.3">
      <c r="A1005" t="s">
        <v>566</v>
      </c>
      <c r="B1005" t="s">
        <v>567</v>
      </c>
      <c r="C1005">
        <v>1124</v>
      </c>
      <c r="D1005" t="s">
        <v>28</v>
      </c>
      <c r="E1005">
        <v>665</v>
      </c>
      <c r="F1005">
        <v>828</v>
      </c>
      <c r="G1005">
        <f t="shared" si="15"/>
        <v>163</v>
      </c>
      <c r="H1005">
        <v>133923</v>
      </c>
      <c r="I1005" t="s">
        <v>29</v>
      </c>
    </row>
    <row r="1006" spans="1:9" x14ac:dyDescent="0.3">
      <c r="A1006" t="s">
        <v>566</v>
      </c>
      <c r="B1006" t="s">
        <v>567</v>
      </c>
      <c r="C1006">
        <v>1124</v>
      </c>
      <c r="D1006" t="s">
        <v>30</v>
      </c>
      <c r="E1006">
        <v>553</v>
      </c>
      <c r="F1006">
        <v>618</v>
      </c>
      <c r="G1006">
        <f t="shared" si="15"/>
        <v>65</v>
      </c>
      <c r="H1006">
        <v>85578</v>
      </c>
      <c r="I1006" t="s">
        <v>31</v>
      </c>
    </row>
    <row r="1007" spans="1:9" x14ac:dyDescent="0.3">
      <c r="A1007" t="s">
        <v>566</v>
      </c>
      <c r="B1007" t="s">
        <v>567</v>
      </c>
      <c r="C1007">
        <v>1124</v>
      </c>
      <c r="D1007" t="s">
        <v>42</v>
      </c>
      <c r="E1007">
        <v>997</v>
      </c>
      <c r="F1007">
        <v>1119</v>
      </c>
      <c r="G1007">
        <f t="shared" si="15"/>
        <v>122</v>
      </c>
      <c r="H1007">
        <v>176760</v>
      </c>
      <c r="I1007" t="s">
        <v>43</v>
      </c>
    </row>
    <row r="1008" spans="1:9" x14ac:dyDescent="0.3">
      <c r="A1008" t="s">
        <v>568</v>
      </c>
      <c r="B1008" t="s">
        <v>569</v>
      </c>
      <c r="C1008">
        <v>1151</v>
      </c>
      <c r="D1008" t="s">
        <v>10</v>
      </c>
      <c r="E1008">
        <v>290</v>
      </c>
      <c r="F1008">
        <v>485</v>
      </c>
      <c r="G1008">
        <f t="shared" si="15"/>
        <v>195</v>
      </c>
      <c r="H1008">
        <v>1724</v>
      </c>
      <c r="I1008" t="s">
        <v>11</v>
      </c>
    </row>
    <row r="1009" spans="1:9" x14ac:dyDescent="0.3">
      <c r="A1009" t="s">
        <v>568</v>
      </c>
      <c r="B1009" t="s">
        <v>569</v>
      </c>
      <c r="C1009">
        <v>1151</v>
      </c>
      <c r="D1009" t="s">
        <v>28</v>
      </c>
      <c r="E1009">
        <v>685</v>
      </c>
      <c r="F1009">
        <v>853</v>
      </c>
      <c r="G1009">
        <f t="shared" si="15"/>
        <v>168</v>
      </c>
      <c r="H1009">
        <v>133923</v>
      </c>
      <c r="I1009" t="s">
        <v>29</v>
      </c>
    </row>
    <row r="1010" spans="1:9" x14ac:dyDescent="0.3">
      <c r="A1010" t="s">
        <v>568</v>
      </c>
      <c r="B1010" t="s">
        <v>569</v>
      </c>
      <c r="C1010">
        <v>1151</v>
      </c>
      <c r="D1010" t="s">
        <v>30</v>
      </c>
      <c r="E1010">
        <v>573</v>
      </c>
      <c r="F1010">
        <v>638</v>
      </c>
      <c r="G1010">
        <f t="shared" si="15"/>
        <v>65</v>
      </c>
      <c r="H1010">
        <v>85578</v>
      </c>
      <c r="I1010" t="s">
        <v>31</v>
      </c>
    </row>
    <row r="1011" spans="1:9" x14ac:dyDescent="0.3">
      <c r="A1011" t="s">
        <v>568</v>
      </c>
      <c r="B1011" t="s">
        <v>569</v>
      </c>
      <c r="C1011">
        <v>1151</v>
      </c>
      <c r="D1011" t="s">
        <v>42</v>
      </c>
      <c r="E1011">
        <v>1021</v>
      </c>
      <c r="F1011">
        <v>1144</v>
      </c>
      <c r="G1011">
        <f t="shared" si="15"/>
        <v>123</v>
      </c>
      <c r="H1011">
        <v>176760</v>
      </c>
      <c r="I1011" t="s">
        <v>43</v>
      </c>
    </row>
    <row r="1012" spans="1:9" x14ac:dyDescent="0.3">
      <c r="A1012" t="s">
        <v>570</v>
      </c>
      <c r="B1012" t="s">
        <v>571</v>
      </c>
      <c r="C1012">
        <v>1019</v>
      </c>
      <c r="D1012" t="s">
        <v>10</v>
      </c>
      <c r="E1012">
        <v>159</v>
      </c>
      <c r="F1012">
        <v>356</v>
      </c>
      <c r="G1012">
        <f t="shared" si="15"/>
        <v>197</v>
      </c>
      <c r="H1012">
        <v>1724</v>
      </c>
      <c r="I1012" t="s">
        <v>11</v>
      </c>
    </row>
    <row r="1013" spans="1:9" x14ac:dyDescent="0.3">
      <c r="A1013" t="s">
        <v>570</v>
      </c>
      <c r="B1013" t="s">
        <v>571</v>
      </c>
      <c r="C1013">
        <v>1019</v>
      </c>
      <c r="D1013" t="s">
        <v>28</v>
      </c>
      <c r="E1013">
        <v>556</v>
      </c>
      <c r="F1013">
        <v>714</v>
      </c>
      <c r="G1013">
        <f t="shared" si="15"/>
        <v>158</v>
      </c>
      <c r="H1013">
        <v>133923</v>
      </c>
      <c r="I1013" t="s">
        <v>29</v>
      </c>
    </row>
    <row r="1014" spans="1:9" x14ac:dyDescent="0.3">
      <c r="A1014" t="s">
        <v>570</v>
      </c>
      <c r="B1014" t="s">
        <v>571</v>
      </c>
      <c r="C1014">
        <v>1019</v>
      </c>
      <c r="D1014" t="s">
        <v>30</v>
      </c>
      <c r="E1014">
        <v>444</v>
      </c>
      <c r="F1014">
        <v>509</v>
      </c>
      <c r="G1014">
        <f t="shared" si="15"/>
        <v>65</v>
      </c>
      <c r="H1014">
        <v>85578</v>
      </c>
      <c r="I1014" t="s">
        <v>31</v>
      </c>
    </row>
    <row r="1015" spans="1:9" x14ac:dyDescent="0.3">
      <c r="A1015" t="s">
        <v>570</v>
      </c>
      <c r="B1015" t="s">
        <v>571</v>
      </c>
      <c r="C1015">
        <v>1019</v>
      </c>
      <c r="D1015" t="s">
        <v>42</v>
      </c>
      <c r="E1015">
        <v>879</v>
      </c>
      <c r="F1015">
        <v>1008</v>
      </c>
      <c r="G1015">
        <f t="shared" si="15"/>
        <v>129</v>
      </c>
      <c r="H1015">
        <v>176760</v>
      </c>
      <c r="I1015" t="s">
        <v>43</v>
      </c>
    </row>
    <row r="1016" spans="1:9" x14ac:dyDescent="0.3">
      <c r="A1016" t="s">
        <v>572</v>
      </c>
      <c r="B1016" t="s">
        <v>573</v>
      </c>
      <c r="C1016">
        <v>1052</v>
      </c>
      <c r="D1016" t="s">
        <v>10</v>
      </c>
      <c r="E1016">
        <v>170</v>
      </c>
      <c r="F1016">
        <v>352</v>
      </c>
      <c r="G1016">
        <f t="shared" si="15"/>
        <v>182</v>
      </c>
      <c r="H1016">
        <v>1724</v>
      </c>
      <c r="I1016" t="s">
        <v>11</v>
      </c>
    </row>
    <row r="1017" spans="1:9" x14ac:dyDescent="0.3">
      <c r="A1017" t="s">
        <v>572</v>
      </c>
      <c r="B1017" t="s">
        <v>573</v>
      </c>
      <c r="C1017">
        <v>1052</v>
      </c>
      <c r="D1017" t="s">
        <v>28</v>
      </c>
      <c r="E1017">
        <v>554</v>
      </c>
      <c r="F1017">
        <v>733</v>
      </c>
      <c r="G1017">
        <f t="shared" si="15"/>
        <v>179</v>
      </c>
      <c r="H1017">
        <v>133923</v>
      </c>
      <c r="I1017" t="s">
        <v>29</v>
      </c>
    </row>
    <row r="1018" spans="1:9" x14ac:dyDescent="0.3">
      <c r="A1018" t="s">
        <v>572</v>
      </c>
      <c r="B1018" t="s">
        <v>573</v>
      </c>
      <c r="C1018">
        <v>1052</v>
      </c>
      <c r="D1018" t="s">
        <v>30</v>
      </c>
      <c r="E1018">
        <v>442</v>
      </c>
      <c r="F1018">
        <v>507</v>
      </c>
      <c r="G1018">
        <f t="shared" si="15"/>
        <v>65</v>
      </c>
      <c r="H1018">
        <v>85578</v>
      </c>
      <c r="I1018" t="s">
        <v>31</v>
      </c>
    </row>
    <row r="1019" spans="1:9" x14ac:dyDescent="0.3">
      <c r="A1019" t="s">
        <v>572</v>
      </c>
      <c r="B1019" t="s">
        <v>573</v>
      </c>
      <c r="C1019">
        <v>1052</v>
      </c>
      <c r="D1019" t="s">
        <v>42</v>
      </c>
      <c r="E1019">
        <v>915</v>
      </c>
      <c r="F1019">
        <v>1036</v>
      </c>
      <c r="G1019">
        <f t="shared" si="15"/>
        <v>121</v>
      </c>
      <c r="H1019">
        <v>176760</v>
      </c>
      <c r="I1019" t="s">
        <v>43</v>
      </c>
    </row>
    <row r="1020" spans="1:9" x14ac:dyDescent="0.3">
      <c r="A1020" t="s">
        <v>574</v>
      </c>
      <c r="B1020" t="s">
        <v>575</v>
      </c>
      <c r="C1020">
        <v>1023</v>
      </c>
      <c r="D1020" t="s">
        <v>10</v>
      </c>
      <c r="E1020">
        <v>153</v>
      </c>
      <c r="F1020">
        <v>351</v>
      </c>
      <c r="G1020">
        <f t="shared" si="15"/>
        <v>198</v>
      </c>
      <c r="H1020">
        <v>1724</v>
      </c>
      <c r="I1020" t="s">
        <v>11</v>
      </c>
    </row>
    <row r="1021" spans="1:9" x14ac:dyDescent="0.3">
      <c r="A1021" t="s">
        <v>574</v>
      </c>
      <c r="B1021" t="s">
        <v>575</v>
      </c>
      <c r="C1021">
        <v>1023</v>
      </c>
      <c r="D1021" t="s">
        <v>28</v>
      </c>
      <c r="E1021">
        <v>550</v>
      </c>
      <c r="F1021">
        <v>715</v>
      </c>
      <c r="G1021">
        <f t="shared" si="15"/>
        <v>165</v>
      </c>
      <c r="H1021">
        <v>133923</v>
      </c>
      <c r="I1021" t="s">
        <v>29</v>
      </c>
    </row>
    <row r="1022" spans="1:9" x14ac:dyDescent="0.3">
      <c r="A1022" t="s">
        <v>574</v>
      </c>
      <c r="B1022" t="s">
        <v>575</v>
      </c>
      <c r="C1022">
        <v>1023</v>
      </c>
      <c r="D1022" t="s">
        <v>30</v>
      </c>
      <c r="E1022">
        <v>438</v>
      </c>
      <c r="F1022">
        <v>503</v>
      </c>
      <c r="G1022">
        <f t="shared" si="15"/>
        <v>65</v>
      </c>
      <c r="H1022">
        <v>85578</v>
      </c>
      <c r="I1022" t="s">
        <v>31</v>
      </c>
    </row>
    <row r="1023" spans="1:9" x14ac:dyDescent="0.3">
      <c r="A1023" t="s">
        <v>574</v>
      </c>
      <c r="B1023" t="s">
        <v>575</v>
      </c>
      <c r="C1023">
        <v>1023</v>
      </c>
      <c r="D1023" t="s">
        <v>42</v>
      </c>
      <c r="E1023">
        <v>881</v>
      </c>
      <c r="F1023">
        <v>956</v>
      </c>
      <c r="G1023">
        <f t="shared" si="15"/>
        <v>75</v>
      </c>
      <c r="H1023">
        <v>176760</v>
      </c>
      <c r="I1023" t="s">
        <v>43</v>
      </c>
    </row>
    <row r="1024" spans="1:9" x14ac:dyDescent="0.3">
      <c r="A1024" t="s">
        <v>576</v>
      </c>
      <c r="B1024" t="s">
        <v>577</v>
      </c>
      <c r="C1024">
        <v>920</v>
      </c>
      <c r="D1024" t="s">
        <v>10</v>
      </c>
      <c r="E1024">
        <v>84</v>
      </c>
      <c r="F1024">
        <v>265</v>
      </c>
      <c r="G1024">
        <f t="shared" si="15"/>
        <v>181</v>
      </c>
      <c r="H1024">
        <v>1724</v>
      </c>
      <c r="I1024" t="s">
        <v>11</v>
      </c>
    </row>
    <row r="1025" spans="1:9" x14ac:dyDescent="0.3">
      <c r="A1025" t="s">
        <v>576</v>
      </c>
      <c r="B1025" t="s">
        <v>577</v>
      </c>
      <c r="C1025">
        <v>920</v>
      </c>
      <c r="D1025" t="s">
        <v>28</v>
      </c>
      <c r="E1025">
        <v>467</v>
      </c>
      <c r="F1025">
        <v>601</v>
      </c>
      <c r="G1025">
        <f t="shared" si="15"/>
        <v>134</v>
      </c>
      <c r="H1025">
        <v>133923</v>
      </c>
      <c r="I1025" t="s">
        <v>29</v>
      </c>
    </row>
    <row r="1026" spans="1:9" x14ac:dyDescent="0.3">
      <c r="A1026" t="s">
        <v>576</v>
      </c>
      <c r="B1026" t="s">
        <v>577</v>
      </c>
      <c r="C1026">
        <v>920</v>
      </c>
      <c r="D1026" t="s">
        <v>30</v>
      </c>
      <c r="E1026">
        <v>355</v>
      </c>
      <c r="F1026">
        <v>420</v>
      </c>
      <c r="G1026">
        <f t="shared" si="15"/>
        <v>65</v>
      </c>
      <c r="H1026">
        <v>85578</v>
      </c>
      <c r="I1026" t="s">
        <v>31</v>
      </c>
    </row>
    <row r="1027" spans="1:9" x14ac:dyDescent="0.3">
      <c r="A1027" t="s">
        <v>576</v>
      </c>
      <c r="B1027" t="s">
        <v>577</v>
      </c>
      <c r="C1027">
        <v>920</v>
      </c>
      <c r="D1027" t="s">
        <v>42</v>
      </c>
      <c r="E1027">
        <v>778</v>
      </c>
      <c r="F1027">
        <v>909</v>
      </c>
      <c r="G1027">
        <f t="shared" ref="G1027:G1090" si="16">F1027-E1027</f>
        <v>131</v>
      </c>
      <c r="H1027">
        <v>176760</v>
      </c>
      <c r="I1027" t="s">
        <v>43</v>
      </c>
    </row>
    <row r="1028" spans="1:9" x14ac:dyDescent="0.3">
      <c r="A1028" t="s">
        <v>578</v>
      </c>
      <c r="B1028" t="s">
        <v>579</v>
      </c>
      <c r="C1028">
        <v>982</v>
      </c>
      <c r="D1028" t="s">
        <v>10</v>
      </c>
      <c r="E1028">
        <v>84</v>
      </c>
      <c r="F1028">
        <v>265</v>
      </c>
      <c r="G1028">
        <f t="shared" si="16"/>
        <v>181</v>
      </c>
      <c r="H1028">
        <v>1724</v>
      </c>
      <c r="I1028" t="s">
        <v>11</v>
      </c>
    </row>
    <row r="1029" spans="1:9" x14ac:dyDescent="0.3">
      <c r="A1029" t="s">
        <v>578</v>
      </c>
      <c r="B1029" t="s">
        <v>579</v>
      </c>
      <c r="C1029">
        <v>982</v>
      </c>
      <c r="D1029" t="s">
        <v>28</v>
      </c>
      <c r="E1029">
        <v>479</v>
      </c>
      <c r="F1029">
        <v>663</v>
      </c>
      <c r="G1029">
        <f t="shared" si="16"/>
        <v>184</v>
      </c>
      <c r="H1029">
        <v>133923</v>
      </c>
      <c r="I1029" t="s">
        <v>29</v>
      </c>
    </row>
    <row r="1030" spans="1:9" x14ac:dyDescent="0.3">
      <c r="A1030" t="s">
        <v>578</v>
      </c>
      <c r="B1030" t="s">
        <v>579</v>
      </c>
      <c r="C1030">
        <v>982</v>
      </c>
      <c r="D1030" t="s">
        <v>30</v>
      </c>
      <c r="E1030">
        <v>355</v>
      </c>
      <c r="F1030">
        <v>432</v>
      </c>
      <c r="G1030">
        <f t="shared" si="16"/>
        <v>77</v>
      </c>
      <c r="H1030">
        <v>85578</v>
      </c>
      <c r="I1030" t="s">
        <v>31</v>
      </c>
    </row>
    <row r="1031" spans="1:9" x14ac:dyDescent="0.3">
      <c r="A1031" t="s">
        <v>578</v>
      </c>
      <c r="B1031" t="s">
        <v>579</v>
      </c>
      <c r="C1031">
        <v>982</v>
      </c>
      <c r="D1031" t="s">
        <v>42</v>
      </c>
      <c r="E1031">
        <v>840</v>
      </c>
      <c r="F1031">
        <v>971</v>
      </c>
      <c r="G1031">
        <f t="shared" si="16"/>
        <v>131</v>
      </c>
      <c r="H1031">
        <v>176760</v>
      </c>
      <c r="I1031" t="s">
        <v>43</v>
      </c>
    </row>
    <row r="1032" spans="1:9" x14ac:dyDescent="0.3">
      <c r="A1032" t="s">
        <v>580</v>
      </c>
      <c r="B1032" t="s">
        <v>581</v>
      </c>
      <c r="C1032">
        <v>974</v>
      </c>
      <c r="D1032" t="s">
        <v>10</v>
      </c>
      <c r="E1032">
        <v>84</v>
      </c>
      <c r="F1032">
        <v>280</v>
      </c>
      <c r="G1032">
        <f t="shared" si="16"/>
        <v>196</v>
      </c>
      <c r="H1032">
        <v>1724</v>
      </c>
      <c r="I1032" t="s">
        <v>11</v>
      </c>
    </row>
    <row r="1033" spans="1:9" x14ac:dyDescent="0.3">
      <c r="A1033" t="s">
        <v>580</v>
      </c>
      <c r="B1033" t="s">
        <v>581</v>
      </c>
      <c r="C1033">
        <v>974</v>
      </c>
      <c r="D1033" t="s">
        <v>28</v>
      </c>
      <c r="E1033">
        <v>521</v>
      </c>
      <c r="F1033">
        <v>655</v>
      </c>
      <c r="G1033">
        <f t="shared" si="16"/>
        <v>134</v>
      </c>
      <c r="H1033">
        <v>133923</v>
      </c>
      <c r="I1033" t="s">
        <v>29</v>
      </c>
    </row>
    <row r="1034" spans="1:9" x14ac:dyDescent="0.3">
      <c r="A1034" t="s">
        <v>580</v>
      </c>
      <c r="B1034" t="s">
        <v>581</v>
      </c>
      <c r="C1034">
        <v>974</v>
      </c>
      <c r="D1034" t="s">
        <v>30</v>
      </c>
      <c r="E1034">
        <v>397</v>
      </c>
      <c r="F1034">
        <v>474</v>
      </c>
      <c r="G1034">
        <f t="shared" si="16"/>
        <v>77</v>
      </c>
      <c r="H1034">
        <v>85578</v>
      </c>
      <c r="I1034" t="s">
        <v>31</v>
      </c>
    </row>
    <row r="1035" spans="1:9" x14ac:dyDescent="0.3">
      <c r="A1035" t="s">
        <v>580</v>
      </c>
      <c r="B1035" t="s">
        <v>581</v>
      </c>
      <c r="C1035">
        <v>974</v>
      </c>
      <c r="D1035" t="s">
        <v>42</v>
      </c>
      <c r="E1035">
        <v>832</v>
      </c>
      <c r="F1035">
        <v>963</v>
      </c>
      <c r="G1035">
        <f t="shared" si="16"/>
        <v>131</v>
      </c>
      <c r="H1035">
        <v>176760</v>
      </c>
      <c r="I1035" t="s">
        <v>43</v>
      </c>
    </row>
    <row r="1036" spans="1:9" x14ac:dyDescent="0.3">
      <c r="A1036" t="s">
        <v>582</v>
      </c>
      <c r="B1036" t="s">
        <v>583</v>
      </c>
      <c r="C1036">
        <v>970</v>
      </c>
      <c r="D1036" t="s">
        <v>10</v>
      </c>
      <c r="E1036">
        <v>84</v>
      </c>
      <c r="F1036">
        <v>265</v>
      </c>
      <c r="G1036">
        <f t="shared" si="16"/>
        <v>181</v>
      </c>
      <c r="H1036">
        <v>1724</v>
      </c>
      <c r="I1036" t="s">
        <v>11</v>
      </c>
    </row>
    <row r="1037" spans="1:9" x14ac:dyDescent="0.3">
      <c r="A1037" t="s">
        <v>582</v>
      </c>
      <c r="B1037" t="s">
        <v>583</v>
      </c>
      <c r="C1037">
        <v>970</v>
      </c>
      <c r="D1037" t="s">
        <v>28</v>
      </c>
      <c r="E1037">
        <v>467</v>
      </c>
      <c r="F1037">
        <v>651</v>
      </c>
      <c r="G1037">
        <f t="shared" si="16"/>
        <v>184</v>
      </c>
      <c r="H1037">
        <v>133923</v>
      </c>
      <c r="I1037" t="s">
        <v>29</v>
      </c>
    </row>
    <row r="1038" spans="1:9" x14ac:dyDescent="0.3">
      <c r="A1038" t="s">
        <v>582</v>
      </c>
      <c r="B1038" t="s">
        <v>583</v>
      </c>
      <c r="C1038">
        <v>970</v>
      </c>
      <c r="D1038" t="s">
        <v>30</v>
      </c>
      <c r="E1038">
        <v>355</v>
      </c>
      <c r="F1038">
        <v>420</v>
      </c>
      <c r="G1038">
        <f t="shared" si="16"/>
        <v>65</v>
      </c>
      <c r="H1038">
        <v>85578</v>
      </c>
      <c r="I1038" t="s">
        <v>31</v>
      </c>
    </row>
    <row r="1039" spans="1:9" x14ac:dyDescent="0.3">
      <c r="A1039" t="s">
        <v>582</v>
      </c>
      <c r="B1039" t="s">
        <v>583</v>
      </c>
      <c r="C1039">
        <v>970</v>
      </c>
      <c r="D1039" t="s">
        <v>42</v>
      </c>
      <c r="E1039">
        <v>828</v>
      </c>
      <c r="F1039">
        <v>959</v>
      </c>
      <c r="G1039">
        <f t="shared" si="16"/>
        <v>131</v>
      </c>
      <c r="H1039">
        <v>176760</v>
      </c>
      <c r="I1039" t="s">
        <v>43</v>
      </c>
    </row>
    <row r="1040" spans="1:9" x14ac:dyDescent="0.3">
      <c r="A1040" t="s">
        <v>584</v>
      </c>
      <c r="B1040" t="s">
        <v>585</v>
      </c>
      <c r="C1040">
        <v>1024</v>
      </c>
      <c r="D1040" t="s">
        <v>10</v>
      </c>
      <c r="E1040">
        <v>84</v>
      </c>
      <c r="F1040">
        <v>280</v>
      </c>
      <c r="G1040">
        <f t="shared" si="16"/>
        <v>196</v>
      </c>
      <c r="H1040">
        <v>1724</v>
      </c>
      <c r="I1040" t="s">
        <v>11</v>
      </c>
    </row>
    <row r="1041" spans="1:9" x14ac:dyDescent="0.3">
      <c r="A1041" t="s">
        <v>584</v>
      </c>
      <c r="B1041" t="s">
        <v>585</v>
      </c>
      <c r="C1041">
        <v>1024</v>
      </c>
      <c r="D1041" t="s">
        <v>28</v>
      </c>
      <c r="E1041">
        <v>521</v>
      </c>
      <c r="F1041">
        <v>705</v>
      </c>
      <c r="G1041">
        <f t="shared" si="16"/>
        <v>184</v>
      </c>
      <c r="H1041">
        <v>133923</v>
      </c>
      <c r="I1041" t="s">
        <v>29</v>
      </c>
    </row>
    <row r="1042" spans="1:9" x14ac:dyDescent="0.3">
      <c r="A1042" t="s">
        <v>584</v>
      </c>
      <c r="B1042" t="s">
        <v>585</v>
      </c>
      <c r="C1042">
        <v>1024</v>
      </c>
      <c r="D1042" t="s">
        <v>30</v>
      </c>
      <c r="E1042">
        <v>397</v>
      </c>
      <c r="F1042">
        <v>474</v>
      </c>
      <c r="G1042">
        <f t="shared" si="16"/>
        <v>77</v>
      </c>
      <c r="H1042">
        <v>85578</v>
      </c>
      <c r="I1042" t="s">
        <v>31</v>
      </c>
    </row>
    <row r="1043" spans="1:9" x14ac:dyDescent="0.3">
      <c r="A1043" t="s">
        <v>584</v>
      </c>
      <c r="B1043" t="s">
        <v>585</v>
      </c>
      <c r="C1043">
        <v>1024</v>
      </c>
      <c r="D1043" t="s">
        <v>42</v>
      </c>
      <c r="E1043">
        <v>882</v>
      </c>
      <c r="F1043">
        <v>1013</v>
      </c>
      <c r="G1043">
        <f t="shared" si="16"/>
        <v>131</v>
      </c>
      <c r="H1043">
        <v>176760</v>
      </c>
      <c r="I1043" t="s">
        <v>43</v>
      </c>
    </row>
    <row r="1044" spans="1:9" x14ac:dyDescent="0.3">
      <c r="A1044" t="s">
        <v>586</v>
      </c>
      <c r="B1044" t="s">
        <v>587</v>
      </c>
      <c r="C1044">
        <v>1012</v>
      </c>
      <c r="D1044" t="s">
        <v>10</v>
      </c>
      <c r="E1044">
        <v>84</v>
      </c>
      <c r="F1044">
        <v>280</v>
      </c>
      <c r="G1044">
        <f t="shared" si="16"/>
        <v>196</v>
      </c>
      <c r="H1044">
        <v>1724</v>
      </c>
      <c r="I1044" t="s">
        <v>11</v>
      </c>
    </row>
    <row r="1045" spans="1:9" x14ac:dyDescent="0.3">
      <c r="A1045" t="s">
        <v>586</v>
      </c>
      <c r="B1045" t="s">
        <v>587</v>
      </c>
      <c r="C1045">
        <v>1012</v>
      </c>
      <c r="D1045" t="s">
        <v>28</v>
      </c>
      <c r="E1045">
        <v>509</v>
      </c>
      <c r="F1045">
        <v>693</v>
      </c>
      <c r="G1045">
        <f t="shared" si="16"/>
        <v>184</v>
      </c>
      <c r="H1045">
        <v>133923</v>
      </c>
      <c r="I1045" t="s">
        <v>29</v>
      </c>
    </row>
    <row r="1046" spans="1:9" x14ac:dyDescent="0.3">
      <c r="A1046" t="s">
        <v>586</v>
      </c>
      <c r="B1046" t="s">
        <v>587</v>
      </c>
      <c r="C1046">
        <v>1012</v>
      </c>
      <c r="D1046" t="s">
        <v>30</v>
      </c>
      <c r="E1046">
        <v>397</v>
      </c>
      <c r="F1046">
        <v>462</v>
      </c>
      <c r="G1046">
        <f t="shared" si="16"/>
        <v>65</v>
      </c>
      <c r="H1046">
        <v>85578</v>
      </c>
      <c r="I1046" t="s">
        <v>31</v>
      </c>
    </row>
    <row r="1047" spans="1:9" x14ac:dyDescent="0.3">
      <c r="A1047" t="s">
        <v>586</v>
      </c>
      <c r="B1047" t="s">
        <v>587</v>
      </c>
      <c r="C1047">
        <v>1012</v>
      </c>
      <c r="D1047" t="s">
        <v>42</v>
      </c>
      <c r="E1047">
        <v>870</v>
      </c>
      <c r="F1047">
        <v>1001</v>
      </c>
      <c r="G1047">
        <f t="shared" si="16"/>
        <v>131</v>
      </c>
      <c r="H1047">
        <v>176760</v>
      </c>
      <c r="I1047" t="s">
        <v>43</v>
      </c>
    </row>
    <row r="1048" spans="1:9" x14ac:dyDescent="0.3">
      <c r="A1048" t="s">
        <v>588</v>
      </c>
      <c r="B1048" t="s">
        <v>589</v>
      </c>
      <c r="C1048">
        <v>1013</v>
      </c>
      <c r="D1048" t="s">
        <v>10</v>
      </c>
      <c r="E1048">
        <v>112</v>
      </c>
      <c r="F1048">
        <v>292</v>
      </c>
      <c r="G1048">
        <f t="shared" si="16"/>
        <v>180</v>
      </c>
      <c r="H1048">
        <v>1724</v>
      </c>
      <c r="I1048" t="s">
        <v>11</v>
      </c>
    </row>
    <row r="1049" spans="1:9" x14ac:dyDescent="0.3">
      <c r="A1049" t="s">
        <v>588</v>
      </c>
      <c r="B1049" t="s">
        <v>589</v>
      </c>
      <c r="C1049">
        <v>1013</v>
      </c>
      <c r="D1049" t="s">
        <v>28</v>
      </c>
      <c r="E1049">
        <v>494</v>
      </c>
      <c r="F1049">
        <v>683</v>
      </c>
      <c r="G1049">
        <f t="shared" si="16"/>
        <v>189</v>
      </c>
      <c r="H1049">
        <v>133923</v>
      </c>
      <c r="I1049" t="s">
        <v>29</v>
      </c>
    </row>
    <row r="1050" spans="1:9" x14ac:dyDescent="0.3">
      <c r="A1050" t="s">
        <v>588</v>
      </c>
      <c r="B1050" t="s">
        <v>589</v>
      </c>
      <c r="C1050">
        <v>1013</v>
      </c>
      <c r="D1050" t="s">
        <v>30</v>
      </c>
      <c r="E1050">
        <v>382</v>
      </c>
      <c r="F1050">
        <v>447</v>
      </c>
      <c r="G1050">
        <f t="shared" si="16"/>
        <v>65</v>
      </c>
      <c r="H1050">
        <v>85578</v>
      </c>
      <c r="I1050" t="s">
        <v>31</v>
      </c>
    </row>
    <row r="1051" spans="1:9" x14ac:dyDescent="0.3">
      <c r="A1051" t="s">
        <v>588</v>
      </c>
      <c r="B1051" t="s">
        <v>589</v>
      </c>
      <c r="C1051">
        <v>1013</v>
      </c>
      <c r="D1051" t="s">
        <v>42</v>
      </c>
      <c r="E1051">
        <v>871</v>
      </c>
      <c r="F1051">
        <v>944</v>
      </c>
      <c r="G1051">
        <f t="shared" si="16"/>
        <v>73</v>
      </c>
      <c r="H1051">
        <v>176760</v>
      </c>
      <c r="I1051" t="s">
        <v>43</v>
      </c>
    </row>
    <row r="1052" spans="1:9" x14ac:dyDescent="0.3">
      <c r="A1052" t="s">
        <v>588</v>
      </c>
      <c r="B1052" t="s">
        <v>589</v>
      </c>
      <c r="C1052">
        <v>1013</v>
      </c>
      <c r="D1052" t="s">
        <v>42</v>
      </c>
      <c r="E1052">
        <v>948</v>
      </c>
      <c r="F1052">
        <v>1004</v>
      </c>
      <c r="G1052">
        <f t="shared" si="16"/>
        <v>56</v>
      </c>
      <c r="H1052">
        <v>176760</v>
      </c>
      <c r="I1052" t="s">
        <v>43</v>
      </c>
    </row>
    <row r="1053" spans="1:9" x14ac:dyDescent="0.3">
      <c r="A1053" t="s">
        <v>590</v>
      </c>
      <c r="B1053" t="s">
        <v>591</v>
      </c>
      <c r="C1053">
        <v>161</v>
      </c>
      <c r="D1053" t="s">
        <v>10</v>
      </c>
      <c r="E1053">
        <v>78</v>
      </c>
      <c r="F1053">
        <v>152</v>
      </c>
      <c r="G1053">
        <f t="shared" si="16"/>
        <v>74</v>
      </c>
      <c r="H1053">
        <v>1724</v>
      </c>
      <c r="I1053" t="s">
        <v>11</v>
      </c>
    </row>
    <row r="1054" spans="1:9" x14ac:dyDescent="0.3">
      <c r="A1054" t="s">
        <v>592</v>
      </c>
      <c r="B1054" t="s">
        <v>593</v>
      </c>
      <c r="C1054">
        <v>1187</v>
      </c>
      <c r="D1054" t="s">
        <v>10</v>
      </c>
      <c r="E1054">
        <v>297</v>
      </c>
      <c r="F1054">
        <v>492</v>
      </c>
      <c r="G1054">
        <f t="shared" si="16"/>
        <v>195</v>
      </c>
      <c r="H1054">
        <v>1724</v>
      </c>
      <c r="I1054" t="s">
        <v>11</v>
      </c>
    </row>
    <row r="1055" spans="1:9" x14ac:dyDescent="0.3">
      <c r="A1055" t="s">
        <v>592</v>
      </c>
      <c r="B1055" t="s">
        <v>593</v>
      </c>
      <c r="C1055">
        <v>1187</v>
      </c>
      <c r="D1055" t="s">
        <v>28</v>
      </c>
      <c r="E1055">
        <v>692</v>
      </c>
      <c r="F1055">
        <v>862</v>
      </c>
      <c r="G1055">
        <f t="shared" si="16"/>
        <v>170</v>
      </c>
      <c r="H1055">
        <v>133923</v>
      </c>
      <c r="I1055" t="s">
        <v>29</v>
      </c>
    </row>
    <row r="1056" spans="1:9" x14ac:dyDescent="0.3">
      <c r="A1056" t="s">
        <v>592</v>
      </c>
      <c r="B1056" t="s">
        <v>593</v>
      </c>
      <c r="C1056">
        <v>1187</v>
      </c>
      <c r="D1056" t="s">
        <v>30</v>
      </c>
      <c r="E1056">
        <v>580</v>
      </c>
      <c r="F1056">
        <v>645</v>
      </c>
      <c r="G1056">
        <f t="shared" si="16"/>
        <v>65</v>
      </c>
      <c r="H1056">
        <v>85578</v>
      </c>
      <c r="I1056" t="s">
        <v>31</v>
      </c>
    </row>
    <row r="1057" spans="1:9" x14ac:dyDescent="0.3">
      <c r="A1057" t="s">
        <v>592</v>
      </c>
      <c r="B1057" t="s">
        <v>593</v>
      </c>
      <c r="C1057">
        <v>1187</v>
      </c>
      <c r="D1057" t="s">
        <v>42</v>
      </c>
      <c r="E1057">
        <v>1042</v>
      </c>
      <c r="F1057">
        <v>1175</v>
      </c>
      <c r="G1057">
        <f t="shared" si="16"/>
        <v>133</v>
      </c>
      <c r="H1057">
        <v>176760</v>
      </c>
      <c r="I1057" t="s">
        <v>43</v>
      </c>
    </row>
    <row r="1058" spans="1:9" x14ac:dyDescent="0.3">
      <c r="A1058" t="s">
        <v>594</v>
      </c>
      <c r="B1058" t="s">
        <v>595</v>
      </c>
      <c r="C1058">
        <v>1204</v>
      </c>
      <c r="D1058" t="s">
        <v>10</v>
      </c>
      <c r="E1058">
        <v>314</v>
      </c>
      <c r="F1058">
        <v>509</v>
      </c>
      <c r="G1058">
        <f t="shared" si="16"/>
        <v>195</v>
      </c>
      <c r="H1058">
        <v>1724</v>
      </c>
      <c r="I1058" t="s">
        <v>11</v>
      </c>
    </row>
    <row r="1059" spans="1:9" x14ac:dyDescent="0.3">
      <c r="A1059" t="s">
        <v>594</v>
      </c>
      <c r="B1059" t="s">
        <v>595</v>
      </c>
      <c r="C1059">
        <v>1204</v>
      </c>
      <c r="D1059" t="s">
        <v>28</v>
      </c>
      <c r="E1059">
        <v>709</v>
      </c>
      <c r="F1059">
        <v>879</v>
      </c>
      <c r="G1059">
        <f t="shared" si="16"/>
        <v>170</v>
      </c>
      <c r="H1059">
        <v>133923</v>
      </c>
      <c r="I1059" t="s">
        <v>29</v>
      </c>
    </row>
    <row r="1060" spans="1:9" x14ac:dyDescent="0.3">
      <c r="A1060" t="s">
        <v>594</v>
      </c>
      <c r="B1060" t="s">
        <v>595</v>
      </c>
      <c r="C1060">
        <v>1204</v>
      </c>
      <c r="D1060" t="s">
        <v>30</v>
      </c>
      <c r="E1060">
        <v>597</v>
      </c>
      <c r="F1060">
        <v>662</v>
      </c>
      <c r="G1060">
        <f t="shared" si="16"/>
        <v>65</v>
      </c>
      <c r="H1060">
        <v>85578</v>
      </c>
      <c r="I1060" t="s">
        <v>31</v>
      </c>
    </row>
    <row r="1061" spans="1:9" x14ac:dyDescent="0.3">
      <c r="A1061" t="s">
        <v>594</v>
      </c>
      <c r="B1061" t="s">
        <v>595</v>
      </c>
      <c r="C1061">
        <v>1204</v>
      </c>
      <c r="D1061" t="s">
        <v>42</v>
      </c>
      <c r="E1061">
        <v>1059</v>
      </c>
      <c r="F1061">
        <v>1192</v>
      </c>
      <c r="G1061">
        <f t="shared" si="16"/>
        <v>133</v>
      </c>
      <c r="H1061">
        <v>176760</v>
      </c>
      <c r="I1061" t="s">
        <v>43</v>
      </c>
    </row>
    <row r="1062" spans="1:9" x14ac:dyDescent="0.3">
      <c r="A1062" t="s">
        <v>596</v>
      </c>
      <c r="B1062" t="s">
        <v>597</v>
      </c>
      <c r="C1062">
        <v>444</v>
      </c>
      <c r="D1062" t="s">
        <v>10</v>
      </c>
      <c r="E1062">
        <v>129</v>
      </c>
      <c r="F1062">
        <v>246</v>
      </c>
      <c r="G1062">
        <f t="shared" si="16"/>
        <v>117</v>
      </c>
      <c r="H1062">
        <v>1724</v>
      </c>
      <c r="I1062" t="s">
        <v>11</v>
      </c>
    </row>
    <row r="1063" spans="1:9" x14ac:dyDescent="0.3">
      <c r="A1063" t="s">
        <v>598</v>
      </c>
      <c r="B1063" t="s">
        <v>599</v>
      </c>
      <c r="C1063">
        <v>874</v>
      </c>
      <c r="D1063" t="s">
        <v>10</v>
      </c>
      <c r="E1063">
        <v>80</v>
      </c>
      <c r="F1063">
        <v>268</v>
      </c>
      <c r="G1063">
        <f t="shared" si="16"/>
        <v>188</v>
      </c>
      <c r="H1063">
        <v>1724</v>
      </c>
      <c r="I1063" t="s">
        <v>11</v>
      </c>
    </row>
    <row r="1064" spans="1:9" x14ac:dyDescent="0.3">
      <c r="A1064" t="s">
        <v>598</v>
      </c>
      <c r="B1064" t="s">
        <v>599</v>
      </c>
      <c r="C1064">
        <v>874</v>
      </c>
      <c r="D1064" t="s">
        <v>154</v>
      </c>
      <c r="E1064">
        <v>485</v>
      </c>
      <c r="F1064">
        <v>633</v>
      </c>
      <c r="G1064">
        <f t="shared" si="16"/>
        <v>148</v>
      </c>
      <c r="H1064">
        <v>17090</v>
      </c>
      <c r="I1064" t="s">
        <v>155</v>
      </c>
    </row>
    <row r="1065" spans="1:9" x14ac:dyDescent="0.3">
      <c r="A1065" t="s">
        <v>598</v>
      </c>
      <c r="B1065" t="s">
        <v>599</v>
      </c>
      <c r="C1065">
        <v>874</v>
      </c>
      <c r="D1065" t="s">
        <v>28</v>
      </c>
      <c r="E1065">
        <v>766</v>
      </c>
      <c r="F1065">
        <v>874</v>
      </c>
      <c r="G1065">
        <f t="shared" si="16"/>
        <v>108</v>
      </c>
      <c r="H1065">
        <v>133923</v>
      </c>
      <c r="I1065" t="s">
        <v>29</v>
      </c>
    </row>
    <row r="1066" spans="1:9" x14ac:dyDescent="0.3">
      <c r="A1066" t="s">
        <v>598</v>
      </c>
      <c r="B1066" t="s">
        <v>599</v>
      </c>
      <c r="C1066">
        <v>874</v>
      </c>
      <c r="D1066" t="s">
        <v>18</v>
      </c>
      <c r="E1066">
        <v>349</v>
      </c>
      <c r="F1066">
        <v>457</v>
      </c>
      <c r="G1066">
        <f t="shared" si="16"/>
        <v>108</v>
      </c>
      <c r="H1066">
        <v>27168</v>
      </c>
      <c r="I1066" t="s">
        <v>19</v>
      </c>
    </row>
    <row r="1067" spans="1:9" x14ac:dyDescent="0.3">
      <c r="A1067" t="s">
        <v>600</v>
      </c>
      <c r="B1067" t="s">
        <v>601</v>
      </c>
      <c r="C1067">
        <v>932</v>
      </c>
      <c r="D1067" t="s">
        <v>10</v>
      </c>
      <c r="E1067">
        <v>73</v>
      </c>
      <c r="F1067">
        <v>261</v>
      </c>
      <c r="G1067">
        <f t="shared" si="16"/>
        <v>188</v>
      </c>
      <c r="H1067">
        <v>1724</v>
      </c>
      <c r="I1067" t="s">
        <v>11</v>
      </c>
    </row>
    <row r="1068" spans="1:9" x14ac:dyDescent="0.3">
      <c r="A1068" t="s">
        <v>600</v>
      </c>
      <c r="B1068" t="s">
        <v>601</v>
      </c>
      <c r="C1068">
        <v>932</v>
      </c>
      <c r="D1068" t="s">
        <v>12</v>
      </c>
      <c r="E1068">
        <v>659</v>
      </c>
      <c r="F1068">
        <v>895</v>
      </c>
      <c r="G1068">
        <f t="shared" si="16"/>
        <v>236</v>
      </c>
      <c r="H1068">
        <v>22957</v>
      </c>
      <c r="I1068" t="s">
        <v>13</v>
      </c>
    </row>
    <row r="1069" spans="1:9" x14ac:dyDescent="0.3">
      <c r="A1069" t="s">
        <v>600</v>
      </c>
      <c r="B1069" t="s">
        <v>601</v>
      </c>
      <c r="C1069">
        <v>932</v>
      </c>
      <c r="D1069" t="s">
        <v>14</v>
      </c>
      <c r="E1069">
        <v>478</v>
      </c>
      <c r="F1069">
        <v>640</v>
      </c>
      <c r="G1069">
        <f t="shared" si="16"/>
        <v>162</v>
      </c>
      <c r="H1069">
        <v>43327</v>
      </c>
      <c r="I1069" t="s">
        <v>15</v>
      </c>
    </row>
    <row r="1070" spans="1:9" x14ac:dyDescent="0.3">
      <c r="A1070" t="s">
        <v>600</v>
      </c>
      <c r="B1070" t="s">
        <v>601</v>
      </c>
      <c r="C1070">
        <v>932</v>
      </c>
      <c r="D1070" t="s">
        <v>24</v>
      </c>
      <c r="E1070">
        <v>373</v>
      </c>
      <c r="F1070">
        <v>459</v>
      </c>
      <c r="G1070">
        <f t="shared" si="16"/>
        <v>86</v>
      </c>
      <c r="H1070">
        <v>23723</v>
      </c>
      <c r="I1070" t="s">
        <v>25</v>
      </c>
    </row>
    <row r="1071" spans="1:9" x14ac:dyDescent="0.3">
      <c r="A1071" t="s">
        <v>602</v>
      </c>
      <c r="B1071" t="s">
        <v>603</v>
      </c>
      <c r="C1071">
        <v>663</v>
      </c>
      <c r="D1071" t="s">
        <v>10</v>
      </c>
      <c r="E1071">
        <v>35</v>
      </c>
      <c r="F1071">
        <v>198</v>
      </c>
      <c r="G1071">
        <f t="shared" si="16"/>
        <v>163</v>
      </c>
      <c r="H1071">
        <v>1724</v>
      </c>
      <c r="I1071" t="s">
        <v>11</v>
      </c>
    </row>
    <row r="1072" spans="1:9" x14ac:dyDescent="0.3">
      <c r="A1072" t="s">
        <v>602</v>
      </c>
      <c r="B1072" t="s">
        <v>603</v>
      </c>
      <c r="C1072">
        <v>663</v>
      </c>
      <c r="D1072" t="s">
        <v>28</v>
      </c>
      <c r="E1072">
        <v>395</v>
      </c>
      <c r="F1072">
        <v>516</v>
      </c>
      <c r="G1072">
        <f t="shared" si="16"/>
        <v>121</v>
      </c>
      <c r="H1072">
        <v>133923</v>
      </c>
      <c r="I1072" t="s">
        <v>29</v>
      </c>
    </row>
    <row r="1073" spans="1:9" x14ac:dyDescent="0.3">
      <c r="A1073" t="s">
        <v>602</v>
      </c>
      <c r="B1073" t="s">
        <v>603</v>
      </c>
      <c r="C1073">
        <v>663</v>
      </c>
      <c r="D1073" t="s">
        <v>30</v>
      </c>
      <c r="E1073">
        <v>283</v>
      </c>
      <c r="F1073">
        <v>348</v>
      </c>
      <c r="G1073">
        <f t="shared" si="16"/>
        <v>65</v>
      </c>
      <c r="H1073">
        <v>85578</v>
      </c>
      <c r="I1073" t="s">
        <v>31</v>
      </c>
    </row>
    <row r="1074" spans="1:9" x14ac:dyDescent="0.3">
      <c r="A1074" t="s">
        <v>602</v>
      </c>
      <c r="B1074" t="s">
        <v>603</v>
      </c>
      <c r="C1074">
        <v>663</v>
      </c>
      <c r="D1074" t="s">
        <v>42</v>
      </c>
      <c r="E1074">
        <v>541</v>
      </c>
      <c r="F1074">
        <v>654</v>
      </c>
      <c r="G1074">
        <f t="shared" si="16"/>
        <v>113</v>
      </c>
      <c r="H1074">
        <v>176760</v>
      </c>
      <c r="I1074" t="s">
        <v>43</v>
      </c>
    </row>
    <row r="1075" spans="1:9" x14ac:dyDescent="0.3">
      <c r="A1075" t="s">
        <v>604</v>
      </c>
      <c r="B1075" t="s">
        <v>605</v>
      </c>
      <c r="C1075">
        <v>1218</v>
      </c>
      <c r="D1075" t="s">
        <v>10</v>
      </c>
      <c r="E1075">
        <v>49</v>
      </c>
      <c r="F1075">
        <v>220</v>
      </c>
      <c r="G1075">
        <f t="shared" si="16"/>
        <v>171</v>
      </c>
      <c r="H1075">
        <v>1724</v>
      </c>
      <c r="I1075" t="s">
        <v>11</v>
      </c>
    </row>
    <row r="1076" spans="1:9" x14ac:dyDescent="0.3">
      <c r="A1076" t="s">
        <v>604</v>
      </c>
      <c r="B1076" t="s">
        <v>605</v>
      </c>
      <c r="C1076">
        <v>1218</v>
      </c>
      <c r="D1076" t="s">
        <v>28</v>
      </c>
      <c r="E1076">
        <v>806</v>
      </c>
      <c r="F1076">
        <v>923</v>
      </c>
      <c r="G1076">
        <f t="shared" si="16"/>
        <v>117</v>
      </c>
      <c r="H1076">
        <v>133923</v>
      </c>
      <c r="I1076" t="s">
        <v>29</v>
      </c>
    </row>
    <row r="1077" spans="1:9" x14ac:dyDescent="0.3">
      <c r="A1077" t="s">
        <v>604</v>
      </c>
      <c r="B1077" t="s">
        <v>605</v>
      </c>
      <c r="C1077">
        <v>1218</v>
      </c>
      <c r="D1077" t="s">
        <v>30</v>
      </c>
      <c r="E1077">
        <v>694</v>
      </c>
      <c r="F1077">
        <v>759</v>
      </c>
      <c r="G1077">
        <f t="shared" si="16"/>
        <v>65</v>
      </c>
      <c r="H1077">
        <v>85578</v>
      </c>
      <c r="I1077" t="s">
        <v>31</v>
      </c>
    </row>
    <row r="1078" spans="1:9" x14ac:dyDescent="0.3">
      <c r="A1078" t="s">
        <v>604</v>
      </c>
      <c r="B1078" t="s">
        <v>605</v>
      </c>
      <c r="C1078">
        <v>1218</v>
      </c>
      <c r="D1078" t="s">
        <v>66</v>
      </c>
      <c r="E1078">
        <v>1122</v>
      </c>
      <c r="F1078">
        <v>1211</v>
      </c>
      <c r="G1078">
        <f t="shared" si="16"/>
        <v>89</v>
      </c>
      <c r="H1078">
        <v>11277</v>
      </c>
      <c r="I1078" t="s">
        <v>67</v>
      </c>
    </row>
    <row r="1079" spans="1:9" x14ac:dyDescent="0.3">
      <c r="A1079" t="s">
        <v>604</v>
      </c>
      <c r="B1079" t="s">
        <v>605</v>
      </c>
      <c r="C1079">
        <v>1218</v>
      </c>
      <c r="D1079" t="s">
        <v>22</v>
      </c>
      <c r="E1079">
        <v>293</v>
      </c>
      <c r="F1079">
        <v>389</v>
      </c>
      <c r="G1079">
        <f t="shared" si="16"/>
        <v>96</v>
      </c>
      <c r="H1079">
        <v>21613</v>
      </c>
      <c r="I1079" t="s">
        <v>23</v>
      </c>
    </row>
    <row r="1080" spans="1:9" x14ac:dyDescent="0.3">
      <c r="A1080" t="s">
        <v>604</v>
      </c>
      <c r="B1080" t="s">
        <v>605</v>
      </c>
      <c r="C1080">
        <v>1218</v>
      </c>
      <c r="D1080" t="s">
        <v>24</v>
      </c>
      <c r="E1080">
        <v>432</v>
      </c>
      <c r="F1080">
        <v>519</v>
      </c>
      <c r="G1080">
        <f t="shared" si="16"/>
        <v>87</v>
      </c>
      <c r="H1080">
        <v>23723</v>
      </c>
      <c r="I1080" t="s">
        <v>25</v>
      </c>
    </row>
    <row r="1081" spans="1:9" x14ac:dyDescent="0.3">
      <c r="A1081" t="s">
        <v>604</v>
      </c>
      <c r="B1081" t="s">
        <v>605</v>
      </c>
      <c r="C1081">
        <v>1218</v>
      </c>
      <c r="D1081" t="s">
        <v>18</v>
      </c>
      <c r="E1081">
        <v>547</v>
      </c>
      <c r="F1081">
        <v>652</v>
      </c>
      <c r="G1081">
        <f t="shared" si="16"/>
        <v>105</v>
      </c>
      <c r="H1081">
        <v>27168</v>
      </c>
      <c r="I1081" t="s">
        <v>19</v>
      </c>
    </row>
    <row r="1082" spans="1:9" x14ac:dyDescent="0.3">
      <c r="A1082" t="s">
        <v>604</v>
      </c>
      <c r="B1082" t="s">
        <v>605</v>
      </c>
      <c r="C1082">
        <v>1218</v>
      </c>
      <c r="D1082" t="s">
        <v>42</v>
      </c>
      <c r="E1082">
        <v>949</v>
      </c>
      <c r="F1082">
        <v>1059</v>
      </c>
      <c r="G1082">
        <f t="shared" si="16"/>
        <v>110</v>
      </c>
      <c r="H1082">
        <v>176760</v>
      </c>
      <c r="I1082" t="s">
        <v>43</v>
      </c>
    </row>
    <row r="1083" spans="1:9" x14ac:dyDescent="0.3">
      <c r="A1083" t="s">
        <v>606</v>
      </c>
      <c r="B1083" t="s">
        <v>607</v>
      </c>
      <c r="C1083">
        <v>552</v>
      </c>
      <c r="D1083" t="s">
        <v>10</v>
      </c>
      <c r="E1083">
        <v>71</v>
      </c>
      <c r="F1083">
        <v>264</v>
      </c>
      <c r="G1083">
        <f t="shared" si="16"/>
        <v>193</v>
      </c>
      <c r="H1083">
        <v>1724</v>
      </c>
      <c r="I1083" t="s">
        <v>11</v>
      </c>
    </row>
    <row r="1084" spans="1:9" x14ac:dyDescent="0.3">
      <c r="A1084" t="s">
        <v>606</v>
      </c>
      <c r="B1084" t="s">
        <v>607</v>
      </c>
      <c r="C1084">
        <v>552</v>
      </c>
      <c r="D1084" t="s">
        <v>54</v>
      </c>
      <c r="E1084">
        <v>355</v>
      </c>
      <c r="F1084">
        <v>436</v>
      </c>
      <c r="G1084">
        <f t="shared" si="16"/>
        <v>81</v>
      </c>
      <c r="H1084">
        <v>1627</v>
      </c>
      <c r="I1084" t="s">
        <v>55</v>
      </c>
    </row>
    <row r="1085" spans="1:9" x14ac:dyDescent="0.3">
      <c r="A1085" t="s">
        <v>608</v>
      </c>
      <c r="B1085" t="s">
        <v>609</v>
      </c>
      <c r="C1085">
        <v>1436</v>
      </c>
      <c r="D1085" t="s">
        <v>10</v>
      </c>
      <c r="E1085">
        <v>47</v>
      </c>
      <c r="F1085">
        <v>218</v>
      </c>
      <c r="G1085">
        <f t="shared" si="16"/>
        <v>171</v>
      </c>
      <c r="H1085">
        <v>1724</v>
      </c>
      <c r="I1085" t="s">
        <v>11</v>
      </c>
    </row>
    <row r="1086" spans="1:9" x14ac:dyDescent="0.3">
      <c r="A1086" t="s">
        <v>608</v>
      </c>
      <c r="B1086" t="s">
        <v>609</v>
      </c>
      <c r="C1086">
        <v>1436</v>
      </c>
      <c r="D1086" t="s">
        <v>504</v>
      </c>
      <c r="E1086">
        <v>597</v>
      </c>
      <c r="F1086">
        <v>739</v>
      </c>
      <c r="G1086">
        <f t="shared" si="16"/>
        <v>142</v>
      </c>
      <c r="H1086">
        <v>16465</v>
      </c>
      <c r="I1086" t="s">
        <v>505</v>
      </c>
    </row>
    <row r="1087" spans="1:9" x14ac:dyDescent="0.3">
      <c r="A1087" t="s">
        <v>608</v>
      </c>
      <c r="B1087" t="s">
        <v>609</v>
      </c>
      <c r="C1087">
        <v>1436</v>
      </c>
      <c r="D1087" t="s">
        <v>28</v>
      </c>
      <c r="E1087">
        <v>887</v>
      </c>
      <c r="F1087">
        <v>1004</v>
      </c>
      <c r="G1087">
        <f t="shared" si="16"/>
        <v>117</v>
      </c>
      <c r="H1087">
        <v>133923</v>
      </c>
      <c r="I1087" t="s">
        <v>29</v>
      </c>
    </row>
    <row r="1088" spans="1:9" x14ac:dyDescent="0.3">
      <c r="A1088" t="s">
        <v>608</v>
      </c>
      <c r="B1088" t="s">
        <v>609</v>
      </c>
      <c r="C1088">
        <v>1436</v>
      </c>
      <c r="D1088" t="s">
        <v>30</v>
      </c>
      <c r="E1088">
        <v>775</v>
      </c>
      <c r="F1088">
        <v>840</v>
      </c>
      <c r="G1088">
        <f t="shared" si="16"/>
        <v>65</v>
      </c>
      <c r="H1088">
        <v>85578</v>
      </c>
      <c r="I1088" t="s">
        <v>31</v>
      </c>
    </row>
    <row r="1089" spans="1:9" x14ac:dyDescent="0.3">
      <c r="A1089" t="s">
        <v>608</v>
      </c>
      <c r="B1089" t="s">
        <v>609</v>
      </c>
      <c r="C1089">
        <v>1436</v>
      </c>
      <c r="D1089" t="s">
        <v>66</v>
      </c>
      <c r="E1089">
        <v>1342</v>
      </c>
      <c r="F1089">
        <v>1425</v>
      </c>
      <c r="G1089">
        <f t="shared" si="16"/>
        <v>83</v>
      </c>
      <c r="H1089">
        <v>11277</v>
      </c>
      <c r="I1089" t="s">
        <v>67</v>
      </c>
    </row>
    <row r="1090" spans="1:9" x14ac:dyDescent="0.3">
      <c r="A1090" t="s">
        <v>608</v>
      </c>
      <c r="B1090" t="s">
        <v>609</v>
      </c>
      <c r="C1090">
        <v>1436</v>
      </c>
      <c r="D1090" t="s">
        <v>24</v>
      </c>
      <c r="E1090">
        <v>340</v>
      </c>
      <c r="F1090">
        <v>429</v>
      </c>
      <c r="G1090">
        <f t="shared" si="16"/>
        <v>89</v>
      </c>
      <c r="H1090">
        <v>23723</v>
      </c>
      <c r="I1090" t="s">
        <v>25</v>
      </c>
    </row>
    <row r="1091" spans="1:9" x14ac:dyDescent="0.3">
      <c r="A1091" t="s">
        <v>608</v>
      </c>
      <c r="B1091" t="s">
        <v>609</v>
      </c>
      <c r="C1091">
        <v>1436</v>
      </c>
      <c r="D1091" t="s">
        <v>24</v>
      </c>
      <c r="E1091">
        <v>470</v>
      </c>
      <c r="F1091">
        <v>555</v>
      </c>
      <c r="G1091">
        <f t="shared" ref="G1091:G1154" si="17">F1091-E1091</f>
        <v>85</v>
      </c>
      <c r="H1091">
        <v>23723</v>
      </c>
      <c r="I1091" t="s">
        <v>25</v>
      </c>
    </row>
    <row r="1092" spans="1:9" x14ac:dyDescent="0.3">
      <c r="A1092" t="s">
        <v>608</v>
      </c>
      <c r="B1092" t="s">
        <v>609</v>
      </c>
      <c r="C1092">
        <v>1436</v>
      </c>
      <c r="D1092" t="s">
        <v>42</v>
      </c>
      <c r="E1092">
        <v>1025</v>
      </c>
      <c r="F1092">
        <v>1137</v>
      </c>
      <c r="G1092">
        <f t="shared" si="17"/>
        <v>112</v>
      </c>
      <c r="H1092">
        <v>176760</v>
      </c>
      <c r="I1092" t="s">
        <v>43</v>
      </c>
    </row>
    <row r="1093" spans="1:9" x14ac:dyDescent="0.3">
      <c r="A1093" t="s">
        <v>608</v>
      </c>
      <c r="B1093" t="s">
        <v>609</v>
      </c>
      <c r="C1093">
        <v>1436</v>
      </c>
      <c r="D1093" t="s">
        <v>42</v>
      </c>
      <c r="E1093">
        <v>1171</v>
      </c>
      <c r="F1093">
        <v>1284</v>
      </c>
      <c r="G1093">
        <f t="shared" si="17"/>
        <v>113</v>
      </c>
      <c r="H1093">
        <v>176760</v>
      </c>
      <c r="I1093" t="s">
        <v>43</v>
      </c>
    </row>
    <row r="1094" spans="1:9" x14ac:dyDescent="0.3">
      <c r="A1094" t="s">
        <v>610</v>
      </c>
      <c r="B1094" t="s">
        <v>611</v>
      </c>
      <c r="C1094">
        <v>1130</v>
      </c>
      <c r="D1094" t="s">
        <v>10</v>
      </c>
      <c r="E1094">
        <v>81</v>
      </c>
      <c r="F1094">
        <v>269</v>
      </c>
      <c r="G1094">
        <f t="shared" si="17"/>
        <v>188</v>
      </c>
      <c r="H1094">
        <v>1724</v>
      </c>
      <c r="I1094" t="s">
        <v>11</v>
      </c>
    </row>
    <row r="1095" spans="1:9" x14ac:dyDescent="0.3">
      <c r="A1095" t="s">
        <v>610</v>
      </c>
      <c r="B1095" t="s">
        <v>611</v>
      </c>
      <c r="C1095">
        <v>1130</v>
      </c>
      <c r="D1095" t="s">
        <v>28</v>
      </c>
      <c r="E1095">
        <v>865</v>
      </c>
      <c r="F1095">
        <v>978</v>
      </c>
      <c r="G1095">
        <f t="shared" si="17"/>
        <v>113</v>
      </c>
      <c r="H1095">
        <v>133923</v>
      </c>
      <c r="I1095" t="s">
        <v>29</v>
      </c>
    </row>
    <row r="1096" spans="1:9" x14ac:dyDescent="0.3">
      <c r="A1096" t="s">
        <v>610</v>
      </c>
      <c r="B1096" t="s">
        <v>611</v>
      </c>
      <c r="C1096">
        <v>1130</v>
      </c>
      <c r="D1096" t="s">
        <v>30</v>
      </c>
      <c r="E1096">
        <v>753</v>
      </c>
      <c r="F1096">
        <v>819</v>
      </c>
      <c r="G1096">
        <f t="shared" si="17"/>
        <v>66</v>
      </c>
      <c r="H1096">
        <v>85578</v>
      </c>
      <c r="I1096" t="s">
        <v>31</v>
      </c>
    </row>
    <row r="1097" spans="1:9" x14ac:dyDescent="0.3">
      <c r="A1097" t="s">
        <v>610</v>
      </c>
      <c r="B1097" t="s">
        <v>611</v>
      </c>
      <c r="C1097">
        <v>1130</v>
      </c>
      <c r="D1097" t="s">
        <v>24</v>
      </c>
      <c r="E1097">
        <v>641</v>
      </c>
      <c r="F1097">
        <v>727</v>
      </c>
      <c r="G1097">
        <f t="shared" si="17"/>
        <v>86</v>
      </c>
      <c r="H1097">
        <v>23723</v>
      </c>
      <c r="I1097" t="s">
        <v>25</v>
      </c>
    </row>
    <row r="1098" spans="1:9" x14ac:dyDescent="0.3">
      <c r="A1098" t="s">
        <v>610</v>
      </c>
      <c r="B1098" t="s">
        <v>611</v>
      </c>
      <c r="C1098">
        <v>1130</v>
      </c>
      <c r="D1098" t="s">
        <v>16</v>
      </c>
      <c r="E1098">
        <v>499</v>
      </c>
      <c r="F1098">
        <v>608</v>
      </c>
      <c r="G1098">
        <f t="shared" si="17"/>
        <v>109</v>
      </c>
      <c r="H1098">
        <v>23651</v>
      </c>
      <c r="I1098" t="s">
        <v>17</v>
      </c>
    </row>
    <row r="1099" spans="1:9" x14ac:dyDescent="0.3">
      <c r="A1099" t="s">
        <v>610</v>
      </c>
      <c r="B1099" t="s">
        <v>611</v>
      </c>
      <c r="C1099">
        <v>1130</v>
      </c>
      <c r="D1099" t="s">
        <v>18</v>
      </c>
      <c r="E1099">
        <v>375</v>
      </c>
      <c r="F1099">
        <v>479</v>
      </c>
      <c r="G1099">
        <f t="shared" si="17"/>
        <v>104</v>
      </c>
      <c r="H1099">
        <v>27168</v>
      </c>
      <c r="I1099" t="s">
        <v>19</v>
      </c>
    </row>
    <row r="1100" spans="1:9" x14ac:dyDescent="0.3">
      <c r="A1100" t="s">
        <v>610</v>
      </c>
      <c r="B1100" t="s">
        <v>611</v>
      </c>
      <c r="C1100">
        <v>1130</v>
      </c>
      <c r="D1100" t="s">
        <v>42</v>
      </c>
      <c r="E1100">
        <v>1010</v>
      </c>
      <c r="F1100">
        <v>1124</v>
      </c>
      <c r="G1100">
        <f t="shared" si="17"/>
        <v>114</v>
      </c>
      <c r="H1100">
        <v>176760</v>
      </c>
      <c r="I1100" t="s">
        <v>43</v>
      </c>
    </row>
    <row r="1101" spans="1:9" x14ac:dyDescent="0.3">
      <c r="A1101" t="s">
        <v>612</v>
      </c>
      <c r="B1101" t="s">
        <v>613</v>
      </c>
      <c r="C1101">
        <v>1236</v>
      </c>
      <c r="D1101" t="s">
        <v>10</v>
      </c>
      <c r="E1101">
        <v>82</v>
      </c>
      <c r="F1101">
        <v>267</v>
      </c>
      <c r="G1101">
        <f t="shared" si="17"/>
        <v>185</v>
      </c>
      <c r="H1101">
        <v>1724</v>
      </c>
      <c r="I1101" t="s">
        <v>11</v>
      </c>
    </row>
    <row r="1102" spans="1:9" x14ac:dyDescent="0.3">
      <c r="A1102" t="s">
        <v>612</v>
      </c>
      <c r="B1102" t="s">
        <v>613</v>
      </c>
      <c r="C1102">
        <v>1236</v>
      </c>
      <c r="D1102" t="s">
        <v>28</v>
      </c>
      <c r="E1102">
        <v>715</v>
      </c>
      <c r="F1102">
        <v>833</v>
      </c>
      <c r="G1102">
        <f t="shared" si="17"/>
        <v>118</v>
      </c>
      <c r="H1102">
        <v>133923</v>
      </c>
      <c r="I1102" t="s">
        <v>29</v>
      </c>
    </row>
    <row r="1103" spans="1:9" x14ac:dyDescent="0.3">
      <c r="A1103" t="s">
        <v>612</v>
      </c>
      <c r="B1103" t="s">
        <v>613</v>
      </c>
      <c r="C1103">
        <v>1236</v>
      </c>
      <c r="D1103" t="s">
        <v>30</v>
      </c>
      <c r="E1103">
        <v>600</v>
      </c>
      <c r="F1103">
        <v>668</v>
      </c>
      <c r="G1103">
        <f t="shared" si="17"/>
        <v>68</v>
      </c>
      <c r="H1103">
        <v>85578</v>
      </c>
      <c r="I1103" t="s">
        <v>31</v>
      </c>
    </row>
    <row r="1104" spans="1:9" x14ac:dyDescent="0.3">
      <c r="A1104" t="s">
        <v>612</v>
      </c>
      <c r="B1104" t="s">
        <v>613</v>
      </c>
      <c r="C1104">
        <v>1236</v>
      </c>
      <c r="D1104" t="s">
        <v>46</v>
      </c>
      <c r="E1104">
        <v>464</v>
      </c>
      <c r="F1104">
        <v>532</v>
      </c>
      <c r="G1104">
        <f t="shared" si="17"/>
        <v>68</v>
      </c>
      <c r="H1104">
        <v>7301</v>
      </c>
      <c r="I1104" t="s">
        <v>47</v>
      </c>
    </row>
    <row r="1105" spans="1:9" x14ac:dyDescent="0.3">
      <c r="A1105" t="s">
        <v>612</v>
      </c>
      <c r="B1105" t="s">
        <v>613</v>
      </c>
      <c r="C1105">
        <v>1236</v>
      </c>
      <c r="D1105" t="s">
        <v>18</v>
      </c>
      <c r="E1105">
        <v>362</v>
      </c>
      <c r="F1105">
        <v>458</v>
      </c>
      <c r="G1105">
        <f t="shared" si="17"/>
        <v>96</v>
      </c>
      <c r="H1105">
        <v>27168</v>
      </c>
      <c r="I1105" t="s">
        <v>19</v>
      </c>
    </row>
    <row r="1106" spans="1:9" x14ac:dyDescent="0.3">
      <c r="A1106" t="s">
        <v>612</v>
      </c>
      <c r="B1106" t="s">
        <v>613</v>
      </c>
      <c r="C1106">
        <v>1236</v>
      </c>
      <c r="D1106" t="s">
        <v>42</v>
      </c>
      <c r="E1106">
        <v>854</v>
      </c>
      <c r="F1106">
        <v>961</v>
      </c>
      <c r="G1106">
        <f t="shared" si="17"/>
        <v>107</v>
      </c>
      <c r="H1106">
        <v>176760</v>
      </c>
      <c r="I1106" t="s">
        <v>43</v>
      </c>
    </row>
    <row r="1107" spans="1:9" x14ac:dyDescent="0.3">
      <c r="A1107" t="s">
        <v>612</v>
      </c>
      <c r="B1107" t="s">
        <v>613</v>
      </c>
      <c r="C1107">
        <v>1236</v>
      </c>
      <c r="D1107" t="s">
        <v>42</v>
      </c>
      <c r="E1107">
        <v>974</v>
      </c>
      <c r="F1107">
        <v>1087</v>
      </c>
      <c r="G1107">
        <f t="shared" si="17"/>
        <v>113</v>
      </c>
      <c r="H1107">
        <v>176760</v>
      </c>
      <c r="I1107" t="s">
        <v>43</v>
      </c>
    </row>
    <row r="1108" spans="1:9" x14ac:dyDescent="0.3">
      <c r="A1108" t="s">
        <v>612</v>
      </c>
      <c r="B1108" t="s">
        <v>613</v>
      </c>
      <c r="C1108">
        <v>1236</v>
      </c>
      <c r="D1108" t="s">
        <v>42</v>
      </c>
      <c r="E1108">
        <v>1110</v>
      </c>
      <c r="F1108">
        <v>1221</v>
      </c>
      <c r="G1108">
        <f t="shared" si="17"/>
        <v>111</v>
      </c>
      <c r="H1108">
        <v>176760</v>
      </c>
      <c r="I1108" t="s">
        <v>43</v>
      </c>
    </row>
    <row r="1109" spans="1:9" x14ac:dyDescent="0.3">
      <c r="A1109" t="s">
        <v>614</v>
      </c>
      <c r="B1109" t="s">
        <v>615</v>
      </c>
      <c r="C1109">
        <v>1622</v>
      </c>
      <c r="D1109" t="s">
        <v>10</v>
      </c>
      <c r="E1109">
        <v>67</v>
      </c>
      <c r="F1109">
        <v>252</v>
      </c>
      <c r="G1109">
        <f t="shared" si="17"/>
        <v>185</v>
      </c>
      <c r="H1109">
        <v>1724</v>
      </c>
      <c r="I1109" t="s">
        <v>11</v>
      </c>
    </row>
    <row r="1110" spans="1:9" x14ac:dyDescent="0.3">
      <c r="A1110" t="s">
        <v>614</v>
      </c>
      <c r="B1110" t="s">
        <v>615</v>
      </c>
      <c r="C1110">
        <v>1622</v>
      </c>
      <c r="D1110" t="s">
        <v>28</v>
      </c>
      <c r="E1110">
        <v>997</v>
      </c>
      <c r="F1110">
        <v>1113</v>
      </c>
      <c r="G1110">
        <f t="shared" si="17"/>
        <v>116</v>
      </c>
      <c r="H1110">
        <v>133923</v>
      </c>
      <c r="I1110" t="s">
        <v>29</v>
      </c>
    </row>
    <row r="1111" spans="1:9" x14ac:dyDescent="0.3">
      <c r="A1111" t="s">
        <v>614</v>
      </c>
      <c r="B1111" t="s">
        <v>615</v>
      </c>
      <c r="C1111">
        <v>1622</v>
      </c>
      <c r="D1111" t="s">
        <v>30</v>
      </c>
      <c r="E1111">
        <v>885</v>
      </c>
      <c r="F1111">
        <v>950</v>
      </c>
      <c r="G1111">
        <f t="shared" si="17"/>
        <v>65</v>
      </c>
      <c r="H1111">
        <v>85578</v>
      </c>
      <c r="I1111" t="s">
        <v>31</v>
      </c>
    </row>
    <row r="1112" spans="1:9" x14ac:dyDescent="0.3">
      <c r="A1112" t="s">
        <v>614</v>
      </c>
      <c r="B1112" t="s">
        <v>615</v>
      </c>
      <c r="C1112">
        <v>1622</v>
      </c>
      <c r="D1112" t="s">
        <v>66</v>
      </c>
      <c r="E1112">
        <v>1438</v>
      </c>
      <c r="F1112">
        <v>1534</v>
      </c>
      <c r="G1112">
        <f t="shared" si="17"/>
        <v>96</v>
      </c>
      <c r="H1112">
        <v>11277</v>
      </c>
      <c r="I1112" t="s">
        <v>67</v>
      </c>
    </row>
    <row r="1113" spans="1:9" x14ac:dyDescent="0.3">
      <c r="A1113" t="s">
        <v>614</v>
      </c>
      <c r="B1113" t="s">
        <v>615</v>
      </c>
      <c r="C1113">
        <v>1622</v>
      </c>
      <c r="D1113" t="s">
        <v>22</v>
      </c>
      <c r="E1113">
        <v>333</v>
      </c>
      <c r="F1113">
        <v>445</v>
      </c>
      <c r="G1113">
        <f t="shared" si="17"/>
        <v>112</v>
      </c>
      <c r="H1113">
        <v>21613</v>
      </c>
      <c r="I1113" t="s">
        <v>23</v>
      </c>
    </row>
    <row r="1114" spans="1:9" x14ac:dyDescent="0.3">
      <c r="A1114" t="s">
        <v>614</v>
      </c>
      <c r="B1114" t="s">
        <v>615</v>
      </c>
      <c r="C1114">
        <v>1622</v>
      </c>
      <c r="D1114" t="s">
        <v>24</v>
      </c>
      <c r="E1114">
        <v>769</v>
      </c>
      <c r="F1114">
        <v>859</v>
      </c>
      <c r="G1114">
        <f t="shared" si="17"/>
        <v>90</v>
      </c>
      <c r="H1114">
        <v>23723</v>
      </c>
      <c r="I1114" t="s">
        <v>25</v>
      </c>
    </row>
    <row r="1115" spans="1:9" x14ac:dyDescent="0.3">
      <c r="A1115" t="s">
        <v>614</v>
      </c>
      <c r="B1115" t="s">
        <v>615</v>
      </c>
      <c r="C1115">
        <v>1622</v>
      </c>
      <c r="D1115" t="s">
        <v>18</v>
      </c>
      <c r="E1115">
        <v>489</v>
      </c>
      <c r="F1115">
        <v>607</v>
      </c>
      <c r="G1115">
        <f t="shared" si="17"/>
        <v>118</v>
      </c>
      <c r="H1115">
        <v>27168</v>
      </c>
      <c r="I1115" t="s">
        <v>19</v>
      </c>
    </row>
    <row r="1116" spans="1:9" x14ac:dyDescent="0.3">
      <c r="A1116" t="s">
        <v>614</v>
      </c>
      <c r="B1116" t="s">
        <v>615</v>
      </c>
      <c r="C1116">
        <v>1622</v>
      </c>
      <c r="D1116" t="s">
        <v>18</v>
      </c>
      <c r="E1116">
        <v>630</v>
      </c>
      <c r="F1116">
        <v>734</v>
      </c>
      <c r="G1116">
        <f t="shared" si="17"/>
        <v>104</v>
      </c>
      <c r="H1116">
        <v>27168</v>
      </c>
      <c r="I1116" t="s">
        <v>19</v>
      </c>
    </row>
    <row r="1117" spans="1:9" x14ac:dyDescent="0.3">
      <c r="A1117" t="s">
        <v>614</v>
      </c>
      <c r="B1117" t="s">
        <v>615</v>
      </c>
      <c r="C1117">
        <v>1622</v>
      </c>
      <c r="D1117" t="s">
        <v>42</v>
      </c>
      <c r="E1117">
        <v>1133</v>
      </c>
      <c r="F1117">
        <v>1251</v>
      </c>
      <c r="G1117">
        <f t="shared" si="17"/>
        <v>118</v>
      </c>
      <c r="H1117">
        <v>176760</v>
      </c>
      <c r="I1117" t="s">
        <v>43</v>
      </c>
    </row>
    <row r="1118" spans="1:9" x14ac:dyDescent="0.3">
      <c r="A1118" t="s">
        <v>614</v>
      </c>
      <c r="B1118" t="s">
        <v>615</v>
      </c>
      <c r="C1118">
        <v>1622</v>
      </c>
      <c r="D1118" t="s">
        <v>42</v>
      </c>
      <c r="E1118">
        <v>1279</v>
      </c>
      <c r="F1118">
        <v>1393</v>
      </c>
      <c r="G1118">
        <f t="shared" si="17"/>
        <v>114</v>
      </c>
      <c r="H1118">
        <v>176760</v>
      </c>
      <c r="I1118" t="s">
        <v>43</v>
      </c>
    </row>
    <row r="1119" spans="1:9" x14ac:dyDescent="0.3">
      <c r="A1119" t="s">
        <v>616</v>
      </c>
      <c r="B1119" t="s">
        <v>617</v>
      </c>
      <c r="C1119">
        <v>919</v>
      </c>
      <c r="D1119" t="s">
        <v>10</v>
      </c>
      <c r="E1119">
        <v>88</v>
      </c>
      <c r="F1119">
        <v>265</v>
      </c>
      <c r="G1119">
        <f t="shared" si="17"/>
        <v>177</v>
      </c>
      <c r="H1119">
        <v>1724</v>
      </c>
      <c r="I1119" t="s">
        <v>11</v>
      </c>
    </row>
    <row r="1120" spans="1:9" x14ac:dyDescent="0.3">
      <c r="A1120" t="s">
        <v>616</v>
      </c>
      <c r="B1120" t="s">
        <v>617</v>
      </c>
      <c r="C1120">
        <v>919</v>
      </c>
      <c r="D1120" t="s">
        <v>14</v>
      </c>
      <c r="E1120">
        <v>761</v>
      </c>
      <c r="F1120">
        <v>914</v>
      </c>
      <c r="G1120">
        <f t="shared" si="17"/>
        <v>153</v>
      </c>
      <c r="H1120">
        <v>43327</v>
      </c>
      <c r="I1120" t="s">
        <v>15</v>
      </c>
    </row>
    <row r="1121" spans="1:9" x14ac:dyDescent="0.3">
      <c r="A1121" t="s">
        <v>616</v>
      </c>
      <c r="B1121" t="s">
        <v>617</v>
      </c>
      <c r="C1121">
        <v>919</v>
      </c>
      <c r="D1121" t="s">
        <v>24</v>
      </c>
      <c r="E1121">
        <v>381</v>
      </c>
      <c r="F1121">
        <v>471</v>
      </c>
      <c r="G1121">
        <f t="shared" si="17"/>
        <v>90</v>
      </c>
      <c r="H1121">
        <v>23723</v>
      </c>
      <c r="I1121" t="s">
        <v>25</v>
      </c>
    </row>
    <row r="1122" spans="1:9" x14ac:dyDescent="0.3">
      <c r="A1122" t="s">
        <v>616</v>
      </c>
      <c r="B1122" t="s">
        <v>617</v>
      </c>
      <c r="C1122">
        <v>919</v>
      </c>
      <c r="D1122" t="s">
        <v>24</v>
      </c>
      <c r="E1122">
        <v>657</v>
      </c>
      <c r="F1122">
        <v>744</v>
      </c>
      <c r="G1122">
        <f t="shared" si="17"/>
        <v>87</v>
      </c>
      <c r="H1122">
        <v>23723</v>
      </c>
      <c r="I1122" t="s">
        <v>25</v>
      </c>
    </row>
    <row r="1123" spans="1:9" x14ac:dyDescent="0.3">
      <c r="A1123" t="s">
        <v>616</v>
      </c>
      <c r="B1123" t="s">
        <v>617</v>
      </c>
      <c r="C1123">
        <v>919</v>
      </c>
      <c r="D1123" t="s">
        <v>18</v>
      </c>
      <c r="E1123">
        <v>500</v>
      </c>
      <c r="F1123">
        <v>618</v>
      </c>
      <c r="G1123">
        <f t="shared" si="17"/>
        <v>118</v>
      </c>
      <c r="H1123">
        <v>27168</v>
      </c>
      <c r="I1123" t="s">
        <v>19</v>
      </c>
    </row>
    <row r="1124" spans="1:9" x14ac:dyDescent="0.3">
      <c r="A1124" t="s">
        <v>618</v>
      </c>
      <c r="B1124" t="s">
        <v>619</v>
      </c>
      <c r="C1124">
        <v>1373</v>
      </c>
      <c r="D1124" t="s">
        <v>10</v>
      </c>
      <c r="E1124">
        <v>72</v>
      </c>
      <c r="F1124">
        <v>258</v>
      </c>
      <c r="G1124">
        <f t="shared" si="17"/>
        <v>186</v>
      </c>
      <c r="H1124">
        <v>1724</v>
      </c>
      <c r="I1124" t="s">
        <v>11</v>
      </c>
    </row>
    <row r="1125" spans="1:9" x14ac:dyDescent="0.3">
      <c r="A1125" t="s">
        <v>618</v>
      </c>
      <c r="B1125" t="s">
        <v>619</v>
      </c>
      <c r="C1125">
        <v>1373</v>
      </c>
      <c r="D1125" t="s">
        <v>28</v>
      </c>
      <c r="E1125">
        <v>745</v>
      </c>
      <c r="F1125">
        <v>861</v>
      </c>
      <c r="G1125">
        <f t="shared" si="17"/>
        <v>116</v>
      </c>
      <c r="H1125">
        <v>133923</v>
      </c>
      <c r="I1125" t="s">
        <v>29</v>
      </c>
    </row>
    <row r="1126" spans="1:9" x14ac:dyDescent="0.3">
      <c r="A1126" t="s">
        <v>618</v>
      </c>
      <c r="B1126" t="s">
        <v>619</v>
      </c>
      <c r="C1126">
        <v>1373</v>
      </c>
      <c r="D1126" t="s">
        <v>30</v>
      </c>
      <c r="E1126">
        <v>633</v>
      </c>
      <c r="F1126">
        <v>698</v>
      </c>
      <c r="G1126">
        <f t="shared" si="17"/>
        <v>65</v>
      </c>
      <c r="H1126">
        <v>85578</v>
      </c>
      <c r="I1126" t="s">
        <v>31</v>
      </c>
    </row>
    <row r="1127" spans="1:9" x14ac:dyDescent="0.3">
      <c r="A1127" t="s">
        <v>618</v>
      </c>
      <c r="B1127" t="s">
        <v>619</v>
      </c>
      <c r="C1127">
        <v>1373</v>
      </c>
      <c r="D1127" t="s">
        <v>22</v>
      </c>
      <c r="E1127">
        <v>338</v>
      </c>
      <c r="F1127">
        <v>450</v>
      </c>
      <c r="G1127">
        <f t="shared" si="17"/>
        <v>112</v>
      </c>
      <c r="H1127">
        <v>21613</v>
      </c>
      <c r="I1127" t="s">
        <v>23</v>
      </c>
    </row>
    <row r="1128" spans="1:9" x14ac:dyDescent="0.3">
      <c r="A1128" t="s">
        <v>618</v>
      </c>
      <c r="B1128" t="s">
        <v>619</v>
      </c>
      <c r="C1128">
        <v>1373</v>
      </c>
      <c r="D1128" t="s">
        <v>18</v>
      </c>
      <c r="E1128">
        <v>493</v>
      </c>
      <c r="F1128">
        <v>612</v>
      </c>
      <c r="G1128">
        <f t="shared" si="17"/>
        <v>119</v>
      </c>
      <c r="H1128">
        <v>27168</v>
      </c>
      <c r="I1128" t="s">
        <v>19</v>
      </c>
    </row>
    <row r="1129" spans="1:9" x14ac:dyDescent="0.3">
      <c r="A1129" t="s">
        <v>618</v>
      </c>
      <c r="B1129" t="s">
        <v>619</v>
      </c>
      <c r="C1129">
        <v>1373</v>
      </c>
      <c r="D1129" t="s">
        <v>42</v>
      </c>
      <c r="E1129">
        <v>879</v>
      </c>
      <c r="F1129">
        <v>997</v>
      </c>
      <c r="G1129">
        <f t="shared" si="17"/>
        <v>118</v>
      </c>
      <c r="H1129">
        <v>176760</v>
      </c>
      <c r="I1129" t="s">
        <v>43</v>
      </c>
    </row>
    <row r="1130" spans="1:9" x14ac:dyDescent="0.3">
      <c r="A1130" t="s">
        <v>618</v>
      </c>
      <c r="B1130" t="s">
        <v>619</v>
      </c>
      <c r="C1130">
        <v>1373</v>
      </c>
      <c r="D1130" t="s">
        <v>42</v>
      </c>
      <c r="E1130">
        <v>1029</v>
      </c>
      <c r="F1130">
        <v>1143</v>
      </c>
      <c r="G1130">
        <f t="shared" si="17"/>
        <v>114</v>
      </c>
      <c r="H1130">
        <v>176760</v>
      </c>
      <c r="I1130" t="s">
        <v>43</v>
      </c>
    </row>
    <row r="1131" spans="1:9" x14ac:dyDescent="0.3">
      <c r="A1131" t="s">
        <v>620</v>
      </c>
      <c r="B1131" t="s">
        <v>621</v>
      </c>
      <c r="C1131">
        <v>551</v>
      </c>
      <c r="D1131" t="s">
        <v>10</v>
      </c>
      <c r="E1131">
        <v>89</v>
      </c>
      <c r="F1131">
        <v>249</v>
      </c>
      <c r="G1131">
        <f t="shared" si="17"/>
        <v>160</v>
      </c>
      <c r="H1131">
        <v>1724</v>
      </c>
      <c r="I1131" t="s">
        <v>11</v>
      </c>
    </row>
    <row r="1132" spans="1:9" x14ac:dyDescent="0.3">
      <c r="A1132" t="s">
        <v>620</v>
      </c>
      <c r="B1132" t="s">
        <v>621</v>
      </c>
      <c r="C1132">
        <v>551</v>
      </c>
      <c r="D1132" t="s">
        <v>54</v>
      </c>
      <c r="E1132">
        <v>347</v>
      </c>
      <c r="F1132">
        <v>425</v>
      </c>
      <c r="G1132">
        <f t="shared" si="17"/>
        <v>78</v>
      </c>
      <c r="H1132">
        <v>1627</v>
      </c>
      <c r="I1132" t="s">
        <v>55</v>
      </c>
    </row>
    <row r="1133" spans="1:9" x14ac:dyDescent="0.3">
      <c r="A1133" t="s">
        <v>622</v>
      </c>
      <c r="B1133" t="s">
        <v>623</v>
      </c>
      <c r="C1133">
        <v>1048</v>
      </c>
      <c r="D1133" t="s">
        <v>10</v>
      </c>
      <c r="E1133">
        <v>79</v>
      </c>
      <c r="F1133">
        <v>273</v>
      </c>
      <c r="G1133">
        <f t="shared" si="17"/>
        <v>194</v>
      </c>
      <c r="H1133">
        <v>1724</v>
      </c>
      <c r="I1133" t="s">
        <v>11</v>
      </c>
    </row>
    <row r="1134" spans="1:9" x14ac:dyDescent="0.3">
      <c r="A1134" t="s">
        <v>622</v>
      </c>
      <c r="B1134" t="s">
        <v>623</v>
      </c>
      <c r="C1134">
        <v>1048</v>
      </c>
      <c r="D1134" t="s">
        <v>12</v>
      </c>
      <c r="E1134">
        <v>797</v>
      </c>
      <c r="F1134">
        <v>1032</v>
      </c>
      <c r="G1134">
        <f t="shared" si="17"/>
        <v>235</v>
      </c>
      <c r="H1134">
        <v>22957</v>
      </c>
      <c r="I1134" t="s">
        <v>13</v>
      </c>
    </row>
    <row r="1135" spans="1:9" x14ac:dyDescent="0.3">
      <c r="A1135" t="s">
        <v>622</v>
      </c>
      <c r="B1135" t="s">
        <v>623</v>
      </c>
      <c r="C1135">
        <v>1048</v>
      </c>
      <c r="D1135" t="s">
        <v>14</v>
      </c>
      <c r="E1135">
        <v>616</v>
      </c>
      <c r="F1135">
        <v>778</v>
      </c>
      <c r="G1135">
        <f t="shared" si="17"/>
        <v>162</v>
      </c>
      <c r="H1135">
        <v>43327</v>
      </c>
      <c r="I1135" t="s">
        <v>15</v>
      </c>
    </row>
    <row r="1136" spans="1:9" x14ac:dyDescent="0.3">
      <c r="A1136" t="s">
        <v>622</v>
      </c>
      <c r="B1136" t="s">
        <v>623</v>
      </c>
      <c r="C1136">
        <v>1048</v>
      </c>
      <c r="D1136" t="s">
        <v>24</v>
      </c>
      <c r="E1136">
        <v>384</v>
      </c>
      <c r="F1136">
        <v>471</v>
      </c>
      <c r="G1136">
        <f t="shared" si="17"/>
        <v>87</v>
      </c>
      <c r="H1136">
        <v>23723</v>
      </c>
      <c r="I1136" t="s">
        <v>25</v>
      </c>
    </row>
    <row r="1137" spans="1:9" x14ac:dyDescent="0.3">
      <c r="A1137" t="s">
        <v>622</v>
      </c>
      <c r="B1137" t="s">
        <v>623</v>
      </c>
      <c r="C1137">
        <v>1048</v>
      </c>
      <c r="D1137" t="s">
        <v>24</v>
      </c>
      <c r="E1137">
        <v>511</v>
      </c>
      <c r="F1137">
        <v>599</v>
      </c>
      <c r="G1137">
        <f t="shared" si="17"/>
        <v>88</v>
      </c>
      <c r="H1137">
        <v>23723</v>
      </c>
      <c r="I1137" t="s">
        <v>25</v>
      </c>
    </row>
    <row r="1138" spans="1:9" x14ac:dyDescent="0.3">
      <c r="A1138" t="s">
        <v>624</v>
      </c>
      <c r="B1138" t="s">
        <v>625</v>
      </c>
      <c r="C1138">
        <v>660</v>
      </c>
      <c r="D1138" t="s">
        <v>10</v>
      </c>
      <c r="E1138">
        <v>85</v>
      </c>
      <c r="F1138">
        <v>274</v>
      </c>
      <c r="G1138">
        <f t="shared" si="17"/>
        <v>189</v>
      </c>
      <c r="H1138">
        <v>1724</v>
      </c>
      <c r="I1138" t="s">
        <v>11</v>
      </c>
    </row>
    <row r="1139" spans="1:9" x14ac:dyDescent="0.3">
      <c r="A1139" t="s">
        <v>624</v>
      </c>
      <c r="B1139" t="s">
        <v>625</v>
      </c>
      <c r="C1139">
        <v>660</v>
      </c>
      <c r="D1139" t="s">
        <v>14</v>
      </c>
      <c r="E1139">
        <v>492</v>
      </c>
      <c r="F1139">
        <v>650</v>
      </c>
      <c r="G1139">
        <f t="shared" si="17"/>
        <v>158</v>
      </c>
      <c r="H1139">
        <v>43327</v>
      </c>
      <c r="I1139" t="s">
        <v>15</v>
      </c>
    </row>
    <row r="1140" spans="1:9" x14ac:dyDescent="0.3">
      <c r="A1140" t="s">
        <v>624</v>
      </c>
      <c r="B1140" t="s">
        <v>625</v>
      </c>
      <c r="C1140">
        <v>660</v>
      </c>
      <c r="D1140" t="s">
        <v>24</v>
      </c>
      <c r="E1140">
        <v>384</v>
      </c>
      <c r="F1140">
        <v>475</v>
      </c>
      <c r="G1140">
        <f t="shared" si="17"/>
        <v>91</v>
      </c>
      <c r="H1140">
        <v>23723</v>
      </c>
      <c r="I1140" t="s">
        <v>25</v>
      </c>
    </row>
    <row r="1141" spans="1:9" x14ac:dyDescent="0.3">
      <c r="A1141" t="s">
        <v>626</v>
      </c>
      <c r="B1141" t="s">
        <v>627</v>
      </c>
      <c r="C1141">
        <v>888</v>
      </c>
      <c r="D1141" t="s">
        <v>10</v>
      </c>
      <c r="E1141">
        <v>57</v>
      </c>
      <c r="F1141">
        <v>244</v>
      </c>
      <c r="G1141">
        <f t="shared" si="17"/>
        <v>187</v>
      </c>
      <c r="H1141">
        <v>1724</v>
      </c>
      <c r="I1141" t="s">
        <v>11</v>
      </c>
    </row>
    <row r="1142" spans="1:9" x14ac:dyDescent="0.3">
      <c r="A1142" t="s">
        <v>626</v>
      </c>
      <c r="B1142" t="s">
        <v>627</v>
      </c>
      <c r="C1142">
        <v>888</v>
      </c>
      <c r="D1142" t="s">
        <v>12</v>
      </c>
      <c r="E1142">
        <v>637</v>
      </c>
      <c r="F1142">
        <v>871</v>
      </c>
      <c r="G1142">
        <f t="shared" si="17"/>
        <v>234</v>
      </c>
      <c r="H1142">
        <v>22957</v>
      </c>
      <c r="I1142" t="s">
        <v>13</v>
      </c>
    </row>
    <row r="1143" spans="1:9" x14ac:dyDescent="0.3">
      <c r="A1143" t="s">
        <v>626</v>
      </c>
      <c r="B1143" t="s">
        <v>627</v>
      </c>
      <c r="C1143">
        <v>888</v>
      </c>
      <c r="D1143" t="s">
        <v>14</v>
      </c>
      <c r="E1143">
        <v>456</v>
      </c>
      <c r="F1143">
        <v>618</v>
      </c>
      <c r="G1143">
        <f t="shared" si="17"/>
        <v>162</v>
      </c>
      <c r="H1143">
        <v>43327</v>
      </c>
      <c r="I1143" t="s">
        <v>15</v>
      </c>
    </row>
    <row r="1144" spans="1:9" x14ac:dyDescent="0.3">
      <c r="A1144" t="s">
        <v>626</v>
      </c>
      <c r="B1144" t="s">
        <v>627</v>
      </c>
      <c r="C1144">
        <v>888</v>
      </c>
      <c r="D1144" t="s">
        <v>16</v>
      </c>
      <c r="E1144">
        <v>338</v>
      </c>
      <c r="F1144">
        <v>447</v>
      </c>
      <c r="G1144">
        <f t="shared" si="17"/>
        <v>109</v>
      </c>
      <c r="H1144">
        <v>23651</v>
      </c>
      <c r="I1144" t="s">
        <v>17</v>
      </c>
    </row>
    <row r="1145" spans="1:9" x14ac:dyDescent="0.3">
      <c r="A1145" t="s">
        <v>628</v>
      </c>
      <c r="B1145" t="s">
        <v>629</v>
      </c>
      <c r="C1145">
        <v>683</v>
      </c>
      <c r="D1145" t="s">
        <v>10</v>
      </c>
      <c r="E1145">
        <v>79</v>
      </c>
      <c r="F1145">
        <v>209</v>
      </c>
      <c r="G1145">
        <f t="shared" si="17"/>
        <v>130</v>
      </c>
      <c r="H1145">
        <v>1724</v>
      </c>
      <c r="I1145" t="s">
        <v>11</v>
      </c>
    </row>
    <row r="1146" spans="1:9" x14ac:dyDescent="0.3">
      <c r="A1146" t="s">
        <v>628</v>
      </c>
      <c r="B1146" t="s">
        <v>629</v>
      </c>
      <c r="C1146">
        <v>683</v>
      </c>
      <c r="D1146" t="s">
        <v>28</v>
      </c>
      <c r="E1146">
        <v>427</v>
      </c>
      <c r="F1146">
        <v>543</v>
      </c>
      <c r="G1146">
        <f t="shared" si="17"/>
        <v>116</v>
      </c>
      <c r="H1146">
        <v>133923</v>
      </c>
      <c r="I1146" t="s">
        <v>29</v>
      </c>
    </row>
    <row r="1147" spans="1:9" x14ac:dyDescent="0.3">
      <c r="A1147" t="s">
        <v>628</v>
      </c>
      <c r="B1147" t="s">
        <v>629</v>
      </c>
      <c r="C1147">
        <v>683</v>
      </c>
      <c r="D1147" t="s">
        <v>30</v>
      </c>
      <c r="E1147">
        <v>315</v>
      </c>
      <c r="F1147">
        <v>380</v>
      </c>
      <c r="G1147">
        <f t="shared" si="17"/>
        <v>65</v>
      </c>
      <c r="H1147">
        <v>85578</v>
      </c>
      <c r="I1147" t="s">
        <v>31</v>
      </c>
    </row>
    <row r="1148" spans="1:9" x14ac:dyDescent="0.3">
      <c r="A1148" t="s">
        <v>628</v>
      </c>
      <c r="B1148" t="s">
        <v>629</v>
      </c>
      <c r="C1148">
        <v>683</v>
      </c>
      <c r="D1148" t="s">
        <v>42</v>
      </c>
      <c r="E1148">
        <v>567</v>
      </c>
      <c r="F1148">
        <v>678</v>
      </c>
      <c r="G1148">
        <f t="shared" si="17"/>
        <v>111</v>
      </c>
      <c r="H1148">
        <v>176760</v>
      </c>
      <c r="I1148" t="s">
        <v>43</v>
      </c>
    </row>
    <row r="1149" spans="1:9" x14ac:dyDescent="0.3">
      <c r="A1149" t="s">
        <v>630</v>
      </c>
      <c r="B1149" t="s">
        <v>631</v>
      </c>
      <c r="C1149">
        <v>796</v>
      </c>
      <c r="D1149" t="s">
        <v>10</v>
      </c>
      <c r="E1149">
        <v>270</v>
      </c>
      <c r="F1149">
        <v>460</v>
      </c>
      <c r="G1149">
        <f t="shared" si="17"/>
        <v>190</v>
      </c>
      <c r="H1149">
        <v>1724</v>
      </c>
      <c r="I1149" t="s">
        <v>11</v>
      </c>
    </row>
    <row r="1150" spans="1:9" x14ac:dyDescent="0.3">
      <c r="A1150" t="s">
        <v>630</v>
      </c>
      <c r="B1150" t="s">
        <v>631</v>
      </c>
      <c r="C1150">
        <v>796</v>
      </c>
      <c r="D1150" t="s">
        <v>28</v>
      </c>
      <c r="E1150">
        <v>680</v>
      </c>
      <c r="F1150">
        <v>789</v>
      </c>
      <c r="G1150">
        <f t="shared" si="17"/>
        <v>109</v>
      </c>
      <c r="H1150">
        <v>133923</v>
      </c>
      <c r="I1150" t="s">
        <v>29</v>
      </c>
    </row>
    <row r="1151" spans="1:9" x14ac:dyDescent="0.3">
      <c r="A1151" t="s">
        <v>630</v>
      </c>
      <c r="B1151" t="s">
        <v>631</v>
      </c>
      <c r="C1151">
        <v>796</v>
      </c>
      <c r="D1151" t="s">
        <v>90</v>
      </c>
      <c r="E1151">
        <v>21</v>
      </c>
      <c r="F1151">
        <v>231</v>
      </c>
      <c r="G1151">
        <f t="shared" si="17"/>
        <v>210</v>
      </c>
      <c r="H1151">
        <v>1188</v>
      </c>
      <c r="I1151" t="s">
        <v>91</v>
      </c>
    </row>
    <row r="1152" spans="1:9" x14ac:dyDescent="0.3">
      <c r="A1152" t="s">
        <v>632</v>
      </c>
      <c r="B1152" t="s">
        <v>633</v>
      </c>
      <c r="C1152">
        <v>729</v>
      </c>
      <c r="D1152" t="s">
        <v>10</v>
      </c>
      <c r="E1152">
        <v>76</v>
      </c>
      <c r="F1152">
        <v>270</v>
      </c>
      <c r="G1152">
        <f t="shared" si="17"/>
        <v>194</v>
      </c>
      <c r="H1152">
        <v>1724</v>
      </c>
      <c r="I1152" t="s">
        <v>11</v>
      </c>
    </row>
    <row r="1153" spans="1:9" x14ac:dyDescent="0.3">
      <c r="A1153" t="s">
        <v>632</v>
      </c>
      <c r="B1153" t="s">
        <v>633</v>
      </c>
      <c r="C1153">
        <v>729</v>
      </c>
      <c r="D1153" t="s">
        <v>28</v>
      </c>
      <c r="E1153">
        <v>608</v>
      </c>
      <c r="F1153">
        <v>717</v>
      </c>
      <c r="G1153">
        <f t="shared" si="17"/>
        <v>109</v>
      </c>
      <c r="H1153">
        <v>133923</v>
      </c>
      <c r="I1153" t="s">
        <v>29</v>
      </c>
    </row>
    <row r="1154" spans="1:9" x14ac:dyDescent="0.3">
      <c r="A1154" t="s">
        <v>632</v>
      </c>
      <c r="B1154" t="s">
        <v>633</v>
      </c>
      <c r="C1154">
        <v>729</v>
      </c>
      <c r="D1154" t="s">
        <v>30</v>
      </c>
      <c r="E1154">
        <v>496</v>
      </c>
      <c r="F1154">
        <v>564</v>
      </c>
      <c r="G1154">
        <f t="shared" si="17"/>
        <v>68</v>
      </c>
      <c r="H1154">
        <v>85578</v>
      </c>
      <c r="I1154" t="s">
        <v>31</v>
      </c>
    </row>
    <row r="1155" spans="1:9" x14ac:dyDescent="0.3">
      <c r="A1155" t="s">
        <v>632</v>
      </c>
      <c r="B1155" t="s">
        <v>633</v>
      </c>
      <c r="C1155">
        <v>729</v>
      </c>
      <c r="D1155" t="s">
        <v>22</v>
      </c>
      <c r="E1155">
        <v>360</v>
      </c>
      <c r="F1155">
        <v>471</v>
      </c>
      <c r="G1155">
        <f t="shared" ref="G1155:G1218" si="18">F1155-E1155</f>
        <v>111</v>
      </c>
      <c r="H1155">
        <v>21613</v>
      </c>
      <c r="I1155" t="s">
        <v>23</v>
      </c>
    </row>
    <row r="1156" spans="1:9" x14ac:dyDescent="0.3">
      <c r="A1156" t="s">
        <v>634</v>
      </c>
      <c r="B1156" t="s">
        <v>635</v>
      </c>
      <c r="C1156">
        <v>583</v>
      </c>
      <c r="D1156" t="s">
        <v>10</v>
      </c>
      <c r="E1156">
        <v>90</v>
      </c>
      <c r="F1156">
        <v>280</v>
      </c>
      <c r="G1156">
        <f t="shared" si="18"/>
        <v>190</v>
      </c>
      <c r="H1156">
        <v>1724</v>
      </c>
      <c r="I1156" t="s">
        <v>11</v>
      </c>
    </row>
    <row r="1157" spans="1:9" x14ac:dyDescent="0.3">
      <c r="A1157" t="s">
        <v>634</v>
      </c>
      <c r="B1157" t="s">
        <v>635</v>
      </c>
      <c r="C1157">
        <v>583</v>
      </c>
      <c r="D1157" t="s">
        <v>28</v>
      </c>
      <c r="E1157">
        <v>471</v>
      </c>
      <c r="F1157">
        <v>580</v>
      </c>
      <c r="G1157">
        <f t="shared" si="18"/>
        <v>109</v>
      </c>
      <c r="H1157">
        <v>133923</v>
      </c>
      <c r="I1157" t="s">
        <v>29</v>
      </c>
    </row>
    <row r="1158" spans="1:9" x14ac:dyDescent="0.3">
      <c r="A1158" t="s">
        <v>634</v>
      </c>
      <c r="B1158" t="s">
        <v>635</v>
      </c>
      <c r="C1158">
        <v>583</v>
      </c>
      <c r="D1158" t="s">
        <v>30</v>
      </c>
      <c r="E1158">
        <v>364</v>
      </c>
      <c r="F1158">
        <v>432</v>
      </c>
      <c r="G1158">
        <f t="shared" si="18"/>
        <v>68</v>
      </c>
      <c r="H1158">
        <v>85578</v>
      </c>
      <c r="I1158" t="s">
        <v>31</v>
      </c>
    </row>
    <row r="1159" spans="1:9" x14ac:dyDescent="0.3">
      <c r="A1159" t="s">
        <v>636</v>
      </c>
      <c r="B1159" t="s">
        <v>637</v>
      </c>
      <c r="C1159">
        <v>421</v>
      </c>
      <c r="D1159" t="s">
        <v>10</v>
      </c>
      <c r="E1159">
        <v>48</v>
      </c>
      <c r="F1159">
        <v>194</v>
      </c>
      <c r="G1159">
        <f t="shared" si="18"/>
        <v>146</v>
      </c>
      <c r="H1159">
        <v>1724</v>
      </c>
      <c r="I1159" t="s">
        <v>11</v>
      </c>
    </row>
    <row r="1160" spans="1:9" x14ac:dyDescent="0.3">
      <c r="A1160" t="s">
        <v>636</v>
      </c>
      <c r="B1160" t="s">
        <v>637</v>
      </c>
      <c r="C1160">
        <v>421</v>
      </c>
      <c r="D1160" t="s">
        <v>14</v>
      </c>
      <c r="E1160">
        <v>262</v>
      </c>
      <c r="F1160">
        <v>417</v>
      </c>
      <c r="G1160">
        <f t="shared" si="18"/>
        <v>155</v>
      </c>
      <c r="H1160">
        <v>43327</v>
      </c>
      <c r="I1160" t="s">
        <v>15</v>
      </c>
    </row>
    <row r="1161" spans="1:9" x14ac:dyDescent="0.3">
      <c r="A1161" t="s">
        <v>638</v>
      </c>
      <c r="B1161" t="s">
        <v>639</v>
      </c>
      <c r="C1161">
        <v>1028</v>
      </c>
      <c r="D1161" t="s">
        <v>10</v>
      </c>
      <c r="E1161">
        <v>160</v>
      </c>
      <c r="F1161">
        <v>322</v>
      </c>
      <c r="G1161">
        <f t="shared" si="18"/>
        <v>162</v>
      </c>
      <c r="H1161">
        <v>1724</v>
      </c>
      <c r="I1161" t="s">
        <v>11</v>
      </c>
    </row>
    <row r="1162" spans="1:9" x14ac:dyDescent="0.3">
      <c r="A1162" t="s">
        <v>638</v>
      </c>
      <c r="B1162" t="s">
        <v>639</v>
      </c>
      <c r="C1162">
        <v>1028</v>
      </c>
      <c r="D1162" t="s">
        <v>28</v>
      </c>
      <c r="E1162">
        <v>534</v>
      </c>
      <c r="F1162">
        <v>699</v>
      </c>
      <c r="G1162">
        <f t="shared" si="18"/>
        <v>165</v>
      </c>
      <c r="H1162">
        <v>133923</v>
      </c>
      <c r="I1162" t="s">
        <v>29</v>
      </c>
    </row>
    <row r="1163" spans="1:9" x14ac:dyDescent="0.3">
      <c r="A1163" t="s">
        <v>638</v>
      </c>
      <c r="B1163" t="s">
        <v>639</v>
      </c>
      <c r="C1163">
        <v>1028</v>
      </c>
      <c r="D1163" t="s">
        <v>30</v>
      </c>
      <c r="E1163">
        <v>422</v>
      </c>
      <c r="F1163">
        <v>487</v>
      </c>
      <c r="G1163">
        <f t="shared" si="18"/>
        <v>65</v>
      </c>
      <c r="H1163">
        <v>85578</v>
      </c>
      <c r="I1163" t="s">
        <v>31</v>
      </c>
    </row>
    <row r="1164" spans="1:9" x14ac:dyDescent="0.3">
      <c r="A1164" t="s">
        <v>638</v>
      </c>
      <c r="B1164" t="s">
        <v>639</v>
      </c>
      <c r="C1164">
        <v>1028</v>
      </c>
      <c r="D1164" t="s">
        <v>42</v>
      </c>
      <c r="E1164">
        <v>865</v>
      </c>
      <c r="F1164">
        <v>940</v>
      </c>
      <c r="G1164">
        <f t="shared" si="18"/>
        <v>75</v>
      </c>
      <c r="H1164">
        <v>176760</v>
      </c>
      <c r="I1164" t="s">
        <v>43</v>
      </c>
    </row>
    <row r="1165" spans="1:9" x14ac:dyDescent="0.3">
      <c r="A1165" t="s">
        <v>640</v>
      </c>
      <c r="B1165" t="s">
        <v>641</v>
      </c>
      <c r="C1165">
        <v>1013</v>
      </c>
      <c r="D1165" t="s">
        <v>10</v>
      </c>
      <c r="E1165">
        <v>160</v>
      </c>
      <c r="F1165">
        <v>322</v>
      </c>
      <c r="G1165">
        <f t="shared" si="18"/>
        <v>162</v>
      </c>
      <c r="H1165">
        <v>1724</v>
      </c>
      <c r="I1165" t="s">
        <v>11</v>
      </c>
    </row>
    <row r="1166" spans="1:9" x14ac:dyDescent="0.3">
      <c r="A1166" t="s">
        <v>640</v>
      </c>
      <c r="B1166" t="s">
        <v>641</v>
      </c>
      <c r="C1166">
        <v>1013</v>
      </c>
      <c r="D1166" t="s">
        <v>28</v>
      </c>
      <c r="E1166">
        <v>534</v>
      </c>
      <c r="F1166">
        <v>699</v>
      </c>
      <c r="G1166">
        <f t="shared" si="18"/>
        <v>165</v>
      </c>
      <c r="H1166">
        <v>133923</v>
      </c>
      <c r="I1166" t="s">
        <v>29</v>
      </c>
    </row>
    <row r="1167" spans="1:9" x14ac:dyDescent="0.3">
      <c r="A1167" t="s">
        <v>640</v>
      </c>
      <c r="B1167" t="s">
        <v>641</v>
      </c>
      <c r="C1167">
        <v>1013</v>
      </c>
      <c r="D1167" t="s">
        <v>30</v>
      </c>
      <c r="E1167">
        <v>422</v>
      </c>
      <c r="F1167">
        <v>487</v>
      </c>
      <c r="G1167">
        <f t="shared" si="18"/>
        <v>65</v>
      </c>
      <c r="H1167">
        <v>85578</v>
      </c>
      <c r="I1167" t="s">
        <v>31</v>
      </c>
    </row>
    <row r="1168" spans="1:9" x14ac:dyDescent="0.3">
      <c r="A1168" t="s">
        <v>640</v>
      </c>
      <c r="B1168" t="s">
        <v>641</v>
      </c>
      <c r="C1168">
        <v>1013</v>
      </c>
      <c r="D1168" t="s">
        <v>42</v>
      </c>
      <c r="E1168">
        <v>865</v>
      </c>
      <c r="F1168">
        <v>940</v>
      </c>
      <c r="G1168">
        <f t="shared" si="18"/>
        <v>75</v>
      </c>
      <c r="H1168">
        <v>176760</v>
      </c>
      <c r="I1168" t="s">
        <v>43</v>
      </c>
    </row>
    <row r="1169" spans="1:9" x14ac:dyDescent="0.3">
      <c r="A1169" t="s">
        <v>642</v>
      </c>
      <c r="B1169" t="s">
        <v>643</v>
      </c>
      <c r="C1169">
        <v>978</v>
      </c>
      <c r="D1169" t="s">
        <v>10</v>
      </c>
      <c r="E1169">
        <v>91</v>
      </c>
      <c r="F1169">
        <v>272</v>
      </c>
      <c r="G1169">
        <f t="shared" si="18"/>
        <v>181</v>
      </c>
      <c r="H1169">
        <v>1724</v>
      </c>
      <c r="I1169" t="s">
        <v>11</v>
      </c>
    </row>
    <row r="1170" spans="1:9" x14ac:dyDescent="0.3">
      <c r="A1170" t="s">
        <v>642</v>
      </c>
      <c r="B1170" t="s">
        <v>643</v>
      </c>
      <c r="C1170">
        <v>978</v>
      </c>
      <c r="D1170" t="s">
        <v>28</v>
      </c>
      <c r="E1170">
        <v>474</v>
      </c>
      <c r="F1170">
        <v>658</v>
      </c>
      <c r="G1170">
        <f t="shared" si="18"/>
        <v>184</v>
      </c>
      <c r="H1170">
        <v>133923</v>
      </c>
      <c r="I1170" t="s">
        <v>29</v>
      </c>
    </row>
    <row r="1171" spans="1:9" x14ac:dyDescent="0.3">
      <c r="A1171" t="s">
        <v>642</v>
      </c>
      <c r="B1171" t="s">
        <v>643</v>
      </c>
      <c r="C1171">
        <v>978</v>
      </c>
      <c r="D1171" t="s">
        <v>30</v>
      </c>
      <c r="E1171">
        <v>362</v>
      </c>
      <c r="F1171">
        <v>427</v>
      </c>
      <c r="G1171">
        <f t="shared" si="18"/>
        <v>65</v>
      </c>
      <c r="H1171">
        <v>85578</v>
      </c>
      <c r="I1171" t="s">
        <v>31</v>
      </c>
    </row>
    <row r="1172" spans="1:9" x14ac:dyDescent="0.3">
      <c r="A1172" t="s">
        <v>642</v>
      </c>
      <c r="B1172" t="s">
        <v>643</v>
      </c>
      <c r="C1172">
        <v>978</v>
      </c>
      <c r="D1172" t="s">
        <v>42</v>
      </c>
      <c r="E1172">
        <v>835</v>
      </c>
      <c r="F1172">
        <v>967</v>
      </c>
      <c r="G1172">
        <f t="shared" si="18"/>
        <v>132</v>
      </c>
      <c r="H1172">
        <v>176760</v>
      </c>
      <c r="I1172" t="s">
        <v>43</v>
      </c>
    </row>
    <row r="1173" spans="1:9" x14ac:dyDescent="0.3">
      <c r="A1173" t="s">
        <v>644</v>
      </c>
      <c r="B1173" t="s">
        <v>645</v>
      </c>
      <c r="C1173">
        <v>991</v>
      </c>
      <c r="D1173" t="s">
        <v>10</v>
      </c>
      <c r="E1173">
        <v>97</v>
      </c>
      <c r="F1173">
        <v>277</v>
      </c>
      <c r="G1173">
        <f t="shared" si="18"/>
        <v>180</v>
      </c>
      <c r="H1173">
        <v>1724</v>
      </c>
      <c r="I1173" t="s">
        <v>11</v>
      </c>
    </row>
    <row r="1174" spans="1:9" x14ac:dyDescent="0.3">
      <c r="A1174" t="s">
        <v>644</v>
      </c>
      <c r="B1174" t="s">
        <v>645</v>
      </c>
      <c r="C1174">
        <v>991</v>
      </c>
      <c r="D1174" t="s">
        <v>28</v>
      </c>
      <c r="E1174">
        <v>479</v>
      </c>
      <c r="F1174">
        <v>660</v>
      </c>
      <c r="G1174">
        <f t="shared" si="18"/>
        <v>181</v>
      </c>
      <c r="H1174">
        <v>133923</v>
      </c>
      <c r="I1174" t="s">
        <v>29</v>
      </c>
    </row>
    <row r="1175" spans="1:9" x14ac:dyDescent="0.3">
      <c r="A1175" t="s">
        <v>644</v>
      </c>
      <c r="B1175" t="s">
        <v>645</v>
      </c>
      <c r="C1175">
        <v>991</v>
      </c>
      <c r="D1175" t="s">
        <v>30</v>
      </c>
      <c r="E1175">
        <v>367</v>
      </c>
      <c r="F1175">
        <v>432</v>
      </c>
      <c r="G1175">
        <f t="shared" si="18"/>
        <v>65</v>
      </c>
      <c r="H1175">
        <v>85578</v>
      </c>
      <c r="I1175" t="s">
        <v>31</v>
      </c>
    </row>
    <row r="1176" spans="1:9" x14ac:dyDescent="0.3">
      <c r="A1176" t="s">
        <v>644</v>
      </c>
      <c r="B1176" t="s">
        <v>645</v>
      </c>
      <c r="C1176">
        <v>991</v>
      </c>
      <c r="D1176" t="s">
        <v>42</v>
      </c>
      <c r="E1176">
        <v>848</v>
      </c>
      <c r="F1176">
        <v>923</v>
      </c>
      <c r="G1176">
        <f t="shared" si="18"/>
        <v>75</v>
      </c>
      <c r="H1176">
        <v>176760</v>
      </c>
      <c r="I1176" t="s">
        <v>43</v>
      </c>
    </row>
    <row r="1177" spans="1:9" x14ac:dyDescent="0.3">
      <c r="A1177" t="s">
        <v>644</v>
      </c>
      <c r="B1177" t="s">
        <v>645</v>
      </c>
      <c r="C1177">
        <v>991</v>
      </c>
      <c r="D1177" t="s">
        <v>42</v>
      </c>
      <c r="E1177">
        <v>929</v>
      </c>
      <c r="F1177">
        <v>982</v>
      </c>
      <c r="G1177">
        <f t="shared" si="18"/>
        <v>53</v>
      </c>
      <c r="H1177">
        <v>176760</v>
      </c>
      <c r="I1177" t="s">
        <v>43</v>
      </c>
    </row>
    <row r="1178" spans="1:9" x14ac:dyDescent="0.3">
      <c r="A1178" t="s">
        <v>646</v>
      </c>
      <c r="B1178" t="s">
        <v>647</v>
      </c>
      <c r="C1178">
        <v>1262</v>
      </c>
      <c r="D1178" t="s">
        <v>10</v>
      </c>
      <c r="E1178">
        <v>319</v>
      </c>
      <c r="F1178">
        <v>514</v>
      </c>
      <c r="G1178">
        <f t="shared" si="18"/>
        <v>195</v>
      </c>
      <c r="H1178">
        <v>1724</v>
      </c>
      <c r="I1178" t="s">
        <v>11</v>
      </c>
    </row>
    <row r="1179" spans="1:9" x14ac:dyDescent="0.3">
      <c r="A1179" t="s">
        <v>646</v>
      </c>
      <c r="B1179" t="s">
        <v>647</v>
      </c>
      <c r="C1179">
        <v>1262</v>
      </c>
      <c r="D1179" t="s">
        <v>28</v>
      </c>
      <c r="E1179">
        <v>714</v>
      </c>
      <c r="F1179">
        <v>883</v>
      </c>
      <c r="G1179">
        <f t="shared" si="18"/>
        <v>169</v>
      </c>
      <c r="H1179">
        <v>133923</v>
      </c>
      <c r="I1179" t="s">
        <v>29</v>
      </c>
    </row>
    <row r="1180" spans="1:9" x14ac:dyDescent="0.3">
      <c r="A1180" t="s">
        <v>646</v>
      </c>
      <c r="B1180" t="s">
        <v>647</v>
      </c>
      <c r="C1180">
        <v>1262</v>
      </c>
      <c r="D1180" t="s">
        <v>30</v>
      </c>
      <c r="E1180">
        <v>602</v>
      </c>
      <c r="F1180">
        <v>667</v>
      </c>
      <c r="G1180">
        <f t="shared" si="18"/>
        <v>65</v>
      </c>
      <c r="H1180">
        <v>85578</v>
      </c>
      <c r="I1180" t="s">
        <v>31</v>
      </c>
    </row>
    <row r="1181" spans="1:9" x14ac:dyDescent="0.3">
      <c r="A1181" t="s">
        <v>646</v>
      </c>
      <c r="B1181" t="s">
        <v>647</v>
      </c>
      <c r="C1181">
        <v>1262</v>
      </c>
      <c r="D1181" t="s">
        <v>42</v>
      </c>
      <c r="E1181">
        <v>1063</v>
      </c>
      <c r="F1181">
        <v>1183</v>
      </c>
      <c r="G1181">
        <f t="shared" si="18"/>
        <v>120</v>
      </c>
      <c r="H1181">
        <v>176760</v>
      </c>
      <c r="I1181" t="s">
        <v>43</v>
      </c>
    </row>
    <row r="1182" spans="1:9" x14ac:dyDescent="0.3">
      <c r="A1182" t="s">
        <v>648</v>
      </c>
      <c r="B1182" t="s">
        <v>649</v>
      </c>
      <c r="C1182">
        <v>1030</v>
      </c>
      <c r="D1182" t="s">
        <v>10</v>
      </c>
      <c r="E1182">
        <v>153</v>
      </c>
      <c r="F1182">
        <v>351</v>
      </c>
      <c r="G1182">
        <f t="shared" si="18"/>
        <v>198</v>
      </c>
      <c r="H1182">
        <v>1724</v>
      </c>
      <c r="I1182" t="s">
        <v>11</v>
      </c>
    </row>
    <row r="1183" spans="1:9" x14ac:dyDescent="0.3">
      <c r="A1183" t="s">
        <v>648</v>
      </c>
      <c r="B1183" t="s">
        <v>649</v>
      </c>
      <c r="C1183">
        <v>1030</v>
      </c>
      <c r="D1183" t="s">
        <v>28</v>
      </c>
      <c r="E1183">
        <v>550</v>
      </c>
      <c r="F1183">
        <v>715</v>
      </c>
      <c r="G1183">
        <f t="shared" si="18"/>
        <v>165</v>
      </c>
      <c r="H1183">
        <v>133923</v>
      </c>
      <c r="I1183" t="s">
        <v>29</v>
      </c>
    </row>
    <row r="1184" spans="1:9" x14ac:dyDescent="0.3">
      <c r="A1184" t="s">
        <v>648</v>
      </c>
      <c r="B1184" t="s">
        <v>649</v>
      </c>
      <c r="C1184">
        <v>1030</v>
      </c>
      <c r="D1184" t="s">
        <v>30</v>
      </c>
      <c r="E1184">
        <v>438</v>
      </c>
      <c r="F1184">
        <v>503</v>
      </c>
      <c r="G1184">
        <f t="shared" si="18"/>
        <v>65</v>
      </c>
      <c r="H1184">
        <v>85578</v>
      </c>
      <c r="I1184" t="s">
        <v>31</v>
      </c>
    </row>
    <row r="1185" spans="1:9" x14ac:dyDescent="0.3">
      <c r="A1185" t="s">
        <v>648</v>
      </c>
      <c r="B1185" t="s">
        <v>649</v>
      </c>
      <c r="C1185">
        <v>1030</v>
      </c>
      <c r="D1185" t="s">
        <v>42</v>
      </c>
      <c r="E1185">
        <v>881</v>
      </c>
      <c r="F1185">
        <v>956</v>
      </c>
      <c r="G1185">
        <f t="shared" si="18"/>
        <v>75</v>
      </c>
      <c r="H1185">
        <v>176760</v>
      </c>
      <c r="I1185" t="s">
        <v>43</v>
      </c>
    </row>
    <row r="1186" spans="1:9" x14ac:dyDescent="0.3">
      <c r="A1186" t="s">
        <v>650</v>
      </c>
      <c r="B1186" t="s">
        <v>651</v>
      </c>
      <c r="C1186">
        <v>985</v>
      </c>
      <c r="D1186" t="s">
        <v>10</v>
      </c>
      <c r="E1186">
        <v>84</v>
      </c>
      <c r="F1186">
        <v>280</v>
      </c>
      <c r="G1186">
        <f t="shared" si="18"/>
        <v>196</v>
      </c>
      <c r="H1186">
        <v>1724</v>
      </c>
      <c r="I1186" t="s">
        <v>11</v>
      </c>
    </row>
    <row r="1187" spans="1:9" x14ac:dyDescent="0.3">
      <c r="A1187" t="s">
        <v>650</v>
      </c>
      <c r="B1187" t="s">
        <v>651</v>
      </c>
      <c r="C1187">
        <v>985</v>
      </c>
      <c r="D1187" t="s">
        <v>28</v>
      </c>
      <c r="E1187">
        <v>482</v>
      </c>
      <c r="F1187">
        <v>666</v>
      </c>
      <c r="G1187">
        <f t="shared" si="18"/>
        <v>184</v>
      </c>
      <c r="H1187">
        <v>133923</v>
      </c>
      <c r="I1187" t="s">
        <v>29</v>
      </c>
    </row>
    <row r="1188" spans="1:9" x14ac:dyDescent="0.3">
      <c r="A1188" t="s">
        <v>650</v>
      </c>
      <c r="B1188" t="s">
        <v>651</v>
      </c>
      <c r="C1188">
        <v>985</v>
      </c>
      <c r="D1188" t="s">
        <v>30</v>
      </c>
      <c r="E1188">
        <v>370</v>
      </c>
      <c r="F1188">
        <v>435</v>
      </c>
      <c r="G1188">
        <f t="shared" si="18"/>
        <v>65</v>
      </c>
      <c r="H1188">
        <v>85578</v>
      </c>
      <c r="I1188" t="s">
        <v>31</v>
      </c>
    </row>
    <row r="1189" spans="1:9" x14ac:dyDescent="0.3">
      <c r="A1189" t="s">
        <v>650</v>
      </c>
      <c r="B1189" t="s">
        <v>651</v>
      </c>
      <c r="C1189">
        <v>985</v>
      </c>
      <c r="D1189" t="s">
        <v>42</v>
      </c>
      <c r="E1189">
        <v>843</v>
      </c>
      <c r="F1189">
        <v>974</v>
      </c>
      <c r="G1189">
        <f t="shared" si="18"/>
        <v>131</v>
      </c>
      <c r="H1189">
        <v>176760</v>
      </c>
      <c r="I1189" t="s">
        <v>43</v>
      </c>
    </row>
    <row r="1190" spans="1:9" x14ac:dyDescent="0.3">
      <c r="A1190" t="s">
        <v>652</v>
      </c>
      <c r="B1190" t="s">
        <v>653</v>
      </c>
      <c r="C1190">
        <v>970</v>
      </c>
      <c r="D1190" t="s">
        <v>10</v>
      </c>
      <c r="E1190">
        <v>84</v>
      </c>
      <c r="F1190">
        <v>265</v>
      </c>
      <c r="G1190">
        <f t="shared" si="18"/>
        <v>181</v>
      </c>
      <c r="H1190">
        <v>1724</v>
      </c>
      <c r="I1190" t="s">
        <v>11</v>
      </c>
    </row>
    <row r="1191" spans="1:9" x14ac:dyDescent="0.3">
      <c r="A1191" t="s">
        <v>652</v>
      </c>
      <c r="B1191" t="s">
        <v>653</v>
      </c>
      <c r="C1191">
        <v>970</v>
      </c>
      <c r="D1191" t="s">
        <v>28</v>
      </c>
      <c r="E1191">
        <v>467</v>
      </c>
      <c r="F1191">
        <v>651</v>
      </c>
      <c r="G1191">
        <f t="shared" si="18"/>
        <v>184</v>
      </c>
      <c r="H1191">
        <v>133923</v>
      </c>
      <c r="I1191" t="s">
        <v>29</v>
      </c>
    </row>
    <row r="1192" spans="1:9" x14ac:dyDescent="0.3">
      <c r="A1192" t="s">
        <v>652</v>
      </c>
      <c r="B1192" t="s">
        <v>653</v>
      </c>
      <c r="C1192">
        <v>970</v>
      </c>
      <c r="D1192" t="s">
        <v>30</v>
      </c>
      <c r="E1192">
        <v>355</v>
      </c>
      <c r="F1192">
        <v>420</v>
      </c>
      <c r="G1192">
        <f t="shared" si="18"/>
        <v>65</v>
      </c>
      <c r="H1192">
        <v>85578</v>
      </c>
      <c r="I1192" t="s">
        <v>31</v>
      </c>
    </row>
    <row r="1193" spans="1:9" x14ac:dyDescent="0.3">
      <c r="A1193" t="s">
        <v>652</v>
      </c>
      <c r="B1193" t="s">
        <v>653</v>
      </c>
      <c r="C1193">
        <v>970</v>
      </c>
      <c r="D1193" t="s">
        <v>42</v>
      </c>
      <c r="E1193">
        <v>828</v>
      </c>
      <c r="F1193">
        <v>959</v>
      </c>
      <c r="G1193">
        <f t="shared" si="18"/>
        <v>131</v>
      </c>
      <c r="H1193">
        <v>176760</v>
      </c>
      <c r="I1193" t="s">
        <v>43</v>
      </c>
    </row>
    <row r="1194" spans="1:9" x14ac:dyDescent="0.3">
      <c r="A1194" t="s">
        <v>654</v>
      </c>
      <c r="B1194" t="s">
        <v>655</v>
      </c>
      <c r="C1194">
        <v>1024</v>
      </c>
      <c r="D1194" t="s">
        <v>10</v>
      </c>
      <c r="E1194">
        <v>84</v>
      </c>
      <c r="F1194">
        <v>280</v>
      </c>
      <c r="G1194">
        <f t="shared" si="18"/>
        <v>196</v>
      </c>
      <c r="H1194">
        <v>1724</v>
      </c>
      <c r="I1194" t="s">
        <v>11</v>
      </c>
    </row>
    <row r="1195" spans="1:9" x14ac:dyDescent="0.3">
      <c r="A1195" t="s">
        <v>654</v>
      </c>
      <c r="B1195" t="s">
        <v>655</v>
      </c>
      <c r="C1195">
        <v>1024</v>
      </c>
      <c r="D1195" t="s">
        <v>28</v>
      </c>
      <c r="E1195">
        <v>521</v>
      </c>
      <c r="F1195">
        <v>705</v>
      </c>
      <c r="G1195">
        <f t="shared" si="18"/>
        <v>184</v>
      </c>
      <c r="H1195">
        <v>133923</v>
      </c>
      <c r="I1195" t="s">
        <v>29</v>
      </c>
    </row>
    <row r="1196" spans="1:9" x14ac:dyDescent="0.3">
      <c r="A1196" t="s">
        <v>654</v>
      </c>
      <c r="B1196" t="s">
        <v>655</v>
      </c>
      <c r="C1196">
        <v>1024</v>
      </c>
      <c r="D1196" t="s">
        <v>30</v>
      </c>
      <c r="E1196">
        <v>397</v>
      </c>
      <c r="F1196">
        <v>474</v>
      </c>
      <c r="G1196">
        <f t="shared" si="18"/>
        <v>77</v>
      </c>
      <c r="H1196">
        <v>85578</v>
      </c>
      <c r="I1196" t="s">
        <v>31</v>
      </c>
    </row>
    <row r="1197" spans="1:9" x14ac:dyDescent="0.3">
      <c r="A1197" t="s">
        <v>654</v>
      </c>
      <c r="B1197" t="s">
        <v>655</v>
      </c>
      <c r="C1197">
        <v>1024</v>
      </c>
      <c r="D1197" t="s">
        <v>42</v>
      </c>
      <c r="E1197">
        <v>882</v>
      </c>
      <c r="F1197">
        <v>1013</v>
      </c>
      <c r="G1197">
        <f t="shared" si="18"/>
        <v>131</v>
      </c>
      <c r="H1197">
        <v>176760</v>
      </c>
      <c r="I1197" t="s">
        <v>43</v>
      </c>
    </row>
    <row r="1198" spans="1:9" x14ac:dyDescent="0.3">
      <c r="A1198" t="s">
        <v>656</v>
      </c>
      <c r="B1198" t="s">
        <v>657</v>
      </c>
      <c r="C1198">
        <v>1009</v>
      </c>
      <c r="D1198" t="s">
        <v>10</v>
      </c>
      <c r="E1198">
        <v>84</v>
      </c>
      <c r="F1198">
        <v>265</v>
      </c>
      <c r="G1198">
        <f t="shared" si="18"/>
        <v>181</v>
      </c>
      <c r="H1198">
        <v>1724</v>
      </c>
      <c r="I1198" t="s">
        <v>11</v>
      </c>
    </row>
    <row r="1199" spans="1:9" x14ac:dyDescent="0.3">
      <c r="A1199" t="s">
        <v>656</v>
      </c>
      <c r="B1199" t="s">
        <v>657</v>
      </c>
      <c r="C1199">
        <v>1009</v>
      </c>
      <c r="D1199" t="s">
        <v>28</v>
      </c>
      <c r="E1199">
        <v>506</v>
      </c>
      <c r="F1199">
        <v>690</v>
      </c>
      <c r="G1199">
        <f t="shared" si="18"/>
        <v>184</v>
      </c>
      <c r="H1199">
        <v>133923</v>
      </c>
      <c r="I1199" t="s">
        <v>29</v>
      </c>
    </row>
    <row r="1200" spans="1:9" x14ac:dyDescent="0.3">
      <c r="A1200" t="s">
        <v>656</v>
      </c>
      <c r="B1200" t="s">
        <v>657</v>
      </c>
      <c r="C1200">
        <v>1009</v>
      </c>
      <c r="D1200" t="s">
        <v>30</v>
      </c>
      <c r="E1200">
        <v>382</v>
      </c>
      <c r="F1200">
        <v>459</v>
      </c>
      <c r="G1200">
        <f t="shared" si="18"/>
        <v>77</v>
      </c>
      <c r="H1200">
        <v>85578</v>
      </c>
      <c r="I1200" t="s">
        <v>31</v>
      </c>
    </row>
    <row r="1201" spans="1:9" x14ac:dyDescent="0.3">
      <c r="A1201" t="s">
        <v>656</v>
      </c>
      <c r="B1201" t="s">
        <v>657</v>
      </c>
      <c r="C1201">
        <v>1009</v>
      </c>
      <c r="D1201" t="s">
        <v>42</v>
      </c>
      <c r="E1201">
        <v>867</v>
      </c>
      <c r="F1201">
        <v>998</v>
      </c>
      <c r="G1201">
        <f t="shared" si="18"/>
        <v>131</v>
      </c>
      <c r="H1201">
        <v>176760</v>
      </c>
      <c r="I1201" t="s">
        <v>43</v>
      </c>
    </row>
    <row r="1202" spans="1:9" x14ac:dyDescent="0.3">
      <c r="A1202" t="s">
        <v>658</v>
      </c>
      <c r="B1202" t="s">
        <v>659</v>
      </c>
      <c r="C1202">
        <v>1012</v>
      </c>
      <c r="D1202" t="s">
        <v>10</v>
      </c>
      <c r="E1202">
        <v>111</v>
      </c>
      <c r="F1202">
        <v>291</v>
      </c>
      <c r="G1202">
        <f t="shared" si="18"/>
        <v>180</v>
      </c>
      <c r="H1202">
        <v>1724</v>
      </c>
      <c r="I1202" t="s">
        <v>11</v>
      </c>
    </row>
    <row r="1203" spans="1:9" x14ac:dyDescent="0.3">
      <c r="A1203" t="s">
        <v>658</v>
      </c>
      <c r="B1203" t="s">
        <v>659</v>
      </c>
      <c r="C1203">
        <v>1012</v>
      </c>
      <c r="D1203" t="s">
        <v>28</v>
      </c>
      <c r="E1203">
        <v>493</v>
      </c>
      <c r="F1203">
        <v>682</v>
      </c>
      <c r="G1203">
        <f t="shared" si="18"/>
        <v>189</v>
      </c>
      <c r="H1203">
        <v>133923</v>
      </c>
      <c r="I1203" t="s">
        <v>29</v>
      </c>
    </row>
    <row r="1204" spans="1:9" x14ac:dyDescent="0.3">
      <c r="A1204" t="s">
        <v>658</v>
      </c>
      <c r="B1204" t="s">
        <v>659</v>
      </c>
      <c r="C1204">
        <v>1012</v>
      </c>
      <c r="D1204" t="s">
        <v>30</v>
      </c>
      <c r="E1204">
        <v>381</v>
      </c>
      <c r="F1204">
        <v>446</v>
      </c>
      <c r="G1204">
        <f t="shared" si="18"/>
        <v>65</v>
      </c>
      <c r="H1204">
        <v>85578</v>
      </c>
      <c r="I1204" t="s">
        <v>31</v>
      </c>
    </row>
    <row r="1205" spans="1:9" x14ac:dyDescent="0.3">
      <c r="A1205" t="s">
        <v>658</v>
      </c>
      <c r="B1205" t="s">
        <v>659</v>
      </c>
      <c r="C1205">
        <v>1012</v>
      </c>
      <c r="D1205" t="s">
        <v>42</v>
      </c>
      <c r="E1205">
        <v>870</v>
      </c>
      <c r="F1205">
        <v>943</v>
      </c>
      <c r="G1205">
        <f t="shared" si="18"/>
        <v>73</v>
      </c>
      <c r="H1205">
        <v>176760</v>
      </c>
      <c r="I1205" t="s">
        <v>43</v>
      </c>
    </row>
    <row r="1206" spans="1:9" x14ac:dyDescent="0.3">
      <c r="A1206" t="s">
        <v>658</v>
      </c>
      <c r="B1206" t="s">
        <v>659</v>
      </c>
      <c r="C1206">
        <v>1012</v>
      </c>
      <c r="D1206" t="s">
        <v>42</v>
      </c>
      <c r="E1206">
        <v>947</v>
      </c>
      <c r="F1206">
        <v>1003</v>
      </c>
      <c r="G1206">
        <f t="shared" si="18"/>
        <v>56</v>
      </c>
      <c r="H1206">
        <v>176760</v>
      </c>
      <c r="I1206" t="s">
        <v>43</v>
      </c>
    </row>
    <row r="1207" spans="1:9" x14ac:dyDescent="0.3">
      <c r="A1207" t="s">
        <v>660</v>
      </c>
      <c r="B1207" t="s">
        <v>661</v>
      </c>
      <c r="C1207">
        <v>991</v>
      </c>
      <c r="D1207" t="s">
        <v>10</v>
      </c>
      <c r="E1207">
        <v>54</v>
      </c>
      <c r="F1207">
        <v>240</v>
      </c>
      <c r="G1207">
        <f t="shared" si="18"/>
        <v>186</v>
      </c>
      <c r="H1207">
        <v>1724</v>
      </c>
      <c r="I1207" t="s">
        <v>11</v>
      </c>
    </row>
    <row r="1208" spans="1:9" x14ac:dyDescent="0.3">
      <c r="A1208" t="s">
        <v>660</v>
      </c>
      <c r="B1208" t="s">
        <v>661</v>
      </c>
      <c r="C1208">
        <v>991</v>
      </c>
      <c r="D1208" t="s">
        <v>520</v>
      </c>
      <c r="E1208">
        <v>630</v>
      </c>
      <c r="F1208">
        <v>907</v>
      </c>
      <c r="G1208">
        <f t="shared" si="18"/>
        <v>277</v>
      </c>
      <c r="H1208">
        <v>236455</v>
      </c>
      <c r="I1208" t="s">
        <v>521</v>
      </c>
    </row>
    <row r="1209" spans="1:9" x14ac:dyDescent="0.3">
      <c r="A1209" t="s">
        <v>662</v>
      </c>
      <c r="B1209" t="s">
        <v>663</v>
      </c>
      <c r="C1209">
        <v>113</v>
      </c>
      <c r="D1209" t="s">
        <v>10</v>
      </c>
      <c r="E1209">
        <v>30</v>
      </c>
      <c r="F1209">
        <v>104</v>
      </c>
      <c r="G1209">
        <f t="shared" si="18"/>
        <v>74</v>
      </c>
      <c r="H1209">
        <v>1724</v>
      </c>
      <c r="I1209" t="s">
        <v>11</v>
      </c>
    </row>
    <row r="1210" spans="1:9" x14ac:dyDescent="0.3">
      <c r="A1210" t="s">
        <v>664</v>
      </c>
      <c r="B1210" t="s">
        <v>665</v>
      </c>
      <c r="C1210">
        <v>1185</v>
      </c>
      <c r="D1210" t="s">
        <v>10</v>
      </c>
      <c r="E1210">
        <v>313</v>
      </c>
      <c r="F1210">
        <v>508</v>
      </c>
      <c r="G1210">
        <f t="shared" si="18"/>
        <v>195</v>
      </c>
      <c r="H1210">
        <v>1724</v>
      </c>
      <c r="I1210" t="s">
        <v>11</v>
      </c>
    </row>
    <row r="1211" spans="1:9" x14ac:dyDescent="0.3">
      <c r="A1211" t="s">
        <v>664</v>
      </c>
      <c r="B1211" t="s">
        <v>665</v>
      </c>
      <c r="C1211">
        <v>1185</v>
      </c>
      <c r="D1211" t="s">
        <v>28</v>
      </c>
      <c r="E1211">
        <v>708</v>
      </c>
      <c r="F1211">
        <v>878</v>
      </c>
      <c r="G1211">
        <f t="shared" si="18"/>
        <v>170</v>
      </c>
      <c r="H1211">
        <v>133923</v>
      </c>
      <c r="I1211" t="s">
        <v>29</v>
      </c>
    </row>
    <row r="1212" spans="1:9" x14ac:dyDescent="0.3">
      <c r="A1212" t="s">
        <v>664</v>
      </c>
      <c r="B1212" t="s">
        <v>665</v>
      </c>
      <c r="C1212">
        <v>1185</v>
      </c>
      <c r="D1212" t="s">
        <v>30</v>
      </c>
      <c r="E1212">
        <v>596</v>
      </c>
      <c r="F1212">
        <v>661</v>
      </c>
      <c r="G1212">
        <f t="shared" si="18"/>
        <v>65</v>
      </c>
      <c r="H1212">
        <v>85578</v>
      </c>
      <c r="I1212" t="s">
        <v>31</v>
      </c>
    </row>
    <row r="1213" spans="1:9" x14ac:dyDescent="0.3">
      <c r="A1213" t="s">
        <v>664</v>
      </c>
      <c r="B1213" t="s">
        <v>665</v>
      </c>
      <c r="C1213">
        <v>1185</v>
      </c>
      <c r="D1213" t="s">
        <v>42</v>
      </c>
      <c r="E1213">
        <v>1058</v>
      </c>
      <c r="F1213">
        <v>1148</v>
      </c>
      <c r="G1213">
        <f t="shared" si="18"/>
        <v>90</v>
      </c>
      <c r="H1213">
        <v>176760</v>
      </c>
      <c r="I1213" t="s">
        <v>43</v>
      </c>
    </row>
    <row r="1214" spans="1:9" x14ac:dyDescent="0.3">
      <c r="A1214" t="s">
        <v>666</v>
      </c>
      <c r="B1214" t="s">
        <v>667</v>
      </c>
      <c r="C1214">
        <v>1186</v>
      </c>
      <c r="D1214" t="s">
        <v>10</v>
      </c>
      <c r="E1214">
        <v>296</v>
      </c>
      <c r="F1214">
        <v>491</v>
      </c>
      <c r="G1214">
        <f t="shared" si="18"/>
        <v>195</v>
      </c>
      <c r="H1214">
        <v>1724</v>
      </c>
      <c r="I1214" t="s">
        <v>11</v>
      </c>
    </row>
    <row r="1215" spans="1:9" x14ac:dyDescent="0.3">
      <c r="A1215" t="s">
        <v>666</v>
      </c>
      <c r="B1215" t="s">
        <v>667</v>
      </c>
      <c r="C1215">
        <v>1186</v>
      </c>
      <c r="D1215" t="s">
        <v>28</v>
      </c>
      <c r="E1215">
        <v>691</v>
      </c>
      <c r="F1215">
        <v>861</v>
      </c>
      <c r="G1215">
        <f t="shared" si="18"/>
        <v>170</v>
      </c>
      <c r="H1215">
        <v>133923</v>
      </c>
      <c r="I1215" t="s">
        <v>29</v>
      </c>
    </row>
    <row r="1216" spans="1:9" x14ac:dyDescent="0.3">
      <c r="A1216" t="s">
        <v>666</v>
      </c>
      <c r="B1216" t="s">
        <v>667</v>
      </c>
      <c r="C1216">
        <v>1186</v>
      </c>
      <c r="D1216" t="s">
        <v>30</v>
      </c>
      <c r="E1216">
        <v>579</v>
      </c>
      <c r="F1216">
        <v>644</v>
      </c>
      <c r="G1216">
        <f t="shared" si="18"/>
        <v>65</v>
      </c>
      <c r="H1216">
        <v>85578</v>
      </c>
      <c r="I1216" t="s">
        <v>31</v>
      </c>
    </row>
    <row r="1217" spans="1:9" x14ac:dyDescent="0.3">
      <c r="A1217" t="s">
        <v>666</v>
      </c>
      <c r="B1217" t="s">
        <v>667</v>
      </c>
      <c r="C1217">
        <v>1186</v>
      </c>
      <c r="D1217" t="s">
        <v>42</v>
      </c>
      <c r="E1217">
        <v>1041</v>
      </c>
      <c r="F1217">
        <v>1174</v>
      </c>
      <c r="G1217">
        <f t="shared" si="18"/>
        <v>133</v>
      </c>
      <c r="H1217">
        <v>176760</v>
      </c>
      <c r="I1217" t="s">
        <v>43</v>
      </c>
    </row>
    <row r="1218" spans="1:9" x14ac:dyDescent="0.3">
      <c r="A1218" t="s">
        <v>668</v>
      </c>
      <c r="B1218" t="s">
        <v>669</v>
      </c>
      <c r="C1218">
        <v>1203</v>
      </c>
      <c r="D1218" t="s">
        <v>10</v>
      </c>
      <c r="E1218">
        <v>313</v>
      </c>
      <c r="F1218">
        <v>508</v>
      </c>
      <c r="G1218">
        <f t="shared" si="18"/>
        <v>195</v>
      </c>
      <c r="H1218">
        <v>1724</v>
      </c>
      <c r="I1218" t="s">
        <v>11</v>
      </c>
    </row>
    <row r="1219" spans="1:9" x14ac:dyDescent="0.3">
      <c r="A1219" t="s">
        <v>668</v>
      </c>
      <c r="B1219" t="s">
        <v>669</v>
      </c>
      <c r="C1219">
        <v>1203</v>
      </c>
      <c r="D1219" t="s">
        <v>28</v>
      </c>
      <c r="E1219">
        <v>708</v>
      </c>
      <c r="F1219">
        <v>878</v>
      </c>
      <c r="G1219">
        <f t="shared" ref="G1219:G1282" si="19">F1219-E1219</f>
        <v>170</v>
      </c>
      <c r="H1219">
        <v>133923</v>
      </c>
      <c r="I1219" t="s">
        <v>29</v>
      </c>
    </row>
    <row r="1220" spans="1:9" x14ac:dyDescent="0.3">
      <c r="A1220" t="s">
        <v>668</v>
      </c>
      <c r="B1220" t="s">
        <v>669</v>
      </c>
      <c r="C1220">
        <v>1203</v>
      </c>
      <c r="D1220" t="s">
        <v>30</v>
      </c>
      <c r="E1220">
        <v>596</v>
      </c>
      <c r="F1220">
        <v>661</v>
      </c>
      <c r="G1220">
        <f t="shared" si="19"/>
        <v>65</v>
      </c>
      <c r="H1220">
        <v>85578</v>
      </c>
      <c r="I1220" t="s">
        <v>31</v>
      </c>
    </row>
    <row r="1221" spans="1:9" x14ac:dyDescent="0.3">
      <c r="A1221" t="s">
        <v>668</v>
      </c>
      <c r="B1221" t="s">
        <v>669</v>
      </c>
      <c r="C1221">
        <v>1203</v>
      </c>
      <c r="D1221" t="s">
        <v>42</v>
      </c>
      <c r="E1221">
        <v>1058</v>
      </c>
      <c r="F1221">
        <v>1191</v>
      </c>
      <c r="G1221">
        <f t="shared" si="19"/>
        <v>133</v>
      </c>
      <c r="H1221">
        <v>176760</v>
      </c>
      <c r="I1221" t="s">
        <v>43</v>
      </c>
    </row>
    <row r="1222" spans="1:9" x14ac:dyDescent="0.3">
      <c r="A1222" t="s">
        <v>670</v>
      </c>
      <c r="B1222" t="s">
        <v>671</v>
      </c>
      <c r="C1222">
        <v>585</v>
      </c>
      <c r="D1222" t="s">
        <v>10</v>
      </c>
      <c r="E1222">
        <v>141</v>
      </c>
      <c r="F1222">
        <v>321</v>
      </c>
      <c r="G1222">
        <f t="shared" si="19"/>
        <v>180</v>
      </c>
      <c r="H1222">
        <v>1724</v>
      </c>
      <c r="I1222" t="s">
        <v>11</v>
      </c>
    </row>
    <row r="1223" spans="1:9" x14ac:dyDescent="0.3">
      <c r="A1223" t="s">
        <v>672</v>
      </c>
      <c r="B1223" t="s">
        <v>673</v>
      </c>
      <c r="C1223">
        <v>1033</v>
      </c>
      <c r="D1223" t="s">
        <v>10</v>
      </c>
      <c r="E1223">
        <v>158</v>
      </c>
      <c r="F1223">
        <v>353</v>
      </c>
      <c r="G1223">
        <f t="shared" si="19"/>
        <v>195</v>
      </c>
      <c r="H1223">
        <v>1724</v>
      </c>
      <c r="I1223" t="s">
        <v>11</v>
      </c>
    </row>
    <row r="1224" spans="1:9" x14ac:dyDescent="0.3">
      <c r="A1224" t="s">
        <v>672</v>
      </c>
      <c r="B1224" t="s">
        <v>673</v>
      </c>
      <c r="C1224">
        <v>1033</v>
      </c>
      <c r="D1224" t="s">
        <v>28</v>
      </c>
      <c r="E1224">
        <v>553</v>
      </c>
      <c r="F1224">
        <v>725</v>
      </c>
      <c r="G1224">
        <f t="shared" si="19"/>
        <v>172</v>
      </c>
      <c r="H1224">
        <v>133923</v>
      </c>
      <c r="I1224" t="s">
        <v>29</v>
      </c>
    </row>
    <row r="1225" spans="1:9" x14ac:dyDescent="0.3">
      <c r="A1225" t="s">
        <v>672</v>
      </c>
      <c r="B1225" t="s">
        <v>673</v>
      </c>
      <c r="C1225">
        <v>1033</v>
      </c>
      <c r="D1225" t="s">
        <v>30</v>
      </c>
      <c r="E1225">
        <v>440</v>
      </c>
      <c r="F1225">
        <v>505</v>
      </c>
      <c r="G1225">
        <f t="shared" si="19"/>
        <v>65</v>
      </c>
      <c r="H1225">
        <v>85578</v>
      </c>
      <c r="I1225" t="s">
        <v>31</v>
      </c>
    </row>
    <row r="1226" spans="1:9" x14ac:dyDescent="0.3">
      <c r="A1226" t="s">
        <v>672</v>
      </c>
      <c r="B1226" t="s">
        <v>673</v>
      </c>
      <c r="C1226">
        <v>1033</v>
      </c>
      <c r="D1226" t="s">
        <v>42</v>
      </c>
      <c r="E1226">
        <v>891</v>
      </c>
      <c r="F1226">
        <v>966</v>
      </c>
      <c r="G1226">
        <f t="shared" si="19"/>
        <v>75</v>
      </c>
      <c r="H1226">
        <v>176760</v>
      </c>
      <c r="I1226" t="s">
        <v>43</v>
      </c>
    </row>
    <row r="1227" spans="1:9" x14ac:dyDescent="0.3">
      <c r="A1227" t="s">
        <v>674</v>
      </c>
      <c r="B1227" t="s">
        <v>675</v>
      </c>
      <c r="C1227">
        <v>1012</v>
      </c>
      <c r="D1227" t="s">
        <v>10</v>
      </c>
      <c r="E1227">
        <v>84</v>
      </c>
      <c r="F1227">
        <v>280</v>
      </c>
      <c r="G1227">
        <f t="shared" si="19"/>
        <v>196</v>
      </c>
      <c r="H1227">
        <v>1724</v>
      </c>
      <c r="I1227" t="s">
        <v>11</v>
      </c>
    </row>
    <row r="1228" spans="1:9" x14ac:dyDescent="0.3">
      <c r="A1228" t="s">
        <v>674</v>
      </c>
      <c r="B1228" t="s">
        <v>675</v>
      </c>
      <c r="C1228">
        <v>1012</v>
      </c>
      <c r="D1228" t="s">
        <v>28</v>
      </c>
      <c r="E1228">
        <v>509</v>
      </c>
      <c r="F1228">
        <v>693</v>
      </c>
      <c r="G1228">
        <f t="shared" si="19"/>
        <v>184</v>
      </c>
      <c r="H1228">
        <v>133923</v>
      </c>
      <c r="I1228" t="s">
        <v>29</v>
      </c>
    </row>
    <row r="1229" spans="1:9" x14ac:dyDescent="0.3">
      <c r="A1229" t="s">
        <v>674</v>
      </c>
      <c r="B1229" t="s">
        <v>675</v>
      </c>
      <c r="C1229">
        <v>1012</v>
      </c>
      <c r="D1229" t="s">
        <v>30</v>
      </c>
      <c r="E1229">
        <v>370</v>
      </c>
      <c r="F1229">
        <v>462</v>
      </c>
      <c r="G1229">
        <f t="shared" si="19"/>
        <v>92</v>
      </c>
      <c r="H1229">
        <v>85578</v>
      </c>
      <c r="I1229" t="s">
        <v>31</v>
      </c>
    </row>
    <row r="1230" spans="1:9" x14ac:dyDescent="0.3">
      <c r="A1230" t="s">
        <v>674</v>
      </c>
      <c r="B1230" t="s">
        <v>675</v>
      </c>
      <c r="C1230">
        <v>1012</v>
      </c>
      <c r="D1230" t="s">
        <v>42</v>
      </c>
      <c r="E1230">
        <v>870</v>
      </c>
      <c r="F1230">
        <v>1001</v>
      </c>
      <c r="G1230">
        <f t="shared" si="19"/>
        <v>131</v>
      </c>
      <c r="H1230">
        <v>176760</v>
      </c>
      <c r="I1230" t="s">
        <v>43</v>
      </c>
    </row>
    <row r="1231" spans="1:9" x14ac:dyDescent="0.3">
      <c r="A1231" t="s">
        <v>676</v>
      </c>
      <c r="B1231" t="s">
        <v>677</v>
      </c>
      <c r="C1231">
        <v>999</v>
      </c>
      <c r="D1231" t="s">
        <v>10</v>
      </c>
      <c r="E1231">
        <v>106</v>
      </c>
      <c r="F1231">
        <v>286</v>
      </c>
      <c r="G1231">
        <f t="shared" si="19"/>
        <v>180</v>
      </c>
      <c r="H1231">
        <v>1724</v>
      </c>
      <c r="I1231" t="s">
        <v>11</v>
      </c>
    </row>
    <row r="1232" spans="1:9" x14ac:dyDescent="0.3">
      <c r="A1232" t="s">
        <v>676</v>
      </c>
      <c r="B1232" t="s">
        <v>677</v>
      </c>
      <c r="C1232">
        <v>999</v>
      </c>
      <c r="D1232" t="s">
        <v>28</v>
      </c>
      <c r="E1232">
        <v>488</v>
      </c>
      <c r="F1232">
        <v>669</v>
      </c>
      <c r="G1232">
        <f t="shared" si="19"/>
        <v>181</v>
      </c>
      <c r="H1232">
        <v>133923</v>
      </c>
      <c r="I1232" t="s">
        <v>29</v>
      </c>
    </row>
    <row r="1233" spans="1:9" x14ac:dyDescent="0.3">
      <c r="A1233" t="s">
        <v>676</v>
      </c>
      <c r="B1233" t="s">
        <v>677</v>
      </c>
      <c r="C1233">
        <v>999</v>
      </c>
      <c r="D1233" t="s">
        <v>30</v>
      </c>
      <c r="E1233">
        <v>376</v>
      </c>
      <c r="F1233">
        <v>441</v>
      </c>
      <c r="G1233">
        <f t="shared" si="19"/>
        <v>65</v>
      </c>
      <c r="H1233">
        <v>85578</v>
      </c>
      <c r="I1233" t="s">
        <v>31</v>
      </c>
    </row>
    <row r="1234" spans="1:9" x14ac:dyDescent="0.3">
      <c r="A1234" t="s">
        <v>676</v>
      </c>
      <c r="B1234" t="s">
        <v>677</v>
      </c>
      <c r="C1234">
        <v>999</v>
      </c>
      <c r="D1234" t="s">
        <v>42</v>
      </c>
      <c r="E1234">
        <v>857</v>
      </c>
      <c r="F1234">
        <v>930</v>
      </c>
      <c r="G1234">
        <f t="shared" si="19"/>
        <v>73</v>
      </c>
      <c r="H1234">
        <v>176760</v>
      </c>
      <c r="I1234" t="s">
        <v>43</v>
      </c>
    </row>
    <row r="1235" spans="1:9" x14ac:dyDescent="0.3">
      <c r="A1235" t="s">
        <v>676</v>
      </c>
      <c r="B1235" t="s">
        <v>677</v>
      </c>
      <c r="C1235">
        <v>999</v>
      </c>
      <c r="D1235" t="s">
        <v>42</v>
      </c>
      <c r="E1235">
        <v>934</v>
      </c>
      <c r="F1235">
        <v>990</v>
      </c>
      <c r="G1235">
        <f t="shared" si="19"/>
        <v>56</v>
      </c>
      <c r="H1235">
        <v>176760</v>
      </c>
      <c r="I1235" t="s">
        <v>43</v>
      </c>
    </row>
    <row r="1236" spans="1:9" x14ac:dyDescent="0.3">
      <c r="A1236" t="s">
        <v>678</v>
      </c>
      <c r="B1236" t="s">
        <v>679</v>
      </c>
      <c r="C1236">
        <v>1188</v>
      </c>
      <c r="D1236" t="s">
        <v>10</v>
      </c>
      <c r="E1236">
        <v>298</v>
      </c>
      <c r="F1236">
        <v>493</v>
      </c>
      <c r="G1236">
        <f t="shared" si="19"/>
        <v>195</v>
      </c>
      <c r="H1236">
        <v>1724</v>
      </c>
      <c r="I1236" t="s">
        <v>11</v>
      </c>
    </row>
    <row r="1237" spans="1:9" x14ac:dyDescent="0.3">
      <c r="A1237" t="s">
        <v>678</v>
      </c>
      <c r="B1237" t="s">
        <v>679</v>
      </c>
      <c r="C1237">
        <v>1188</v>
      </c>
      <c r="D1237" t="s">
        <v>28</v>
      </c>
      <c r="E1237">
        <v>693</v>
      </c>
      <c r="F1237">
        <v>863</v>
      </c>
      <c r="G1237">
        <f t="shared" si="19"/>
        <v>170</v>
      </c>
      <c r="H1237">
        <v>133923</v>
      </c>
      <c r="I1237" t="s">
        <v>29</v>
      </c>
    </row>
    <row r="1238" spans="1:9" x14ac:dyDescent="0.3">
      <c r="A1238" t="s">
        <v>678</v>
      </c>
      <c r="B1238" t="s">
        <v>679</v>
      </c>
      <c r="C1238">
        <v>1188</v>
      </c>
      <c r="D1238" t="s">
        <v>30</v>
      </c>
      <c r="E1238">
        <v>581</v>
      </c>
      <c r="F1238">
        <v>646</v>
      </c>
      <c r="G1238">
        <f t="shared" si="19"/>
        <v>65</v>
      </c>
      <c r="H1238">
        <v>85578</v>
      </c>
      <c r="I1238" t="s">
        <v>31</v>
      </c>
    </row>
    <row r="1239" spans="1:9" x14ac:dyDescent="0.3">
      <c r="A1239" t="s">
        <v>678</v>
      </c>
      <c r="B1239" t="s">
        <v>679</v>
      </c>
      <c r="C1239">
        <v>1188</v>
      </c>
      <c r="D1239" t="s">
        <v>42</v>
      </c>
      <c r="E1239">
        <v>1043</v>
      </c>
      <c r="F1239">
        <v>1176</v>
      </c>
      <c r="G1239">
        <f t="shared" si="19"/>
        <v>133</v>
      </c>
      <c r="H1239">
        <v>176760</v>
      </c>
      <c r="I1239" t="s">
        <v>43</v>
      </c>
    </row>
    <row r="1240" spans="1:9" x14ac:dyDescent="0.3">
      <c r="A1240" t="s">
        <v>680</v>
      </c>
      <c r="B1240" t="s">
        <v>681</v>
      </c>
      <c r="C1240">
        <v>1026</v>
      </c>
      <c r="D1240" t="s">
        <v>10</v>
      </c>
      <c r="E1240">
        <v>153</v>
      </c>
      <c r="F1240">
        <v>351</v>
      </c>
      <c r="G1240">
        <f t="shared" si="19"/>
        <v>198</v>
      </c>
      <c r="H1240">
        <v>1724</v>
      </c>
      <c r="I1240" t="s">
        <v>11</v>
      </c>
    </row>
    <row r="1241" spans="1:9" x14ac:dyDescent="0.3">
      <c r="A1241" t="s">
        <v>680</v>
      </c>
      <c r="B1241" t="s">
        <v>681</v>
      </c>
      <c r="C1241">
        <v>1026</v>
      </c>
      <c r="D1241" t="s">
        <v>28</v>
      </c>
      <c r="E1241">
        <v>550</v>
      </c>
      <c r="F1241">
        <v>715</v>
      </c>
      <c r="G1241">
        <f t="shared" si="19"/>
        <v>165</v>
      </c>
      <c r="H1241">
        <v>133923</v>
      </c>
      <c r="I1241" t="s">
        <v>29</v>
      </c>
    </row>
    <row r="1242" spans="1:9" x14ac:dyDescent="0.3">
      <c r="A1242" t="s">
        <v>680</v>
      </c>
      <c r="B1242" t="s">
        <v>681</v>
      </c>
      <c r="C1242">
        <v>1026</v>
      </c>
      <c r="D1242" t="s">
        <v>30</v>
      </c>
      <c r="E1242">
        <v>438</v>
      </c>
      <c r="F1242">
        <v>503</v>
      </c>
      <c r="G1242">
        <f t="shared" si="19"/>
        <v>65</v>
      </c>
      <c r="H1242">
        <v>85578</v>
      </c>
      <c r="I1242" t="s">
        <v>31</v>
      </c>
    </row>
    <row r="1243" spans="1:9" x14ac:dyDescent="0.3">
      <c r="A1243" t="s">
        <v>680</v>
      </c>
      <c r="B1243" t="s">
        <v>681</v>
      </c>
      <c r="C1243">
        <v>1026</v>
      </c>
      <c r="D1243" t="s">
        <v>42</v>
      </c>
      <c r="E1243">
        <v>881</v>
      </c>
      <c r="F1243">
        <v>956</v>
      </c>
      <c r="G1243">
        <f t="shared" si="19"/>
        <v>75</v>
      </c>
      <c r="H1243">
        <v>176760</v>
      </c>
      <c r="I1243" t="s">
        <v>43</v>
      </c>
    </row>
    <row r="1244" spans="1:9" x14ac:dyDescent="0.3">
      <c r="A1244" t="s">
        <v>682</v>
      </c>
      <c r="B1244" t="s">
        <v>683</v>
      </c>
      <c r="C1244">
        <v>970</v>
      </c>
      <c r="D1244" t="s">
        <v>10</v>
      </c>
      <c r="E1244">
        <v>84</v>
      </c>
      <c r="F1244">
        <v>265</v>
      </c>
      <c r="G1244">
        <f t="shared" si="19"/>
        <v>181</v>
      </c>
      <c r="H1244">
        <v>1724</v>
      </c>
      <c r="I1244" t="s">
        <v>11</v>
      </c>
    </row>
    <row r="1245" spans="1:9" x14ac:dyDescent="0.3">
      <c r="A1245" t="s">
        <v>682</v>
      </c>
      <c r="B1245" t="s">
        <v>683</v>
      </c>
      <c r="C1245">
        <v>970</v>
      </c>
      <c r="D1245" t="s">
        <v>28</v>
      </c>
      <c r="E1245">
        <v>467</v>
      </c>
      <c r="F1245">
        <v>651</v>
      </c>
      <c r="G1245">
        <f t="shared" si="19"/>
        <v>184</v>
      </c>
      <c r="H1245">
        <v>133923</v>
      </c>
      <c r="I1245" t="s">
        <v>29</v>
      </c>
    </row>
    <row r="1246" spans="1:9" x14ac:dyDescent="0.3">
      <c r="A1246" t="s">
        <v>682</v>
      </c>
      <c r="B1246" t="s">
        <v>683</v>
      </c>
      <c r="C1246">
        <v>970</v>
      </c>
      <c r="D1246" t="s">
        <v>30</v>
      </c>
      <c r="E1246">
        <v>355</v>
      </c>
      <c r="F1246">
        <v>420</v>
      </c>
      <c r="G1246">
        <f t="shared" si="19"/>
        <v>65</v>
      </c>
      <c r="H1246">
        <v>85578</v>
      </c>
      <c r="I1246" t="s">
        <v>31</v>
      </c>
    </row>
    <row r="1247" spans="1:9" x14ac:dyDescent="0.3">
      <c r="A1247" t="s">
        <v>682</v>
      </c>
      <c r="B1247" t="s">
        <v>683</v>
      </c>
      <c r="C1247">
        <v>970</v>
      </c>
      <c r="D1247" t="s">
        <v>42</v>
      </c>
      <c r="E1247">
        <v>828</v>
      </c>
      <c r="F1247">
        <v>959</v>
      </c>
      <c r="G1247">
        <f t="shared" si="19"/>
        <v>131</v>
      </c>
      <c r="H1247">
        <v>176760</v>
      </c>
      <c r="I1247" t="s">
        <v>43</v>
      </c>
    </row>
    <row r="1248" spans="1:9" x14ac:dyDescent="0.3">
      <c r="A1248" t="s">
        <v>684</v>
      </c>
      <c r="B1248" t="s">
        <v>685</v>
      </c>
      <c r="C1248">
        <v>1024</v>
      </c>
      <c r="D1248" t="s">
        <v>10</v>
      </c>
      <c r="E1248">
        <v>84</v>
      </c>
      <c r="F1248">
        <v>280</v>
      </c>
      <c r="G1248">
        <f t="shared" si="19"/>
        <v>196</v>
      </c>
      <c r="H1248">
        <v>1724</v>
      </c>
      <c r="I1248" t="s">
        <v>11</v>
      </c>
    </row>
    <row r="1249" spans="1:9" x14ac:dyDescent="0.3">
      <c r="A1249" t="s">
        <v>684</v>
      </c>
      <c r="B1249" t="s">
        <v>685</v>
      </c>
      <c r="C1249">
        <v>1024</v>
      </c>
      <c r="D1249" t="s">
        <v>28</v>
      </c>
      <c r="E1249">
        <v>521</v>
      </c>
      <c r="F1249">
        <v>705</v>
      </c>
      <c r="G1249">
        <f t="shared" si="19"/>
        <v>184</v>
      </c>
      <c r="H1249">
        <v>133923</v>
      </c>
      <c r="I1249" t="s">
        <v>29</v>
      </c>
    </row>
    <row r="1250" spans="1:9" x14ac:dyDescent="0.3">
      <c r="A1250" t="s">
        <v>684</v>
      </c>
      <c r="B1250" t="s">
        <v>685</v>
      </c>
      <c r="C1250">
        <v>1024</v>
      </c>
      <c r="D1250" t="s">
        <v>30</v>
      </c>
      <c r="E1250">
        <v>397</v>
      </c>
      <c r="F1250">
        <v>474</v>
      </c>
      <c r="G1250">
        <f t="shared" si="19"/>
        <v>77</v>
      </c>
      <c r="H1250">
        <v>85578</v>
      </c>
      <c r="I1250" t="s">
        <v>31</v>
      </c>
    </row>
    <row r="1251" spans="1:9" x14ac:dyDescent="0.3">
      <c r="A1251" t="s">
        <v>684</v>
      </c>
      <c r="B1251" t="s">
        <v>685</v>
      </c>
      <c r="C1251">
        <v>1024</v>
      </c>
      <c r="D1251" t="s">
        <v>42</v>
      </c>
      <c r="E1251">
        <v>882</v>
      </c>
      <c r="F1251">
        <v>1013</v>
      </c>
      <c r="G1251">
        <f t="shared" si="19"/>
        <v>131</v>
      </c>
      <c r="H1251">
        <v>176760</v>
      </c>
      <c r="I1251" t="s">
        <v>43</v>
      </c>
    </row>
    <row r="1252" spans="1:9" x14ac:dyDescent="0.3">
      <c r="A1252" t="s">
        <v>686</v>
      </c>
      <c r="B1252" t="s">
        <v>687</v>
      </c>
      <c r="C1252">
        <v>1013</v>
      </c>
      <c r="D1252" t="s">
        <v>10</v>
      </c>
      <c r="E1252">
        <v>112</v>
      </c>
      <c r="F1252">
        <v>292</v>
      </c>
      <c r="G1252">
        <f t="shared" si="19"/>
        <v>180</v>
      </c>
      <c r="H1252">
        <v>1724</v>
      </c>
      <c r="I1252" t="s">
        <v>11</v>
      </c>
    </row>
    <row r="1253" spans="1:9" x14ac:dyDescent="0.3">
      <c r="A1253" t="s">
        <v>686</v>
      </c>
      <c r="B1253" t="s">
        <v>687</v>
      </c>
      <c r="C1253">
        <v>1013</v>
      </c>
      <c r="D1253" t="s">
        <v>28</v>
      </c>
      <c r="E1253">
        <v>494</v>
      </c>
      <c r="F1253">
        <v>683</v>
      </c>
      <c r="G1253">
        <f t="shared" si="19"/>
        <v>189</v>
      </c>
      <c r="H1253">
        <v>133923</v>
      </c>
      <c r="I1253" t="s">
        <v>29</v>
      </c>
    </row>
    <row r="1254" spans="1:9" x14ac:dyDescent="0.3">
      <c r="A1254" t="s">
        <v>686</v>
      </c>
      <c r="B1254" t="s">
        <v>687</v>
      </c>
      <c r="C1254">
        <v>1013</v>
      </c>
      <c r="D1254" t="s">
        <v>30</v>
      </c>
      <c r="E1254">
        <v>382</v>
      </c>
      <c r="F1254">
        <v>447</v>
      </c>
      <c r="G1254">
        <f t="shared" si="19"/>
        <v>65</v>
      </c>
      <c r="H1254">
        <v>85578</v>
      </c>
      <c r="I1254" t="s">
        <v>31</v>
      </c>
    </row>
    <row r="1255" spans="1:9" x14ac:dyDescent="0.3">
      <c r="A1255" t="s">
        <v>686</v>
      </c>
      <c r="B1255" t="s">
        <v>687</v>
      </c>
      <c r="C1255">
        <v>1013</v>
      </c>
      <c r="D1255" t="s">
        <v>42</v>
      </c>
      <c r="E1255">
        <v>871</v>
      </c>
      <c r="F1255">
        <v>944</v>
      </c>
      <c r="G1255">
        <f t="shared" si="19"/>
        <v>73</v>
      </c>
      <c r="H1255">
        <v>176760</v>
      </c>
      <c r="I1255" t="s">
        <v>43</v>
      </c>
    </row>
    <row r="1256" spans="1:9" x14ac:dyDescent="0.3">
      <c r="A1256" t="s">
        <v>686</v>
      </c>
      <c r="B1256" t="s">
        <v>687</v>
      </c>
      <c r="C1256">
        <v>1013</v>
      </c>
      <c r="D1256" t="s">
        <v>42</v>
      </c>
      <c r="E1256">
        <v>948</v>
      </c>
      <c r="F1256">
        <v>1004</v>
      </c>
      <c r="G1256">
        <f t="shared" si="19"/>
        <v>56</v>
      </c>
      <c r="H1256">
        <v>176760</v>
      </c>
      <c r="I1256" t="s">
        <v>43</v>
      </c>
    </row>
    <row r="1257" spans="1:9" x14ac:dyDescent="0.3">
      <c r="A1257" t="s">
        <v>688</v>
      </c>
      <c r="B1257" t="s">
        <v>689</v>
      </c>
      <c r="C1257">
        <v>1185</v>
      </c>
      <c r="D1257" t="s">
        <v>10</v>
      </c>
      <c r="E1257">
        <v>313</v>
      </c>
      <c r="F1257">
        <v>508</v>
      </c>
      <c r="G1257">
        <f t="shared" si="19"/>
        <v>195</v>
      </c>
      <c r="H1257">
        <v>1724</v>
      </c>
      <c r="I1257" t="s">
        <v>11</v>
      </c>
    </row>
    <row r="1258" spans="1:9" x14ac:dyDescent="0.3">
      <c r="A1258" t="s">
        <v>688</v>
      </c>
      <c r="B1258" t="s">
        <v>689</v>
      </c>
      <c r="C1258">
        <v>1185</v>
      </c>
      <c r="D1258" t="s">
        <v>28</v>
      </c>
      <c r="E1258">
        <v>708</v>
      </c>
      <c r="F1258">
        <v>878</v>
      </c>
      <c r="G1258">
        <f t="shared" si="19"/>
        <v>170</v>
      </c>
      <c r="H1258">
        <v>133923</v>
      </c>
      <c r="I1258" t="s">
        <v>29</v>
      </c>
    </row>
    <row r="1259" spans="1:9" x14ac:dyDescent="0.3">
      <c r="A1259" t="s">
        <v>688</v>
      </c>
      <c r="B1259" t="s">
        <v>689</v>
      </c>
      <c r="C1259">
        <v>1185</v>
      </c>
      <c r="D1259" t="s">
        <v>30</v>
      </c>
      <c r="E1259">
        <v>596</v>
      </c>
      <c r="F1259">
        <v>661</v>
      </c>
      <c r="G1259">
        <f t="shared" si="19"/>
        <v>65</v>
      </c>
      <c r="H1259">
        <v>85578</v>
      </c>
      <c r="I1259" t="s">
        <v>31</v>
      </c>
    </row>
    <row r="1260" spans="1:9" x14ac:dyDescent="0.3">
      <c r="A1260" t="s">
        <v>688</v>
      </c>
      <c r="B1260" t="s">
        <v>689</v>
      </c>
      <c r="C1260">
        <v>1185</v>
      </c>
      <c r="D1260" t="s">
        <v>42</v>
      </c>
      <c r="E1260">
        <v>1058</v>
      </c>
      <c r="F1260">
        <v>1146</v>
      </c>
      <c r="G1260">
        <f t="shared" si="19"/>
        <v>88</v>
      </c>
      <c r="H1260">
        <v>176760</v>
      </c>
      <c r="I1260" t="s">
        <v>43</v>
      </c>
    </row>
    <row r="1261" spans="1:9" x14ac:dyDescent="0.3">
      <c r="A1261" t="s">
        <v>690</v>
      </c>
      <c r="B1261" t="s">
        <v>691</v>
      </c>
      <c r="C1261">
        <v>1186</v>
      </c>
      <c r="D1261" t="s">
        <v>10</v>
      </c>
      <c r="E1261">
        <v>296</v>
      </c>
      <c r="F1261">
        <v>491</v>
      </c>
      <c r="G1261">
        <f t="shared" si="19"/>
        <v>195</v>
      </c>
      <c r="H1261">
        <v>1724</v>
      </c>
      <c r="I1261" t="s">
        <v>11</v>
      </c>
    </row>
    <row r="1262" spans="1:9" x14ac:dyDescent="0.3">
      <c r="A1262" t="s">
        <v>690</v>
      </c>
      <c r="B1262" t="s">
        <v>691</v>
      </c>
      <c r="C1262">
        <v>1186</v>
      </c>
      <c r="D1262" t="s">
        <v>28</v>
      </c>
      <c r="E1262">
        <v>691</v>
      </c>
      <c r="F1262">
        <v>861</v>
      </c>
      <c r="G1262">
        <f t="shared" si="19"/>
        <v>170</v>
      </c>
      <c r="H1262">
        <v>133923</v>
      </c>
      <c r="I1262" t="s">
        <v>29</v>
      </c>
    </row>
    <row r="1263" spans="1:9" x14ac:dyDescent="0.3">
      <c r="A1263" t="s">
        <v>690</v>
      </c>
      <c r="B1263" t="s">
        <v>691</v>
      </c>
      <c r="C1263">
        <v>1186</v>
      </c>
      <c r="D1263" t="s">
        <v>30</v>
      </c>
      <c r="E1263">
        <v>579</v>
      </c>
      <c r="F1263">
        <v>644</v>
      </c>
      <c r="G1263">
        <f t="shared" si="19"/>
        <v>65</v>
      </c>
      <c r="H1263">
        <v>85578</v>
      </c>
      <c r="I1263" t="s">
        <v>31</v>
      </c>
    </row>
    <row r="1264" spans="1:9" x14ac:dyDescent="0.3">
      <c r="A1264" t="s">
        <v>690</v>
      </c>
      <c r="B1264" t="s">
        <v>691</v>
      </c>
      <c r="C1264">
        <v>1186</v>
      </c>
      <c r="D1264" t="s">
        <v>42</v>
      </c>
      <c r="E1264">
        <v>1041</v>
      </c>
      <c r="F1264">
        <v>1174</v>
      </c>
      <c r="G1264">
        <f t="shared" si="19"/>
        <v>133</v>
      </c>
      <c r="H1264">
        <v>176760</v>
      </c>
      <c r="I1264" t="s">
        <v>43</v>
      </c>
    </row>
    <row r="1265" spans="1:9" x14ac:dyDescent="0.3">
      <c r="A1265" t="s">
        <v>692</v>
      </c>
      <c r="B1265" t="s">
        <v>693</v>
      </c>
      <c r="C1265">
        <v>1203</v>
      </c>
      <c r="D1265" t="s">
        <v>10</v>
      </c>
      <c r="E1265">
        <v>313</v>
      </c>
      <c r="F1265">
        <v>508</v>
      </c>
      <c r="G1265">
        <f t="shared" si="19"/>
        <v>195</v>
      </c>
      <c r="H1265">
        <v>1724</v>
      </c>
      <c r="I1265" t="s">
        <v>11</v>
      </c>
    </row>
    <row r="1266" spans="1:9" x14ac:dyDescent="0.3">
      <c r="A1266" t="s">
        <v>692</v>
      </c>
      <c r="B1266" t="s">
        <v>693</v>
      </c>
      <c r="C1266">
        <v>1203</v>
      </c>
      <c r="D1266" t="s">
        <v>28</v>
      </c>
      <c r="E1266">
        <v>708</v>
      </c>
      <c r="F1266">
        <v>878</v>
      </c>
      <c r="G1266">
        <f t="shared" si="19"/>
        <v>170</v>
      </c>
      <c r="H1266">
        <v>133923</v>
      </c>
      <c r="I1266" t="s">
        <v>29</v>
      </c>
    </row>
    <row r="1267" spans="1:9" x14ac:dyDescent="0.3">
      <c r="A1267" t="s">
        <v>692</v>
      </c>
      <c r="B1267" t="s">
        <v>693</v>
      </c>
      <c r="C1267">
        <v>1203</v>
      </c>
      <c r="D1267" t="s">
        <v>30</v>
      </c>
      <c r="E1267">
        <v>596</v>
      </c>
      <c r="F1267">
        <v>661</v>
      </c>
      <c r="G1267">
        <f t="shared" si="19"/>
        <v>65</v>
      </c>
      <c r="H1267">
        <v>85578</v>
      </c>
      <c r="I1267" t="s">
        <v>31</v>
      </c>
    </row>
    <row r="1268" spans="1:9" x14ac:dyDescent="0.3">
      <c r="A1268" t="s">
        <v>692</v>
      </c>
      <c r="B1268" t="s">
        <v>693</v>
      </c>
      <c r="C1268">
        <v>1203</v>
      </c>
      <c r="D1268" t="s">
        <v>42</v>
      </c>
      <c r="E1268">
        <v>1058</v>
      </c>
      <c r="F1268">
        <v>1191</v>
      </c>
      <c r="G1268">
        <f t="shared" si="19"/>
        <v>133</v>
      </c>
      <c r="H1268">
        <v>176760</v>
      </c>
      <c r="I1268" t="s">
        <v>43</v>
      </c>
    </row>
    <row r="1269" spans="1:9" x14ac:dyDescent="0.3">
      <c r="A1269" t="s">
        <v>694</v>
      </c>
      <c r="B1269" t="s">
        <v>695</v>
      </c>
      <c r="C1269">
        <v>948</v>
      </c>
      <c r="D1269" t="s">
        <v>10</v>
      </c>
      <c r="E1269">
        <v>72</v>
      </c>
      <c r="F1269">
        <v>252</v>
      </c>
      <c r="G1269">
        <f t="shared" si="19"/>
        <v>180</v>
      </c>
      <c r="H1269">
        <v>1724</v>
      </c>
      <c r="I1269" t="s">
        <v>11</v>
      </c>
    </row>
    <row r="1270" spans="1:9" x14ac:dyDescent="0.3">
      <c r="A1270" t="s">
        <v>694</v>
      </c>
      <c r="B1270" t="s">
        <v>695</v>
      </c>
      <c r="C1270">
        <v>948</v>
      </c>
      <c r="D1270" t="s">
        <v>520</v>
      </c>
      <c r="E1270">
        <v>660</v>
      </c>
      <c r="F1270">
        <v>947</v>
      </c>
      <c r="G1270">
        <f t="shared" si="19"/>
        <v>287</v>
      </c>
      <c r="H1270">
        <v>236455</v>
      </c>
      <c r="I1270" t="s">
        <v>521</v>
      </c>
    </row>
    <row r="1271" spans="1:9" x14ac:dyDescent="0.3">
      <c r="A1271" t="s">
        <v>696</v>
      </c>
      <c r="B1271" t="s">
        <v>697</v>
      </c>
      <c r="C1271">
        <v>972</v>
      </c>
      <c r="D1271" t="s">
        <v>10</v>
      </c>
      <c r="E1271">
        <v>79</v>
      </c>
      <c r="F1271">
        <v>267</v>
      </c>
      <c r="G1271">
        <f t="shared" si="19"/>
        <v>188</v>
      </c>
      <c r="H1271">
        <v>1724</v>
      </c>
      <c r="I1271" t="s">
        <v>11</v>
      </c>
    </row>
    <row r="1272" spans="1:9" x14ac:dyDescent="0.3">
      <c r="A1272" t="s">
        <v>696</v>
      </c>
      <c r="B1272" t="s">
        <v>697</v>
      </c>
      <c r="C1272">
        <v>972</v>
      </c>
      <c r="D1272" t="s">
        <v>28</v>
      </c>
      <c r="E1272">
        <v>858</v>
      </c>
      <c r="F1272">
        <v>967</v>
      </c>
      <c r="G1272">
        <f t="shared" si="19"/>
        <v>109</v>
      </c>
      <c r="H1272">
        <v>133923</v>
      </c>
      <c r="I1272" t="s">
        <v>29</v>
      </c>
    </row>
    <row r="1273" spans="1:9" x14ac:dyDescent="0.3">
      <c r="A1273" t="s">
        <v>696</v>
      </c>
      <c r="B1273" t="s">
        <v>697</v>
      </c>
      <c r="C1273">
        <v>972</v>
      </c>
      <c r="D1273" t="s">
        <v>30</v>
      </c>
      <c r="E1273">
        <v>746</v>
      </c>
      <c r="F1273">
        <v>814</v>
      </c>
      <c r="G1273">
        <f t="shared" si="19"/>
        <v>68</v>
      </c>
      <c r="H1273">
        <v>85578</v>
      </c>
      <c r="I1273" t="s">
        <v>31</v>
      </c>
    </row>
    <row r="1274" spans="1:9" x14ac:dyDescent="0.3">
      <c r="A1274" t="s">
        <v>696</v>
      </c>
      <c r="B1274" t="s">
        <v>697</v>
      </c>
      <c r="C1274">
        <v>972</v>
      </c>
      <c r="D1274" t="s">
        <v>22</v>
      </c>
      <c r="E1274">
        <v>344</v>
      </c>
      <c r="F1274">
        <v>459</v>
      </c>
      <c r="G1274">
        <f t="shared" si="19"/>
        <v>115</v>
      </c>
      <c r="H1274">
        <v>21613</v>
      </c>
      <c r="I1274" t="s">
        <v>23</v>
      </c>
    </row>
    <row r="1275" spans="1:9" x14ac:dyDescent="0.3">
      <c r="A1275" t="s">
        <v>696</v>
      </c>
      <c r="B1275" t="s">
        <v>697</v>
      </c>
      <c r="C1275">
        <v>972</v>
      </c>
      <c r="D1275" t="s">
        <v>24</v>
      </c>
      <c r="E1275">
        <v>496</v>
      </c>
      <c r="F1275">
        <v>582</v>
      </c>
      <c r="G1275">
        <f t="shared" si="19"/>
        <v>86</v>
      </c>
      <c r="H1275">
        <v>23723</v>
      </c>
      <c r="I1275" t="s">
        <v>25</v>
      </c>
    </row>
    <row r="1276" spans="1:9" x14ac:dyDescent="0.3">
      <c r="A1276" t="s">
        <v>696</v>
      </c>
      <c r="B1276" t="s">
        <v>697</v>
      </c>
      <c r="C1276">
        <v>972</v>
      </c>
      <c r="D1276" t="s">
        <v>16</v>
      </c>
      <c r="E1276">
        <v>606</v>
      </c>
      <c r="F1276">
        <v>721</v>
      </c>
      <c r="G1276">
        <f t="shared" si="19"/>
        <v>115</v>
      </c>
      <c r="H1276">
        <v>23651</v>
      </c>
      <c r="I1276" t="s">
        <v>17</v>
      </c>
    </row>
    <row r="1277" spans="1:9" x14ac:dyDescent="0.3">
      <c r="A1277" t="s">
        <v>698</v>
      </c>
      <c r="B1277" t="s">
        <v>699</v>
      </c>
      <c r="C1277">
        <v>714</v>
      </c>
      <c r="D1277" t="s">
        <v>10</v>
      </c>
      <c r="E1277">
        <v>65</v>
      </c>
      <c r="F1277">
        <v>215</v>
      </c>
      <c r="G1277">
        <f t="shared" si="19"/>
        <v>150</v>
      </c>
      <c r="H1277">
        <v>1724</v>
      </c>
      <c r="I1277" t="s">
        <v>11</v>
      </c>
    </row>
    <row r="1278" spans="1:9" x14ac:dyDescent="0.3">
      <c r="A1278" t="s">
        <v>698</v>
      </c>
      <c r="B1278" t="s">
        <v>699</v>
      </c>
      <c r="C1278">
        <v>714</v>
      </c>
      <c r="D1278" t="s">
        <v>12</v>
      </c>
      <c r="E1278">
        <v>469</v>
      </c>
      <c r="F1278">
        <v>703</v>
      </c>
      <c r="G1278">
        <f t="shared" si="19"/>
        <v>234</v>
      </c>
      <c r="H1278">
        <v>22957</v>
      </c>
      <c r="I1278" t="s">
        <v>13</v>
      </c>
    </row>
    <row r="1279" spans="1:9" x14ac:dyDescent="0.3">
      <c r="A1279" t="s">
        <v>698</v>
      </c>
      <c r="B1279" t="s">
        <v>699</v>
      </c>
      <c r="C1279">
        <v>714</v>
      </c>
      <c r="D1279" t="s">
        <v>14</v>
      </c>
      <c r="E1279">
        <v>295</v>
      </c>
      <c r="F1279">
        <v>450</v>
      </c>
      <c r="G1279">
        <f t="shared" si="19"/>
        <v>155</v>
      </c>
      <c r="H1279">
        <v>43327</v>
      </c>
      <c r="I1279" t="s">
        <v>15</v>
      </c>
    </row>
    <row r="1280" spans="1:9" x14ac:dyDescent="0.3">
      <c r="A1280" t="s">
        <v>700</v>
      </c>
      <c r="B1280" t="s">
        <v>701</v>
      </c>
      <c r="C1280">
        <v>738</v>
      </c>
      <c r="D1280" t="s">
        <v>10</v>
      </c>
      <c r="E1280">
        <v>73</v>
      </c>
      <c r="F1280">
        <v>258</v>
      </c>
      <c r="G1280">
        <f t="shared" si="19"/>
        <v>185</v>
      </c>
      <c r="H1280">
        <v>1724</v>
      </c>
      <c r="I1280" t="s">
        <v>11</v>
      </c>
    </row>
    <row r="1281" spans="1:9" x14ac:dyDescent="0.3">
      <c r="A1281" t="s">
        <v>700</v>
      </c>
      <c r="B1281" t="s">
        <v>701</v>
      </c>
      <c r="C1281">
        <v>738</v>
      </c>
      <c r="D1281" t="s">
        <v>28</v>
      </c>
      <c r="E1281">
        <v>476</v>
      </c>
      <c r="F1281">
        <v>597</v>
      </c>
      <c r="G1281">
        <f t="shared" si="19"/>
        <v>121</v>
      </c>
      <c r="H1281">
        <v>133923</v>
      </c>
      <c r="I1281" t="s">
        <v>29</v>
      </c>
    </row>
    <row r="1282" spans="1:9" x14ac:dyDescent="0.3">
      <c r="A1282" t="s">
        <v>700</v>
      </c>
      <c r="B1282" t="s">
        <v>701</v>
      </c>
      <c r="C1282">
        <v>738</v>
      </c>
      <c r="D1282" t="s">
        <v>30</v>
      </c>
      <c r="E1282">
        <v>369</v>
      </c>
      <c r="F1282">
        <v>434</v>
      </c>
      <c r="G1282">
        <f t="shared" si="19"/>
        <v>65</v>
      </c>
      <c r="H1282">
        <v>85578</v>
      </c>
      <c r="I1282" t="s">
        <v>31</v>
      </c>
    </row>
    <row r="1283" spans="1:9" x14ac:dyDescent="0.3">
      <c r="A1283" t="s">
        <v>700</v>
      </c>
      <c r="B1283" t="s">
        <v>701</v>
      </c>
      <c r="C1283">
        <v>738</v>
      </c>
      <c r="D1283" t="s">
        <v>42</v>
      </c>
      <c r="E1283">
        <v>622</v>
      </c>
      <c r="F1283">
        <v>733</v>
      </c>
      <c r="G1283">
        <f t="shared" ref="G1283:G1346" si="20">F1283-E1283</f>
        <v>111</v>
      </c>
      <c r="H1283">
        <v>176760</v>
      </c>
      <c r="I1283" t="s">
        <v>43</v>
      </c>
    </row>
    <row r="1284" spans="1:9" x14ac:dyDescent="0.3">
      <c r="A1284" t="s">
        <v>702</v>
      </c>
      <c r="B1284" t="s">
        <v>703</v>
      </c>
      <c r="C1284">
        <v>362</v>
      </c>
      <c r="D1284" t="s">
        <v>10</v>
      </c>
      <c r="E1284">
        <v>99</v>
      </c>
      <c r="F1284">
        <v>212</v>
      </c>
      <c r="G1284">
        <f t="shared" si="20"/>
        <v>113</v>
      </c>
      <c r="H1284">
        <v>1724</v>
      </c>
      <c r="I1284" t="s">
        <v>11</v>
      </c>
    </row>
    <row r="1285" spans="1:9" x14ac:dyDescent="0.3">
      <c r="A1285" t="s">
        <v>704</v>
      </c>
      <c r="B1285" t="s">
        <v>705</v>
      </c>
      <c r="C1285">
        <v>890</v>
      </c>
      <c r="D1285" t="s">
        <v>10</v>
      </c>
      <c r="E1285">
        <v>24</v>
      </c>
      <c r="F1285">
        <v>228</v>
      </c>
      <c r="G1285">
        <f t="shared" si="20"/>
        <v>204</v>
      </c>
      <c r="H1285">
        <v>1724</v>
      </c>
      <c r="I1285" t="s">
        <v>11</v>
      </c>
    </row>
    <row r="1286" spans="1:9" x14ac:dyDescent="0.3">
      <c r="A1286" t="s">
        <v>704</v>
      </c>
      <c r="B1286" t="s">
        <v>705</v>
      </c>
      <c r="C1286">
        <v>890</v>
      </c>
      <c r="D1286" t="s">
        <v>12</v>
      </c>
      <c r="E1286">
        <v>638</v>
      </c>
      <c r="F1286">
        <v>871</v>
      </c>
      <c r="G1286">
        <f t="shared" si="20"/>
        <v>233</v>
      </c>
      <c r="H1286">
        <v>22957</v>
      </c>
      <c r="I1286" t="s">
        <v>13</v>
      </c>
    </row>
    <row r="1287" spans="1:9" x14ac:dyDescent="0.3">
      <c r="A1287" t="s">
        <v>704</v>
      </c>
      <c r="B1287" t="s">
        <v>705</v>
      </c>
      <c r="C1287">
        <v>890</v>
      </c>
      <c r="D1287" t="s">
        <v>14</v>
      </c>
      <c r="E1287">
        <v>465</v>
      </c>
      <c r="F1287">
        <v>619</v>
      </c>
      <c r="G1287">
        <f t="shared" si="20"/>
        <v>154</v>
      </c>
      <c r="H1287">
        <v>43327</v>
      </c>
      <c r="I1287" t="s">
        <v>15</v>
      </c>
    </row>
    <row r="1288" spans="1:9" x14ac:dyDescent="0.3">
      <c r="A1288" t="s">
        <v>704</v>
      </c>
      <c r="B1288" t="s">
        <v>705</v>
      </c>
      <c r="C1288">
        <v>890</v>
      </c>
      <c r="D1288" t="s">
        <v>24</v>
      </c>
      <c r="E1288">
        <v>336</v>
      </c>
      <c r="F1288">
        <v>427</v>
      </c>
      <c r="G1288">
        <f t="shared" si="20"/>
        <v>91</v>
      </c>
      <c r="H1288">
        <v>23723</v>
      </c>
      <c r="I1288" t="s">
        <v>25</v>
      </c>
    </row>
    <row r="1289" spans="1:9" x14ac:dyDescent="0.3">
      <c r="A1289" t="s">
        <v>706</v>
      </c>
      <c r="B1289" t="s">
        <v>707</v>
      </c>
      <c r="C1289">
        <v>551</v>
      </c>
      <c r="D1289" t="s">
        <v>10</v>
      </c>
      <c r="E1289">
        <v>71</v>
      </c>
      <c r="F1289">
        <v>251</v>
      </c>
      <c r="G1289">
        <f t="shared" si="20"/>
        <v>180</v>
      </c>
      <c r="H1289">
        <v>1724</v>
      </c>
      <c r="I1289" t="s">
        <v>11</v>
      </c>
    </row>
    <row r="1290" spans="1:9" x14ac:dyDescent="0.3">
      <c r="A1290" t="s">
        <v>706</v>
      </c>
      <c r="B1290" t="s">
        <v>707</v>
      </c>
      <c r="C1290">
        <v>551</v>
      </c>
      <c r="D1290" t="s">
        <v>54</v>
      </c>
      <c r="E1290">
        <v>345</v>
      </c>
      <c r="F1290">
        <v>427</v>
      </c>
      <c r="G1290">
        <f t="shared" si="20"/>
        <v>82</v>
      </c>
      <c r="H1290">
        <v>1627</v>
      </c>
      <c r="I1290" t="s">
        <v>55</v>
      </c>
    </row>
    <row r="1291" spans="1:9" x14ac:dyDescent="0.3">
      <c r="A1291" t="s">
        <v>708</v>
      </c>
      <c r="B1291" t="s">
        <v>709</v>
      </c>
      <c r="C1291">
        <v>469</v>
      </c>
      <c r="D1291" t="s">
        <v>10</v>
      </c>
      <c r="E1291">
        <v>88</v>
      </c>
      <c r="F1291">
        <v>229</v>
      </c>
      <c r="G1291">
        <f t="shared" si="20"/>
        <v>141</v>
      </c>
      <c r="H1291">
        <v>1724</v>
      </c>
      <c r="I1291" t="s">
        <v>11</v>
      </c>
    </row>
    <row r="1292" spans="1:9" x14ac:dyDescent="0.3">
      <c r="A1292" t="s">
        <v>708</v>
      </c>
      <c r="B1292" t="s">
        <v>709</v>
      </c>
      <c r="C1292">
        <v>469</v>
      </c>
      <c r="D1292" t="s">
        <v>14</v>
      </c>
      <c r="E1292">
        <v>308</v>
      </c>
      <c r="F1292">
        <v>466</v>
      </c>
      <c r="G1292">
        <f t="shared" si="20"/>
        <v>158</v>
      </c>
      <c r="H1292">
        <v>43327</v>
      </c>
      <c r="I1292" t="s">
        <v>15</v>
      </c>
    </row>
    <row r="1293" spans="1:9" x14ac:dyDescent="0.3">
      <c r="A1293" t="s">
        <v>710</v>
      </c>
      <c r="B1293" t="s">
        <v>711</v>
      </c>
      <c r="C1293">
        <v>981</v>
      </c>
      <c r="D1293" t="s">
        <v>10</v>
      </c>
      <c r="E1293">
        <v>282</v>
      </c>
      <c r="F1293">
        <v>475</v>
      </c>
      <c r="G1293">
        <f t="shared" si="20"/>
        <v>193</v>
      </c>
      <c r="H1293">
        <v>1724</v>
      </c>
      <c r="I1293" t="s">
        <v>11</v>
      </c>
    </row>
    <row r="1294" spans="1:9" x14ac:dyDescent="0.3">
      <c r="A1294" t="s">
        <v>710</v>
      </c>
      <c r="B1294" t="s">
        <v>711</v>
      </c>
      <c r="C1294">
        <v>981</v>
      </c>
      <c r="D1294" t="s">
        <v>28</v>
      </c>
      <c r="E1294">
        <v>710</v>
      </c>
      <c r="F1294">
        <v>826</v>
      </c>
      <c r="G1294">
        <f t="shared" si="20"/>
        <v>116</v>
      </c>
      <c r="H1294">
        <v>133923</v>
      </c>
      <c r="I1294" t="s">
        <v>29</v>
      </c>
    </row>
    <row r="1295" spans="1:9" x14ac:dyDescent="0.3">
      <c r="A1295" t="s">
        <v>710</v>
      </c>
      <c r="B1295" t="s">
        <v>711</v>
      </c>
      <c r="C1295">
        <v>981</v>
      </c>
      <c r="D1295" t="s">
        <v>30</v>
      </c>
      <c r="E1295">
        <v>598</v>
      </c>
      <c r="F1295">
        <v>663</v>
      </c>
      <c r="G1295">
        <f t="shared" si="20"/>
        <v>65</v>
      </c>
      <c r="H1295">
        <v>85578</v>
      </c>
      <c r="I1295" t="s">
        <v>31</v>
      </c>
    </row>
    <row r="1296" spans="1:9" x14ac:dyDescent="0.3">
      <c r="A1296" t="s">
        <v>710</v>
      </c>
      <c r="B1296" t="s">
        <v>711</v>
      </c>
      <c r="C1296">
        <v>981</v>
      </c>
      <c r="D1296" t="s">
        <v>90</v>
      </c>
      <c r="E1296">
        <v>31</v>
      </c>
      <c r="F1296">
        <v>247</v>
      </c>
      <c r="G1296">
        <f t="shared" si="20"/>
        <v>216</v>
      </c>
      <c r="H1296">
        <v>1188</v>
      </c>
      <c r="I1296" t="s">
        <v>91</v>
      </c>
    </row>
    <row r="1297" spans="1:9" x14ac:dyDescent="0.3">
      <c r="A1297" t="s">
        <v>710</v>
      </c>
      <c r="B1297" t="s">
        <v>711</v>
      </c>
      <c r="C1297">
        <v>981</v>
      </c>
      <c r="D1297" t="s">
        <v>42</v>
      </c>
      <c r="E1297">
        <v>858</v>
      </c>
      <c r="F1297">
        <v>973</v>
      </c>
      <c r="G1297">
        <f t="shared" si="20"/>
        <v>115</v>
      </c>
      <c r="H1297">
        <v>176760</v>
      </c>
      <c r="I1297" t="s">
        <v>43</v>
      </c>
    </row>
    <row r="1298" spans="1:9" x14ac:dyDescent="0.3">
      <c r="A1298" t="s">
        <v>712</v>
      </c>
      <c r="B1298" t="s">
        <v>713</v>
      </c>
      <c r="C1298">
        <v>1219</v>
      </c>
      <c r="D1298" t="s">
        <v>10</v>
      </c>
      <c r="E1298">
        <v>254</v>
      </c>
      <c r="F1298">
        <v>441</v>
      </c>
      <c r="G1298">
        <f t="shared" si="20"/>
        <v>187</v>
      </c>
      <c r="H1298">
        <v>1724</v>
      </c>
      <c r="I1298" t="s">
        <v>11</v>
      </c>
    </row>
    <row r="1299" spans="1:9" x14ac:dyDescent="0.3">
      <c r="A1299" t="s">
        <v>712</v>
      </c>
      <c r="B1299" t="s">
        <v>713</v>
      </c>
      <c r="C1299">
        <v>1219</v>
      </c>
      <c r="D1299" t="s">
        <v>14</v>
      </c>
      <c r="E1299">
        <v>1050</v>
      </c>
      <c r="F1299">
        <v>1207</v>
      </c>
      <c r="G1299">
        <f t="shared" si="20"/>
        <v>157</v>
      </c>
      <c r="H1299">
        <v>43327</v>
      </c>
      <c r="I1299" t="s">
        <v>15</v>
      </c>
    </row>
    <row r="1300" spans="1:9" x14ac:dyDescent="0.3">
      <c r="A1300" t="s">
        <v>712</v>
      </c>
      <c r="B1300" t="s">
        <v>713</v>
      </c>
      <c r="C1300">
        <v>1219</v>
      </c>
      <c r="D1300" t="s">
        <v>90</v>
      </c>
      <c r="E1300">
        <v>7</v>
      </c>
      <c r="F1300">
        <v>214</v>
      </c>
      <c r="G1300">
        <f t="shared" si="20"/>
        <v>207</v>
      </c>
      <c r="H1300">
        <v>1188</v>
      </c>
      <c r="I1300" t="s">
        <v>91</v>
      </c>
    </row>
    <row r="1301" spans="1:9" x14ac:dyDescent="0.3">
      <c r="A1301" t="s">
        <v>712</v>
      </c>
      <c r="B1301" t="s">
        <v>713</v>
      </c>
      <c r="C1301">
        <v>1219</v>
      </c>
      <c r="D1301" t="s">
        <v>24</v>
      </c>
      <c r="E1301">
        <v>663</v>
      </c>
      <c r="F1301">
        <v>754</v>
      </c>
      <c r="G1301">
        <f t="shared" si="20"/>
        <v>91</v>
      </c>
      <c r="H1301">
        <v>23723</v>
      </c>
      <c r="I1301" t="s">
        <v>25</v>
      </c>
    </row>
    <row r="1302" spans="1:9" x14ac:dyDescent="0.3">
      <c r="A1302" t="s">
        <v>712</v>
      </c>
      <c r="B1302" t="s">
        <v>713</v>
      </c>
      <c r="C1302">
        <v>1219</v>
      </c>
      <c r="D1302" t="s">
        <v>18</v>
      </c>
      <c r="E1302">
        <v>526</v>
      </c>
      <c r="F1302">
        <v>628</v>
      </c>
      <c r="G1302">
        <f t="shared" si="20"/>
        <v>102</v>
      </c>
      <c r="H1302">
        <v>27168</v>
      </c>
      <c r="I1302" t="s">
        <v>19</v>
      </c>
    </row>
    <row r="1303" spans="1:9" x14ac:dyDescent="0.3">
      <c r="A1303" t="s">
        <v>712</v>
      </c>
      <c r="B1303" t="s">
        <v>713</v>
      </c>
      <c r="C1303">
        <v>1219</v>
      </c>
      <c r="D1303" t="s">
        <v>18</v>
      </c>
      <c r="E1303">
        <v>935</v>
      </c>
      <c r="F1303">
        <v>1038</v>
      </c>
      <c r="G1303">
        <f t="shared" si="20"/>
        <v>103</v>
      </c>
      <c r="H1303">
        <v>27168</v>
      </c>
      <c r="I1303" t="s">
        <v>19</v>
      </c>
    </row>
    <row r="1304" spans="1:9" x14ac:dyDescent="0.3">
      <c r="A1304" t="s">
        <v>714</v>
      </c>
      <c r="B1304" t="s">
        <v>715</v>
      </c>
      <c r="C1304">
        <v>868</v>
      </c>
      <c r="D1304" t="s">
        <v>10</v>
      </c>
      <c r="E1304">
        <v>82</v>
      </c>
      <c r="F1304">
        <v>180</v>
      </c>
      <c r="G1304">
        <f t="shared" si="20"/>
        <v>98</v>
      </c>
      <c r="H1304">
        <v>1724</v>
      </c>
      <c r="I1304" t="s">
        <v>11</v>
      </c>
    </row>
    <row r="1305" spans="1:9" x14ac:dyDescent="0.3">
      <c r="A1305" t="s">
        <v>714</v>
      </c>
      <c r="B1305" t="s">
        <v>715</v>
      </c>
      <c r="C1305">
        <v>868</v>
      </c>
      <c r="D1305" t="s">
        <v>28</v>
      </c>
      <c r="E1305">
        <v>735</v>
      </c>
      <c r="F1305">
        <v>851</v>
      </c>
      <c r="G1305">
        <f t="shared" si="20"/>
        <v>116</v>
      </c>
      <c r="H1305">
        <v>133923</v>
      </c>
      <c r="I1305" t="s">
        <v>29</v>
      </c>
    </row>
    <row r="1306" spans="1:9" x14ac:dyDescent="0.3">
      <c r="A1306" t="s">
        <v>714</v>
      </c>
      <c r="B1306" t="s">
        <v>715</v>
      </c>
      <c r="C1306">
        <v>868</v>
      </c>
      <c r="D1306" t="s">
        <v>30</v>
      </c>
      <c r="E1306">
        <v>621</v>
      </c>
      <c r="F1306">
        <v>689</v>
      </c>
      <c r="G1306">
        <f t="shared" si="20"/>
        <v>68</v>
      </c>
      <c r="H1306">
        <v>85578</v>
      </c>
      <c r="I1306" t="s">
        <v>31</v>
      </c>
    </row>
    <row r="1307" spans="1:9" x14ac:dyDescent="0.3">
      <c r="A1307" t="s">
        <v>714</v>
      </c>
      <c r="B1307" t="s">
        <v>715</v>
      </c>
      <c r="C1307">
        <v>868</v>
      </c>
      <c r="D1307" t="s">
        <v>18</v>
      </c>
      <c r="E1307">
        <v>365</v>
      </c>
      <c r="F1307">
        <v>463</v>
      </c>
      <c r="G1307">
        <f t="shared" si="20"/>
        <v>98</v>
      </c>
      <c r="H1307">
        <v>27168</v>
      </c>
      <c r="I1307" t="s">
        <v>19</v>
      </c>
    </row>
    <row r="1308" spans="1:9" x14ac:dyDescent="0.3">
      <c r="A1308" t="s">
        <v>714</v>
      </c>
      <c r="B1308" t="s">
        <v>715</v>
      </c>
      <c r="C1308">
        <v>868</v>
      </c>
      <c r="D1308" t="s">
        <v>18</v>
      </c>
      <c r="E1308">
        <v>498</v>
      </c>
      <c r="F1308">
        <v>618</v>
      </c>
      <c r="G1308">
        <f t="shared" si="20"/>
        <v>120</v>
      </c>
      <c r="H1308">
        <v>27168</v>
      </c>
      <c r="I1308" t="s">
        <v>19</v>
      </c>
    </row>
    <row r="1309" spans="1:9" x14ac:dyDescent="0.3">
      <c r="A1309" t="s">
        <v>716</v>
      </c>
      <c r="B1309" t="s">
        <v>717</v>
      </c>
      <c r="C1309">
        <v>707</v>
      </c>
      <c r="D1309" t="s">
        <v>10</v>
      </c>
      <c r="E1309">
        <v>44</v>
      </c>
      <c r="F1309">
        <v>234</v>
      </c>
      <c r="G1309">
        <f t="shared" si="20"/>
        <v>190</v>
      </c>
      <c r="H1309">
        <v>1724</v>
      </c>
      <c r="I1309" t="s">
        <v>11</v>
      </c>
    </row>
    <row r="1310" spans="1:9" x14ac:dyDescent="0.3">
      <c r="A1310" t="s">
        <v>716</v>
      </c>
      <c r="B1310" t="s">
        <v>717</v>
      </c>
      <c r="C1310">
        <v>707</v>
      </c>
      <c r="D1310" t="s">
        <v>28</v>
      </c>
      <c r="E1310">
        <v>585</v>
      </c>
      <c r="F1310">
        <v>695</v>
      </c>
      <c r="G1310">
        <f t="shared" si="20"/>
        <v>110</v>
      </c>
      <c r="H1310">
        <v>133923</v>
      </c>
      <c r="I1310" t="s">
        <v>29</v>
      </c>
    </row>
    <row r="1311" spans="1:9" x14ac:dyDescent="0.3">
      <c r="A1311" t="s">
        <v>716</v>
      </c>
      <c r="B1311" t="s">
        <v>717</v>
      </c>
      <c r="C1311">
        <v>707</v>
      </c>
      <c r="D1311" t="s">
        <v>30</v>
      </c>
      <c r="E1311">
        <v>473</v>
      </c>
      <c r="F1311">
        <v>542</v>
      </c>
      <c r="G1311">
        <f t="shared" si="20"/>
        <v>69</v>
      </c>
      <c r="H1311">
        <v>85578</v>
      </c>
      <c r="I1311" t="s">
        <v>31</v>
      </c>
    </row>
    <row r="1312" spans="1:9" x14ac:dyDescent="0.3">
      <c r="A1312" t="s">
        <v>716</v>
      </c>
      <c r="B1312" t="s">
        <v>717</v>
      </c>
      <c r="C1312">
        <v>707</v>
      </c>
      <c r="D1312" t="s">
        <v>18</v>
      </c>
      <c r="E1312">
        <v>334</v>
      </c>
      <c r="F1312">
        <v>441</v>
      </c>
      <c r="G1312">
        <f t="shared" si="20"/>
        <v>107</v>
      </c>
      <c r="H1312">
        <v>27168</v>
      </c>
      <c r="I1312" t="s">
        <v>19</v>
      </c>
    </row>
    <row r="1313" spans="1:9" x14ac:dyDescent="0.3">
      <c r="A1313" t="s">
        <v>718</v>
      </c>
      <c r="B1313" t="s">
        <v>719</v>
      </c>
      <c r="C1313">
        <v>991</v>
      </c>
      <c r="D1313" t="s">
        <v>10</v>
      </c>
      <c r="E1313">
        <v>52</v>
      </c>
      <c r="F1313">
        <v>211</v>
      </c>
      <c r="G1313">
        <f t="shared" si="20"/>
        <v>159</v>
      </c>
      <c r="H1313">
        <v>1724</v>
      </c>
      <c r="I1313" t="s">
        <v>11</v>
      </c>
    </row>
    <row r="1314" spans="1:9" x14ac:dyDescent="0.3">
      <c r="A1314" t="s">
        <v>718</v>
      </c>
      <c r="B1314" t="s">
        <v>719</v>
      </c>
      <c r="C1314">
        <v>991</v>
      </c>
      <c r="D1314" t="s">
        <v>12</v>
      </c>
      <c r="E1314">
        <v>740</v>
      </c>
      <c r="F1314">
        <v>976</v>
      </c>
      <c r="G1314">
        <f t="shared" si="20"/>
        <v>236</v>
      </c>
      <c r="H1314">
        <v>22957</v>
      </c>
      <c r="I1314" t="s">
        <v>13</v>
      </c>
    </row>
    <row r="1315" spans="1:9" x14ac:dyDescent="0.3">
      <c r="A1315" t="s">
        <v>718</v>
      </c>
      <c r="B1315" t="s">
        <v>719</v>
      </c>
      <c r="C1315">
        <v>991</v>
      </c>
      <c r="D1315" t="s">
        <v>14</v>
      </c>
      <c r="E1315">
        <v>559</v>
      </c>
      <c r="F1315">
        <v>721</v>
      </c>
      <c r="G1315">
        <f t="shared" si="20"/>
        <v>162</v>
      </c>
      <c r="H1315">
        <v>43327</v>
      </c>
      <c r="I1315" t="s">
        <v>15</v>
      </c>
    </row>
    <row r="1316" spans="1:9" x14ac:dyDescent="0.3">
      <c r="A1316" t="s">
        <v>718</v>
      </c>
      <c r="B1316" t="s">
        <v>719</v>
      </c>
      <c r="C1316">
        <v>991</v>
      </c>
      <c r="D1316" t="s">
        <v>18</v>
      </c>
      <c r="E1316">
        <v>327</v>
      </c>
      <c r="F1316">
        <v>426</v>
      </c>
      <c r="G1316">
        <f t="shared" si="20"/>
        <v>99</v>
      </c>
      <c r="H1316">
        <v>27168</v>
      </c>
      <c r="I1316" t="s">
        <v>19</v>
      </c>
    </row>
    <row r="1317" spans="1:9" x14ac:dyDescent="0.3">
      <c r="A1317" t="s">
        <v>718</v>
      </c>
      <c r="B1317" t="s">
        <v>719</v>
      </c>
      <c r="C1317">
        <v>991</v>
      </c>
      <c r="D1317" t="s">
        <v>18</v>
      </c>
      <c r="E1317">
        <v>444</v>
      </c>
      <c r="F1317">
        <v>547</v>
      </c>
      <c r="G1317">
        <f t="shared" si="20"/>
        <v>103</v>
      </c>
      <c r="H1317">
        <v>27168</v>
      </c>
      <c r="I1317" t="s">
        <v>19</v>
      </c>
    </row>
    <row r="1318" spans="1:9" x14ac:dyDescent="0.3">
      <c r="A1318" t="s">
        <v>720</v>
      </c>
      <c r="B1318" t="s">
        <v>721</v>
      </c>
      <c r="C1318">
        <v>979</v>
      </c>
      <c r="D1318" t="s">
        <v>10</v>
      </c>
      <c r="E1318">
        <v>254</v>
      </c>
      <c r="F1318">
        <v>435</v>
      </c>
      <c r="G1318">
        <f t="shared" si="20"/>
        <v>181</v>
      </c>
      <c r="H1318">
        <v>1724</v>
      </c>
      <c r="I1318" t="s">
        <v>11</v>
      </c>
    </row>
    <row r="1319" spans="1:9" x14ac:dyDescent="0.3">
      <c r="A1319" t="s">
        <v>720</v>
      </c>
      <c r="B1319" t="s">
        <v>721</v>
      </c>
      <c r="C1319">
        <v>979</v>
      </c>
      <c r="D1319" t="s">
        <v>12</v>
      </c>
      <c r="E1319">
        <v>722</v>
      </c>
      <c r="F1319">
        <v>959</v>
      </c>
      <c r="G1319">
        <f t="shared" si="20"/>
        <v>237</v>
      </c>
      <c r="H1319">
        <v>22957</v>
      </c>
      <c r="I1319" t="s">
        <v>13</v>
      </c>
    </row>
    <row r="1320" spans="1:9" x14ac:dyDescent="0.3">
      <c r="A1320" t="s">
        <v>720</v>
      </c>
      <c r="B1320" t="s">
        <v>721</v>
      </c>
      <c r="C1320">
        <v>979</v>
      </c>
      <c r="D1320" t="s">
        <v>14</v>
      </c>
      <c r="E1320">
        <v>548</v>
      </c>
      <c r="F1320">
        <v>703</v>
      </c>
      <c r="G1320">
        <f t="shared" si="20"/>
        <v>155</v>
      </c>
      <c r="H1320">
        <v>43327</v>
      </c>
      <c r="I1320" t="s">
        <v>15</v>
      </c>
    </row>
    <row r="1321" spans="1:9" x14ac:dyDescent="0.3">
      <c r="A1321" t="s">
        <v>720</v>
      </c>
      <c r="B1321" t="s">
        <v>721</v>
      </c>
      <c r="C1321">
        <v>979</v>
      </c>
      <c r="D1321" t="s">
        <v>90</v>
      </c>
      <c r="E1321">
        <v>7</v>
      </c>
      <c r="F1321">
        <v>219</v>
      </c>
      <c r="G1321">
        <f t="shared" si="20"/>
        <v>212</v>
      </c>
      <c r="H1321">
        <v>1188</v>
      </c>
      <c r="I1321" t="s">
        <v>91</v>
      </c>
    </row>
    <row r="1322" spans="1:9" x14ac:dyDescent="0.3">
      <c r="A1322" t="s">
        <v>722</v>
      </c>
      <c r="B1322" t="s">
        <v>723</v>
      </c>
      <c r="C1322">
        <v>503</v>
      </c>
      <c r="D1322" t="s">
        <v>10</v>
      </c>
      <c r="E1322">
        <v>75</v>
      </c>
      <c r="F1322">
        <v>251</v>
      </c>
      <c r="G1322">
        <f t="shared" si="20"/>
        <v>176</v>
      </c>
      <c r="H1322">
        <v>1724</v>
      </c>
      <c r="I1322" t="s">
        <v>11</v>
      </c>
    </row>
    <row r="1323" spans="1:9" x14ac:dyDescent="0.3">
      <c r="A1323" t="s">
        <v>722</v>
      </c>
      <c r="B1323" t="s">
        <v>723</v>
      </c>
      <c r="C1323">
        <v>503</v>
      </c>
      <c r="D1323" t="s">
        <v>14</v>
      </c>
      <c r="E1323">
        <v>345</v>
      </c>
      <c r="F1323">
        <v>500</v>
      </c>
      <c r="G1323">
        <f t="shared" si="20"/>
        <v>155</v>
      </c>
      <c r="H1323">
        <v>43327</v>
      </c>
      <c r="I1323" t="s">
        <v>15</v>
      </c>
    </row>
    <row r="1324" spans="1:9" x14ac:dyDescent="0.3">
      <c r="A1324" t="s">
        <v>724</v>
      </c>
      <c r="B1324" t="s">
        <v>725</v>
      </c>
      <c r="C1324">
        <v>1118</v>
      </c>
      <c r="D1324" t="s">
        <v>10</v>
      </c>
      <c r="E1324">
        <v>69</v>
      </c>
      <c r="F1324">
        <v>222</v>
      </c>
      <c r="G1324">
        <f t="shared" si="20"/>
        <v>153</v>
      </c>
      <c r="H1324">
        <v>1724</v>
      </c>
      <c r="I1324" t="s">
        <v>11</v>
      </c>
    </row>
    <row r="1325" spans="1:9" x14ac:dyDescent="0.3">
      <c r="A1325" t="s">
        <v>724</v>
      </c>
      <c r="B1325" t="s">
        <v>725</v>
      </c>
      <c r="C1325">
        <v>1118</v>
      </c>
      <c r="D1325" t="s">
        <v>504</v>
      </c>
      <c r="E1325">
        <v>439</v>
      </c>
      <c r="F1325">
        <v>580</v>
      </c>
      <c r="G1325">
        <f t="shared" si="20"/>
        <v>141</v>
      </c>
      <c r="H1325">
        <v>16465</v>
      </c>
      <c r="I1325" t="s">
        <v>505</v>
      </c>
    </row>
    <row r="1326" spans="1:9" x14ac:dyDescent="0.3">
      <c r="A1326" t="s">
        <v>724</v>
      </c>
      <c r="B1326" t="s">
        <v>725</v>
      </c>
      <c r="C1326">
        <v>1118</v>
      </c>
      <c r="D1326" t="s">
        <v>28</v>
      </c>
      <c r="E1326">
        <v>718</v>
      </c>
      <c r="F1326">
        <v>833</v>
      </c>
      <c r="G1326">
        <f t="shared" si="20"/>
        <v>115</v>
      </c>
      <c r="H1326">
        <v>133923</v>
      </c>
      <c r="I1326" t="s">
        <v>29</v>
      </c>
    </row>
    <row r="1327" spans="1:9" x14ac:dyDescent="0.3">
      <c r="A1327" t="s">
        <v>724</v>
      </c>
      <c r="B1327" t="s">
        <v>725</v>
      </c>
      <c r="C1327">
        <v>1118</v>
      </c>
      <c r="D1327" t="s">
        <v>30</v>
      </c>
      <c r="E1327">
        <v>606</v>
      </c>
      <c r="F1327">
        <v>671</v>
      </c>
      <c r="G1327">
        <f t="shared" si="20"/>
        <v>65</v>
      </c>
      <c r="H1327">
        <v>85578</v>
      </c>
      <c r="I1327" t="s">
        <v>31</v>
      </c>
    </row>
    <row r="1328" spans="1:9" x14ac:dyDescent="0.3">
      <c r="A1328" t="s">
        <v>724</v>
      </c>
      <c r="B1328" t="s">
        <v>725</v>
      </c>
      <c r="C1328">
        <v>1118</v>
      </c>
      <c r="D1328" t="s">
        <v>42</v>
      </c>
      <c r="E1328">
        <v>983</v>
      </c>
      <c r="F1328">
        <v>1100</v>
      </c>
      <c r="G1328">
        <f t="shared" si="20"/>
        <v>117</v>
      </c>
      <c r="H1328">
        <v>176760</v>
      </c>
      <c r="I1328" t="s">
        <v>43</v>
      </c>
    </row>
    <row r="1329" spans="1:9" x14ac:dyDescent="0.3">
      <c r="A1329" t="s">
        <v>726</v>
      </c>
      <c r="B1329" t="s">
        <v>727</v>
      </c>
      <c r="C1329">
        <v>463</v>
      </c>
      <c r="D1329" t="s">
        <v>10</v>
      </c>
      <c r="E1329">
        <v>57</v>
      </c>
      <c r="F1329">
        <v>222</v>
      </c>
      <c r="G1329">
        <f t="shared" si="20"/>
        <v>165</v>
      </c>
      <c r="H1329">
        <v>1724</v>
      </c>
      <c r="I1329" t="s">
        <v>11</v>
      </c>
    </row>
    <row r="1330" spans="1:9" x14ac:dyDescent="0.3">
      <c r="A1330" t="s">
        <v>726</v>
      </c>
      <c r="B1330" t="s">
        <v>727</v>
      </c>
      <c r="C1330">
        <v>463</v>
      </c>
      <c r="D1330" t="s">
        <v>14</v>
      </c>
      <c r="E1330">
        <v>293</v>
      </c>
      <c r="F1330">
        <v>449</v>
      </c>
      <c r="G1330">
        <f t="shared" si="20"/>
        <v>156</v>
      </c>
      <c r="H1330">
        <v>43327</v>
      </c>
      <c r="I1330" t="s">
        <v>15</v>
      </c>
    </row>
    <row r="1331" spans="1:9" x14ac:dyDescent="0.3">
      <c r="A1331" t="s">
        <v>728</v>
      </c>
      <c r="B1331" t="s">
        <v>729</v>
      </c>
      <c r="C1331">
        <v>902</v>
      </c>
      <c r="D1331" t="s">
        <v>10</v>
      </c>
      <c r="E1331">
        <v>85</v>
      </c>
      <c r="F1331">
        <v>272</v>
      </c>
      <c r="G1331">
        <f t="shared" si="20"/>
        <v>187</v>
      </c>
      <c r="H1331">
        <v>1724</v>
      </c>
      <c r="I1331" t="s">
        <v>11</v>
      </c>
    </row>
    <row r="1332" spans="1:9" x14ac:dyDescent="0.3">
      <c r="A1332" t="s">
        <v>728</v>
      </c>
      <c r="B1332" t="s">
        <v>729</v>
      </c>
      <c r="C1332">
        <v>902</v>
      </c>
      <c r="D1332" t="s">
        <v>28</v>
      </c>
      <c r="E1332">
        <v>646</v>
      </c>
      <c r="F1332">
        <v>759</v>
      </c>
      <c r="G1332">
        <f t="shared" si="20"/>
        <v>113</v>
      </c>
      <c r="H1332">
        <v>133923</v>
      </c>
      <c r="I1332" t="s">
        <v>29</v>
      </c>
    </row>
    <row r="1333" spans="1:9" x14ac:dyDescent="0.3">
      <c r="A1333" t="s">
        <v>728</v>
      </c>
      <c r="B1333" t="s">
        <v>729</v>
      </c>
      <c r="C1333">
        <v>902</v>
      </c>
      <c r="D1333" t="s">
        <v>30</v>
      </c>
      <c r="E1333">
        <v>535</v>
      </c>
      <c r="F1333">
        <v>600</v>
      </c>
      <c r="G1333">
        <f t="shared" si="20"/>
        <v>65</v>
      </c>
      <c r="H1333">
        <v>85578</v>
      </c>
      <c r="I1333" t="s">
        <v>31</v>
      </c>
    </row>
    <row r="1334" spans="1:9" x14ac:dyDescent="0.3">
      <c r="A1334" t="s">
        <v>728</v>
      </c>
      <c r="B1334" t="s">
        <v>729</v>
      </c>
      <c r="C1334">
        <v>902</v>
      </c>
      <c r="D1334" t="s">
        <v>22</v>
      </c>
      <c r="E1334">
        <v>387</v>
      </c>
      <c r="F1334">
        <v>512</v>
      </c>
      <c r="G1334">
        <f t="shared" si="20"/>
        <v>125</v>
      </c>
      <c r="H1334">
        <v>21613</v>
      </c>
      <c r="I1334" t="s">
        <v>23</v>
      </c>
    </row>
    <row r="1335" spans="1:9" x14ac:dyDescent="0.3">
      <c r="A1335" t="s">
        <v>728</v>
      </c>
      <c r="B1335" t="s">
        <v>729</v>
      </c>
      <c r="C1335">
        <v>902</v>
      </c>
      <c r="D1335" t="s">
        <v>42</v>
      </c>
      <c r="E1335">
        <v>782</v>
      </c>
      <c r="F1335">
        <v>892</v>
      </c>
      <c r="G1335">
        <f t="shared" si="20"/>
        <v>110</v>
      </c>
      <c r="H1335">
        <v>176760</v>
      </c>
      <c r="I1335" t="s">
        <v>43</v>
      </c>
    </row>
    <row r="1336" spans="1:9" x14ac:dyDescent="0.3">
      <c r="A1336" t="s">
        <v>730</v>
      </c>
      <c r="B1336" t="s">
        <v>731</v>
      </c>
      <c r="C1336">
        <v>438</v>
      </c>
      <c r="D1336" t="s">
        <v>10</v>
      </c>
      <c r="E1336">
        <v>70</v>
      </c>
      <c r="F1336">
        <v>214</v>
      </c>
      <c r="G1336">
        <f t="shared" si="20"/>
        <v>144</v>
      </c>
      <c r="H1336">
        <v>1724</v>
      </c>
      <c r="I1336" t="s">
        <v>11</v>
      </c>
    </row>
    <row r="1337" spans="1:9" x14ac:dyDescent="0.3">
      <c r="A1337" t="s">
        <v>730</v>
      </c>
      <c r="B1337" t="s">
        <v>731</v>
      </c>
      <c r="C1337">
        <v>438</v>
      </c>
      <c r="D1337" t="s">
        <v>14</v>
      </c>
      <c r="E1337">
        <v>287</v>
      </c>
      <c r="F1337">
        <v>438</v>
      </c>
      <c r="G1337">
        <f t="shared" si="20"/>
        <v>151</v>
      </c>
      <c r="H1337">
        <v>43327</v>
      </c>
      <c r="I1337" t="s">
        <v>15</v>
      </c>
    </row>
    <row r="1338" spans="1:9" x14ac:dyDescent="0.3">
      <c r="A1338" t="s">
        <v>732</v>
      </c>
      <c r="B1338" t="s">
        <v>733</v>
      </c>
      <c r="C1338">
        <v>888</v>
      </c>
      <c r="D1338" t="s">
        <v>10</v>
      </c>
      <c r="E1338">
        <v>252</v>
      </c>
      <c r="F1338">
        <v>426</v>
      </c>
      <c r="G1338">
        <f t="shared" si="20"/>
        <v>174</v>
      </c>
      <c r="H1338">
        <v>1724</v>
      </c>
      <c r="I1338" t="s">
        <v>11</v>
      </c>
    </row>
    <row r="1339" spans="1:9" x14ac:dyDescent="0.3">
      <c r="A1339" t="s">
        <v>732</v>
      </c>
      <c r="B1339" t="s">
        <v>733</v>
      </c>
      <c r="C1339">
        <v>888</v>
      </c>
      <c r="D1339" t="s">
        <v>28</v>
      </c>
      <c r="E1339">
        <v>627</v>
      </c>
      <c r="F1339">
        <v>738</v>
      </c>
      <c r="G1339">
        <f t="shared" si="20"/>
        <v>111</v>
      </c>
      <c r="H1339">
        <v>133923</v>
      </c>
      <c r="I1339" t="s">
        <v>29</v>
      </c>
    </row>
    <row r="1340" spans="1:9" x14ac:dyDescent="0.3">
      <c r="A1340" t="s">
        <v>732</v>
      </c>
      <c r="B1340" t="s">
        <v>733</v>
      </c>
      <c r="C1340">
        <v>888</v>
      </c>
      <c r="D1340" t="s">
        <v>30</v>
      </c>
      <c r="E1340">
        <v>515</v>
      </c>
      <c r="F1340">
        <v>580</v>
      </c>
      <c r="G1340">
        <f t="shared" si="20"/>
        <v>65</v>
      </c>
      <c r="H1340">
        <v>85578</v>
      </c>
      <c r="I1340" t="s">
        <v>31</v>
      </c>
    </row>
    <row r="1341" spans="1:9" x14ac:dyDescent="0.3">
      <c r="A1341" t="s">
        <v>732</v>
      </c>
      <c r="B1341" t="s">
        <v>733</v>
      </c>
      <c r="C1341">
        <v>888</v>
      </c>
      <c r="D1341" t="s">
        <v>90</v>
      </c>
      <c r="E1341">
        <v>5</v>
      </c>
      <c r="F1341">
        <v>209</v>
      </c>
      <c r="G1341">
        <f t="shared" si="20"/>
        <v>204</v>
      </c>
      <c r="H1341">
        <v>1188</v>
      </c>
      <c r="I1341" t="s">
        <v>91</v>
      </c>
    </row>
    <row r="1342" spans="1:9" x14ac:dyDescent="0.3">
      <c r="A1342" t="s">
        <v>732</v>
      </c>
      <c r="B1342" t="s">
        <v>733</v>
      </c>
      <c r="C1342">
        <v>888</v>
      </c>
      <c r="D1342" t="s">
        <v>42</v>
      </c>
      <c r="E1342">
        <v>764</v>
      </c>
      <c r="F1342">
        <v>876</v>
      </c>
      <c r="G1342">
        <f t="shared" si="20"/>
        <v>112</v>
      </c>
      <c r="H1342">
        <v>176760</v>
      </c>
      <c r="I1342" t="s">
        <v>43</v>
      </c>
    </row>
    <row r="1343" spans="1:9" x14ac:dyDescent="0.3">
      <c r="A1343" t="s">
        <v>734</v>
      </c>
      <c r="B1343" t="s">
        <v>735</v>
      </c>
      <c r="C1343">
        <v>443</v>
      </c>
      <c r="D1343" t="s">
        <v>10</v>
      </c>
      <c r="E1343">
        <v>103</v>
      </c>
      <c r="F1343">
        <v>218</v>
      </c>
      <c r="G1343">
        <f t="shared" si="20"/>
        <v>115</v>
      </c>
      <c r="H1343">
        <v>1724</v>
      </c>
      <c r="I1343" t="s">
        <v>11</v>
      </c>
    </row>
    <row r="1344" spans="1:9" x14ac:dyDescent="0.3">
      <c r="A1344" t="s">
        <v>734</v>
      </c>
      <c r="B1344" t="s">
        <v>735</v>
      </c>
      <c r="C1344">
        <v>443</v>
      </c>
      <c r="D1344" t="s">
        <v>14</v>
      </c>
      <c r="E1344">
        <v>288</v>
      </c>
      <c r="F1344">
        <v>443</v>
      </c>
      <c r="G1344">
        <f t="shared" si="20"/>
        <v>155</v>
      </c>
      <c r="H1344">
        <v>43327</v>
      </c>
      <c r="I1344" t="s">
        <v>15</v>
      </c>
    </row>
    <row r="1345" spans="1:9" x14ac:dyDescent="0.3">
      <c r="A1345" t="s">
        <v>736</v>
      </c>
      <c r="B1345" t="s">
        <v>737</v>
      </c>
      <c r="C1345">
        <v>906</v>
      </c>
      <c r="D1345" t="s">
        <v>10</v>
      </c>
      <c r="E1345">
        <v>265</v>
      </c>
      <c r="F1345">
        <v>443</v>
      </c>
      <c r="G1345">
        <f t="shared" si="20"/>
        <v>178</v>
      </c>
      <c r="H1345">
        <v>1724</v>
      </c>
      <c r="I1345" t="s">
        <v>11</v>
      </c>
    </row>
    <row r="1346" spans="1:9" x14ac:dyDescent="0.3">
      <c r="A1346" t="s">
        <v>736</v>
      </c>
      <c r="B1346" t="s">
        <v>737</v>
      </c>
      <c r="C1346">
        <v>906</v>
      </c>
      <c r="D1346" t="s">
        <v>28</v>
      </c>
      <c r="E1346">
        <v>653</v>
      </c>
      <c r="F1346">
        <v>767</v>
      </c>
      <c r="G1346">
        <f t="shared" si="20"/>
        <v>114</v>
      </c>
      <c r="H1346">
        <v>133923</v>
      </c>
      <c r="I1346" t="s">
        <v>29</v>
      </c>
    </row>
    <row r="1347" spans="1:9" x14ac:dyDescent="0.3">
      <c r="A1347" t="s">
        <v>736</v>
      </c>
      <c r="B1347" t="s">
        <v>737</v>
      </c>
      <c r="C1347">
        <v>906</v>
      </c>
      <c r="D1347" t="s">
        <v>30</v>
      </c>
      <c r="E1347">
        <v>541</v>
      </c>
      <c r="F1347">
        <v>606</v>
      </c>
      <c r="G1347">
        <f t="shared" ref="G1347:G1410" si="21">F1347-E1347</f>
        <v>65</v>
      </c>
      <c r="H1347">
        <v>85578</v>
      </c>
      <c r="I1347" t="s">
        <v>31</v>
      </c>
    </row>
    <row r="1348" spans="1:9" x14ac:dyDescent="0.3">
      <c r="A1348" t="s">
        <v>736</v>
      </c>
      <c r="B1348" t="s">
        <v>737</v>
      </c>
      <c r="C1348">
        <v>906</v>
      </c>
      <c r="D1348" t="s">
        <v>90</v>
      </c>
      <c r="E1348">
        <v>13</v>
      </c>
      <c r="F1348">
        <v>226</v>
      </c>
      <c r="G1348">
        <f t="shared" si="21"/>
        <v>213</v>
      </c>
      <c r="H1348">
        <v>1188</v>
      </c>
      <c r="I1348" t="s">
        <v>91</v>
      </c>
    </row>
    <row r="1349" spans="1:9" x14ac:dyDescent="0.3">
      <c r="A1349" t="s">
        <v>736</v>
      </c>
      <c r="B1349" t="s">
        <v>737</v>
      </c>
      <c r="C1349">
        <v>906</v>
      </c>
      <c r="D1349" t="s">
        <v>42</v>
      </c>
      <c r="E1349">
        <v>789</v>
      </c>
      <c r="F1349">
        <v>901</v>
      </c>
      <c r="G1349">
        <f t="shared" si="21"/>
        <v>112</v>
      </c>
      <c r="H1349">
        <v>176760</v>
      </c>
      <c r="I1349" t="s">
        <v>43</v>
      </c>
    </row>
    <row r="1350" spans="1:9" x14ac:dyDescent="0.3">
      <c r="A1350" t="s">
        <v>738</v>
      </c>
      <c r="B1350" t="s">
        <v>739</v>
      </c>
      <c r="C1350">
        <v>1104</v>
      </c>
      <c r="D1350" t="s">
        <v>10</v>
      </c>
      <c r="E1350">
        <v>65</v>
      </c>
      <c r="F1350">
        <v>220</v>
      </c>
      <c r="G1350">
        <f t="shared" si="21"/>
        <v>155</v>
      </c>
      <c r="H1350">
        <v>1724</v>
      </c>
      <c r="I1350" t="s">
        <v>11</v>
      </c>
    </row>
    <row r="1351" spans="1:9" x14ac:dyDescent="0.3">
      <c r="A1351" t="s">
        <v>738</v>
      </c>
      <c r="B1351" t="s">
        <v>739</v>
      </c>
      <c r="C1351">
        <v>1104</v>
      </c>
      <c r="D1351" t="s">
        <v>504</v>
      </c>
      <c r="E1351">
        <v>439</v>
      </c>
      <c r="F1351">
        <v>580</v>
      </c>
      <c r="G1351">
        <f t="shared" si="21"/>
        <v>141</v>
      </c>
      <c r="H1351">
        <v>16465</v>
      </c>
      <c r="I1351" t="s">
        <v>505</v>
      </c>
    </row>
    <row r="1352" spans="1:9" x14ac:dyDescent="0.3">
      <c r="A1352" t="s">
        <v>738</v>
      </c>
      <c r="B1352" t="s">
        <v>739</v>
      </c>
      <c r="C1352">
        <v>1104</v>
      </c>
      <c r="D1352" t="s">
        <v>28</v>
      </c>
      <c r="E1352">
        <v>718</v>
      </c>
      <c r="F1352">
        <v>833</v>
      </c>
      <c r="G1352">
        <f t="shared" si="21"/>
        <v>115</v>
      </c>
      <c r="H1352">
        <v>133923</v>
      </c>
      <c r="I1352" t="s">
        <v>29</v>
      </c>
    </row>
    <row r="1353" spans="1:9" x14ac:dyDescent="0.3">
      <c r="A1353" t="s">
        <v>738</v>
      </c>
      <c r="B1353" t="s">
        <v>739</v>
      </c>
      <c r="C1353">
        <v>1104</v>
      </c>
      <c r="D1353" t="s">
        <v>30</v>
      </c>
      <c r="E1353">
        <v>606</v>
      </c>
      <c r="F1353">
        <v>671</v>
      </c>
      <c r="G1353">
        <f t="shared" si="21"/>
        <v>65</v>
      </c>
      <c r="H1353">
        <v>85578</v>
      </c>
      <c r="I1353" t="s">
        <v>31</v>
      </c>
    </row>
    <row r="1354" spans="1:9" x14ac:dyDescent="0.3">
      <c r="A1354" t="s">
        <v>738</v>
      </c>
      <c r="B1354" t="s">
        <v>739</v>
      </c>
      <c r="C1354">
        <v>1104</v>
      </c>
      <c r="D1354" t="s">
        <v>42</v>
      </c>
      <c r="E1354">
        <v>978</v>
      </c>
      <c r="F1354">
        <v>1095</v>
      </c>
      <c r="G1354">
        <f t="shared" si="21"/>
        <v>117</v>
      </c>
      <c r="H1354">
        <v>176760</v>
      </c>
      <c r="I1354" t="s">
        <v>43</v>
      </c>
    </row>
    <row r="1355" spans="1:9" x14ac:dyDescent="0.3">
      <c r="A1355" t="s">
        <v>740</v>
      </c>
      <c r="B1355" t="s">
        <v>741</v>
      </c>
      <c r="C1355">
        <v>1318</v>
      </c>
      <c r="D1355" t="s">
        <v>10</v>
      </c>
      <c r="E1355">
        <v>93</v>
      </c>
      <c r="F1355">
        <v>277</v>
      </c>
      <c r="G1355">
        <f t="shared" si="21"/>
        <v>184</v>
      </c>
      <c r="H1355">
        <v>1724</v>
      </c>
      <c r="I1355" t="s">
        <v>11</v>
      </c>
    </row>
    <row r="1356" spans="1:9" x14ac:dyDescent="0.3">
      <c r="A1356" t="s">
        <v>740</v>
      </c>
      <c r="B1356" t="s">
        <v>741</v>
      </c>
      <c r="C1356">
        <v>1318</v>
      </c>
      <c r="D1356" t="s">
        <v>28</v>
      </c>
      <c r="E1356">
        <v>885</v>
      </c>
      <c r="F1356">
        <v>997</v>
      </c>
      <c r="G1356">
        <f t="shared" si="21"/>
        <v>112</v>
      </c>
      <c r="H1356">
        <v>133923</v>
      </c>
      <c r="I1356" t="s">
        <v>29</v>
      </c>
    </row>
    <row r="1357" spans="1:9" x14ac:dyDescent="0.3">
      <c r="A1357" t="s">
        <v>740</v>
      </c>
      <c r="B1357" t="s">
        <v>741</v>
      </c>
      <c r="C1357">
        <v>1318</v>
      </c>
      <c r="D1357" t="s">
        <v>30</v>
      </c>
      <c r="E1357">
        <v>773</v>
      </c>
      <c r="F1357">
        <v>838</v>
      </c>
      <c r="G1357">
        <f t="shared" si="21"/>
        <v>65</v>
      </c>
      <c r="H1357">
        <v>85578</v>
      </c>
      <c r="I1357" t="s">
        <v>31</v>
      </c>
    </row>
    <row r="1358" spans="1:9" x14ac:dyDescent="0.3">
      <c r="A1358" t="s">
        <v>740</v>
      </c>
      <c r="B1358" t="s">
        <v>741</v>
      </c>
      <c r="C1358">
        <v>1318</v>
      </c>
      <c r="D1358" t="s">
        <v>22</v>
      </c>
      <c r="E1358">
        <v>355</v>
      </c>
      <c r="F1358">
        <v>467</v>
      </c>
      <c r="G1358">
        <f t="shared" si="21"/>
        <v>112</v>
      </c>
      <c r="H1358">
        <v>21613</v>
      </c>
      <c r="I1358" t="s">
        <v>23</v>
      </c>
    </row>
    <row r="1359" spans="1:9" x14ac:dyDescent="0.3">
      <c r="A1359" t="s">
        <v>740</v>
      </c>
      <c r="B1359" t="s">
        <v>741</v>
      </c>
      <c r="C1359">
        <v>1318</v>
      </c>
      <c r="D1359" t="s">
        <v>22</v>
      </c>
      <c r="E1359">
        <v>646</v>
      </c>
      <c r="F1359">
        <v>750</v>
      </c>
      <c r="G1359">
        <f t="shared" si="21"/>
        <v>104</v>
      </c>
      <c r="H1359">
        <v>21613</v>
      </c>
      <c r="I1359" t="s">
        <v>23</v>
      </c>
    </row>
    <row r="1360" spans="1:9" x14ac:dyDescent="0.3">
      <c r="A1360" t="s">
        <v>740</v>
      </c>
      <c r="B1360" t="s">
        <v>741</v>
      </c>
      <c r="C1360">
        <v>1318</v>
      </c>
      <c r="D1360" t="s">
        <v>18</v>
      </c>
      <c r="E1360">
        <v>508</v>
      </c>
      <c r="F1360">
        <v>633</v>
      </c>
      <c r="G1360">
        <f t="shared" si="21"/>
        <v>125</v>
      </c>
      <c r="H1360">
        <v>27168</v>
      </c>
      <c r="I1360" t="s">
        <v>19</v>
      </c>
    </row>
    <row r="1361" spans="1:9" x14ac:dyDescent="0.3">
      <c r="A1361" t="s">
        <v>740</v>
      </c>
      <c r="B1361" t="s">
        <v>741</v>
      </c>
      <c r="C1361">
        <v>1318</v>
      </c>
      <c r="D1361" t="s">
        <v>42</v>
      </c>
      <c r="E1361">
        <v>1017</v>
      </c>
      <c r="F1361">
        <v>1133</v>
      </c>
      <c r="G1361">
        <f t="shared" si="21"/>
        <v>116</v>
      </c>
      <c r="H1361">
        <v>176760</v>
      </c>
      <c r="I1361" t="s">
        <v>43</v>
      </c>
    </row>
    <row r="1362" spans="1:9" x14ac:dyDescent="0.3">
      <c r="A1362" t="s">
        <v>740</v>
      </c>
      <c r="B1362" t="s">
        <v>741</v>
      </c>
      <c r="C1362">
        <v>1318</v>
      </c>
      <c r="D1362" t="s">
        <v>42</v>
      </c>
      <c r="E1362">
        <v>1197</v>
      </c>
      <c r="F1362">
        <v>1309</v>
      </c>
      <c r="G1362">
        <f t="shared" si="21"/>
        <v>112</v>
      </c>
      <c r="H1362">
        <v>176760</v>
      </c>
      <c r="I1362" t="s">
        <v>43</v>
      </c>
    </row>
    <row r="1363" spans="1:9" x14ac:dyDescent="0.3">
      <c r="A1363" t="s">
        <v>742</v>
      </c>
      <c r="B1363" t="s">
        <v>743</v>
      </c>
      <c r="C1363">
        <v>768</v>
      </c>
      <c r="D1363" t="s">
        <v>10</v>
      </c>
      <c r="E1363">
        <v>71</v>
      </c>
      <c r="F1363">
        <v>232</v>
      </c>
      <c r="G1363">
        <f t="shared" si="21"/>
        <v>161</v>
      </c>
      <c r="H1363">
        <v>1724</v>
      </c>
      <c r="I1363" t="s">
        <v>11</v>
      </c>
    </row>
    <row r="1364" spans="1:9" x14ac:dyDescent="0.3">
      <c r="A1364" t="s">
        <v>742</v>
      </c>
      <c r="B1364" t="s">
        <v>743</v>
      </c>
      <c r="C1364">
        <v>768</v>
      </c>
      <c r="D1364" t="s">
        <v>12</v>
      </c>
      <c r="E1364">
        <v>506</v>
      </c>
      <c r="F1364">
        <v>745</v>
      </c>
      <c r="G1364">
        <f t="shared" si="21"/>
        <v>239</v>
      </c>
      <c r="H1364">
        <v>22957</v>
      </c>
      <c r="I1364" t="s">
        <v>13</v>
      </c>
    </row>
    <row r="1365" spans="1:9" x14ac:dyDescent="0.3">
      <c r="A1365" t="s">
        <v>742</v>
      </c>
      <c r="B1365" t="s">
        <v>743</v>
      </c>
      <c r="C1365">
        <v>768</v>
      </c>
      <c r="D1365" t="s">
        <v>14</v>
      </c>
      <c r="E1365">
        <v>331</v>
      </c>
      <c r="F1365">
        <v>487</v>
      </c>
      <c r="G1365">
        <f t="shared" si="21"/>
        <v>156</v>
      </c>
      <c r="H1365">
        <v>43327</v>
      </c>
      <c r="I1365" t="s">
        <v>15</v>
      </c>
    </row>
    <row r="1366" spans="1:9" x14ac:dyDescent="0.3">
      <c r="A1366" t="s">
        <v>744</v>
      </c>
      <c r="B1366" t="s">
        <v>745</v>
      </c>
      <c r="C1366">
        <v>451</v>
      </c>
      <c r="D1366" t="s">
        <v>10</v>
      </c>
      <c r="E1366">
        <v>99</v>
      </c>
      <c r="F1366">
        <v>214</v>
      </c>
      <c r="G1366">
        <f t="shared" si="21"/>
        <v>115</v>
      </c>
      <c r="H1366">
        <v>1724</v>
      </c>
      <c r="I1366" t="s">
        <v>11</v>
      </c>
    </row>
    <row r="1367" spans="1:9" x14ac:dyDescent="0.3">
      <c r="A1367" t="s">
        <v>744</v>
      </c>
      <c r="B1367" t="s">
        <v>745</v>
      </c>
      <c r="C1367">
        <v>451</v>
      </c>
      <c r="D1367" t="s">
        <v>14</v>
      </c>
      <c r="E1367">
        <v>288</v>
      </c>
      <c r="F1367">
        <v>443</v>
      </c>
      <c r="G1367">
        <f t="shared" si="21"/>
        <v>155</v>
      </c>
      <c r="H1367">
        <v>43327</v>
      </c>
      <c r="I1367" t="s">
        <v>15</v>
      </c>
    </row>
    <row r="1368" spans="1:9" x14ac:dyDescent="0.3">
      <c r="A1368" t="s">
        <v>746</v>
      </c>
      <c r="B1368" t="s">
        <v>747</v>
      </c>
      <c r="C1368">
        <v>538</v>
      </c>
      <c r="D1368" t="s">
        <v>10</v>
      </c>
      <c r="E1368">
        <v>72</v>
      </c>
      <c r="F1368">
        <v>265</v>
      </c>
      <c r="G1368">
        <f t="shared" si="21"/>
        <v>193</v>
      </c>
      <c r="H1368">
        <v>1724</v>
      </c>
      <c r="I1368" t="s">
        <v>11</v>
      </c>
    </row>
    <row r="1369" spans="1:9" x14ac:dyDescent="0.3">
      <c r="A1369" t="s">
        <v>746</v>
      </c>
      <c r="B1369" t="s">
        <v>747</v>
      </c>
      <c r="C1369">
        <v>538</v>
      </c>
      <c r="D1369" t="s">
        <v>14</v>
      </c>
      <c r="E1369">
        <v>362</v>
      </c>
      <c r="F1369">
        <v>519</v>
      </c>
      <c r="G1369">
        <f t="shared" si="21"/>
        <v>157</v>
      </c>
      <c r="H1369">
        <v>43327</v>
      </c>
      <c r="I1369" t="s">
        <v>15</v>
      </c>
    </row>
    <row r="1370" spans="1:9" x14ac:dyDescent="0.3">
      <c r="A1370" t="s">
        <v>748</v>
      </c>
      <c r="B1370" t="s">
        <v>749</v>
      </c>
      <c r="C1370">
        <v>864</v>
      </c>
      <c r="D1370" t="s">
        <v>10</v>
      </c>
      <c r="E1370">
        <v>47</v>
      </c>
      <c r="F1370">
        <v>205</v>
      </c>
      <c r="G1370">
        <f t="shared" si="21"/>
        <v>158</v>
      </c>
      <c r="H1370">
        <v>1724</v>
      </c>
      <c r="I1370" t="s">
        <v>11</v>
      </c>
    </row>
    <row r="1371" spans="1:9" x14ac:dyDescent="0.3">
      <c r="A1371" t="s">
        <v>748</v>
      </c>
      <c r="B1371" t="s">
        <v>749</v>
      </c>
      <c r="C1371">
        <v>864</v>
      </c>
      <c r="D1371" t="s">
        <v>12</v>
      </c>
      <c r="E1371">
        <v>612</v>
      </c>
      <c r="F1371">
        <v>845</v>
      </c>
      <c r="G1371">
        <f t="shared" si="21"/>
        <v>233</v>
      </c>
      <c r="H1371">
        <v>22957</v>
      </c>
      <c r="I1371" t="s">
        <v>13</v>
      </c>
    </row>
    <row r="1372" spans="1:9" x14ac:dyDescent="0.3">
      <c r="A1372" t="s">
        <v>748</v>
      </c>
      <c r="B1372" t="s">
        <v>749</v>
      </c>
      <c r="C1372">
        <v>864</v>
      </c>
      <c r="D1372" t="s">
        <v>14</v>
      </c>
      <c r="E1372">
        <v>436</v>
      </c>
      <c r="F1372">
        <v>593</v>
      </c>
      <c r="G1372">
        <f t="shared" si="21"/>
        <v>157</v>
      </c>
      <c r="H1372">
        <v>43327</v>
      </c>
      <c r="I1372" t="s">
        <v>15</v>
      </c>
    </row>
    <row r="1373" spans="1:9" x14ac:dyDescent="0.3">
      <c r="A1373" t="s">
        <v>748</v>
      </c>
      <c r="B1373" t="s">
        <v>749</v>
      </c>
      <c r="C1373">
        <v>864</v>
      </c>
      <c r="D1373" t="s">
        <v>24</v>
      </c>
      <c r="E1373">
        <v>312</v>
      </c>
      <c r="F1373">
        <v>398</v>
      </c>
      <c r="G1373">
        <f t="shared" si="21"/>
        <v>86</v>
      </c>
      <c r="H1373">
        <v>23723</v>
      </c>
      <c r="I1373" t="s">
        <v>25</v>
      </c>
    </row>
    <row r="1374" spans="1:9" x14ac:dyDescent="0.3">
      <c r="A1374" t="s">
        <v>750</v>
      </c>
      <c r="B1374" t="s">
        <v>751</v>
      </c>
      <c r="C1374">
        <v>865</v>
      </c>
      <c r="D1374" t="s">
        <v>10</v>
      </c>
      <c r="E1374">
        <v>62</v>
      </c>
      <c r="F1374">
        <v>206</v>
      </c>
      <c r="G1374">
        <f t="shared" si="21"/>
        <v>144</v>
      </c>
      <c r="H1374">
        <v>1724</v>
      </c>
      <c r="I1374" t="s">
        <v>11</v>
      </c>
    </row>
    <row r="1375" spans="1:9" x14ac:dyDescent="0.3">
      <c r="A1375" t="s">
        <v>750</v>
      </c>
      <c r="B1375" t="s">
        <v>751</v>
      </c>
      <c r="C1375">
        <v>865</v>
      </c>
      <c r="D1375" t="s">
        <v>12</v>
      </c>
      <c r="E1375">
        <v>613</v>
      </c>
      <c r="F1375">
        <v>846</v>
      </c>
      <c r="G1375">
        <f t="shared" si="21"/>
        <v>233</v>
      </c>
      <c r="H1375">
        <v>22957</v>
      </c>
      <c r="I1375" t="s">
        <v>13</v>
      </c>
    </row>
    <row r="1376" spans="1:9" x14ac:dyDescent="0.3">
      <c r="A1376" t="s">
        <v>750</v>
      </c>
      <c r="B1376" t="s">
        <v>751</v>
      </c>
      <c r="C1376">
        <v>865</v>
      </c>
      <c r="D1376" t="s">
        <v>14</v>
      </c>
      <c r="E1376">
        <v>437</v>
      </c>
      <c r="F1376">
        <v>594</v>
      </c>
      <c r="G1376">
        <f t="shared" si="21"/>
        <v>157</v>
      </c>
      <c r="H1376">
        <v>43327</v>
      </c>
      <c r="I1376" t="s">
        <v>15</v>
      </c>
    </row>
    <row r="1377" spans="1:9" x14ac:dyDescent="0.3">
      <c r="A1377" t="s">
        <v>750</v>
      </c>
      <c r="B1377" t="s">
        <v>751</v>
      </c>
      <c r="C1377">
        <v>865</v>
      </c>
      <c r="D1377" t="s">
        <v>24</v>
      </c>
      <c r="E1377">
        <v>313</v>
      </c>
      <c r="F1377">
        <v>399</v>
      </c>
      <c r="G1377">
        <f t="shared" si="21"/>
        <v>86</v>
      </c>
      <c r="H1377">
        <v>23723</v>
      </c>
      <c r="I1377" t="s">
        <v>25</v>
      </c>
    </row>
    <row r="1378" spans="1:9" x14ac:dyDescent="0.3">
      <c r="A1378" t="s">
        <v>752</v>
      </c>
      <c r="B1378" t="s">
        <v>753</v>
      </c>
      <c r="C1378">
        <v>869</v>
      </c>
      <c r="D1378" t="s">
        <v>10</v>
      </c>
      <c r="E1378">
        <v>66</v>
      </c>
      <c r="F1378">
        <v>208</v>
      </c>
      <c r="G1378">
        <f t="shared" si="21"/>
        <v>142</v>
      </c>
      <c r="H1378">
        <v>1724</v>
      </c>
      <c r="I1378" t="s">
        <v>11</v>
      </c>
    </row>
    <row r="1379" spans="1:9" x14ac:dyDescent="0.3">
      <c r="A1379" t="s">
        <v>752</v>
      </c>
      <c r="B1379" t="s">
        <v>753</v>
      </c>
      <c r="C1379">
        <v>869</v>
      </c>
      <c r="D1379" t="s">
        <v>12</v>
      </c>
      <c r="E1379">
        <v>615</v>
      </c>
      <c r="F1379">
        <v>848</v>
      </c>
      <c r="G1379">
        <f t="shared" si="21"/>
        <v>233</v>
      </c>
      <c r="H1379">
        <v>22957</v>
      </c>
      <c r="I1379" t="s">
        <v>13</v>
      </c>
    </row>
    <row r="1380" spans="1:9" x14ac:dyDescent="0.3">
      <c r="A1380" t="s">
        <v>752</v>
      </c>
      <c r="B1380" t="s">
        <v>753</v>
      </c>
      <c r="C1380">
        <v>869</v>
      </c>
      <c r="D1380" t="s">
        <v>14</v>
      </c>
      <c r="E1380">
        <v>439</v>
      </c>
      <c r="F1380">
        <v>596</v>
      </c>
      <c r="G1380">
        <f t="shared" si="21"/>
        <v>157</v>
      </c>
      <c r="H1380">
        <v>43327</v>
      </c>
      <c r="I1380" t="s">
        <v>15</v>
      </c>
    </row>
    <row r="1381" spans="1:9" x14ac:dyDescent="0.3">
      <c r="A1381" t="s">
        <v>752</v>
      </c>
      <c r="B1381" t="s">
        <v>753</v>
      </c>
      <c r="C1381">
        <v>869</v>
      </c>
      <c r="D1381" t="s">
        <v>24</v>
      </c>
      <c r="E1381">
        <v>315</v>
      </c>
      <c r="F1381">
        <v>401</v>
      </c>
      <c r="G1381">
        <f t="shared" si="21"/>
        <v>86</v>
      </c>
      <c r="H1381">
        <v>23723</v>
      </c>
      <c r="I1381" t="s">
        <v>25</v>
      </c>
    </row>
    <row r="1382" spans="1:9" x14ac:dyDescent="0.3">
      <c r="A1382" t="s">
        <v>754</v>
      </c>
      <c r="B1382" t="s">
        <v>755</v>
      </c>
      <c r="C1382">
        <v>864</v>
      </c>
      <c r="D1382" t="s">
        <v>10</v>
      </c>
      <c r="E1382">
        <v>55</v>
      </c>
      <c r="F1382">
        <v>205</v>
      </c>
      <c r="G1382">
        <f t="shared" si="21"/>
        <v>150</v>
      </c>
      <c r="H1382">
        <v>1724</v>
      </c>
      <c r="I1382" t="s">
        <v>11</v>
      </c>
    </row>
    <row r="1383" spans="1:9" x14ac:dyDescent="0.3">
      <c r="A1383" t="s">
        <v>754</v>
      </c>
      <c r="B1383" t="s">
        <v>755</v>
      </c>
      <c r="C1383">
        <v>864</v>
      </c>
      <c r="D1383" t="s">
        <v>12</v>
      </c>
      <c r="E1383">
        <v>612</v>
      </c>
      <c r="F1383">
        <v>845</v>
      </c>
      <c r="G1383">
        <f t="shared" si="21"/>
        <v>233</v>
      </c>
      <c r="H1383">
        <v>22957</v>
      </c>
      <c r="I1383" t="s">
        <v>13</v>
      </c>
    </row>
    <row r="1384" spans="1:9" x14ac:dyDescent="0.3">
      <c r="A1384" t="s">
        <v>754</v>
      </c>
      <c r="B1384" t="s">
        <v>755</v>
      </c>
      <c r="C1384">
        <v>864</v>
      </c>
      <c r="D1384" t="s">
        <v>14</v>
      </c>
      <c r="E1384">
        <v>436</v>
      </c>
      <c r="F1384">
        <v>593</v>
      </c>
      <c r="G1384">
        <f t="shared" si="21"/>
        <v>157</v>
      </c>
      <c r="H1384">
        <v>43327</v>
      </c>
      <c r="I1384" t="s">
        <v>15</v>
      </c>
    </row>
    <row r="1385" spans="1:9" x14ac:dyDescent="0.3">
      <c r="A1385" t="s">
        <v>754</v>
      </c>
      <c r="B1385" t="s">
        <v>755</v>
      </c>
      <c r="C1385">
        <v>864</v>
      </c>
      <c r="D1385" t="s">
        <v>24</v>
      </c>
      <c r="E1385">
        <v>312</v>
      </c>
      <c r="F1385">
        <v>398</v>
      </c>
      <c r="G1385">
        <f t="shared" si="21"/>
        <v>86</v>
      </c>
      <c r="H1385">
        <v>23723</v>
      </c>
      <c r="I1385" t="s">
        <v>25</v>
      </c>
    </row>
    <row r="1386" spans="1:9" x14ac:dyDescent="0.3">
      <c r="A1386" t="s">
        <v>756</v>
      </c>
      <c r="B1386" t="s">
        <v>757</v>
      </c>
      <c r="C1386">
        <v>559</v>
      </c>
      <c r="D1386" t="s">
        <v>10</v>
      </c>
      <c r="E1386">
        <v>74</v>
      </c>
      <c r="F1386">
        <v>263</v>
      </c>
      <c r="G1386">
        <f t="shared" si="21"/>
        <v>189</v>
      </c>
      <c r="H1386">
        <v>1724</v>
      </c>
      <c r="I1386" t="s">
        <v>11</v>
      </c>
    </row>
    <row r="1387" spans="1:9" x14ac:dyDescent="0.3">
      <c r="A1387" t="s">
        <v>756</v>
      </c>
      <c r="B1387" t="s">
        <v>757</v>
      </c>
      <c r="C1387">
        <v>559</v>
      </c>
      <c r="D1387" t="s">
        <v>14</v>
      </c>
      <c r="E1387">
        <v>383</v>
      </c>
      <c r="F1387">
        <v>542</v>
      </c>
      <c r="G1387">
        <f t="shared" si="21"/>
        <v>159</v>
      </c>
      <c r="H1387">
        <v>43327</v>
      </c>
      <c r="I1387" t="s">
        <v>15</v>
      </c>
    </row>
    <row r="1388" spans="1:9" x14ac:dyDescent="0.3">
      <c r="A1388" t="s">
        <v>758</v>
      </c>
      <c r="B1388" t="s">
        <v>759</v>
      </c>
      <c r="C1388">
        <v>1005</v>
      </c>
      <c r="D1388" t="s">
        <v>10</v>
      </c>
      <c r="E1388">
        <v>9</v>
      </c>
      <c r="F1388">
        <v>164</v>
      </c>
      <c r="G1388">
        <f t="shared" si="21"/>
        <v>155</v>
      </c>
      <c r="H1388">
        <v>1724</v>
      </c>
      <c r="I1388" t="s">
        <v>11</v>
      </c>
    </row>
    <row r="1389" spans="1:9" x14ac:dyDescent="0.3">
      <c r="A1389" t="s">
        <v>758</v>
      </c>
      <c r="B1389" t="s">
        <v>759</v>
      </c>
      <c r="C1389">
        <v>1005</v>
      </c>
      <c r="D1389" t="s">
        <v>28</v>
      </c>
      <c r="E1389">
        <v>470</v>
      </c>
      <c r="F1389">
        <v>587</v>
      </c>
      <c r="G1389">
        <f t="shared" si="21"/>
        <v>117</v>
      </c>
      <c r="H1389">
        <v>133923</v>
      </c>
      <c r="I1389" t="s">
        <v>29</v>
      </c>
    </row>
    <row r="1390" spans="1:9" x14ac:dyDescent="0.3">
      <c r="A1390" t="s">
        <v>758</v>
      </c>
      <c r="B1390" t="s">
        <v>759</v>
      </c>
      <c r="C1390">
        <v>1005</v>
      </c>
      <c r="D1390" t="s">
        <v>30</v>
      </c>
      <c r="E1390">
        <v>356</v>
      </c>
      <c r="F1390">
        <v>424</v>
      </c>
      <c r="G1390">
        <f t="shared" si="21"/>
        <v>68</v>
      </c>
      <c r="H1390">
        <v>85578</v>
      </c>
      <c r="I1390" t="s">
        <v>31</v>
      </c>
    </row>
    <row r="1391" spans="1:9" x14ac:dyDescent="0.3">
      <c r="A1391" t="s">
        <v>758</v>
      </c>
      <c r="B1391" t="s">
        <v>759</v>
      </c>
      <c r="C1391">
        <v>1005</v>
      </c>
      <c r="D1391" t="s">
        <v>42</v>
      </c>
      <c r="E1391">
        <v>632</v>
      </c>
      <c r="F1391">
        <v>745</v>
      </c>
      <c r="G1391">
        <f t="shared" si="21"/>
        <v>113</v>
      </c>
      <c r="H1391">
        <v>176760</v>
      </c>
      <c r="I1391" t="s">
        <v>43</v>
      </c>
    </row>
    <row r="1392" spans="1:9" x14ac:dyDescent="0.3">
      <c r="A1392" t="s">
        <v>758</v>
      </c>
      <c r="B1392" t="s">
        <v>759</v>
      </c>
      <c r="C1392">
        <v>1005</v>
      </c>
      <c r="D1392" t="s">
        <v>760</v>
      </c>
      <c r="E1392">
        <v>809</v>
      </c>
      <c r="F1392">
        <v>1005</v>
      </c>
      <c r="G1392">
        <f t="shared" si="21"/>
        <v>196</v>
      </c>
      <c r="H1392">
        <v>11664</v>
      </c>
      <c r="I1392" t="s">
        <v>761</v>
      </c>
    </row>
    <row r="1393" spans="1:9" x14ac:dyDescent="0.3">
      <c r="A1393" t="s">
        <v>762</v>
      </c>
      <c r="B1393" t="s">
        <v>763</v>
      </c>
      <c r="C1393">
        <v>529</v>
      </c>
      <c r="D1393" t="s">
        <v>10</v>
      </c>
      <c r="E1393">
        <v>72</v>
      </c>
      <c r="F1393">
        <v>261</v>
      </c>
      <c r="G1393">
        <f t="shared" si="21"/>
        <v>189</v>
      </c>
      <c r="H1393">
        <v>1724</v>
      </c>
      <c r="I1393" t="s">
        <v>11</v>
      </c>
    </row>
    <row r="1394" spans="1:9" x14ac:dyDescent="0.3">
      <c r="A1394" t="s">
        <v>762</v>
      </c>
      <c r="B1394" t="s">
        <v>763</v>
      </c>
      <c r="C1394">
        <v>529</v>
      </c>
      <c r="D1394" t="s">
        <v>14</v>
      </c>
      <c r="E1394">
        <v>347</v>
      </c>
      <c r="F1394">
        <v>505</v>
      </c>
      <c r="G1394">
        <f t="shared" si="21"/>
        <v>158</v>
      </c>
      <c r="H1394">
        <v>43327</v>
      </c>
      <c r="I1394" t="s">
        <v>15</v>
      </c>
    </row>
    <row r="1395" spans="1:9" x14ac:dyDescent="0.3">
      <c r="A1395" t="s">
        <v>764</v>
      </c>
      <c r="B1395" t="s">
        <v>765</v>
      </c>
      <c r="C1395">
        <v>792</v>
      </c>
      <c r="D1395" t="s">
        <v>10</v>
      </c>
      <c r="E1395">
        <v>70</v>
      </c>
      <c r="F1395">
        <v>251</v>
      </c>
      <c r="G1395">
        <f t="shared" si="21"/>
        <v>181</v>
      </c>
      <c r="H1395">
        <v>1724</v>
      </c>
      <c r="I1395" t="s">
        <v>11</v>
      </c>
    </row>
    <row r="1396" spans="1:9" x14ac:dyDescent="0.3">
      <c r="A1396" t="s">
        <v>764</v>
      </c>
      <c r="B1396" t="s">
        <v>765</v>
      </c>
      <c r="C1396">
        <v>792</v>
      </c>
      <c r="D1396" t="s">
        <v>12</v>
      </c>
      <c r="E1396">
        <v>514</v>
      </c>
      <c r="F1396">
        <v>751</v>
      </c>
      <c r="G1396">
        <f t="shared" si="21"/>
        <v>237</v>
      </c>
      <c r="H1396">
        <v>22957</v>
      </c>
      <c r="I1396" t="s">
        <v>13</v>
      </c>
    </row>
    <row r="1397" spans="1:9" x14ac:dyDescent="0.3">
      <c r="A1397" t="s">
        <v>764</v>
      </c>
      <c r="B1397" t="s">
        <v>765</v>
      </c>
      <c r="C1397">
        <v>792</v>
      </c>
      <c r="D1397" t="s">
        <v>14</v>
      </c>
      <c r="E1397">
        <v>338</v>
      </c>
      <c r="F1397">
        <v>495</v>
      </c>
      <c r="G1397">
        <f t="shared" si="21"/>
        <v>157</v>
      </c>
      <c r="H1397">
        <v>43327</v>
      </c>
      <c r="I1397" t="s">
        <v>15</v>
      </c>
    </row>
    <row r="1398" spans="1:9" x14ac:dyDescent="0.3">
      <c r="A1398" t="s">
        <v>766</v>
      </c>
      <c r="B1398" t="s">
        <v>767</v>
      </c>
      <c r="C1398">
        <v>535</v>
      </c>
      <c r="D1398" t="s">
        <v>10</v>
      </c>
      <c r="E1398">
        <v>72</v>
      </c>
      <c r="F1398">
        <v>262</v>
      </c>
      <c r="G1398">
        <f t="shared" si="21"/>
        <v>190</v>
      </c>
      <c r="H1398">
        <v>1724</v>
      </c>
      <c r="I1398" t="s">
        <v>11</v>
      </c>
    </row>
    <row r="1399" spans="1:9" x14ac:dyDescent="0.3">
      <c r="A1399" t="s">
        <v>766</v>
      </c>
      <c r="B1399" t="s">
        <v>767</v>
      </c>
      <c r="C1399">
        <v>535</v>
      </c>
      <c r="D1399" t="s">
        <v>14</v>
      </c>
      <c r="E1399">
        <v>359</v>
      </c>
      <c r="F1399">
        <v>518</v>
      </c>
      <c r="G1399">
        <f t="shared" si="21"/>
        <v>159</v>
      </c>
      <c r="H1399">
        <v>43327</v>
      </c>
      <c r="I1399" t="s">
        <v>15</v>
      </c>
    </row>
    <row r="1400" spans="1:9" x14ac:dyDescent="0.3">
      <c r="A1400" t="s">
        <v>768</v>
      </c>
      <c r="B1400" t="s">
        <v>769</v>
      </c>
      <c r="C1400">
        <v>642</v>
      </c>
      <c r="D1400" t="s">
        <v>10</v>
      </c>
      <c r="E1400">
        <v>32</v>
      </c>
      <c r="F1400">
        <v>200</v>
      </c>
      <c r="G1400">
        <f t="shared" si="21"/>
        <v>168</v>
      </c>
      <c r="H1400">
        <v>1724</v>
      </c>
      <c r="I1400" t="s">
        <v>11</v>
      </c>
    </row>
    <row r="1401" spans="1:9" x14ac:dyDescent="0.3">
      <c r="A1401" t="s">
        <v>768</v>
      </c>
      <c r="B1401" t="s">
        <v>769</v>
      </c>
      <c r="C1401">
        <v>642</v>
      </c>
      <c r="D1401" t="s">
        <v>28</v>
      </c>
      <c r="E1401">
        <v>528</v>
      </c>
      <c r="F1401">
        <v>637</v>
      </c>
      <c r="G1401">
        <f t="shared" si="21"/>
        <v>109</v>
      </c>
      <c r="H1401">
        <v>133923</v>
      </c>
      <c r="I1401" t="s">
        <v>29</v>
      </c>
    </row>
    <row r="1402" spans="1:9" x14ac:dyDescent="0.3">
      <c r="A1402" t="s">
        <v>768</v>
      </c>
      <c r="B1402" t="s">
        <v>769</v>
      </c>
      <c r="C1402">
        <v>642</v>
      </c>
      <c r="D1402" t="s">
        <v>22</v>
      </c>
      <c r="E1402">
        <v>279</v>
      </c>
      <c r="F1402">
        <v>395</v>
      </c>
      <c r="G1402">
        <f t="shared" si="21"/>
        <v>116</v>
      </c>
      <c r="H1402">
        <v>21613</v>
      </c>
      <c r="I1402" t="s">
        <v>23</v>
      </c>
    </row>
    <row r="1403" spans="1:9" x14ac:dyDescent="0.3">
      <c r="A1403" t="s">
        <v>770</v>
      </c>
      <c r="B1403" t="s">
        <v>771</v>
      </c>
      <c r="C1403">
        <v>916</v>
      </c>
      <c r="D1403" t="s">
        <v>10</v>
      </c>
      <c r="E1403">
        <v>265</v>
      </c>
      <c r="F1403">
        <v>446</v>
      </c>
      <c r="G1403">
        <f t="shared" si="21"/>
        <v>181</v>
      </c>
      <c r="H1403">
        <v>1724</v>
      </c>
      <c r="I1403" t="s">
        <v>11</v>
      </c>
    </row>
    <row r="1404" spans="1:9" x14ac:dyDescent="0.3">
      <c r="A1404" t="s">
        <v>770</v>
      </c>
      <c r="B1404" t="s">
        <v>771</v>
      </c>
      <c r="C1404">
        <v>916</v>
      </c>
      <c r="D1404" t="s">
        <v>28</v>
      </c>
      <c r="E1404">
        <v>656</v>
      </c>
      <c r="F1404">
        <v>770</v>
      </c>
      <c r="G1404">
        <f t="shared" si="21"/>
        <v>114</v>
      </c>
      <c r="H1404">
        <v>133923</v>
      </c>
      <c r="I1404" t="s">
        <v>29</v>
      </c>
    </row>
    <row r="1405" spans="1:9" x14ac:dyDescent="0.3">
      <c r="A1405" t="s">
        <v>770</v>
      </c>
      <c r="B1405" t="s">
        <v>771</v>
      </c>
      <c r="C1405">
        <v>916</v>
      </c>
      <c r="D1405" t="s">
        <v>30</v>
      </c>
      <c r="E1405">
        <v>544</v>
      </c>
      <c r="F1405">
        <v>609</v>
      </c>
      <c r="G1405">
        <f t="shared" si="21"/>
        <v>65</v>
      </c>
      <c r="H1405">
        <v>85578</v>
      </c>
      <c r="I1405" t="s">
        <v>31</v>
      </c>
    </row>
    <row r="1406" spans="1:9" x14ac:dyDescent="0.3">
      <c r="A1406" t="s">
        <v>770</v>
      </c>
      <c r="B1406" t="s">
        <v>771</v>
      </c>
      <c r="C1406">
        <v>916</v>
      </c>
      <c r="D1406" t="s">
        <v>90</v>
      </c>
      <c r="E1406">
        <v>13</v>
      </c>
      <c r="F1406">
        <v>227</v>
      </c>
      <c r="G1406">
        <f t="shared" si="21"/>
        <v>214</v>
      </c>
      <c r="H1406">
        <v>1188</v>
      </c>
      <c r="I1406" t="s">
        <v>91</v>
      </c>
    </row>
    <row r="1407" spans="1:9" x14ac:dyDescent="0.3">
      <c r="A1407" t="s">
        <v>770</v>
      </c>
      <c r="B1407" t="s">
        <v>771</v>
      </c>
      <c r="C1407">
        <v>916</v>
      </c>
      <c r="D1407" t="s">
        <v>42</v>
      </c>
      <c r="E1407">
        <v>792</v>
      </c>
      <c r="F1407">
        <v>904</v>
      </c>
      <c r="G1407">
        <f t="shared" si="21"/>
        <v>112</v>
      </c>
      <c r="H1407">
        <v>176760</v>
      </c>
      <c r="I1407" t="s">
        <v>43</v>
      </c>
    </row>
    <row r="1408" spans="1:9" x14ac:dyDescent="0.3">
      <c r="A1408" t="s">
        <v>772</v>
      </c>
      <c r="B1408" t="s">
        <v>773</v>
      </c>
      <c r="C1408">
        <v>1109</v>
      </c>
      <c r="D1408" t="s">
        <v>10</v>
      </c>
      <c r="E1408">
        <v>107</v>
      </c>
      <c r="F1408">
        <v>222</v>
      </c>
      <c r="G1408">
        <f t="shared" si="21"/>
        <v>115</v>
      </c>
      <c r="H1408">
        <v>1724</v>
      </c>
      <c r="I1408" t="s">
        <v>11</v>
      </c>
    </row>
    <row r="1409" spans="1:9" x14ac:dyDescent="0.3">
      <c r="A1409" t="s">
        <v>772</v>
      </c>
      <c r="B1409" t="s">
        <v>773</v>
      </c>
      <c r="C1409">
        <v>1109</v>
      </c>
      <c r="D1409" t="s">
        <v>504</v>
      </c>
      <c r="E1409">
        <v>439</v>
      </c>
      <c r="F1409">
        <v>580</v>
      </c>
      <c r="G1409">
        <f t="shared" si="21"/>
        <v>141</v>
      </c>
      <c r="H1409">
        <v>16465</v>
      </c>
      <c r="I1409" t="s">
        <v>505</v>
      </c>
    </row>
    <row r="1410" spans="1:9" x14ac:dyDescent="0.3">
      <c r="A1410" t="s">
        <v>772</v>
      </c>
      <c r="B1410" t="s">
        <v>773</v>
      </c>
      <c r="C1410">
        <v>1109</v>
      </c>
      <c r="D1410" t="s">
        <v>28</v>
      </c>
      <c r="E1410">
        <v>718</v>
      </c>
      <c r="F1410">
        <v>833</v>
      </c>
      <c r="G1410">
        <f t="shared" si="21"/>
        <v>115</v>
      </c>
      <c r="H1410">
        <v>133923</v>
      </c>
      <c r="I1410" t="s">
        <v>29</v>
      </c>
    </row>
    <row r="1411" spans="1:9" x14ac:dyDescent="0.3">
      <c r="A1411" t="s">
        <v>772</v>
      </c>
      <c r="B1411" t="s">
        <v>773</v>
      </c>
      <c r="C1411">
        <v>1109</v>
      </c>
      <c r="D1411" t="s">
        <v>30</v>
      </c>
      <c r="E1411">
        <v>606</v>
      </c>
      <c r="F1411">
        <v>671</v>
      </c>
      <c r="G1411">
        <f t="shared" ref="G1411:G1474" si="22">F1411-E1411</f>
        <v>65</v>
      </c>
      <c r="H1411">
        <v>85578</v>
      </c>
      <c r="I1411" t="s">
        <v>31</v>
      </c>
    </row>
    <row r="1412" spans="1:9" x14ac:dyDescent="0.3">
      <c r="A1412" t="s">
        <v>772</v>
      </c>
      <c r="B1412" t="s">
        <v>773</v>
      </c>
      <c r="C1412">
        <v>1109</v>
      </c>
      <c r="D1412" t="s">
        <v>42</v>
      </c>
      <c r="E1412">
        <v>977</v>
      </c>
      <c r="F1412">
        <v>1094</v>
      </c>
      <c r="G1412">
        <f t="shared" si="22"/>
        <v>117</v>
      </c>
      <c r="H1412">
        <v>176760</v>
      </c>
      <c r="I1412" t="s">
        <v>43</v>
      </c>
    </row>
    <row r="1413" spans="1:9" x14ac:dyDescent="0.3">
      <c r="A1413" t="s">
        <v>774</v>
      </c>
      <c r="B1413" t="s">
        <v>775</v>
      </c>
      <c r="C1413">
        <v>542</v>
      </c>
      <c r="D1413" t="s">
        <v>10</v>
      </c>
      <c r="E1413">
        <v>81</v>
      </c>
      <c r="F1413">
        <v>271</v>
      </c>
      <c r="G1413">
        <f t="shared" si="22"/>
        <v>190</v>
      </c>
      <c r="H1413">
        <v>1724</v>
      </c>
      <c r="I1413" t="s">
        <v>11</v>
      </c>
    </row>
    <row r="1414" spans="1:9" x14ac:dyDescent="0.3">
      <c r="A1414" t="s">
        <v>774</v>
      </c>
      <c r="B1414" t="s">
        <v>775</v>
      </c>
      <c r="C1414">
        <v>542</v>
      </c>
      <c r="D1414" t="s">
        <v>14</v>
      </c>
      <c r="E1414">
        <v>363</v>
      </c>
      <c r="F1414">
        <v>522</v>
      </c>
      <c r="G1414">
        <f t="shared" si="22"/>
        <v>159</v>
      </c>
      <c r="H1414">
        <v>43327</v>
      </c>
      <c r="I1414" t="s">
        <v>15</v>
      </c>
    </row>
    <row r="1415" spans="1:9" x14ac:dyDescent="0.3">
      <c r="A1415" t="s">
        <v>776</v>
      </c>
      <c r="B1415" t="s">
        <v>777</v>
      </c>
      <c r="C1415">
        <v>647</v>
      </c>
      <c r="D1415" t="s">
        <v>10</v>
      </c>
      <c r="E1415">
        <v>70</v>
      </c>
      <c r="F1415">
        <v>250</v>
      </c>
      <c r="G1415">
        <f t="shared" si="22"/>
        <v>180</v>
      </c>
      <c r="H1415">
        <v>1724</v>
      </c>
      <c r="I1415" t="s">
        <v>11</v>
      </c>
    </row>
    <row r="1416" spans="1:9" x14ac:dyDescent="0.3">
      <c r="A1416" t="s">
        <v>776</v>
      </c>
      <c r="B1416" t="s">
        <v>777</v>
      </c>
      <c r="C1416">
        <v>647</v>
      </c>
      <c r="D1416" t="s">
        <v>520</v>
      </c>
      <c r="E1416">
        <v>333</v>
      </c>
      <c r="F1416">
        <v>597</v>
      </c>
      <c r="G1416">
        <f t="shared" si="22"/>
        <v>264</v>
      </c>
      <c r="H1416">
        <v>236455</v>
      </c>
      <c r="I1416" t="s">
        <v>521</v>
      </c>
    </row>
    <row r="1417" spans="1:9" x14ac:dyDescent="0.3">
      <c r="A1417" t="s">
        <v>778</v>
      </c>
      <c r="B1417" t="s">
        <v>779</v>
      </c>
      <c r="C1417">
        <v>545</v>
      </c>
      <c r="D1417" t="s">
        <v>10</v>
      </c>
      <c r="E1417">
        <v>61</v>
      </c>
      <c r="F1417">
        <v>245</v>
      </c>
      <c r="G1417">
        <f t="shared" si="22"/>
        <v>184</v>
      </c>
      <c r="H1417">
        <v>1724</v>
      </c>
      <c r="I1417" t="s">
        <v>11</v>
      </c>
    </row>
    <row r="1418" spans="1:9" x14ac:dyDescent="0.3">
      <c r="A1418" t="s">
        <v>778</v>
      </c>
      <c r="B1418" t="s">
        <v>779</v>
      </c>
      <c r="C1418">
        <v>545</v>
      </c>
      <c r="D1418" t="s">
        <v>28</v>
      </c>
      <c r="E1418">
        <v>436</v>
      </c>
      <c r="F1418">
        <v>545</v>
      </c>
      <c r="G1418">
        <f t="shared" si="22"/>
        <v>109</v>
      </c>
      <c r="H1418">
        <v>133923</v>
      </c>
      <c r="I1418" t="s">
        <v>29</v>
      </c>
    </row>
    <row r="1419" spans="1:9" x14ac:dyDescent="0.3">
      <c r="A1419" t="s">
        <v>778</v>
      </c>
      <c r="B1419" t="s">
        <v>779</v>
      </c>
      <c r="C1419">
        <v>545</v>
      </c>
      <c r="D1419" t="s">
        <v>30</v>
      </c>
      <c r="E1419">
        <v>327</v>
      </c>
      <c r="F1419">
        <v>393</v>
      </c>
      <c r="G1419">
        <f t="shared" si="22"/>
        <v>66</v>
      </c>
      <c r="H1419">
        <v>85578</v>
      </c>
      <c r="I1419" t="s">
        <v>31</v>
      </c>
    </row>
    <row r="1420" spans="1:9" x14ac:dyDescent="0.3">
      <c r="A1420" t="s">
        <v>780</v>
      </c>
      <c r="B1420" t="s">
        <v>781</v>
      </c>
      <c r="C1420">
        <v>1103</v>
      </c>
      <c r="D1420" t="s">
        <v>10</v>
      </c>
      <c r="E1420">
        <v>79</v>
      </c>
      <c r="F1420">
        <v>258</v>
      </c>
      <c r="G1420">
        <f t="shared" si="22"/>
        <v>179</v>
      </c>
      <c r="H1420">
        <v>1724</v>
      </c>
      <c r="I1420" t="s">
        <v>11</v>
      </c>
    </row>
    <row r="1421" spans="1:9" x14ac:dyDescent="0.3">
      <c r="A1421" t="s">
        <v>780</v>
      </c>
      <c r="B1421" t="s">
        <v>781</v>
      </c>
      <c r="C1421">
        <v>1103</v>
      </c>
      <c r="D1421" t="s">
        <v>28</v>
      </c>
      <c r="E1421">
        <v>989</v>
      </c>
      <c r="F1421">
        <v>1101</v>
      </c>
      <c r="G1421">
        <f t="shared" si="22"/>
        <v>112</v>
      </c>
      <c r="H1421">
        <v>133923</v>
      </c>
      <c r="I1421" t="s">
        <v>29</v>
      </c>
    </row>
    <row r="1422" spans="1:9" x14ac:dyDescent="0.3">
      <c r="A1422" t="s">
        <v>780</v>
      </c>
      <c r="B1422" t="s">
        <v>781</v>
      </c>
      <c r="C1422">
        <v>1103</v>
      </c>
      <c r="D1422" t="s">
        <v>30</v>
      </c>
      <c r="E1422">
        <v>879</v>
      </c>
      <c r="F1422">
        <v>947</v>
      </c>
      <c r="G1422">
        <f t="shared" si="22"/>
        <v>68</v>
      </c>
      <c r="H1422">
        <v>85578</v>
      </c>
      <c r="I1422" t="s">
        <v>31</v>
      </c>
    </row>
    <row r="1423" spans="1:9" x14ac:dyDescent="0.3">
      <c r="A1423" t="s">
        <v>780</v>
      </c>
      <c r="B1423" t="s">
        <v>781</v>
      </c>
      <c r="C1423">
        <v>1103</v>
      </c>
      <c r="D1423" t="s">
        <v>24</v>
      </c>
      <c r="E1423">
        <v>601</v>
      </c>
      <c r="F1423">
        <v>684</v>
      </c>
      <c r="G1423">
        <f t="shared" si="22"/>
        <v>83</v>
      </c>
      <c r="H1423">
        <v>23723</v>
      </c>
      <c r="I1423" t="s">
        <v>25</v>
      </c>
    </row>
    <row r="1424" spans="1:9" x14ac:dyDescent="0.3">
      <c r="A1424" t="s">
        <v>780</v>
      </c>
      <c r="B1424" t="s">
        <v>781</v>
      </c>
      <c r="C1424">
        <v>1103</v>
      </c>
      <c r="D1424" t="s">
        <v>16</v>
      </c>
      <c r="E1424">
        <v>464</v>
      </c>
      <c r="F1424">
        <v>568</v>
      </c>
      <c r="G1424">
        <f t="shared" si="22"/>
        <v>104</v>
      </c>
      <c r="H1424">
        <v>23651</v>
      </c>
      <c r="I1424" t="s">
        <v>17</v>
      </c>
    </row>
    <row r="1425" spans="1:9" x14ac:dyDescent="0.3">
      <c r="A1425" t="s">
        <v>780</v>
      </c>
      <c r="B1425" t="s">
        <v>781</v>
      </c>
      <c r="C1425">
        <v>1103</v>
      </c>
      <c r="D1425" t="s">
        <v>46</v>
      </c>
      <c r="E1425">
        <v>344</v>
      </c>
      <c r="F1425">
        <v>407</v>
      </c>
      <c r="G1425">
        <f t="shared" si="22"/>
        <v>63</v>
      </c>
      <c r="H1425">
        <v>7301</v>
      </c>
      <c r="I1425" t="s">
        <v>47</v>
      </c>
    </row>
    <row r="1426" spans="1:9" x14ac:dyDescent="0.3">
      <c r="A1426" t="s">
        <v>782</v>
      </c>
      <c r="B1426" t="s">
        <v>783</v>
      </c>
      <c r="C1426">
        <v>468</v>
      </c>
      <c r="D1426" t="s">
        <v>10</v>
      </c>
      <c r="E1426">
        <v>74</v>
      </c>
      <c r="F1426">
        <v>221</v>
      </c>
      <c r="G1426">
        <f t="shared" si="22"/>
        <v>147</v>
      </c>
      <c r="H1426">
        <v>1724</v>
      </c>
      <c r="I1426" t="s">
        <v>11</v>
      </c>
    </row>
    <row r="1427" spans="1:9" x14ac:dyDescent="0.3">
      <c r="A1427" t="s">
        <v>782</v>
      </c>
      <c r="B1427" t="s">
        <v>783</v>
      </c>
      <c r="C1427">
        <v>468</v>
      </c>
      <c r="D1427" t="s">
        <v>14</v>
      </c>
      <c r="E1427">
        <v>292</v>
      </c>
      <c r="F1427">
        <v>449</v>
      </c>
      <c r="G1427">
        <f t="shared" si="22"/>
        <v>157</v>
      </c>
      <c r="H1427">
        <v>43327</v>
      </c>
      <c r="I1427" t="s">
        <v>15</v>
      </c>
    </row>
    <row r="1428" spans="1:9" x14ac:dyDescent="0.3">
      <c r="A1428" t="s">
        <v>784</v>
      </c>
      <c r="B1428" t="s">
        <v>785</v>
      </c>
      <c r="C1428">
        <v>564</v>
      </c>
      <c r="D1428" t="s">
        <v>10</v>
      </c>
      <c r="E1428">
        <v>86</v>
      </c>
      <c r="F1428">
        <v>268</v>
      </c>
      <c r="G1428">
        <f t="shared" si="22"/>
        <v>182</v>
      </c>
      <c r="H1428">
        <v>1724</v>
      </c>
      <c r="I1428" t="s">
        <v>11</v>
      </c>
    </row>
    <row r="1429" spans="1:9" x14ac:dyDescent="0.3">
      <c r="A1429" t="s">
        <v>784</v>
      </c>
      <c r="B1429" t="s">
        <v>785</v>
      </c>
      <c r="C1429">
        <v>564</v>
      </c>
      <c r="D1429" t="s">
        <v>54</v>
      </c>
      <c r="E1429">
        <v>355</v>
      </c>
      <c r="F1429">
        <v>437</v>
      </c>
      <c r="G1429">
        <f t="shared" si="22"/>
        <v>82</v>
      </c>
      <c r="H1429">
        <v>1627</v>
      </c>
      <c r="I1429" t="s">
        <v>55</v>
      </c>
    </row>
    <row r="1430" spans="1:9" x14ac:dyDescent="0.3">
      <c r="A1430" t="s">
        <v>786</v>
      </c>
      <c r="B1430" t="s">
        <v>787</v>
      </c>
      <c r="C1430">
        <v>1242</v>
      </c>
      <c r="D1430" t="s">
        <v>10</v>
      </c>
      <c r="E1430">
        <v>99</v>
      </c>
      <c r="F1430">
        <v>247</v>
      </c>
      <c r="G1430">
        <f t="shared" si="22"/>
        <v>148</v>
      </c>
      <c r="H1430">
        <v>1724</v>
      </c>
      <c r="I1430" t="s">
        <v>11</v>
      </c>
    </row>
    <row r="1431" spans="1:9" x14ac:dyDescent="0.3">
      <c r="A1431" t="s">
        <v>786</v>
      </c>
      <c r="B1431" t="s">
        <v>787</v>
      </c>
      <c r="C1431">
        <v>1242</v>
      </c>
      <c r="D1431" t="s">
        <v>28</v>
      </c>
      <c r="E1431">
        <v>694</v>
      </c>
      <c r="F1431">
        <v>809</v>
      </c>
      <c r="G1431">
        <f t="shared" si="22"/>
        <v>115</v>
      </c>
      <c r="H1431">
        <v>133923</v>
      </c>
      <c r="I1431" t="s">
        <v>29</v>
      </c>
    </row>
    <row r="1432" spans="1:9" x14ac:dyDescent="0.3">
      <c r="A1432" t="s">
        <v>786</v>
      </c>
      <c r="B1432" t="s">
        <v>787</v>
      </c>
      <c r="C1432">
        <v>1242</v>
      </c>
      <c r="D1432" t="s">
        <v>30</v>
      </c>
      <c r="E1432">
        <v>582</v>
      </c>
      <c r="F1432">
        <v>647</v>
      </c>
      <c r="G1432">
        <f t="shared" si="22"/>
        <v>65</v>
      </c>
      <c r="H1432">
        <v>85578</v>
      </c>
      <c r="I1432" t="s">
        <v>31</v>
      </c>
    </row>
    <row r="1433" spans="1:9" x14ac:dyDescent="0.3">
      <c r="A1433" t="s">
        <v>786</v>
      </c>
      <c r="B1433" t="s">
        <v>787</v>
      </c>
      <c r="C1433">
        <v>1242</v>
      </c>
      <c r="D1433" t="s">
        <v>66</v>
      </c>
      <c r="E1433">
        <v>1144</v>
      </c>
      <c r="F1433">
        <v>1227</v>
      </c>
      <c r="G1433">
        <f t="shared" si="22"/>
        <v>83</v>
      </c>
      <c r="H1433">
        <v>11277</v>
      </c>
      <c r="I1433" t="s">
        <v>67</v>
      </c>
    </row>
    <row r="1434" spans="1:9" x14ac:dyDescent="0.3">
      <c r="A1434" t="s">
        <v>786</v>
      </c>
      <c r="B1434" t="s">
        <v>787</v>
      </c>
      <c r="C1434">
        <v>1242</v>
      </c>
      <c r="D1434" t="s">
        <v>24</v>
      </c>
      <c r="E1434">
        <v>469</v>
      </c>
      <c r="F1434">
        <v>556</v>
      </c>
      <c r="G1434">
        <f t="shared" si="22"/>
        <v>87</v>
      </c>
      <c r="H1434">
        <v>23723</v>
      </c>
      <c r="I1434" t="s">
        <v>25</v>
      </c>
    </row>
    <row r="1435" spans="1:9" x14ac:dyDescent="0.3">
      <c r="A1435" t="s">
        <v>786</v>
      </c>
      <c r="B1435" t="s">
        <v>787</v>
      </c>
      <c r="C1435">
        <v>1242</v>
      </c>
      <c r="D1435" t="s">
        <v>18</v>
      </c>
      <c r="E1435">
        <v>331</v>
      </c>
      <c r="F1435">
        <v>434</v>
      </c>
      <c r="G1435">
        <f t="shared" si="22"/>
        <v>103</v>
      </c>
      <c r="H1435">
        <v>27168</v>
      </c>
      <c r="I1435" t="s">
        <v>19</v>
      </c>
    </row>
    <row r="1436" spans="1:9" x14ac:dyDescent="0.3">
      <c r="A1436" t="s">
        <v>786</v>
      </c>
      <c r="B1436" t="s">
        <v>787</v>
      </c>
      <c r="C1436">
        <v>1242</v>
      </c>
      <c r="D1436" t="s">
        <v>42</v>
      </c>
      <c r="E1436">
        <v>980</v>
      </c>
      <c r="F1436">
        <v>1099</v>
      </c>
      <c r="G1436">
        <f t="shared" si="22"/>
        <v>119</v>
      </c>
      <c r="H1436">
        <v>176760</v>
      </c>
      <c r="I1436" t="s">
        <v>43</v>
      </c>
    </row>
    <row r="1437" spans="1:9" x14ac:dyDescent="0.3">
      <c r="A1437" t="s">
        <v>788</v>
      </c>
      <c r="B1437" t="s">
        <v>789</v>
      </c>
      <c r="C1437">
        <v>597</v>
      </c>
      <c r="D1437" t="s">
        <v>10</v>
      </c>
      <c r="E1437">
        <v>109</v>
      </c>
      <c r="F1437">
        <v>289</v>
      </c>
      <c r="G1437">
        <f t="shared" si="22"/>
        <v>180</v>
      </c>
      <c r="H1437">
        <v>1724</v>
      </c>
      <c r="I1437" t="s">
        <v>11</v>
      </c>
    </row>
    <row r="1438" spans="1:9" x14ac:dyDescent="0.3">
      <c r="A1438" t="s">
        <v>788</v>
      </c>
      <c r="B1438" t="s">
        <v>789</v>
      </c>
      <c r="C1438">
        <v>597</v>
      </c>
      <c r="D1438" t="s">
        <v>54</v>
      </c>
      <c r="E1438">
        <v>383</v>
      </c>
      <c r="F1438">
        <v>465</v>
      </c>
      <c r="G1438">
        <f t="shared" si="22"/>
        <v>82</v>
      </c>
      <c r="H1438">
        <v>1627</v>
      </c>
      <c r="I1438" t="s">
        <v>55</v>
      </c>
    </row>
    <row r="1439" spans="1:9" x14ac:dyDescent="0.3">
      <c r="A1439" t="s">
        <v>790</v>
      </c>
      <c r="B1439" t="s">
        <v>791</v>
      </c>
      <c r="C1439">
        <v>1443</v>
      </c>
      <c r="D1439" t="s">
        <v>10</v>
      </c>
      <c r="E1439">
        <v>261</v>
      </c>
      <c r="F1439">
        <v>446</v>
      </c>
      <c r="G1439">
        <f t="shared" si="22"/>
        <v>185</v>
      </c>
      <c r="H1439">
        <v>1724</v>
      </c>
      <c r="I1439" t="s">
        <v>11</v>
      </c>
    </row>
    <row r="1440" spans="1:9" x14ac:dyDescent="0.3">
      <c r="A1440" t="s">
        <v>790</v>
      </c>
      <c r="B1440" t="s">
        <v>791</v>
      </c>
      <c r="C1440">
        <v>1443</v>
      </c>
      <c r="D1440" t="s">
        <v>28</v>
      </c>
      <c r="E1440">
        <v>1191</v>
      </c>
      <c r="F1440">
        <v>1303</v>
      </c>
      <c r="G1440">
        <f t="shared" si="22"/>
        <v>112</v>
      </c>
      <c r="H1440">
        <v>133923</v>
      </c>
      <c r="I1440" t="s">
        <v>29</v>
      </c>
    </row>
    <row r="1441" spans="1:9" x14ac:dyDescent="0.3">
      <c r="A1441" t="s">
        <v>790</v>
      </c>
      <c r="B1441" t="s">
        <v>791</v>
      </c>
      <c r="C1441">
        <v>1443</v>
      </c>
      <c r="D1441" t="s">
        <v>30</v>
      </c>
      <c r="E1441">
        <v>1077</v>
      </c>
      <c r="F1441">
        <v>1145</v>
      </c>
      <c r="G1441">
        <f t="shared" si="22"/>
        <v>68</v>
      </c>
      <c r="H1441">
        <v>85578</v>
      </c>
      <c r="I1441" t="s">
        <v>31</v>
      </c>
    </row>
    <row r="1442" spans="1:9" x14ac:dyDescent="0.3">
      <c r="A1442" t="s">
        <v>790</v>
      </c>
      <c r="B1442" t="s">
        <v>791</v>
      </c>
      <c r="C1442">
        <v>1443</v>
      </c>
      <c r="D1442" t="s">
        <v>90</v>
      </c>
      <c r="E1442">
        <v>2</v>
      </c>
      <c r="F1442">
        <v>218</v>
      </c>
      <c r="G1442">
        <f t="shared" si="22"/>
        <v>216</v>
      </c>
      <c r="H1442">
        <v>1188</v>
      </c>
      <c r="I1442" t="s">
        <v>91</v>
      </c>
    </row>
    <row r="1443" spans="1:9" x14ac:dyDescent="0.3">
      <c r="A1443" t="s">
        <v>790</v>
      </c>
      <c r="B1443" t="s">
        <v>791</v>
      </c>
      <c r="C1443">
        <v>1443</v>
      </c>
      <c r="D1443" t="s">
        <v>22</v>
      </c>
      <c r="E1443">
        <v>941</v>
      </c>
      <c r="F1443">
        <v>1068</v>
      </c>
      <c r="G1443">
        <f t="shared" si="22"/>
        <v>127</v>
      </c>
      <c r="H1443">
        <v>21613</v>
      </c>
      <c r="I1443" t="s">
        <v>23</v>
      </c>
    </row>
    <row r="1444" spans="1:9" x14ac:dyDescent="0.3">
      <c r="A1444" t="s">
        <v>790</v>
      </c>
      <c r="B1444" t="s">
        <v>791</v>
      </c>
      <c r="C1444">
        <v>1443</v>
      </c>
      <c r="D1444" t="s">
        <v>18</v>
      </c>
      <c r="E1444">
        <v>828</v>
      </c>
      <c r="F1444">
        <v>928</v>
      </c>
      <c r="G1444">
        <f t="shared" si="22"/>
        <v>100</v>
      </c>
      <c r="H1444">
        <v>27168</v>
      </c>
      <c r="I1444" t="s">
        <v>19</v>
      </c>
    </row>
    <row r="1445" spans="1:9" x14ac:dyDescent="0.3">
      <c r="A1445" t="s">
        <v>790</v>
      </c>
      <c r="B1445" t="s">
        <v>791</v>
      </c>
      <c r="C1445">
        <v>1443</v>
      </c>
      <c r="D1445" t="s">
        <v>42</v>
      </c>
      <c r="E1445">
        <v>1331</v>
      </c>
      <c r="F1445">
        <v>1437</v>
      </c>
      <c r="G1445">
        <f t="shared" si="22"/>
        <v>106</v>
      </c>
      <c r="H1445">
        <v>176760</v>
      </c>
      <c r="I1445" t="s">
        <v>43</v>
      </c>
    </row>
    <row r="1446" spans="1:9" x14ac:dyDescent="0.3">
      <c r="A1446" t="s">
        <v>792</v>
      </c>
      <c r="B1446" t="s">
        <v>793</v>
      </c>
      <c r="C1446">
        <v>892</v>
      </c>
      <c r="D1446" t="s">
        <v>10</v>
      </c>
      <c r="E1446">
        <v>77</v>
      </c>
      <c r="F1446">
        <v>230</v>
      </c>
      <c r="G1446">
        <f t="shared" si="22"/>
        <v>153</v>
      </c>
      <c r="H1446">
        <v>1724</v>
      </c>
      <c r="I1446" t="s">
        <v>11</v>
      </c>
    </row>
    <row r="1447" spans="1:9" x14ac:dyDescent="0.3">
      <c r="A1447" t="s">
        <v>792</v>
      </c>
      <c r="B1447" t="s">
        <v>793</v>
      </c>
      <c r="C1447">
        <v>892</v>
      </c>
      <c r="D1447" t="s">
        <v>12</v>
      </c>
      <c r="E1447">
        <v>640</v>
      </c>
      <c r="F1447">
        <v>873</v>
      </c>
      <c r="G1447">
        <f t="shared" si="22"/>
        <v>233</v>
      </c>
      <c r="H1447">
        <v>22957</v>
      </c>
      <c r="I1447" t="s">
        <v>13</v>
      </c>
    </row>
    <row r="1448" spans="1:9" x14ac:dyDescent="0.3">
      <c r="A1448" t="s">
        <v>792</v>
      </c>
      <c r="B1448" t="s">
        <v>793</v>
      </c>
      <c r="C1448">
        <v>892</v>
      </c>
      <c r="D1448" t="s">
        <v>14</v>
      </c>
      <c r="E1448">
        <v>467</v>
      </c>
      <c r="F1448">
        <v>621</v>
      </c>
      <c r="G1448">
        <f t="shared" si="22"/>
        <v>154</v>
      </c>
      <c r="H1448">
        <v>43327</v>
      </c>
      <c r="I1448" t="s">
        <v>15</v>
      </c>
    </row>
    <row r="1449" spans="1:9" x14ac:dyDescent="0.3">
      <c r="A1449" t="s">
        <v>792</v>
      </c>
      <c r="B1449" t="s">
        <v>793</v>
      </c>
      <c r="C1449">
        <v>892</v>
      </c>
      <c r="D1449" t="s">
        <v>24</v>
      </c>
      <c r="E1449">
        <v>338</v>
      </c>
      <c r="F1449">
        <v>429</v>
      </c>
      <c r="G1449">
        <f t="shared" si="22"/>
        <v>91</v>
      </c>
      <c r="H1449">
        <v>23723</v>
      </c>
      <c r="I1449" t="s">
        <v>25</v>
      </c>
    </row>
    <row r="1450" spans="1:9" x14ac:dyDescent="0.3">
      <c r="A1450" t="s">
        <v>794</v>
      </c>
      <c r="B1450" t="s">
        <v>795</v>
      </c>
      <c r="C1450">
        <v>987</v>
      </c>
      <c r="D1450" t="s">
        <v>10</v>
      </c>
      <c r="E1450">
        <v>80</v>
      </c>
      <c r="F1450">
        <v>272</v>
      </c>
      <c r="G1450">
        <f t="shared" si="22"/>
        <v>192</v>
      </c>
      <c r="H1450">
        <v>1724</v>
      </c>
      <c r="I1450" t="s">
        <v>11</v>
      </c>
    </row>
    <row r="1451" spans="1:9" x14ac:dyDescent="0.3">
      <c r="A1451" t="s">
        <v>794</v>
      </c>
      <c r="B1451" t="s">
        <v>795</v>
      </c>
      <c r="C1451">
        <v>987</v>
      </c>
      <c r="D1451" t="s">
        <v>28</v>
      </c>
      <c r="E1451">
        <v>872</v>
      </c>
      <c r="F1451">
        <v>986</v>
      </c>
      <c r="G1451">
        <f t="shared" si="22"/>
        <v>114</v>
      </c>
      <c r="H1451">
        <v>133923</v>
      </c>
      <c r="I1451" t="s">
        <v>29</v>
      </c>
    </row>
    <row r="1452" spans="1:9" x14ac:dyDescent="0.3">
      <c r="A1452" t="s">
        <v>794</v>
      </c>
      <c r="B1452" t="s">
        <v>795</v>
      </c>
      <c r="C1452">
        <v>987</v>
      </c>
      <c r="D1452" t="s">
        <v>30</v>
      </c>
      <c r="E1452">
        <v>756</v>
      </c>
      <c r="F1452">
        <v>825</v>
      </c>
      <c r="G1452">
        <f t="shared" si="22"/>
        <v>69</v>
      </c>
      <c r="H1452">
        <v>85578</v>
      </c>
      <c r="I1452" t="s">
        <v>31</v>
      </c>
    </row>
    <row r="1453" spans="1:9" x14ac:dyDescent="0.3">
      <c r="A1453" t="s">
        <v>794</v>
      </c>
      <c r="B1453" t="s">
        <v>795</v>
      </c>
      <c r="C1453">
        <v>987</v>
      </c>
      <c r="D1453" t="s">
        <v>22</v>
      </c>
      <c r="E1453">
        <v>360</v>
      </c>
      <c r="F1453">
        <v>478</v>
      </c>
      <c r="G1453">
        <f t="shared" si="22"/>
        <v>118</v>
      </c>
      <c r="H1453">
        <v>21613</v>
      </c>
      <c r="I1453" t="s">
        <v>23</v>
      </c>
    </row>
    <row r="1454" spans="1:9" x14ac:dyDescent="0.3">
      <c r="A1454" t="s">
        <v>794</v>
      </c>
      <c r="B1454" t="s">
        <v>795</v>
      </c>
      <c r="C1454">
        <v>987</v>
      </c>
      <c r="D1454" t="s">
        <v>18</v>
      </c>
      <c r="E1454">
        <v>503</v>
      </c>
      <c r="F1454">
        <v>615</v>
      </c>
      <c r="G1454">
        <f t="shared" si="22"/>
        <v>112</v>
      </c>
      <c r="H1454">
        <v>27168</v>
      </c>
      <c r="I1454" t="s">
        <v>19</v>
      </c>
    </row>
    <row r="1455" spans="1:9" x14ac:dyDescent="0.3">
      <c r="A1455" t="s">
        <v>796</v>
      </c>
      <c r="B1455" t="s">
        <v>797</v>
      </c>
      <c r="C1455">
        <v>400</v>
      </c>
      <c r="D1455" t="s">
        <v>10</v>
      </c>
      <c r="E1455">
        <v>87</v>
      </c>
      <c r="F1455">
        <v>282</v>
      </c>
      <c r="G1455">
        <f t="shared" si="22"/>
        <v>195</v>
      </c>
      <c r="H1455">
        <v>1724</v>
      </c>
      <c r="I1455" t="s">
        <v>11</v>
      </c>
    </row>
    <row r="1456" spans="1:9" x14ac:dyDescent="0.3">
      <c r="A1456" t="s">
        <v>798</v>
      </c>
      <c r="B1456" t="s">
        <v>799</v>
      </c>
      <c r="C1456">
        <v>701</v>
      </c>
      <c r="D1456" t="s">
        <v>10</v>
      </c>
      <c r="E1456">
        <v>80</v>
      </c>
      <c r="F1456">
        <v>273</v>
      </c>
      <c r="G1456">
        <f t="shared" si="22"/>
        <v>193</v>
      </c>
      <c r="H1456">
        <v>1724</v>
      </c>
      <c r="I1456" t="s">
        <v>11</v>
      </c>
    </row>
    <row r="1457" spans="1:9" x14ac:dyDescent="0.3">
      <c r="A1457" t="s">
        <v>798</v>
      </c>
      <c r="B1457" t="s">
        <v>799</v>
      </c>
      <c r="C1457">
        <v>701</v>
      </c>
      <c r="D1457" t="s">
        <v>28</v>
      </c>
      <c r="E1457">
        <v>587</v>
      </c>
      <c r="F1457">
        <v>699</v>
      </c>
      <c r="G1457">
        <f t="shared" si="22"/>
        <v>112</v>
      </c>
      <c r="H1457">
        <v>133923</v>
      </c>
      <c r="I1457" t="s">
        <v>29</v>
      </c>
    </row>
    <row r="1458" spans="1:9" x14ac:dyDescent="0.3">
      <c r="A1458" t="s">
        <v>798</v>
      </c>
      <c r="B1458" t="s">
        <v>799</v>
      </c>
      <c r="C1458">
        <v>701</v>
      </c>
      <c r="D1458" t="s">
        <v>30</v>
      </c>
      <c r="E1458">
        <v>473</v>
      </c>
      <c r="F1458">
        <v>541</v>
      </c>
      <c r="G1458">
        <f t="shared" si="22"/>
        <v>68</v>
      </c>
      <c r="H1458">
        <v>85578</v>
      </c>
      <c r="I1458" t="s">
        <v>31</v>
      </c>
    </row>
    <row r="1459" spans="1:9" x14ac:dyDescent="0.3">
      <c r="A1459" t="s">
        <v>798</v>
      </c>
      <c r="B1459" t="s">
        <v>799</v>
      </c>
      <c r="C1459">
        <v>701</v>
      </c>
      <c r="D1459" t="s">
        <v>22</v>
      </c>
      <c r="E1459">
        <v>353</v>
      </c>
      <c r="F1459">
        <v>464</v>
      </c>
      <c r="G1459">
        <f t="shared" si="22"/>
        <v>111</v>
      </c>
      <c r="H1459">
        <v>21613</v>
      </c>
      <c r="I1459" t="s">
        <v>23</v>
      </c>
    </row>
    <row r="1460" spans="1:9" x14ac:dyDescent="0.3">
      <c r="A1460" t="s">
        <v>800</v>
      </c>
      <c r="B1460" t="s">
        <v>801</v>
      </c>
      <c r="C1460">
        <v>687</v>
      </c>
      <c r="D1460" t="s">
        <v>10</v>
      </c>
      <c r="E1460">
        <v>55</v>
      </c>
      <c r="F1460">
        <v>258</v>
      </c>
      <c r="G1460">
        <f t="shared" si="22"/>
        <v>203</v>
      </c>
      <c r="H1460">
        <v>1724</v>
      </c>
      <c r="I1460" t="s">
        <v>11</v>
      </c>
    </row>
    <row r="1461" spans="1:9" x14ac:dyDescent="0.3">
      <c r="A1461" t="s">
        <v>800</v>
      </c>
      <c r="B1461" t="s">
        <v>801</v>
      </c>
      <c r="C1461">
        <v>687</v>
      </c>
      <c r="D1461" t="s">
        <v>28</v>
      </c>
      <c r="E1461">
        <v>563</v>
      </c>
      <c r="F1461">
        <v>675</v>
      </c>
      <c r="G1461">
        <f t="shared" si="22"/>
        <v>112</v>
      </c>
      <c r="H1461">
        <v>133923</v>
      </c>
      <c r="I1461" t="s">
        <v>29</v>
      </c>
    </row>
    <row r="1462" spans="1:9" x14ac:dyDescent="0.3">
      <c r="A1462" t="s">
        <v>800</v>
      </c>
      <c r="B1462" t="s">
        <v>801</v>
      </c>
      <c r="C1462">
        <v>687</v>
      </c>
      <c r="D1462" t="s">
        <v>30</v>
      </c>
      <c r="E1462">
        <v>449</v>
      </c>
      <c r="F1462">
        <v>517</v>
      </c>
      <c r="G1462">
        <f t="shared" si="22"/>
        <v>68</v>
      </c>
      <c r="H1462">
        <v>85578</v>
      </c>
      <c r="I1462" t="s">
        <v>31</v>
      </c>
    </row>
    <row r="1463" spans="1:9" x14ac:dyDescent="0.3">
      <c r="A1463" t="s">
        <v>800</v>
      </c>
      <c r="B1463" t="s">
        <v>801</v>
      </c>
      <c r="C1463">
        <v>687</v>
      </c>
      <c r="D1463" t="s">
        <v>18</v>
      </c>
      <c r="E1463">
        <v>339</v>
      </c>
      <c r="F1463">
        <v>442</v>
      </c>
      <c r="G1463">
        <f t="shared" si="22"/>
        <v>103</v>
      </c>
      <c r="H1463">
        <v>27168</v>
      </c>
      <c r="I1463" t="s">
        <v>19</v>
      </c>
    </row>
    <row r="1464" spans="1:9" x14ac:dyDescent="0.3">
      <c r="A1464" t="s">
        <v>802</v>
      </c>
      <c r="B1464" t="s">
        <v>803</v>
      </c>
      <c r="C1464">
        <v>698</v>
      </c>
      <c r="D1464" t="s">
        <v>10</v>
      </c>
      <c r="E1464">
        <v>75</v>
      </c>
      <c r="F1464">
        <v>266</v>
      </c>
      <c r="G1464">
        <f t="shared" si="22"/>
        <v>191</v>
      </c>
      <c r="H1464">
        <v>1724</v>
      </c>
      <c r="I1464" t="s">
        <v>11</v>
      </c>
    </row>
    <row r="1465" spans="1:9" x14ac:dyDescent="0.3">
      <c r="A1465" t="s">
        <v>802</v>
      </c>
      <c r="B1465" t="s">
        <v>803</v>
      </c>
      <c r="C1465">
        <v>698</v>
      </c>
      <c r="D1465" t="s">
        <v>28</v>
      </c>
      <c r="E1465">
        <v>577</v>
      </c>
      <c r="F1465">
        <v>689</v>
      </c>
      <c r="G1465">
        <f t="shared" si="22"/>
        <v>112</v>
      </c>
      <c r="H1465">
        <v>133923</v>
      </c>
      <c r="I1465" t="s">
        <v>29</v>
      </c>
    </row>
    <row r="1466" spans="1:9" x14ac:dyDescent="0.3">
      <c r="A1466" t="s">
        <v>802</v>
      </c>
      <c r="B1466" t="s">
        <v>803</v>
      </c>
      <c r="C1466">
        <v>698</v>
      </c>
      <c r="D1466" t="s">
        <v>30</v>
      </c>
      <c r="E1466">
        <v>463</v>
      </c>
      <c r="F1466">
        <v>531</v>
      </c>
      <c r="G1466">
        <f t="shared" si="22"/>
        <v>68</v>
      </c>
      <c r="H1466">
        <v>85578</v>
      </c>
      <c r="I1466" t="s">
        <v>31</v>
      </c>
    </row>
    <row r="1467" spans="1:9" x14ac:dyDescent="0.3">
      <c r="A1467" t="s">
        <v>802</v>
      </c>
      <c r="B1467" t="s">
        <v>803</v>
      </c>
      <c r="C1467">
        <v>698</v>
      </c>
      <c r="D1467" t="s">
        <v>18</v>
      </c>
      <c r="E1467">
        <v>353</v>
      </c>
      <c r="F1467">
        <v>456</v>
      </c>
      <c r="G1467">
        <f t="shared" si="22"/>
        <v>103</v>
      </c>
      <c r="H1467">
        <v>27168</v>
      </c>
      <c r="I1467" t="s">
        <v>19</v>
      </c>
    </row>
    <row r="1468" spans="1:9" x14ac:dyDescent="0.3">
      <c r="A1468" t="s">
        <v>804</v>
      </c>
      <c r="B1468" t="s">
        <v>805</v>
      </c>
      <c r="C1468">
        <v>707</v>
      </c>
      <c r="D1468" t="s">
        <v>10</v>
      </c>
      <c r="E1468">
        <v>75</v>
      </c>
      <c r="F1468">
        <v>264</v>
      </c>
      <c r="G1468">
        <f t="shared" si="22"/>
        <v>189</v>
      </c>
      <c r="H1468">
        <v>1724</v>
      </c>
      <c r="I1468" t="s">
        <v>11</v>
      </c>
    </row>
    <row r="1469" spans="1:9" x14ac:dyDescent="0.3">
      <c r="A1469" t="s">
        <v>804</v>
      </c>
      <c r="B1469" t="s">
        <v>805</v>
      </c>
      <c r="C1469">
        <v>707</v>
      </c>
      <c r="D1469" t="s">
        <v>28</v>
      </c>
      <c r="E1469">
        <v>577</v>
      </c>
      <c r="F1469">
        <v>689</v>
      </c>
      <c r="G1469">
        <f t="shared" si="22"/>
        <v>112</v>
      </c>
      <c r="H1469">
        <v>133923</v>
      </c>
      <c r="I1469" t="s">
        <v>29</v>
      </c>
    </row>
    <row r="1470" spans="1:9" x14ac:dyDescent="0.3">
      <c r="A1470" t="s">
        <v>804</v>
      </c>
      <c r="B1470" t="s">
        <v>805</v>
      </c>
      <c r="C1470">
        <v>707</v>
      </c>
      <c r="D1470" t="s">
        <v>30</v>
      </c>
      <c r="E1470">
        <v>463</v>
      </c>
      <c r="F1470">
        <v>531</v>
      </c>
      <c r="G1470">
        <f t="shared" si="22"/>
        <v>68</v>
      </c>
      <c r="H1470">
        <v>85578</v>
      </c>
      <c r="I1470" t="s">
        <v>31</v>
      </c>
    </row>
    <row r="1471" spans="1:9" x14ac:dyDescent="0.3">
      <c r="A1471" t="s">
        <v>804</v>
      </c>
      <c r="B1471" t="s">
        <v>805</v>
      </c>
      <c r="C1471">
        <v>707</v>
      </c>
      <c r="D1471" t="s">
        <v>18</v>
      </c>
      <c r="E1471">
        <v>353</v>
      </c>
      <c r="F1471">
        <v>456</v>
      </c>
      <c r="G1471">
        <f t="shared" si="22"/>
        <v>103</v>
      </c>
      <c r="H1471">
        <v>27168</v>
      </c>
      <c r="I1471" t="s">
        <v>19</v>
      </c>
    </row>
    <row r="1472" spans="1:9" x14ac:dyDescent="0.3">
      <c r="A1472" t="s">
        <v>806</v>
      </c>
      <c r="B1472" t="s">
        <v>807</v>
      </c>
      <c r="C1472">
        <v>853</v>
      </c>
      <c r="D1472" t="s">
        <v>10</v>
      </c>
      <c r="E1472">
        <v>66</v>
      </c>
      <c r="F1472">
        <v>212</v>
      </c>
      <c r="G1472">
        <f t="shared" si="22"/>
        <v>146</v>
      </c>
      <c r="H1472">
        <v>1724</v>
      </c>
      <c r="I1472" t="s">
        <v>11</v>
      </c>
    </row>
    <row r="1473" spans="1:9" x14ac:dyDescent="0.3">
      <c r="A1473" t="s">
        <v>806</v>
      </c>
      <c r="B1473" t="s">
        <v>807</v>
      </c>
      <c r="C1473">
        <v>853</v>
      </c>
      <c r="D1473" t="s">
        <v>28</v>
      </c>
      <c r="E1473">
        <v>738</v>
      </c>
      <c r="F1473">
        <v>849</v>
      </c>
      <c r="G1473">
        <f t="shared" si="22"/>
        <v>111</v>
      </c>
      <c r="H1473">
        <v>133923</v>
      </c>
      <c r="I1473" t="s">
        <v>29</v>
      </c>
    </row>
    <row r="1474" spans="1:9" x14ac:dyDescent="0.3">
      <c r="A1474" t="s">
        <v>806</v>
      </c>
      <c r="B1474" t="s">
        <v>807</v>
      </c>
      <c r="C1474">
        <v>853</v>
      </c>
      <c r="D1474" t="s">
        <v>30</v>
      </c>
      <c r="E1474">
        <v>622</v>
      </c>
      <c r="F1474">
        <v>690</v>
      </c>
      <c r="G1474">
        <f t="shared" si="22"/>
        <v>68</v>
      </c>
      <c r="H1474">
        <v>85578</v>
      </c>
      <c r="I1474" t="s">
        <v>31</v>
      </c>
    </row>
    <row r="1475" spans="1:9" x14ac:dyDescent="0.3">
      <c r="A1475" t="s">
        <v>806</v>
      </c>
      <c r="B1475" t="s">
        <v>807</v>
      </c>
      <c r="C1475">
        <v>853</v>
      </c>
      <c r="D1475" t="s">
        <v>22</v>
      </c>
      <c r="E1475">
        <v>497</v>
      </c>
      <c r="F1475">
        <v>613</v>
      </c>
      <c r="G1475">
        <f t="shared" ref="G1475:G1538" si="23">F1475-E1475</f>
        <v>116</v>
      </c>
      <c r="H1475">
        <v>21613</v>
      </c>
      <c r="I1475" t="s">
        <v>23</v>
      </c>
    </row>
    <row r="1476" spans="1:9" x14ac:dyDescent="0.3">
      <c r="A1476" t="s">
        <v>806</v>
      </c>
      <c r="B1476" t="s">
        <v>807</v>
      </c>
      <c r="C1476">
        <v>853</v>
      </c>
      <c r="D1476" t="s">
        <v>24</v>
      </c>
      <c r="E1476">
        <v>383</v>
      </c>
      <c r="F1476">
        <v>472</v>
      </c>
      <c r="G1476">
        <f t="shared" si="23"/>
        <v>89</v>
      </c>
      <c r="H1476">
        <v>23723</v>
      </c>
      <c r="I1476" t="s">
        <v>25</v>
      </c>
    </row>
    <row r="1477" spans="1:9" x14ac:dyDescent="0.3">
      <c r="A1477" t="s">
        <v>808</v>
      </c>
      <c r="B1477" t="s">
        <v>809</v>
      </c>
      <c r="C1477">
        <v>356</v>
      </c>
      <c r="D1477" t="s">
        <v>10</v>
      </c>
      <c r="E1477">
        <v>79</v>
      </c>
      <c r="F1477">
        <v>267</v>
      </c>
      <c r="G1477">
        <f t="shared" si="23"/>
        <v>188</v>
      </c>
      <c r="H1477">
        <v>1724</v>
      </c>
      <c r="I1477" t="s">
        <v>11</v>
      </c>
    </row>
    <row r="1478" spans="1:9" x14ac:dyDescent="0.3">
      <c r="A1478" t="s">
        <v>810</v>
      </c>
      <c r="B1478" t="s">
        <v>811</v>
      </c>
      <c r="C1478">
        <v>1252</v>
      </c>
      <c r="D1478" t="s">
        <v>10</v>
      </c>
      <c r="E1478">
        <v>35</v>
      </c>
      <c r="F1478">
        <v>225</v>
      </c>
      <c r="G1478">
        <f t="shared" si="23"/>
        <v>190</v>
      </c>
      <c r="H1478">
        <v>1724</v>
      </c>
      <c r="I1478" t="s">
        <v>11</v>
      </c>
    </row>
    <row r="1479" spans="1:9" x14ac:dyDescent="0.3">
      <c r="A1479" t="s">
        <v>810</v>
      </c>
      <c r="B1479" t="s">
        <v>811</v>
      </c>
      <c r="C1479">
        <v>1252</v>
      </c>
      <c r="D1479" t="s">
        <v>154</v>
      </c>
      <c r="E1479">
        <v>723</v>
      </c>
      <c r="F1479">
        <v>870</v>
      </c>
      <c r="G1479">
        <f t="shared" si="23"/>
        <v>147</v>
      </c>
      <c r="H1479">
        <v>17090</v>
      </c>
      <c r="I1479" t="s">
        <v>155</v>
      </c>
    </row>
    <row r="1480" spans="1:9" x14ac:dyDescent="0.3">
      <c r="A1480" t="s">
        <v>810</v>
      </c>
      <c r="B1480" t="s">
        <v>811</v>
      </c>
      <c r="C1480">
        <v>1252</v>
      </c>
      <c r="D1480" t="s">
        <v>28</v>
      </c>
      <c r="E1480">
        <v>1128</v>
      </c>
      <c r="F1480">
        <v>1239</v>
      </c>
      <c r="G1480">
        <f t="shared" si="23"/>
        <v>111</v>
      </c>
      <c r="H1480">
        <v>133923</v>
      </c>
      <c r="I1480" t="s">
        <v>29</v>
      </c>
    </row>
    <row r="1481" spans="1:9" x14ac:dyDescent="0.3">
      <c r="A1481" t="s">
        <v>810</v>
      </c>
      <c r="B1481" t="s">
        <v>811</v>
      </c>
      <c r="C1481">
        <v>1252</v>
      </c>
      <c r="D1481" t="s">
        <v>30</v>
      </c>
      <c r="E1481">
        <v>1013</v>
      </c>
      <c r="F1481">
        <v>1081</v>
      </c>
      <c r="G1481">
        <f t="shared" si="23"/>
        <v>68</v>
      </c>
      <c r="H1481">
        <v>85578</v>
      </c>
      <c r="I1481" t="s">
        <v>31</v>
      </c>
    </row>
    <row r="1482" spans="1:9" x14ac:dyDescent="0.3">
      <c r="A1482" t="s">
        <v>810</v>
      </c>
      <c r="B1482" t="s">
        <v>811</v>
      </c>
      <c r="C1482">
        <v>1252</v>
      </c>
      <c r="D1482" t="s">
        <v>46</v>
      </c>
      <c r="E1482">
        <v>583</v>
      </c>
      <c r="F1482">
        <v>653</v>
      </c>
      <c r="G1482">
        <f t="shared" si="23"/>
        <v>70</v>
      </c>
      <c r="H1482">
        <v>7301</v>
      </c>
      <c r="I1482" t="s">
        <v>47</v>
      </c>
    </row>
    <row r="1483" spans="1:9" x14ac:dyDescent="0.3">
      <c r="A1483" t="s">
        <v>810</v>
      </c>
      <c r="B1483" t="s">
        <v>811</v>
      </c>
      <c r="C1483">
        <v>1252</v>
      </c>
      <c r="D1483" t="s">
        <v>18</v>
      </c>
      <c r="E1483">
        <v>337</v>
      </c>
      <c r="F1483">
        <v>444</v>
      </c>
      <c r="G1483">
        <f t="shared" si="23"/>
        <v>107</v>
      </c>
      <c r="H1483">
        <v>27168</v>
      </c>
      <c r="I1483" t="s">
        <v>19</v>
      </c>
    </row>
    <row r="1484" spans="1:9" x14ac:dyDescent="0.3">
      <c r="A1484" t="s">
        <v>810</v>
      </c>
      <c r="B1484" t="s">
        <v>811</v>
      </c>
      <c r="C1484">
        <v>1252</v>
      </c>
      <c r="D1484" t="s">
        <v>18</v>
      </c>
      <c r="E1484">
        <v>468</v>
      </c>
      <c r="F1484">
        <v>570</v>
      </c>
      <c r="G1484">
        <f t="shared" si="23"/>
        <v>102</v>
      </c>
      <c r="H1484">
        <v>27168</v>
      </c>
      <c r="I1484" t="s">
        <v>19</v>
      </c>
    </row>
    <row r="1485" spans="1:9" x14ac:dyDescent="0.3">
      <c r="A1485" t="s">
        <v>810</v>
      </c>
      <c r="B1485" t="s">
        <v>811</v>
      </c>
      <c r="C1485">
        <v>1252</v>
      </c>
      <c r="D1485" t="s">
        <v>18</v>
      </c>
      <c r="E1485">
        <v>903</v>
      </c>
      <c r="F1485">
        <v>1006</v>
      </c>
      <c r="G1485">
        <f t="shared" si="23"/>
        <v>103</v>
      </c>
      <c r="H1485">
        <v>27168</v>
      </c>
      <c r="I1485" t="s">
        <v>19</v>
      </c>
    </row>
    <row r="1486" spans="1:9" x14ac:dyDescent="0.3">
      <c r="A1486" t="s">
        <v>812</v>
      </c>
      <c r="B1486" t="s">
        <v>813</v>
      </c>
      <c r="C1486">
        <v>666</v>
      </c>
      <c r="D1486" t="s">
        <v>10</v>
      </c>
      <c r="E1486">
        <v>49</v>
      </c>
      <c r="F1486">
        <v>225</v>
      </c>
      <c r="G1486">
        <f t="shared" si="23"/>
        <v>176</v>
      </c>
      <c r="H1486">
        <v>1724</v>
      </c>
      <c r="I1486" t="s">
        <v>11</v>
      </c>
    </row>
    <row r="1487" spans="1:9" x14ac:dyDescent="0.3">
      <c r="A1487" t="s">
        <v>812</v>
      </c>
      <c r="B1487" t="s">
        <v>813</v>
      </c>
      <c r="C1487">
        <v>666</v>
      </c>
      <c r="D1487" t="s">
        <v>28</v>
      </c>
      <c r="E1487">
        <v>540</v>
      </c>
      <c r="F1487">
        <v>652</v>
      </c>
      <c r="G1487">
        <f t="shared" si="23"/>
        <v>112</v>
      </c>
      <c r="H1487">
        <v>133923</v>
      </c>
      <c r="I1487" t="s">
        <v>29</v>
      </c>
    </row>
    <row r="1488" spans="1:9" x14ac:dyDescent="0.3">
      <c r="A1488" t="s">
        <v>812</v>
      </c>
      <c r="B1488" t="s">
        <v>813</v>
      </c>
      <c r="C1488">
        <v>666</v>
      </c>
      <c r="D1488" t="s">
        <v>30</v>
      </c>
      <c r="E1488">
        <v>427</v>
      </c>
      <c r="F1488">
        <v>495</v>
      </c>
      <c r="G1488">
        <f t="shared" si="23"/>
        <v>68</v>
      </c>
      <c r="H1488">
        <v>85578</v>
      </c>
      <c r="I1488" t="s">
        <v>31</v>
      </c>
    </row>
    <row r="1489" spans="1:9" x14ac:dyDescent="0.3">
      <c r="A1489" t="s">
        <v>812</v>
      </c>
      <c r="B1489" t="s">
        <v>813</v>
      </c>
      <c r="C1489">
        <v>666</v>
      </c>
      <c r="D1489" t="s">
        <v>22</v>
      </c>
      <c r="E1489">
        <v>307</v>
      </c>
      <c r="F1489">
        <v>418</v>
      </c>
      <c r="G1489">
        <f t="shared" si="23"/>
        <v>111</v>
      </c>
      <c r="H1489">
        <v>21613</v>
      </c>
      <c r="I1489" t="s">
        <v>23</v>
      </c>
    </row>
    <row r="1490" spans="1:9" x14ac:dyDescent="0.3">
      <c r="A1490" t="s">
        <v>814</v>
      </c>
      <c r="B1490" t="s">
        <v>815</v>
      </c>
      <c r="C1490">
        <v>652</v>
      </c>
      <c r="D1490" t="s">
        <v>10</v>
      </c>
      <c r="E1490">
        <v>33</v>
      </c>
      <c r="F1490">
        <v>223</v>
      </c>
      <c r="G1490">
        <f t="shared" si="23"/>
        <v>190</v>
      </c>
      <c r="H1490">
        <v>1724</v>
      </c>
      <c r="I1490" t="s">
        <v>11</v>
      </c>
    </row>
    <row r="1491" spans="1:9" x14ac:dyDescent="0.3">
      <c r="A1491" t="s">
        <v>814</v>
      </c>
      <c r="B1491" t="s">
        <v>815</v>
      </c>
      <c r="C1491">
        <v>652</v>
      </c>
      <c r="D1491" t="s">
        <v>28</v>
      </c>
      <c r="E1491">
        <v>534</v>
      </c>
      <c r="F1491">
        <v>646</v>
      </c>
      <c r="G1491">
        <f t="shared" si="23"/>
        <v>112</v>
      </c>
      <c r="H1491">
        <v>133923</v>
      </c>
      <c r="I1491" t="s">
        <v>29</v>
      </c>
    </row>
    <row r="1492" spans="1:9" x14ac:dyDescent="0.3">
      <c r="A1492" t="s">
        <v>814</v>
      </c>
      <c r="B1492" t="s">
        <v>815</v>
      </c>
      <c r="C1492">
        <v>652</v>
      </c>
      <c r="D1492" t="s">
        <v>30</v>
      </c>
      <c r="E1492">
        <v>420</v>
      </c>
      <c r="F1492">
        <v>488</v>
      </c>
      <c r="G1492">
        <f t="shared" si="23"/>
        <v>68</v>
      </c>
      <c r="H1492">
        <v>85578</v>
      </c>
      <c r="I1492" t="s">
        <v>31</v>
      </c>
    </row>
    <row r="1493" spans="1:9" x14ac:dyDescent="0.3">
      <c r="A1493" t="s">
        <v>814</v>
      </c>
      <c r="B1493" t="s">
        <v>815</v>
      </c>
      <c r="C1493">
        <v>652</v>
      </c>
      <c r="D1493" t="s">
        <v>18</v>
      </c>
      <c r="E1493">
        <v>310</v>
      </c>
      <c r="F1493">
        <v>413</v>
      </c>
      <c r="G1493">
        <f t="shared" si="23"/>
        <v>103</v>
      </c>
      <c r="H1493">
        <v>27168</v>
      </c>
      <c r="I1493" t="s">
        <v>19</v>
      </c>
    </row>
    <row r="1494" spans="1:9" x14ac:dyDescent="0.3">
      <c r="A1494" t="s">
        <v>816</v>
      </c>
      <c r="B1494" t="s">
        <v>817</v>
      </c>
      <c r="C1494">
        <v>850</v>
      </c>
      <c r="D1494" t="s">
        <v>10</v>
      </c>
      <c r="E1494">
        <v>86</v>
      </c>
      <c r="F1494">
        <v>280</v>
      </c>
      <c r="G1494">
        <f t="shared" si="23"/>
        <v>194</v>
      </c>
      <c r="H1494">
        <v>1724</v>
      </c>
      <c r="I1494" t="s">
        <v>11</v>
      </c>
    </row>
    <row r="1495" spans="1:9" x14ac:dyDescent="0.3">
      <c r="A1495" t="s">
        <v>816</v>
      </c>
      <c r="B1495" t="s">
        <v>817</v>
      </c>
      <c r="C1495">
        <v>850</v>
      </c>
      <c r="D1495" t="s">
        <v>28</v>
      </c>
      <c r="E1495">
        <v>737</v>
      </c>
      <c r="F1495">
        <v>850</v>
      </c>
      <c r="G1495">
        <f t="shared" si="23"/>
        <v>113</v>
      </c>
      <c r="H1495">
        <v>133923</v>
      </c>
      <c r="I1495" t="s">
        <v>29</v>
      </c>
    </row>
    <row r="1496" spans="1:9" x14ac:dyDescent="0.3">
      <c r="A1496" t="s">
        <v>816</v>
      </c>
      <c r="B1496" t="s">
        <v>817</v>
      </c>
      <c r="C1496">
        <v>850</v>
      </c>
      <c r="D1496" t="s">
        <v>30</v>
      </c>
      <c r="E1496">
        <v>621</v>
      </c>
      <c r="F1496">
        <v>690</v>
      </c>
      <c r="G1496">
        <f t="shared" si="23"/>
        <v>69</v>
      </c>
      <c r="H1496">
        <v>85578</v>
      </c>
      <c r="I1496" t="s">
        <v>31</v>
      </c>
    </row>
    <row r="1497" spans="1:9" x14ac:dyDescent="0.3">
      <c r="A1497" t="s">
        <v>816</v>
      </c>
      <c r="B1497" t="s">
        <v>817</v>
      </c>
      <c r="C1497">
        <v>850</v>
      </c>
      <c r="D1497" t="s">
        <v>22</v>
      </c>
      <c r="E1497">
        <v>360</v>
      </c>
      <c r="F1497">
        <v>479</v>
      </c>
      <c r="G1497">
        <f t="shared" si="23"/>
        <v>119</v>
      </c>
      <c r="H1497">
        <v>21613</v>
      </c>
      <c r="I1497" t="s">
        <v>23</v>
      </c>
    </row>
    <row r="1498" spans="1:9" x14ac:dyDescent="0.3">
      <c r="A1498" t="s">
        <v>816</v>
      </c>
      <c r="B1498" t="s">
        <v>817</v>
      </c>
      <c r="C1498">
        <v>850</v>
      </c>
      <c r="D1498" t="s">
        <v>18</v>
      </c>
      <c r="E1498">
        <v>515</v>
      </c>
      <c r="F1498">
        <v>614</v>
      </c>
      <c r="G1498">
        <f t="shared" si="23"/>
        <v>99</v>
      </c>
      <c r="H1498">
        <v>27168</v>
      </c>
      <c r="I1498" t="s">
        <v>19</v>
      </c>
    </row>
    <row r="1499" spans="1:9" x14ac:dyDescent="0.3">
      <c r="A1499" t="s">
        <v>818</v>
      </c>
      <c r="B1499" t="s">
        <v>819</v>
      </c>
      <c r="C1499">
        <v>327</v>
      </c>
      <c r="D1499" t="s">
        <v>10</v>
      </c>
      <c r="E1499">
        <v>88</v>
      </c>
      <c r="F1499">
        <v>248</v>
      </c>
      <c r="G1499">
        <f t="shared" si="23"/>
        <v>160</v>
      </c>
      <c r="H1499">
        <v>1724</v>
      </c>
      <c r="I1499" t="s">
        <v>11</v>
      </c>
    </row>
    <row r="1500" spans="1:9" x14ac:dyDescent="0.3">
      <c r="A1500" t="s">
        <v>820</v>
      </c>
      <c r="B1500" t="s">
        <v>821</v>
      </c>
      <c r="C1500">
        <v>855</v>
      </c>
      <c r="D1500" t="s">
        <v>10</v>
      </c>
      <c r="E1500">
        <v>67</v>
      </c>
      <c r="F1500">
        <v>215</v>
      </c>
      <c r="G1500">
        <f t="shared" si="23"/>
        <v>148</v>
      </c>
      <c r="H1500">
        <v>1724</v>
      </c>
      <c r="I1500" t="s">
        <v>11</v>
      </c>
    </row>
    <row r="1501" spans="1:9" x14ac:dyDescent="0.3">
      <c r="A1501" t="s">
        <v>820</v>
      </c>
      <c r="B1501" t="s">
        <v>821</v>
      </c>
      <c r="C1501">
        <v>855</v>
      </c>
      <c r="D1501" t="s">
        <v>28</v>
      </c>
      <c r="E1501">
        <v>740</v>
      </c>
      <c r="F1501">
        <v>851</v>
      </c>
      <c r="G1501">
        <f t="shared" si="23"/>
        <v>111</v>
      </c>
      <c r="H1501">
        <v>133923</v>
      </c>
      <c r="I1501" t="s">
        <v>29</v>
      </c>
    </row>
    <row r="1502" spans="1:9" x14ac:dyDescent="0.3">
      <c r="A1502" t="s">
        <v>820</v>
      </c>
      <c r="B1502" t="s">
        <v>821</v>
      </c>
      <c r="C1502">
        <v>855</v>
      </c>
      <c r="D1502" t="s">
        <v>30</v>
      </c>
      <c r="E1502">
        <v>624</v>
      </c>
      <c r="F1502">
        <v>692</v>
      </c>
      <c r="G1502">
        <f t="shared" si="23"/>
        <v>68</v>
      </c>
      <c r="H1502">
        <v>85578</v>
      </c>
      <c r="I1502" t="s">
        <v>31</v>
      </c>
    </row>
    <row r="1503" spans="1:9" x14ac:dyDescent="0.3">
      <c r="A1503" t="s">
        <v>820</v>
      </c>
      <c r="B1503" t="s">
        <v>821</v>
      </c>
      <c r="C1503">
        <v>855</v>
      </c>
      <c r="D1503" t="s">
        <v>22</v>
      </c>
      <c r="E1503">
        <v>499</v>
      </c>
      <c r="F1503">
        <v>615</v>
      </c>
      <c r="G1503">
        <f t="shared" si="23"/>
        <v>116</v>
      </c>
      <c r="H1503">
        <v>21613</v>
      </c>
      <c r="I1503" t="s">
        <v>23</v>
      </c>
    </row>
    <row r="1504" spans="1:9" x14ac:dyDescent="0.3">
      <c r="A1504" t="s">
        <v>820</v>
      </c>
      <c r="B1504" t="s">
        <v>821</v>
      </c>
      <c r="C1504">
        <v>855</v>
      </c>
      <c r="D1504" t="s">
        <v>24</v>
      </c>
      <c r="E1504">
        <v>386</v>
      </c>
      <c r="F1504">
        <v>474</v>
      </c>
      <c r="G1504">
        <f t="shared" si="23"/>
        <v>88</v>
      </c>
      <c r="H1504">
        <v>23723</v>
      </c>
      <c r="I1504" t="s">
        <v>25</v>
      </c>
    </row>
    <row r="1505" spans="1:9" x14ac:dyDescent="0.3">
      <c r="A1505" t="s">
        <v>822</v>
      </c>
      <c r="B1505" t="s">
        <v>823</v>
      </c>
      <c r="C1505">
        <v>547</v>
      </c>
      <c r="D1505" t="s">
        <v>10</v>
      </c>
      <c r="E1505">
        <v>91</v>
      </c>
      <c r="F1505">
        <v>285</v>
      </c>
      <c r="G1505">
        <f t="shared" si="23"/>
        <v>194</v>
      </c>
      <c r="H1505">
        <v>1724</v>
      </c>
      <c r="I1505" t="s">
        <v>11</v>
      </c>
    </row>
    <row r="1506" spans="1:9" x14ac:dyDescent="0.3">
      <c r="A1506" t="s">
        <v>822</v>
      </c>
      <c r="B1506" t="s">
        <v>823</v>
      </c>
      <c r="C1506">
        <v>547</v>
      </c>
      <c r="D1506" t="s">
        <v>24</v>
      </c>
      <c r="E1506">
        <v>406</v>
      </c>
      <c r="F1506">
        <v>494</v>
      </c>
      <c r="G1506">
        <f t="shared" si="23"/>
        <v>88</v>
      </c>
      <c r="H1506">
        <v>23723</v>
      </c>
      <c r="I1506" t="s">
        <v>25</v>
      </c>
    </row>
    <row r="1507" spans="1:9" x14ac:dyDescent="0.3">
      <c r="A1507" t="s">
        <v>824</v>
      </c>
      <c r="B1507" t="s">
        <v>825</v>
      </c>
      <c r="C1507">
        <v>748</v>
      </c>
      <c r="D1507" t="s">
        <v>10</v>
      </c>
      <c r="E1507">
        <v>82</v>
      </c>
      <c r="F1507">
        <v>272</v>
      </c>
      <c r="G1507">
        <f t="shared" si="23"/>
        <v>190</v>
      </c>
      <c r="H1507">
        <v>1724</v>
      </c>
      <c r="I1507" t="s">
        <v>11</v>
      </c>
    </row>
    <row r="1508" spans="1:9" x14ac:dyDescent="0.3">
      <c r="A1508" t="s">
        <v>824</v>
      </c>
      <c r="B1508" t="s">
        <v>825</v>
      </c>
      <c r="C1508">
        <v>748</v>
      </c>
      <c r="D1508" t="s">
        <v>28</v>
      </c>
      <c r="E1508">
        <v>486</v>
      </c>
      <c r="F1508">
        <v>599</v>
      </c>
      <c r="G1508">
        <f t="shared" si="23"/>
        <v>113</v>
      </c>
      <c r="H1508">
        <v>133923</v>
      </c>
      <c r="I1508" t="s">
        <v>29</v>
      </c>
    </row>
    <row r="1509" spans="1:9" x14ac:dyDescent="0.3">
      <c r="A1509" t="s">
        <v>824</v>
      </c>
      <c r="B1509" t="s">
        <v>825</v>
      </c>
      <c r="C1509">
        <v>748</v>
      </c>
      <c r="D1509" t="s">
        <v>30</v>
      </c>
      <c r="E1509">
        <v>374</v>
      </c>
      <c r="F1509">
        <v>440</v>
      </c>
      <c r="G1509">
        <f t="shared" si="23"/>
        <v>66</v>
      </c>
      <c r="H1509">
        <v>85578</v>
      </c>
      <c r="I1509" t="s">
        <v>31</v>
      </c>
    </row>
    <row r="1510" spans="1:9" x14ac:dyDescent="0.3">
      <c r="A1510" t="s">
        <v>824</v>
      </c>
      <c r="B1510" t="s">
        <v>825</v>
      </c>
      <c r="C1510">
        <v>748</v>
      </c>
      <c r="D1510" t="s">
        <v>42</v>
      </c>
      <c r="E1510">
        <v>623</v>
      </c>
      <c r="F1510">
        <v>735</v>
      </c>
      <c r="G1510">
        <f t="shared" si="23"/>
        <v>112</v>
      </c>
      <c r="H1510">
        <v>176760</v>
      </c>
      <c r="I1510" t="s">
        <v>43</v>
      </c>
    </row>
    <row r="1511" spans="1:9" x14ac:dyDescent="0.3">
      <c r="A1511" t="s">
        <v>826</v>
      </c>
      <c r="B1511" t="s">
        <v>827</v>
      </c>
      <c r="C1511">
        <v>1184</v>
      </c>
      <c r="D1511" t="s">
        <v>10</v>
      </c>
      <c r="E1511">
        <v>76</v>
      </c>
      <c r="F1511">
        <v>262</v>
      </c>
      <c r="G1511">
        <f t="shared" si="23"/>
        <v>186</v>
      </c>
      <c r="H1511">
        <v>1724</v>
      </c>
      <c r="I1511" t="s">
        <v>11</v>
      </c>
    </row>
    <row r="1512" spans="1:9" x14ac:dyDescent="0.3">
      <c r="A1512" t="s">
        <v>826</v>
      </c>
      <c r="B1512" t="s">
        <v>827</v>
      </c>
      <c r="C1512">
        <v>1184</v>
      </c>
      <c r="D1512" t="s">
        <v>28</v>
      </c>
      <c r="E1512">
        <v>755</v>
      </c>
      <c r="F1512">
        <v>871</v>
      </c>
      <c r="G1512">
        <f t="shared" si="23"/>
        <v>116</v>
      </c>
      <c r="H1512">
        <v>133923</v>
      </c>
      <c r="I1512" t="s">
        <v>29</v>
      </c>
    </row>
    <row r="1513" spans="1:9" x14ac:dyDescent="0.3">
      <c r="A1513" t="s">
        <v>826</v>
      </c>
      <c r="B1513" t="s">
        <v>827</v>
      </c>
      <c r="C1513">
        <v>1184</v>
      </c>
      <c r="D1513" t="s">
        <v>30</v>
      </c>
      <c r="E1513">
        <v>644</v>
      </c>
      <c r="F1513">
        <v>709</v>
      </c>
      <c r="G1513">
        <f t="shared" si="23"/>
        <v>65</v>
      </c>
      <c r="H1513">
        <v>85578</v>
      </c>
      <c r="I1513" t="s">
        <v>31</v>
      </c>
    </row>
    <row r="1514" spans="1:9" x14ac:dyDescent="0.3">
      <c r="A1514" t="s">
        <v>826</v>
      </c>
      <c r="B1514" t="s">
        <v>827</v>
      </c>
      <c r="C1514">
        <v>1184</v>
      </c>
      <c r="D1514" t="s">
        <v>22</v>
      </c>
      <c r="E1514">
        <v>343</v>
      </c>
      <c r="F1514">
        <v>455</v>
      </c>
      <c r="G1514">
        <f t="shared" si="23"/>
        <v>112</v>
      </c>
      <c r="H1514">
        <v>21613</v>
      </c>
      <c r="I1514" t="s">
        <v>23</v>
      </c>
    </row>
    <row r="1515" spans="1:9" x14ac:dyDescent="0.3">
      <c r="A1515" t="s">
        <v>826</v>
      </c>
      <c r="B1515" t="s">
        <v>827</v>
      </c>
      <c r="C1515">
        <v>1184</v>
      </c>
      <c r="D1515" t="s">
        <v>22</v>
      </c>
      <c r="E1515">
        <v>488</v>
      </c>
      <c r="F1515">
        <v>614</v>
      </c>
      <c r="G1515">
        <f t="shared" si="23"/>
        <v>126</v>
      </c>
      <c r="H1515">
        <v>21613</v>
      </c>
      <c r="I1515" t="s">
        <v>23</v>
      </c>
    </row>
    <row r="1516" spans="1:9" x14ac:dyDescent="0.3">
      <c r="A1516" t="s">
        <v>826</v>
      </c>
      <c r="B1516" t="s">
        <v>827</v>
      </c>
      <c r="C1516">
        <v>1184</v>
      </c>
      <c r="D1516" t="s">
        <v>42</v>
      </c>
      <c r="E1516">
        <v>891</v>
      </c>
      <c r="F1516">
        <v>1010</v>
      </c>
      <c r="G1516">
        <f t="shared" si="23"/>
        <v>119</v>
      </c>
      <c r="H1516">
        <v>176760</v>
      </c>
      <c r="I1516" t="s">
        <v>43</v>
      </c>
    </row>
    <row r="1517" spans="1:9" x14ac:dyDescent="0.3">
      <c r="A1517" t="s">
        <v>826</v>
      </c>
      <c r="B1517" t="s">
        <v>827</v>
      </c>
      <c r="C1517">
        <v>1184</v>
      </c>
      <c r="D1517" t="s">
        <v>42</v>
      </c>
      <c r="E1517">
        <v>1042</v>
      </c>
      <c r="F1517">
        <v>1153</v>
      </c>
      <c r="G1517">
        <f t="shared" si="23"/>
        <v>111</v>
      </c>
      <c r="H1517">
        <v>176760</v>
      </c>
      <c r="I1517" t="s">
        <v>43</v>
      </c>
    </row>
    <row r="1518" spans="1:9" x14ac:dyDescent="0.3">
      <c r="A1518" t="s">
        <v>828</v>
      </c>
      <c r="B1518" t="s">
        <v>829</v>
      </c>
      <c r="C1518">
        <v>1148</v>
      </c>
      <c r="D1518" t="s">
        <v>10</v>
      </c>
      <c r="E1518">
        <v>111</v>
      </c>
      <c r="F1518">
        <v>301</v>
      </c>
      <c r="G1518">
        <f t="shared" si="23"/>
        <v>190</v>
      </c>
      <c r="H1518">
        <v>1724</v>
      </c>
      <c r="I1518" t="s">
        <v>11</v>
      </c>
    </row>
    <row r="1519" spans="1:9" x14ac:dyDescent="0.3">
      <c r="A1519" t="s">
        <v>828</v>
      </c>
      <c r="B1519" t="s">
        <v>829</v>
      </c>
      <c r="C1519">
        <v>1148</v>
      </c>
      <c r="D1519" t="s">
        <v>12</v>
      </c>
      <c r="E1519">
        <v>889</v>
      </c>
      <c r="F1519">
        <v>1124</v>
      </c>
      <c r="G1519">
        <f t="shared" si="23"/>
        <v>235</v>
      </c>
      <c r="H1519">
        <v>22957</v>
      </c>
      <c r="I1519" t="s">
        <v>13</v>
      </c>
    </row>
    <row r="1520" spans="1:9" x14ac:dyDescent="0.3">
      <c r="A1520" t="s">
        <v>828</v>
      </c>
      <c r="B1520" t="s">
        <v>829</v>
      </c>
      <c r="C1520">
        <v>1148</v>
      </c>
      <c r="D1520" t="s">
        <v>14</v>
      </c>
      <c r="E1520">
        <v>713</v>
      </c>
      <c r="F1520">
        <v>870</v>
      </c>
      <c r="G1520">
        <f t="shared" si="23"/>
        <v>157</v>
      </c>
      <c r="H1520">
        <v>43327</v>
      </c>
      <c r="I1520" t="s">
        <v>15</v>
      </c>
    </row>
    <row r="1521" spans="1:9" x14ac:dyDescent="0.3">
      <c r="A1521" t="s">
        <v>828</v>
      </c>
      <c r="B1521" t="s">
        <v>829</v>
      </c>
      <c r="C1521">
        <v>1148</v>
      </c>
      <c r="D1521" t="s">
        <v>24</v>
      </c>
      <c r="E1521">
        <v>443</v>
      </c>
      <c r="F1521">
        <v>529</v>
      </c>
      <c r="G1521">
        <f t="shared" si="23"/>
        <v>86</v>
      </c>
      <c r="H1521">
        <v>23723</v>
      </c>
      <c r="I1521" t="s">
        <v>25</v>
      </c>
    </row>
    <row r="1522" spans="1:9" x14ac:dyDescent="0.3">
      <c r="A1522" t="s">
        <v>830</v>
      </c>
      <c r="B1522" t="s">
        <v>831</v>
      </c>
      <c r="C1522">
        <v>888</v>
      </c>
      <c r="D1522" t="s">
        <v>10</v>
      </c>
      <c r="E1522">
        <v>72</v>
      </c>
      <c r="F1522">
        <v>258</v>
      </c>
      <c r="G1522">
        <f t="shared" si="23"/>
        <v>186</v>
      </c>
      <c r="H1522">
        <v>1724</v>
      </c>
      <c r="I1522" t="s">
        <v>11</v>
      </c>
    </row>
    <row r="1523" spans="1:9" x14ac:dyDescent="0.3">
      <c r="A1523" t="s">
        <v>830</v>
      </c>
      <c r="B1523" t="s">
        <v>831</v>
      </c>
      <c r="C1523">
        <v>888</v>
      </c>
      <c r="D1523" t="s">
        <v>154</v>
      </c>
      <c r="E1523">
        <v>367</v>
      </c>
      <c r="F1523">
        <v>512</v>
      </c>
      <c r="G1523">
        <f t="shared" si="23"/>
        <v>145</v>
      </c>
      <c r="H1523">
        <v>17090</v>
      </c>
      <c r="I1523" t="s">
        <v>155</v>
      </c>
    </row>
    <row r="1524" spans="1:9" x14ac:dyDescent="0.3">
      <c r="A1524" t="s">
        <v>830</v>
      </c>
      <c r="B1524" t="s">
        <v>831</v>
      </c>
      <c r="C1524">
        <v>888</v>
      </c>
      <c r="D1524" t="s">
        <v>28</v>
      </c>
      <c r="E1524">
        <v>778</v>
      </c>
      <c r="F1524">
        <v>888</v>
      </c>
      <c r="G1524">
        <f t="shared" si="23"/>
        <v>110</v>
      </c>
      <c r="H1524">
        <v>133923</v>
      </c>
      <c r="I1524" t="s">
        <v>29</v>
      </c>
    </row>
    <row r="1525" spans="1:9" x14ac:dyDescent="0.3">
      <c r="A1525" t="s">
        <v>830</v>
      </c>
      <c r="B1525" t="s">
        <v>831</v>
      </c>
      <c r="C1525">
        <v>888</v>
      </c>
      <c r="D1525" t="s">
        <v>30</v>
      </c>
      <c r="E1525">
        <v>671</v>
      </c>
      <c r="F1525">
        <v>739</v>
      </c>
      <c r="G1525">
        <f t="shared" si="23"/>
        <v>68</v>
      </c>
      <c r="H1525">
        <v>85578</v>
      </c>
      <c r="I1525" t="s">
        <v>31</v>
      </c>
    </row>
    <row r="1526" spans="1:9" x14ac:dyDescent="0.3">
      <c r="A1526" t="s">
        <v>830</v>
      </c>
      <c r="B1526" t="s">
        <v>831</v>
      </c>
      <c r="C1526">
        <v>888</v>
      </c>
      <c r="D1526" t="s">
        <v>16</v>
      </c>
      <c r="E1526">
        <v>538</v>
      </c>
      <c r="F1526">
        <v>653</v>
      </c>
      <c r="G1526">
        <f t="shared" si="23"/>
        <v>115</v>
      </c>
      <c r="H1526">
        <v>23651</v>
      </c>
      <c r="I1526" t="s">
        <v>17</v>
      </c>
    </row>
    <row r="1527" spans="1:9" x14ac:dyDescent="0.3">
      <c r="A1527" t="s">
        <v>832</v>
      </c>
      <c r="B1527" t="s">
        <v>833</v>
      </c>
      <c r="C1527">
        <v>907</v>
      </c>
      <c r="D1527" t="s">
        <v>10</v>
      </c>
      <c r="E1527">
        <v>92</v>
      </c>
      <c r="F1527">
        <v>290</v>
      </c>
      <c r="G1527">
        <f t="shared" si="23"/>
        <v>198</v>
      </c>
      <c r="H1527">
        <v>1724</v>
      </c>
      <c r="I1527" t="s">
        <v>11</v>
      </c>
    </row>
    <row r="1528" spans="1:9" x14ac:dyDescent="0.3">
      <c r="A1528" t="s">
        <v>832</v>
      </c>
      <c r="B1528" t="s">
        <v>833</v>
      </c>
      <c r="C1528">
        <v>907</v>
      </c>
      <c r="D1528" t="s">
        <v>28</v>
      </c>
      <c r="E1528">
        <v>640</v>
      </c>
      <c r="F1528">
        <v>751</v>
      </c>
      <c r="G1528">
        <f t="shared" si="23"/>
        <v>111</v>
      </c>
      <c r="H1528">
        <v>133923</v>
      </c>
      <c r="I1528" t="s">
        <v>29</v>
      </c>
    </row>
    <row r="1529" spans="1:9" x14ac:dyDescent="0.3">
      <c r="A1529" t="s">
        <v>832</v>
      </c>
      <c r="B1529" t="s">
        <v>833</v>
      </c>
      <c r="C1529">
        <v>907</v>
      </c>
      <c r="D1529" t="s">
        <v>30</v>
      </c>
      <c r="E1529">
        <v>526</v>
      </c>
      <c r="F1529">
        <v>594</v>
      </c>
      <c r="G1529">
        <f t="shared" si="23"/>
        <v>68</v>
      </c>
      <c r="H1529">
        <v>85578</v>
      </c>
      <c r="I1529" t="s">
        <v>31</v>
      </c>
    </row>
    <row r="1530" spans="1:9" x14ac:dyDescent="0.3">
      <c r="A1530" t="s">
        <v>832</v>
      </c>
      <c r="B1530" t="s">
        <v>833</v>
      </c>
      <c r="C1530">
        <v>907</v>
      </c>
      <c r="D1530" t="s">
        <v>24</v>
      </c>
      <c r="E1530">
        <v>411</v>
      </c>
      <c r="F1530">
        <v>501</v>
      </c>
      <c r="G1530">
        <f t="shared" si="23"/>
        <v>90</v>
      </c>
      <c r="H1530">
        <v>23723</v>
      </c>
      <c r="I1530" t="s">
        <v>25</v>
      </c>
    </row>
    <row r="1531" spans="1:9" x14ac:dyDescent="0.3">
      <c r="A1531" t="s">
        <v>832</v>
      </c>
      <c r="B1531" t="s">
        <v>833</v>
      </c>
      <c r="C1531">
        <v>907</v>
      </c>
      <c r="D1531" t="s">
        <v>42</v>
      </c>
      <c r="E1531">
        <v>778</v>
      </c>
      <c r="F1531">
        <v>891</v>
      </c>
      <c r="G1531">
        <f t="shared" si="23"/>
        <v>113</v>
      </c>
      <c r="H1531">
        <v>176760</v>
      </c>
      <c r="I1531" t="s">
        <v>43</v>
      </c>
    </row>
    <row r="1532" spans="1:9" x14ac:dyDescent="0.3">
      <c r="A1532" t="s">
        <v>834</v>
      </c>
      <c r="B1532" t="s">
        <v>835</v>
      </c>
      <c r="C1532">
        <v>1078</v>
      </c>
      <c r="D1532" t="s">
        <v>10</v>
      </c>
      <c r="E1532">
        <v>66</v>
      </c>
      <c r="F1532">
        <v>254</v>
      </c>
      <c r="G1532">
        <f t="shared" si="23"/>
        <v>188</v>
      </c>
      <c r="H1532">
        <v>1724</v>
      </c>
      <c r="I1532" t="s">
        <v>11</v>
      </c>
    </row>
    <row r="1533" spans="1:9" x14ac:dyDescent="0.3">
      <c r="A1533" t="s">
        <v>834</v>
      </c>
      <c r="B1533" t="s">
        <v>835</v>
      </c>
      <c r="C1533">
        <v>1078</v>
      </c>
      <c r="D1533" t="s">
        <v>12</v>
      </c>
      <c r="E1533">
        <v>819</v>
      </c>
      <c r="F1533">
        <v>1055</v>
      </c>
      <c r="G1533">
        <f t="shared" si="23"/>
        <v>236</v>
      </c>
      <c r="H1533">
        <v>22957</v>
      </c>
      <c r="I1533" t="s">
        <v>13</v>
      </c>
    </row>
    <row r="1534" spans="1:9" x14ac:dyDescent="0.3">
      <c r="A1534" t="s">
        <v>834</v>
      </c>
      <c r="B1534" t="s">
        <v>835</v>
      </c>
      <c r="C1534">
        <v>1078</v>
      </c>
      <c r="D1534" t="s">
        <v>14</v>
      </c>
      <c r="E1534">
        <v>643</v>
      </c>
      <c r="F1534">
        <v>800</v>
      </c>
      <c r="G1534">
        <f t="shared" si="23"/>
        <v>157</v>
      </c>
      <c r="H1534">
        <v>43327</v>
      </c>
      <c r="I1534" t="s">
        <v>15</v>
      </c>
    </row>
    <row r="1535" spans="1:9" x14ac:dyDescent="0.3">
      <c r="A1535" t="s">
        <v>836</v>
      </c>
      <c r="B1535" t="s">
        <v>837</v>
      </c>
      <c r="C1535">
        <v>555</v>
      </c>
      <c r="D1535" t="s">
        <v>10</v>
      </c>
      <c r="E1535">
        <v>63</v>
      </c>
      <c r="F1535">
        <v>265</v>
      </c>
      <c r="G1535">
        <f t="shared" si="23"/>
        <v>202</v>
      </c>
      <c r="H1535">
        <v>1724</v>
      </c>
      <c r="I1535" t="s">
        <v>11</v>
      </c>
    </row>
    <row r="1536" spans="1:9" x14ac:dyDescent="0.3">
      <c r="A1536" t="s">
        <v>836</v>
      </c>
      <c r="B1536" t="s">
        <v>837</v>
      </c>
      <c r="C1536">
        <v>555</v>
      </c>
      <c r="D1536" t="s">
        <v>54</v>
      </c>
      <c r="E1536">
        <v>352</v>
      </c>
      <c r="F1536">
        <v>434</v>
      </c>
      <c r="G1536">
        <f t="shared" si="23"/>
        <v>82</v>
      </c>
      <c r="H1536">
        <v>1627</v>
      </c>
      <c r="I1536" t="s">
        <v>55</v>
      </c>
    </row>
    <row r="1537" spans="1:9" x14ac:dyDescent="0.3">
      <c r="A1537" t="s">
        <v>838</v>
      </c>
      <c r="B1537" t="s">
        <v>839</v>
      </c>
      <c r="C1537">
        <v>554</v>
      </c>
      <c r="D1537" t="s">
        <v>10</v>
      </c>
      <c r="E1537">
        <v>79</v>
      </c>
      <c r="F1537">
        <v>264</v>
      </c>
      <c r="G1537">
        <f t="shared" si="23"/>
        <v>185</v>
      </c>
      <c r="H1537">
        <v>1724</v>
      </c>
      <c r="I1537" t="s">
        <v>11</v>
      </c>
    </row>
    <row r="1538" spans="1:9" x14ac:dyDescent="0.3">
      <c r="A1538" t="s">
        <v>838</v>
      </c>
      <c r="B1538" t="s">
        <v>839</v>
      </c>
      <c r="C1538">
        <v>554</v>
      </c>
      <c r="D1538" t="s">
        <v>54</v>
      </c>
      <c r="E1538">
        <v>351</v>
      </c>
      <c r="F1538">
        <v>433</v>
      </c>
      <c r="G1538">
        <f t="shared" si="23"/>
        <v>82</v>
      </c>
      <c r="H1538">
        <v>1627</v>
      </c>
      <c r="I1538" t="s">
        <v>55</v>
      </c>
    </row>
    <row r="1539" spans="1:9" x14ac:dyDescent="0.3">
      <c r="A1539" t="s">
        <v>840</v>
      </c>
      <c r="B1539" t="s">
        <v>841</v>
      </c>
      <c r="C1539">
        <v>601</v>
      </c>
      <c r="D1539" t="s">
        <v>10</v>
      </c>
      <c r="E1539">
        <v>99</v>
      </c>
      <c r="F1539">
        <v>290</v>
      </c>
      <c r="G1539">
        <f t="shared" ref="G1539:G1602" si="24">F1539-E1539</f>
        <v>191</v>
      </c>
      <c r="H1539">
        <v>1724</v>
      </c>
      <c r="I1539" t="s">
        <v>11</v>
      </c>
    </row>
    <row r="1540" spans="1:9" x14ac:dyDescent="0.3">
      <c r="A1540" t="s">
        <v>840</v>
      </c>
      <c r="B1540" t="s">
        <v>841</v>
      </c>
      <c r="C1540">
        <v>601</v>
      </c>
      <c r="D1540" t="s">
        <v>28</v>
      </c>
      <c r="E1540">
        <v>486</v>
      </c>
      <c r="F1540">
        <v>598</v>
      </c>
      <c r="G1540">
        <f t="shared" si="24"/>
        <v>112</v>
      </c>
      <c r="H1540">
        <v>133923</v>
      </c>
      <c r="I1540" t="s">
        <v>29</v>
      </c>
    </row>
    <row r="1541" spans="1:9" x14ac:dyDescent="0.3">
      <c r="A1541" t="s">
        <v>840</v>
      </c>
      <c r="B1541" t="s">
        <v>841</v>
      </c>
      <c r="C1541">
        <v>601</v>
      </c>
      <c r="D1541" t="s">
        <v>30</v>
      </c>
      <c r="E1541">
        <v>373</v>
      </c>
      <c r="F1541">
        <v>441</v>
      </c>
      <c r="G1541">
        <f t="shared" si="24"/>
        <v>68</v>
      </c>
      <c r="H1541">
        <v>85578</v>
      </c>
      <c r="I1541" t="s">
        <v>31</v>
      </c>
    </row>
    <row r="1542" spans="1:9" x14ac:dyDescent="0.3">
      <c r="A1542" t="s">
        <v>842</v>
      </c>
      <c r="B1542" t="s">
        <v>843</v>
      </c>
      <c r="C1542">
        <v>543</v>
      </c>
      <c r="D1542" t="s">
        <v>10</v>
      </c>
      <c r="E1542">
        <v>71</v>
      </c>
      <c r="F1542">
        <v>253</v>
      </c>
      <c r="G1542">
        <f t="shared" si="24"/>
        <v>182</v>
      </c>
      <c r="H1542">
        <v>1724</v>
      </c>
      <c r="I1542" t="s">
        <v>11</v>
      </c>
    </row>
    <row r="1543" spans="1:9" x14ac:dyDescent="0.3">
      <c r="A1543" t="s">
        <v>842</v>
      </c>
      <c r="B1543" t="s">
        <v>843</v>
      </c>
      <c r="C1543">
        <v>543</v>
      </c>
      <c r="D1543" t="s">
        <v>54</v>
      </c>
      <c r="E1543">
        <v>341</v>
      </c>
      <c r="F1543">
        <v>423</v>
      </c>
      <c r="G1543">
        <f t="shared" si="24"/>
        <v>82</v>
      </c>
      <c r="H1543">
        <v>1627</v>
      </c>
      <c r="I1543" t="s">
        <v>55</v>
      </c>
    </row>
    <row r="1544" spans="1:9" x14ac:dyDescent="0.3">
      <c r="A1544" t="s">
        <v>844</v>
      </c>
      <c r="B1544" t="s">
        <v>845</v>
      </c>
      <c r="C1544">
        <v>542</v>
      </c>
      <c r="D1544" t="s">
        <v>10</v>
      </c>
      <c r="E1544">
        <v>71</v>
      </c>
      <c r="F1544">
        <v>253</v>
      </c>
      <c r="G1544">
        <f t="shared" si="24"/>
        <v>182</v>
      </c>
      <c r="H1544">
        <v>1724</v>
      </c>
      <c r="I1544" t="s">
        <v>11</v>
      </c>
    </row>
    <row r="1545" spans="1:9" x14ac:dyDescent="0.3">
      <c r="A1545" t="s">
        <v>844</v>
      </c>
      <c r="B1545" t="s">
        <v>845</v>
      </c>
      <c r="C1545">
        <v>542</v>
      </c>
      <c r="D1545" t="s">
        <v>54</v>
      </c>
      <c r="E1545">
        <v>341</v>
      </c>
      <c r="F1545">
        <v>423</v>
      </c>
      <c r="G1545">
        <f t="shared" si="24"/>
        <v>82</v>
      </c>
      <c r="H1545">
        <v>1627</v>
      </c>
      <c r="I1545" t="s">
        <v>55</v>
      </c>
    </row>
    <row r="1546" spans="1:9" x14ac:dyDescent="0.3">
      <c r="A1546" t="s">
        <v>846</v>
      </c>
      <c r="B1546" t="s">
        <v>847</v>
      </c>
      <c r="C1546">
        <v>536</v>
      </c>
      <c r="D1546" t="s">
        <v>10</v>
      </c>
      <c r="E1546">
        <v>65</v>
      </c>
      <c r="F1546">
        <v>247</v>
      </c>
      <c r="G1546">
        <f t="shared" si="24"/>
        <v>182</v>
      </c>
      <c r="H1546">
        <v>1724</v>
      </c>
      <c r="I1546" t="s">
        <v>11</v>
      </c>
    </row>
    <row r="1547" spans="1:9" x14ac:dyDescent="0.3">
      <c r="A1547" t="s">
        <v>846</v>
      </c>
      <c r="B1547" t="s">
        <v>847</v>
      </c>
      <c r="C1547">
        <v>536</v>
      </c>
      <c r="D1547" t="s">
        <v>54</v>
      </c>
      <c r="E1547">
        <v>335</v>
      </c>
      <c r="F1547">
        <v>417</v>
      </c>
      <c r="G1547">
        <f t="shared" si="24"/>
        <v>82</v>
      </c>
      <c r="H1547">
        <v>1627</v>
      </c>
      <c r="I1547" t="s">
        <v>55</v>
      </c>
    </row>
    <row r="1548" spans="1:9" x14ac:dyDescent="0.3">
      <c r="A1548" t="s">
        <v>848</v>
      </c>
      <c r="B1548" t="s">
        <v>849</v>
      </c>
      <c r="C1548">
        <v>1107</v>
      </c>
      <c r="D1548" t="s">
        <v>10</v>
      </c>
      <c r="E1548">
        <v>75</v>
      </c>
      <c r="F1548">
        <v>265</v>
      </c>
      <c r="G1548">
        <f t="shared" si="24"/>
        <v>190</v>
      </c>
      <c r="H1548">
        <v>1724</v>
      </c>
      <c r="I1548" t="s">
        <v>11</v>
      </c>
    </row>
    <row r="1549" spans="1:9" x14ac:dyDescent="0.3">
      <c r="A1549" t="s">
        <v>848</v>
      </c>
      <c r="B1549" t="s">
        <v>849</v>
      </c>
      <c r="C1549">
        <v>1107</v>
      </c>
      <c r="D1549" t="s">
        <v>12</v>
      </c>
      <c r="E1549">
        <v>847</v>
      </c>
      <c r="F1549">
        <v>1083</v>
      </c>
      <c r="G1549">
        <f t="shared" si="24"/>
        <v>236</v>
      </c>
      <c r="H1549">
        <v>22957</v>
      </c>
      <c r="I1549" t="s">
        <v>13</v>
      </c>
    </row>
    <row r="1550" spans="1:9" x14ac:dyDescent="0.3">
      <c r="A1550" t="s">
        <v>848</v>
      </c>
      <c r="B1550" t="s">
        <v>849</v>
      </c>
      <c r="C1550">
        <v>1107</v>
      </c>
      <c r="D1550" t="s">
        <v>14</v>
      </c>
      <c r="E1550">
        <v>671</v>
      </c>
      <c r="F1550">
        <v>828</v>
      </c>
      <c r="G1550">
        <f t="shared" si="24"/>
        <v>157</v>
      </c>
      <c r="H1550">
        <v>43327</v>
      </c>
      <c r="I1550" t="s">
        <v>15</v>
      </c>
    </row>
    <row r="1551" spans="1:9" x14ac:dyDescent="0.3">
      <c r="A1551" t="s">
        <v>850</v>
      </c>
      <c r="B1551" t="s">
        <v>851</v>
      </c>
      <c r="C1551">
        <v>800</v>
      </c>
      <c r="D1551" t="s">
        <v>10</v>
      </c>
      <c r="E1551">
        <v>56</v>
      </c>
      <c r="F1551">
        <v>209</v>
      </c>
      <c r="G1551">
        <f t="shared" si="24"/>
        <v>153</v>
      </c>
      <c r="H1551">
        <v>1724</v>
      </c>
      <c r="I1551" t="s">
        <v>11</v>
      </c>
    </row>
    <row r="1552" spans="1:9" x14ac:dyDescent="0.3">
      <c r="A1552" t="s">
        <v>850</v>
      </c>
      <c r="B1552" t="s">
        <v>851</v>
      </c>
      <c r="C1552">
        <v>800</v>
      </c>
      <c r="D1552" t="s">
        <v>28</v>
      </c>
      <c r="E1552">
        <v>400</v>
      </c>
      <c r="F1552">
        <v>516</v>
      </c>
      <c r="G1552">
        <f t="shared" si="24"/>
        <v>116</v>
      </c>
      <c r="H1552">
        <v>133923</v>
      </c>
      <c r="I1552" t="s">
        <v>29</v>
      </c>
    </row>
    <row r="1553" spans="1:9" x14ac:dyDescent="0.3">
      <c r="A1553" t="s">
        <v>850</v>
      </c>
      <c r="B1553" t="s">
        <v>851</v>
      </c>
      <c r="C1553">
        <v>800</v>
      </c>
      <c r="D1553" t="s">
        <v>30</v>
      </c>
      <c r="E1553">
        <v>289</v>
      </c>
      <c r="F1553">
        <v>354</v>
      </c>
      <c r="G1553">
        <f t="shared" si="24"/>
        <v>65</v>
      </c>
      <c r="H1553">
        <v>85578</v>
      </c>
      <c r="I1553" t="s">
        <v>31</v>
      </c>
    </row>
    <row r="1554" spans="1:9" x14ac:dyDescent="0.3">
      <c r="A1554" t="s">
        <v>850</v>
      </c>
      <c r="B1554" t="s">
        <v>851</v>
      </c>
      <c r="C1554">
        <v>800</v>
      </c>
      <c r="D1554" t="s">
        <v>66</v>
      </c>
      <c r="E1554">
        <v>701</v>
      </c>
      <c r="F1554">
        <v>787</v>
      </c>
      <c r="G1554">
        <f t="shared" si="24"/>
        <v>86</v>
      </c>
      <c r="H1554">
        <v>11277</v>
      </c>
      <c r="I1554" t="s">
        <v>67</v>
      </c>
    </row>
    <row r="1555" spans="1:9" x14ac:dyDescent="0.3">
      <c r="A1555" t="s">
        <v>850</v>
      </c>
      <c r="B1555" t="s">
        <v>851</v>
      </c>
      <c r="C1555">
        <v>800</v>
      </c>
      <c r="D1555" t="s">
        <v>42</v>
      </c>
      <c r="E1555">
        <v>550</v>
      </c>
      <c r="F1555">
        <v>663</v>
      </c>
      <c r="G1555">
        <f t="shared" si="24"/>
        <v>113</v>
      </c>
      <c r="H1555">
        <v>176760</v>
      </c>
      <c r="I1555" t="s">
        <v>43</v>
      </c>
    </row>
    <row r="1556" spans="1:9" x14ac:dyDescent="0.3">
      <c r="A1556" t="s">
        <v>852</v>
      </c>
      <c r="B1556" t="s">
        <v>853</v>
      </c>
      <c r="C1556">
        <v>957</v>
      </c>
      <c r="D1556" t="s">
        <v>10</v>
      </c>
      <c r="E1556">
        <v>75</v>
      </c>
      <c r="F1556">
        <v>263</v>
      </c>
      <c r="G1556">
        <f t="shared" si="24"/>
        <v>188</v>
      </c>
      <c r="H1556">
        <v>1724</v>
      </c>
      <c r="I1556" t="s">
        <v>11</v>
      </c>
    </row>
    <row r="1557" spans="1:9" x14ac:dyDescent="0.3">
      <c r="A1557" t="s">
        <v>852</v>
      </c>
      <c r="B1557" t="s">
        <v>853</v>
      </c>
      <c r="C1557">
        <v>957</v>
      </c>
      <c r="D1557" t="s">
        <v>28</v>
      </c>
      <c r="E1557">
        <v>847</v>
      </c>
      <c r="F1557">
        <v>956</v>
      </c>
      <c r="G1557">
        <f t="shared" si="24"/>
        <v>109</v>
      </c>
      <c r="H1557">
        <v>133923</v>
      </c>
      <c r="I1557" t="s">
        <v>29</v>
      </c>
    </row>
    <row r="1558" spans="1:9" x14ac:dyDescent="0.3">
      <c r="A1558" t="s">
        <v>852</v>
      </c>
      <c r="B1558" t="s">
        <v>853</v>
      </c>
      <c r="C1558">
        <v>957</v>
      </c>
      <c r="D1558" t="s">
        <v>24</v>
      </c>
      <c r="E1558">
        <v>485</v>
      </c>
      <c r="F1558">
        <v>571</v>
      </c>
      <c r="G1558">
        <f t="shared" si="24"/>
        <v>86</v>
      </c>
      <c r="H1558">
        <v>23723</v>
      </c>
      <c r="I1558" t="s">
        <v>25</v>
      </c>
    </row>
    <row r="1559" spans="1:9" x14ac:dyDescent="0.3">
      <c r="A1559" t="s">
        <v>852</v>
      </c>
      <c r="B1559" t="s">
        <v>853</v>
      </c>
      <c r="C1559">
        <v>957</v>
      </c>
      <c r="D1559" t="s">
        <v>16</v>
      </c>
      <c r="E1559">
        <v>595</v>
      </c>
      <c r="F1559">
        <v>709</v>
      </c>
      <c r="G1559">
        <f t="shared" si="24"/>
        <v>114</v>
      </c>
      <c r="H1559">
        <v>23651</v>
      </c>
      <c r="I1559" t="s">
        <v>17</v>
      </c>
    </row>
    <row r="1560" spans="1:9" x14ac:dyDescent="0.3">
      <c r="A1560" t="s">
        <v>852</v>
      </c>
      <c r="B1560" t="s">
        <v>853</v>
      </c>
      <c r="C1560">
        <v>957</v>
      </c>
      <c r="D1560" t="s">
        <v>18</v>
      </c>
      <c r="E1560">
        <v>351</v>
      </c>
      <c r="F1560">
        <v>450</v>
      </c>
      <c r="G1560">
        <f t="shared" si="24"/>
        <v>99</v>
      </c>
      <c r="H1560">
        <v>27168</v>
      </c>
      <c r="I1560" t="s">
        <v>19</v>
      </c>
    </row>
    <row r="1561" spans="1:9" x14ac:dyDescent="0.3">
      <c r="A1561" t="s">
        <v>854</v>
      </c>
      <c r="B1561" t="s">
        <v>855</v>
      </c>
      <c r="C1561">
        <v>561</v>
      </c>
      <c r="D1561" t="s">
        <v>10</v>
      </c>
      <c r="E1561">
        <v>88</v>
      </c>
      <c r="F1561">
        <v>271</v>
      </c>
      <c r="G1561">
        <f t="shared" si="24"/>
        <v>183</v>
      </c>
      <c r="H1561">
        <v>1724</v>
      </c>
      <c r="I1561" t="s">
        <v>11</v>
      </c>
    </row>
    <row r="1562" spans="1:9" x14ac:dyDescent="0.3">
      <c r="A1562" t="s">
        <v>854</v>
      </c>
      <c r="B1562" t="s">
        <v>855</v>
      </c>
      <c r="C1562">
        <v>561</v>
      </c>
      <c r="D1562" t="s">
        <v>54</v>
      </c>
      <c r="E1562">
        <v>360</v>
      </c>
      <c r="F1562">
        <v>442</v>
      </c>
      <c r="G1562">
        <f t="shared" si="24"/>
        <v>82</v>
      </c>
      <c r="H1562">
        <v>1627</v>
      </c>
      <c r="I1562" t="s">
        <v>55</v>
      </c>
    </row>
    <row r="1563" spans="1:9" x14ac:dyDescent="0.3">
      <c r="A1563" t="s">
        <v>856</v>
      </c>
      <c r="B1563" t="s">
        <v>857</v>
      </c>
      <c r="C1563">
        <v>1038</v>
      </c>
      <c r="D1563" t="s">
        <v>10</v>
      </c>
      <c r="E1563">
        <v>73</v>
      </c>
      <c r="F1563">
        <v>261</v>
      </c>
      <c r="G1563">
        <f t="shared" si="24"/>
        <v>188</v>
      </c>
      <c r="H1563">
        <v>1724</v>
      </c>
      <c r="I1563" t="s">
        <v>11</v>
      </c>
    </row>
    <row r="1564" spans="1:9" x14ac:dyDescent="0.3">
      <c r="A1564" t="s">
        <v>856</v>
      </c>
      <c r="B1564" t="s">
        <v>857</v>
      </c>
      <c r="C1564">
        <v>1038</v>
      </c>
      <c r="D1564" t="s">
        <v>12</v>
      </c>
      <c r="E1564">
        <v>780</v>
      </c>
      <c r="F1564">
        <v>1016</v>
      </c>
      <c r="G1564">
        <f t="shared" si="24"/>
        <v>236</v>
      </c>
      <c r="H1564">
        <v>22957</v>
      </c>
      <c r="I1564" t="s">
        <v>13</v>
      </c>
    </row>
    <row r="1565" spans="1:9" x14ac:dyDescent="0.3">
      <c r="A1565" t="s">
        <v>856</v>
      </c>
      <c r="B1565" t="s">
        <v>857</v>
      </c>
      <c r="C1565">
        <v>1038</v>
      </c>
      <c r="D1565" t="s">
        <v>14</v>
      </c>
      <c r="E1565">
        <v>599</v>
      </c>
      <c r="F1565">
        <v>761</v>
      </c>
      <c r="G1565">
        <f t="shared" si="24"/>
        <v>162</v>
      </c>
      <c r="H1565">
        <v>43327</v>
      </c>
      <c r="I1565" t="s">
        <v>15</v>
      </c>
    </row>
    <row r="1566" spans="1:9" x14ac:dyDescent="0.3">
      <c r="A1566" t="s">
        <v>856</v>
      </c>
      <c r="B1566" t="s">
        <v>857</v>
      </c>
      <c r="C1566">
        <v>1038</v>
      </c>
      <c r="D1566" t="s">
        <v>24</v>
      </c>
      <c r="E1566">
        <v>373</v>
      </c>
      <c r="F1566">
        <v>459</v>
      </c>
      <c r="G1566">
        <f t="shared" si="24"/>
        <v>86</v>
      </c>
      <c r="H1566">
        <v>23723</v>
      </c>
      <c r="I1566" t="s">
        <v>25</v>
      </c>
    </row>
    <row r="1567" spans="1:9" x14ac:dyDescent="0.3">
      <c r="A1567" t="s">
        <v>856</v>
      </c>
      <c r="B1567" t="s">
        <v>857</v>
      </c>
      <c r="C1567">
        <v>1038</v>
      </c>
      <c r="D1567" t="s">
        <v>18</v>
      </c>
      <c r="E1567">
        <v>484</v>
      </c>
      <c r="F1567">
        <v>587</v>
      </c>
      <c r="G1567">
        <f t="shared" si="24"/>
        <v>103</v>
      </c>
      <c r="H1567">
        <v>27168</v>
      </c>
      <c r="I1567" t="s">
        <v>19</v>
      </c>
    </row>
    <row r="1568" spans="1:9" x14ac:dyDescent="0.3">
      <c r="A1568" t="s">
        <v>858</v>
      </c>
      <c r="B1568" t="s">
        <v>859</v>
      </c>
      <c r="C1568">
        <v>1009</v>
      </c>
      <c r="D1568" t="s">
        <v>10</v>
      </c>
      <c r="E1568">
        <v>80</v>
      </c>
      <c r="F1568">
        <v>273</v>
      </c>
      <c r="G1568">
        <f t="shared" si="24"/>
        <v>193</v>
      </c>
      <c r="H1568">
        <v>1724</v>
      </c>
      <c r="I1568" t="s">
        <v>11</v>
      </c>
    </row>
    <row r="1569" spans="1:9" x14ac:dyDescent="0.3">
      <c r="A1569" t="s">
        <v>858</v>
      </c>
      <c r="B1569" t="s">
        <v>859</v>
      </c>
      <c r="C1569">
        <v>1009</v>
      </c>
      <c r="D1569" t="s">
        <v>28</v>
      </c>
      <c r="E1569">
        <v>606</v>
      </c>
      <c r="F1569">
        <v>722</v>
      </c>
      <c r="G1569">
        <f t="shared" si="24"/>
        <v>116</v>
      </c>
      <c r="H1569">
        <v>133923</v>
      </c>
      <c r="I1569" t="s">
        <v>29</v>
      </c>
    </row>
    <row r="1570" spans="1:9" x14ac:dyDescent="0.3">
      <c r="A1570" t="s">
        <v>858</v>
      </c>
      <c r="B1570" t="s">
        <v>859</v>
      </c>
      <c r="C1570">
        <v>1009</v>
      </c>
      <c r="D1570" t="s">
        <v>30</v>
      </c>
      <c r="E1570">
        <v>494</v>
      </c>
      <c r="F1570">
        <v>559</v>
      </c>
      <c r="G1570">
        <f t="shared" si="24"/>
        <v>65</v>
      </c>
      <c r="H1570">
        <v>85578</v>
      </c>
      <c r="I1570" t="s">
        <v>31</v>
      </c>
    </row>
    <row r="1571" spans="1:9" x14ac:dyDescent="0.3">
      <c r="A1571" t="s">
        <v>858</v>
      </c>
      <c r="B1571" t="s">
        <v>859</v>
      </c>
      <c r="C1571">
        <v>1009</v>
      </c>
      <c r="D1571" t="s">
        <v>66</v>
      </c>
      <c r="E1571">
        <v>913</v>
      </c>
      <c r="F1571">
        <v>995</v>
      </c>
      <c r="G1571">
        <f t="shared" si="24"/>
        <v>82</v>
      </c>
      <c r="H1571">
        <v>11277</v>
      </c>
      <c r="I1571" t="s">
        <v>67</v>
      </c>
    </row>
    <row r="1572" spans="1:9" x14ac:dyDescent="0.3">
      <c r="A1572" t="s">
        <v>858</v>
      </c>
      <c r="B1572" t="s">
        <v>859</v>
      </c>
      <c r="C1572">
        <v>1009</v>
      </c>
      <c r="D1572" t="s">
        <v>16</v>
      </c>
      <c r="E1572">
        <v>374</v>
      </c>
      <c r="F1572">
        <v>483</v>
      </c>
      <c r="G1572">
        <f t="shared" si="24"/>
        <v>109</v>
      </c>
      <c r="H1572">
        <v>23651</v>
      </c>
      <c r="I1572" t="s">
        <v>17</v>
      </c>
    </row>
    <row r="1573" spans="1:9" x14ac:dyDescent="0.3">
      <c r="A1573" t="s">
        <v>858</v>
      </c>
      <c r="B1573" t="s">
        <v>859</v>
      </c>
      <c r="C1573">
        <v>1009</v>
      </c>
      <c r="D1573" t="s">
        <v>42</v>
      </c>
      <c r="E1573">
        <v>752</v>
      </c>
      <c r="F1573">
        <v>868</v>
      </c>
      <c r="G1573">
        <f t="shared" si="24"/>
        <v>116</v>
      </c>
      <c r="H1573">
        <v>176760</v>
      </c>
      <c r="I1573" t="s">
        <v>43</v>
      </c>
    </row>
    <row r="1574" spans="1:9" x14ac:dyDescent="0.3">
      <c r="A1574" t="s">
        <v>860</v>
      </c>
      <c r="B1574" t="s">
        <v>861</v>
      </c>
      <c r="C1574">
        <v>940</v>
      </c>
      <c r="D1574" t="s">
        <v>10</v>
      </c>
      <c r="E1574">
        <v>83</v>
      </c>
      <c r="F1574">
        <v>273</v>
      </c>
      <c r="G1574">
        <f t="shared" si="24"/>
        <v>190</v>
      </c>
      <c r="H1574">
        <v>1724</v>
      </c>
      <c r="I1574" t="s">
        <v>11</v>
      </c>
    </row>
    <row r="1575" spans="1:9" x14ac:dyDescent="0.3">
      <c r="A1575" t="s">
        <v>860</v>
      </c>
      <c r="B1575" t="s">
        <v>861</v>
      </c>
      <c r="C1575">
        <v>940</v>
      </c>
      <c r="D1575" t="s">
        <v>12</v>
      </c>
      <c r="E1575">
        <v>680</v>
      </c>
      <c r="F1575">
        <v>917</v>
      </c>
      <c r="G1575">
        <f t="shared" si="24"/>
        <v>237</v>
      </c>
      <c r="H1575">
        <v>22957</v>
      </c>
      <c r="I1575" t="s">
        <v>13</v>
      </c>
    </row>
    <row r="1576" spans="1:9" x14ac:dyDescent="0.3">
      <c r="A1576" t="s">
        <v>860</v>
      </c>
      <c r="B1576" t="s">
        <v>861</v>
      </c>
      <c r="C1576">
        <v>940</v>
      </c>
      <c r="D1576" t="s">
        <v>14</v>
      </c>
      <c r="E1576">
        <v>505</v>
      </c>
      <c r="F1576">
        <v>661</v>
      </c>
      <c r="G1576">
        <f t="shared" si="24"/>
        <v>156</v>
      </c>
      <c r="H1576">
        <v>43327</v>
      </c>
      <c r="I1576" t="s">
        <v>15</v>
      </c>
    </row>
    <row r="1577" spans="1:9" x14ac:dyDescent="0.3">
      <c r="A1577" t="s">
        <v>860</v>
      </c>
      <c r="B1577" t="s">
        <v>861</v>
      </c>
      <c r="C1577">
        <v>940</v>
      </c>
      <c r="D1577" t="s">
        <v>18</v>
      </c>
      <c r="E1577">
        <v>388</v>
      </c>
      <c r="F1577">
        <v>493</v>
      </c>
      <c r="G1577">
        <f t="shared" si="24"/>
        <v>105</v>
      </c>
      <c r="H1577">
        <v>27168</v>
      </c>
      <c r="I1577" t="s">
        <v>19</v>
      </c>
    </row>
    <row r="1578" spans="1:9" x14ac:dyDescent="0.3">
      <c r="A1578" t="s">
        <v>862</v>
      </c>
      <c r="B1578" t="s">
        <v>863</v>
      </c>
      <c r="C1578">
        <v>758</v>
      </c>
      <c r="D1578" t="s">
        <v>10</v>
      </c>
      <c r="E1578">
        <v>87</v>
      </c>
      <c r="F1578">
        <v>275</v>
      </c>
      <c r="G1578">
        <f t="shared" si="24"/>
        <v>188</v>
      </c>
      <c r="H1578">
        <v>1724</v>
      </c>
      <c r="I1578" t="s">
        <v>11</v>
      </c>
    </row>
    <row r="1579" spans="1:9" x14ac:dyDescent="0.3">
      <c r="A1579" t="s">
        <v>862</v>
      </c>
      <c r="B1579" t="s">
        <v>863</v>
      </c>
      <c r="C1579">
        <v>758</v>
      </c>
      <c r="D1579" t="s">
        <v>28</v>
      </c>
      <c r="E1579">
        <v>622</v>
      </c>
      <c r="F1579">
        <v>745</v>
      </c>
      <c r="G1579">
        <f t="shared" si="24"/>
        <v>123</v>
      </c>
      <c r="H1579">
        <v>133923</v>
      </c>
      <c r="I1579" t="s">
        <v>29</v>
      </c>
    </row>
    <row r="1580" spans="1:9" x14ac:dyDescent="0.3">
      <c r="A1580" t="s">
        <v>862</v>
      </c>
      <c r="B1580" t="s">
        <v>863</v>
      </c>
      <c r="C1580">
        <v>758</v>
      </c>
      <c r="D1580" t="s">
        <v>30</v>
      </c>
      <c r="E1580">
        <v>518</v>
      </c>
      <c r="F1580">
        <v>580</v>
      </c>
      <c r="G1580">
        <f t="shared" si="24"/>
        <v>62</v>
      </c>
      <c r="H1580">
        <v>85578</v>
      </c>
      <c r="I1580" t="s">
        <v>31</v>
      </c>
    </row>
    <row r="1581" spans="1:9" x14ac:dyDescent="0.3">
      <c r="A1581" t="s">
        <v>862</v>
      </c>
      <c r="B1581" t="s">
        <v>863</v>
      </c>
      <c r="C1581">
        <v>758</v>
      </c>
      <c r="D1581" t="s">
        <v>22</v>
      </c>
      <c r="E1581">
        <v>372</v>
      </c>
      <c r="F1581">
        <v>486</v>
      </c>
      <c r="G1581">
        <f t="shared" si="24"/>
        <v>114</v>
      </c>
      <c r="H1581">
        <v>21613</v>
      </c>
      <c r="I1581" t="s">
        <v>23</v>
      </c>
    </row>
    <row r="1582" spans="1:9" x14ac:dyDescent="0.3">
      <c r="A1582" t="s">
        <v>864</v>
      </c>
      <c r="B1582" t="s">
        <v>865</v>
      </c>
      <c r="C1582">
        <v>592</v>
      </c>
      <c r="D1582" t="s">
        <v>10</v>
      </c>
      <c r="E1582">
        <v>54</v>
      </c>
      <c r="F1582">
        <v>250</v>
      </c>
      <c r="G1582">
        <f t="shared" si="24"/>
        <v>196</v>
      </c>
      <c r="H1582">
        <v>1724</v>
      </c>
      <c r="I1582" t="s">
        <v>11</v>
      </c>
    </row>
    <row r="1583" spans="1:9" x14ac:dyDescent="0.3">
      <c r="A1583" t="s">
        <v>864</v>
      </c>
      <c r="B1583" t="s">
        <v>865</v>
      </c>
      <c r="C1583">
        <v>592</v>
      </c>
      <c r="D1583" t="s">
        <v>28</v>
      </c>
      <c r="E1583">
        <v>480</v>
      </c>
      <c r="F1583">
        <v>573</v>
      </c>
      <c r="G1583">
        <f t="shared" si="24"/>
        <v>93</v>
      </c>
      <c r="H1583">
        <v>133923</v>
      </c>
      <c r="I1583" t="s">
        <v>29</v>
      </c>
    </row>
    <row r="1584" spans="1:9" x14ac:dyDescent="0.3">
      <c r="A1584" t="s">
        <v>864</v>
      </c>
      <c r="B1584" t="s">
        <v>865</v>
      </c>
      <c r="C1584">
        <v>592</v>
      </c>
      <c r="D1584" t="s">
        <v>122</v>
      </c>
      <c r="E1584">
        <v>375</v>
      </c>
      <c r="F1584">
        <v>442</v>
      </c>
      <c r="G1584">
        <f t="shared" si="24"/>
        <v>67</v>
      </c>
      <c r="H1584">
        <v>14870</v>
      </c>
      <c r="I1584" t="s">
        <v>123</v>
      </c>
    </row>
    <row r="1585" spans="1:9" x14ac:dyDescent="0.3">
      <c r="A1585" t="s">
        <v>866</v>
      </c>
      <c r="B1585" t="s">
        <v>867</v>
      </c>
      <c r="C1585">
        <v>947</v>
      </c>
      <c r="D1585" t="s">
        <v>10</v>
      </c>
      <c r="E1585">
        <v>77</v>
      </c>
      <c r="F1585">
        <v>261</v>
      </c>
      <c r="G1585">
        <f t="shared" si="24"/>
        <v>184</v>
      </c>
      <c r="H1585">
        <v>1724</v>
      </c>
      <c r="I1585" t="s">
        <v>11</v>
      </c>
    </row>
    <row r="1586" spans="1:9" x14ac:dyDescent="0.3">
      <c r="A1586" t="s">
        <v>866</v>
      </c>
      <c r="B1586" t="s">
        <v>867</v>
      </c>
      <c r="C1586">
        <v>947</v>
      </c>
      <c r="D1586" t="s">
        <v>12</v>
      </c>
      <c r="E1586">
        <v>683</v>
      </c>
      <c r="F1586">
        <v>919</v>
      </c>
      <c r="G1586">
        <f t="shared" si="24"/>
        <v>236</v>
      </c>
      <c r="H1586">
        <v>22957</v>
      </c>
      <c r="I1586" t="s">
        <v>13</v>
      </c>
    </row>
    <row r="1587" spans="1:9" x14ac:dyDescent="0.3">
      <c r="A1587" t="s">
        <v>866</v>
      </c>
      <c r="B1587" t="s">
        <v>867</v>
      </c>
      <c r="C1587">
        <v>947</v>
      </c>
      <c r="D1587" t="s">
        <v>14</v>
      </c>
      <c r="E1587">
        <v>507</v>
      </c>
      <c r="F1587">
        <v>664</v>
      </c>
      <c r="G1587">
        <f t="shared" si="24"/>
        <v>157</v>
      </c>
      <c r="H1587">
        <v>43327</v>
      </c>
      <c r="I1587" t="s">
        <v>15</v>
      </c>
    </row>
    <row r="1588" spans="1:9" x14ac:dyDescent="0.3">
      <c r="A1588" t="s">
        <v>866</v>
      </c>
      <c r="B1588" t="s">
        <v>867</v>
      </c>
      <c r="C1588">
        <v>947</v>
      </c>
      <c r="D1588" t="s">
        <v>16</v>
      </c>
      <c r="E1588">
        <v>389</v>
      </c>
      <c r="F1588">
        <v>498</v>
      </c>
      <c r="G1588">
        <f t="shared" si="24"/>
        <v>109</v>
      </c>
      <c r="H1588">
        <v>23651</v>
      </c>
      <c r="I1588" t="s">
        <v>17</v>
      </c>
    </row>
    <row r="1589" spans="1:9" x14ac:dyDescent="0.3">
      <c r="A1589" t="s">
        <v>868</v>
      </c>
      <c r="B1589" t="s">
        <v>869</v>
      </c>
      <c r="C1589">
        <v>561</v>
      </c>
      <c r="D1589" t="s">
        <v>10</v>
      </c>
      <c r="E1589">
        <v>72</v>
      </c>
      <c r="F1589">
        <v>263</v>
      </c>
      <c r="G1589">
        <f t="shared" si="24"/>
        <v>191</v>
      </c>
      <c r="H1589">
        <v>1724</v>
      </c>
      <c r="I1589" t="s">
        <v>11</v>
      </c>
    </row>
    <row r="1590" spans="1:9" x14ac:dyDescent="0.3">
      <c r="A1590" t="s">
        <v>868</v>
      </c>
      <c r="B1590" t="s">
        <v>869</v>
      </c>
      <c r="C1590">
        <v>561</v>
      </c>
      <c r="D1590" t="s">
        <v>14</v>
      </c>
      <c r="E1590">
        <v>383</v>
      </c>
      <c r="F1590">
        <v>542</v>
      </c>
      <c r="G1590">
        <f t="shared" si="24"/>
        <v>159</v>
      </c>
      <c r="H1590">
        <v>43327</v>
      </c>
      <c r="I1590" t="s">
        <v>15</v>
      </c>
    </row>
    <row r="1591" spans="1:9" x14ac:dyDescent="0.3">
      <c r="A1591" t="s">
        <v>870</v>
      </c>
      <c r="B1591" t="s">
        <v>871</v>
      </c>
      <c r="C1591">
        <v>539</v>
      </c>
      <c r="D1591" t="s">
        <v>10</v>
      </c>
      <c r="E1591">
        <v>73</v>
      </c>
      <c r="F1591">
        <v>263</v>
      </c>
      <c r="G1591">
        <f t="shared" si="24"/>
        <v>190</v>
      </c>
      <c r="H1591">
        <v>1724</v>
      </c>
      <c r="I1591" t="s">
        <v>11</v>
      </c>
    </row>
    <row r="1592" spans="1:9" x14ac:dyDescent="0.3">
      <c r="A1592" t="s">
        <v>870</v>
      </c>
      <c r="B1592" t="s">
        <v>871</v>
      </c>
      <c r="C1592">
        <v>539</v>
      </c>
      <c r="D1592" t="s">
        <v>14</v>
      </c>
      <c r="E1592">
        <v>362</v>
      </c>
      <c r="F1592">
        <v>521</v>
      </c>
      <c r="G1592">
        <f t="shared" si="24"/>
        <v>159</v>
      </c>
      <c r="H1592">
        <v>43327</v>
      </c>
      <c r="I1592" t="s">
        <v>15</v>
      </c>
    </row>
    <row r="1593" spans="1:9" x14ac:dyDescent="0.3">
      <c r="A1593" t="s">
        <v>872</v>
      </c>
      <c r="B1593" t="s">
        <v>873</v>
      </c>
      <c r="C1593">
        <v>698</v>
      </c>
      <c r="D1593" t="s">
        <v>10</v>
      </c>
      <c r="E1593">
        <v>47</v>
      </c>
      <c r="F1593">
        <v>232</v>
      </c>
      <c r="G1593">
        <f t="shared" si="24"/>
        <v>185</v>
      </c>
      <c r="H1593">
        <v>1724</v>
      </c>
      <c r="I1593" t="s">
        <v>11</v>
      </c>
    </row>
    <row r="1594" spans="1:9" x14ac:dyDescent="0.3">
      <c r="A1594" t="s">
        <v>872</v>
      </c>
      <c r="B1594" t="s">
        <v>873</v>
      </c>
      <c r="C1594">
        <v>698</v>
      </c>
      <c r="D1594" t="s">
        <v>28</v>
      </c>
      <c r="E1594">
        <v>575</v>
      </c>
      <c r="F1594">
        <v>687</v>
      </c>
      <c r="G1594">
        <f t="shared" si="24"/>
        <v>112</v>
      </c>
      <c r="H1594">
        <v>133923</v>
      </c>
      <c r="I1594" t="s">
        <v>29</v>
      </c>
    </row>
    <row r="1595" spans="1:9" x14ac:dyDescent="0.3">
      <c r="A1595" t="s">
        <v>872</v>
      </c>
      <c r="B1595" t="s">
        <v>873</v>
      </c>
      <c r="C1595">
        <v>698</v>
      </c>
      <c r="D1595" t="s">
        <v>30</v>
      </c>
      <c r="E1595">
        <v>463</v>
      </c>
      <c r="F1595">
        <v>533</v>
      </c>
      <c r="G1595">
        <f t="shared" si="24"/>
        <v>70</v>
      </c>
      <c r="H1595">
        <v>85578</v>
      </c>
      <c r="I1595" t="s">
        <v>31</v>
      </c>
    </row>
    <row r="1596" spans="1:9" x14ac:dyDescent="0.3">
      <c r="A1596" t="s">
        <v>874</v>
      </c>
      <c r="B1596" t="s">
        <v>875</v>
      </c>
      <c r="C1596">
        <v>862</v>
      </c>
      <c r="D1596" t="s">
        <v>10</v>
      </c>
      <c r="E1596">
        <v>69</v>
      </c>
      <c r="F1596">
        <v>190</v>
      </c>
      <c r="G1596">
        <f t="shared" si="24"/>
        <v>121</v>
      </c>
      <c r="H1596">
        <v>1724</v>
      </c>
      <c r="I1596" t="s">
        <v>11</v>
      </c>
    </row>
    <row r="1597" spans="1:9" x14ac:dyDescent="0.3">
      <c r="A1597" t="s">
        <v>874</v>
      </c>
      <c r="B1597" t="s">
        <v>875</v>
      </c>
      <c r="C1597">
        <v>862</v>
      </c>
      <c r="D1597" t="s">
        <v>28</v>
      </c>
      <c r="E1597">
        <v>730</v>
      </c>
      <c r="F1597">
        <v>845</v>
      </c>
      <c r="G1597">
        <f t="shared" si="24"/>
        <v>115</v>
      </c>
      <c r="H1597">
        <v>133923</v>
      </c>
      <c r="I1597" t="s">
        <v>29</v>
      </c>
    </row>
    <row r="1598" spans="1:9" x14ac:dyDescent="0.3">
      <c r="A1598" t="s">
        <v>874</v>
      </c>
      <c r="B1598" t="s">
        <v>875</v>
      </c>
      <c r="C1598">
        <v>862</v>
      </c>
      <c r="D1598" t="s">
        <v>30</v>
      </c>
      <c r="E1598">
        <v>616</v>
      </c>
      <c r="F1598">
        <v>684</v>
      </c>
      <c r="G1598">
        <f t="shared" si="24"/>
        <v>68</v>
      </c>
      <c r="H1598">
        <v>85578</v>
      </c>
      <c r="I1598" t="s">
        <v>31</v>
      </c>
    </row>
    <row r="1599" spans="1:9" x14ac:dyDescent="0.3">
      <c r="A1599" t="s">
        <v>874</v>
      </c>
      <c r="B1599" t="s">
        <v>875</v>
      </c>
      <c r="C1599">
        <v>862</v>
      </c>
      <c r="D1599" t="s">
        <v>22</v>
      </c>
      <c r="E1599">
        <v>348</v>
      </c>
      <c r="F1599">
        <v>457</v>
      </c>
      <c r="G1599">
        <f t="shared" si="24"/>
        <v>109</v>
      </c>
      <c r="H1599">
        <v>21613</v>
      </c>
      <c r="I1599" t="s">
        <v>23</v>
      </c>
    </row>
    <row r="1600" spans="1:9" x14ac:dyDescent="0.3">
      <c r="A1600" t="s">
        <v>874</v>
      </c>
      <c r="B1600" t="s">
        <v>875</v>
      </c>
      <c r="C1600">
        <v>862</v>
      </c>
      <c r="D1600" t="s">
        <v>46</v>
      </c>
      <c r="E1600">
        <v>483</v>
      </c>
      <c r="F1600">
        <v>547</v>
      </c>
      <c r="G1600">
        <f t="shared" si="24"/>
        <v>64</v>
      </c>
      <c r="H1600">
        <v>7301</v>
      </c>
      <c r="I1600" t="s">
        <v>47</v>
      </c>
    </row>
    <row r="1601" spans="1:9" x14ac:dyDescent="0.3">
      <c r="A1601" t="s">
        <v>876</v>
      </c>
      <c r="B1601" t="s">
        <v>877</v>
      </c>
      <c r="C1601">
        <v>711</v>
      </c>
      <c r="D1601" t="s">
        <v>10</v>
      </c>
      <c r="E1601">
        <v>45</v>
      </c>
      <c r="F1601">
        <v>232</v>
      </c>
      <c r="G1601">
        <f t="shared" si="24"/>
        <v>187</v>
      </c>
      <c r="H1601">
        <v>1724</v>
      </c>
      <c r="I1601" t="s">
        <v>11</v>
      </c>
    </row>
    <row r="1602" spans="1:9" x14ac:dyDescent="0.3">
      <c r="A1602" t="s">
        <v>876</v>
      </c>
      <c r="B1602" t="s">
        <v>877</v>
      </c>
      <c r="C1602">
        <v>711</v>
      </c>
      <c r="D1602" t="s">
        <v>28</v>
      </c>
      <c r="E1602">
        <v>582</v>
      </c>
      <c r="F1602">
        <v>692</v>
      </c>
      <c r="G1602">
        <f t="shared" si="24"/>
        <v>110</v>
      </c>
      <c r="H1602">
        <v>133923</v>
      </c>
      <c r="I1602" t="s">
        <v>29</v>
      </c>
    </row>
    <row r="1603" spans="1:9" x14ac:dyDescent="0.3">
      <c r="A1603" t="s">
        <v>876</v>
      </c>
      <c r="B1603" t="s">
        <v>877</v>
      </c>
      <c r="C1603">
        <v>711</v>
      </c>
      <c r="D1603" t="s">
        <v>30</v>
      </c>
      <c r="E1603">
        <v>470</v>
      </c>
      <c r="F1603">
        <v>540</v>
      </c>
      <c r="G1603">
        <f t="shared" ref="G1603:G1666" si="25">F1603-E1603</f>
        <v>70</v>
      </c>
      <c r="H1603">
        <v>85578</v>
      </c>
      <c r="I1603" t="s">
        <v>31</v>
      </c>
    </row>
    <row r="1604" spans="1:9" x14ac:dyDescent="0.3">
      <c r="A1604" t="s">
        <v>876</v>
      </c>
      <c r="B1604" t="s">
        <v>877</v>
      </c>
      <c r="C1604">
        <v>711</v>
      </c>
      <c r="D1604" t="s">
        <v>16</v>
      </c>
      <c r="E1604">
        <v>327</v>
      </c>
      <c r="F1604">
        <v>442</v>
      </c>
      <c r="G1604">
        <f t="shared" si="25"/>
        <v>115</v>
      </c>
      <c r="H1604">
        <v>23651</v>
      </c>
      <c r="I1604" t="s">
        <v>17</v>
      </c>
    </row>
    <row r="1605" spans="1:9" x14ac:dyDescent="0.3">
      <c r="A1605" t="s">
        <v>878</v>
      </c>
      <c r="B1605" t="s">
        <v>879</v>
      </c>
      <c r="C1605">
        <v>500</v>
      </c>
      <c r="D1605" t="s">
        <v>10</v>
      </c>
      <c r="E1605">
        <v>78</v>
      </c>
      <c r="F1605">
        <v>250</v>
      </c>
      <c r="G1605">
        <f t="shared" si="25"/>
        <v>172</v>
      </c>
      <c r="H1605">
        <v>1724</v>
      </c>
      <c r="I1605" t="s">
        <v>11</v>
      </c>
    </row>
    <row r="1606" spans="1:9" x14ac:dyDescent="0.3">
      <c r="A1606" t="s">
        <v>878</v>
      </c>
      <c r="B1606" t="s">
        <v>879</v>
      </c>
      <c r="C1606">
        <v>500</v>
      </c>
      <c r="D1606" t="s">
        <v>14</v>
      </c>
      <c r="E1606">
        <v>338</v>
      </c>
      <c r="F1606">
        <v>494</v>
      </c>
      <c r="G1606">
        <f t="shared" si="25"/>
        <v>156</v>
      </c>
      <c r="H1606">
        <v>43327</v>
      </c>
      <c r="I1606" t="s">
        <v>15</v>
      </c>
    </row>
    <row r="1607" spans="1:9" x14ac:dyDescent="0.3">
      <c r="A1607" t="s">
        <v>880</v>
      </c>
      <c r="B1607" t="s">
        <v>881</v>
      </c>
      <c r="C1607">
        <v>1036</v>
      </c>
      <c r="D1607" t="s">
        <v>10</v>
      </c>
      <c r="E1607">
        <v>158</v>
      </c>
      <c r="F1607">
        <v>355</v>
      </c>
      <c r="G1607">
        <f t="shared" si="25"/>
        <v>197</v>
      </c>
      <c r="H1607">
        <v>1724</v>
      </c>
      <c r="I1607" t="s">
        <v>11</v>
      </c>
    </row>
    <row r="1608" spans="1:9" x14ac:dyDescent="0.3">
      <c r="A1608" t="s">
        <v>880</v>
      </c>
      <c r="B1608" t="s">
        <v>881</v>
      </c>
      <c r="C1608">
        <v>1036</v>
      </c>
      <c r="D1608" t="s">
        <v>28</v>
      </c>
      <c r="E1608">
        <v>555</v>
      </c>
      <c r="F1608">
        <v>716</v>
      </c>
      <c r="G1608">
        <f t="shared" si="25"/>
        <v>161</v>
      </c>
      <c r="H1608">
        <v>133923</v>
      </c>
      <c r="I1608" t="s">
        <v>29</v>
      </c>
    </row>
    <row r="1609" spans="1:9" x14ac:dyDescent="0.3">
      <c r="A1609" t="s">
        <v>880</v>
      </c>
      <c r="B1609" t="s">
        <v>881</v>
      </c>
      <c r="C1609">
        <v>1036</v>
      </c>
      <c r="D1609" t="s">
        <v>30</v>
      </c>
      <c r="E1609">
        <v>443</v>
      </c>
      <c r="F1609">
        <v>508</v>
      </c>
      <c r="G1609">
        <f t="shared" si="25"/>
        <v>65</v>
      </c>
      <c r="H1609">
        <v>85578</v>
      </c>
      <c r="I1609" t="s">
        <v>31</v>
      </c>
    </row>
    <row r="1610" spans="1:9" x14ac:dyDescent="0.3">
      <c r="A1610" t="s">
        <v>880</v>
      </c>
      <c r="B1610" t="s">
        <v>881</v>
      </c>
      <c r="C1610">
        <v>1036</v>
      </c>
      <c r="D1610" t="s">
        <v>42</v>
      </c>
      <c r="E1610">
        <v>894</v>
      </c>
      <c r="F1610">
        <v>1027</v>
      </c>
      <c r="G1610">
        <f t="shared" si="25"/>
        <v>133</v>
      </c>
      <c r="H1610">
        <v>176760</v>
      </c>
      <c r="I1610" t="s">
        <v>43</v>
      </c>
    </row>
    <row r="1611" spans="1:9" x14ac:dyDescent="0.3">
      <c r="A1611" t="s">
        <v>882</v>
      </c>
      <c r="B1611" t="s">
        <v>883</v>
      </c>
      <c r="C1611">
        <v>1138</v>
      </c>
      <c r="D1611" t="s">
        <v>10</v>
      </c>
      <c r="E1611">
        <v>255</v>
      </c>
      <c r="F1611">
        <v>450</v>
      </c>
      <c r="G1611">
        <f t="shared" si="25"/>
        <v>195</v>
      </c>
      <c r="H1611">
        <v>1724</v>
      </c>
      <c r="I1611" t="s">
        <v>11</v>
      </c>
    </row>
    <row r="1612" spans="1:9" x14ac:dyDescent="0.3">
      <c r="A1612" t="s">
        <v>882</v>
      </c>
      <c r="B1612" t="s">
        <v>883</v>
      </c>
      <c r="C1612">
        <v>1138</v>
      </c>
      <c r="D1612" t="s">
        <v>28</v>
      </c>
      <c r="E1612">
        <v>650</v>
      </c>
      <c r="F1612">
        <v>820</v>
      </c>
      <c r="G1612">
        <f t="shared" si="25"/>
        <v>170</v>
      </c>
      <c r="H1612">
        <v>133923</v>
      </c>
      <c r="I1612" t="s">
        <v>29</v>
      </c>
    </row>
    <row r="1613" spans="1:9" x14ac:dyDescent="0.3">
      <c r="A1613" t="s">
        <v>882</v>
      </c>
      <c r="B1613" t="s">
        <v>883</v>
      </c>
      <c r="C1613">
        <v>1138</v>
      </c>
      <c r="D1613" t="s">
        <v>30</v>
      </c>
      <c r="E1613">
        <v>538</v>
      </c>
      <c r="F1613">
        <v>603</v>
      </c>
      <c r="G1613">
        <f t="shared" si="25"/>
        <v>65</v>
      </c>
      <c r="H1613">
        <v>85578</v>
      </c>
      <c r="I1613" t="s">
        <v>31</v>
      </c>
    </row>
    <row r="1614" spans="1:9" x14ac:dyDescent="0.3">
      <c r="A1614" t="s">
        <v>882</v>
      </c>
      <c r="B1614" t="s">
        <v>883</v>
      </c>
      <c r="C1614">
        <v>1138</v>
      </c>
      <c r="D1614" t="s">
        <v>42</v>
      </c>
      <c r="E1614">
        <v>999</v>
      </c>
      <c r="F1614">
        <v>1132</v>
      </c>
      <c r="G1614">
        <f t="shared" si="25"/>
        <v>133</v>
      </c>
      <c r="H1614">
        <v>176760</v>
      </c>
      <c r="I1614" t="s">
        <v>43</v>
      </c>
    </row>
    <row r="1615" spans="1:9" x14ac:dyDescent="0.3">
      <c r="A1615" t="s">
        <v>884</v>
      </c>
      <c r="B1615" t="s">
        <v>885</v>
      </c>
      <c r="C1615">
        <v>921</v>
      </c>
      <c r="D1615" t="s">
        <v>10</v>
      </c>
      <c r="E1615">
        <v>263</v>
      </c>
      <c r="F1615">
        <v>452</v>
      </c>
      <c r="G1615">
        <f t="shared" si="25"/>
        <v>189</v>
      </c>
      <c r="H1615">
        <v>1724</v>
      </c>
      <c r="I1615" t="s">
        <v>11</v>
      </c>
    </row>
    <row r="1616" spans="1:9" x14ac:dyDescent="0.3">
      <c r="A1616" t="s">
        <v>884</v>
      </c>
      <c r="B1616" t="s">
        <v>885</v>
      </c>
      <c r="C1616">
        <v>921</v>
      </c>
      <c r="D1616" t="s">
        <v>28</v>
      </c>
      <c r="E1616">
        <v>657</v>
      </c>
      <c r="F1616">
        <v>773</v>
      </c>
      <c r="G1616">
        <f t="shared" si="25"/>
        <v>116</v>
      </c>
      <c r="H1616">
        <v>133923</v>
      </c>
      <c r="I1616" t="s">
        <v>29</v>
      </c>
    </row>
    <row r="1617" spans="1:9" x14ac:dyDescent="0.3">
      <c r="A1617" t="s">
        <v>884</v>
      </c>
      <c r="B1617" t="s">
        <v>885</v>
      </c>
      <c r="C1617">
        <v>921</v>
      </c>
      <c r="D1617" t="s">
        <v>30</v>
      </c>
      <c r="E1617">
        <v>545</v>
      </c>
      <c r="F1617">
        <v>610</v>
      </c>
      <c r="G1617">
        <f t="shared" si="25"/>
        <v>65</v>
      </c>
      <c r="H1617">
        <v>85578</v>
      </c>
      <c r="I1617" t="s">
        <v>31</v>
      </c>
    </row>
    <row r="1618" spans="1:9" x14ac:dyDescent="0.3">
      <c r="A1618" t="s">
        <v>884</v>
      </c>
      <c r="B1618" t="s">
        <v>885</v>
      </c>
      <c r="C1618">
        <v>921</v>
      </c>
      <c r="D1618" t="s">
        <v>90</v>
      </c>
      <c r="E1618">
        <v>13</v>
      </c>
      <c r="F1618">
        <v>229</v>
      </c>
      <c r="G1618">
        <f t="shared" si="25"/>
        <v>216</v>
      </c>
      <c r="H1618">
        <v>1188</v>
      </c>
      <c r="I1618" t="s">
        <v>91</v>
      </c>
    </row>
    <row r="1619" spans="1:9" x14ac:dyDescent="0.3">
      <c r="A1619" t="s">
        <v>884</v>
      </c>
      <c r="B1619" t="s">
        <v>885</v>
      </c>
      <c r="C1619">
        <v>921</v>
      </c>
      <c r="D1619" t="s">
        <v>42</v>
      </c>
      <c r="E1619">
        <v>794</v>
      </c>
      <c r="F1619">
        <v>906</v>
      </c>
      <c r="G1619">
        <f t="shared" si="25"/>
        <v>112</v>
      </c>
      <c r="H1619">
        <v>176760</v>
      </c>
      <c r="I1619" t="s">
        <v>43</v>
      </c>
    </row>
    <row r="1620" spans="1:9" x14ac:dyDescent="0.3">
      <c r="A1620" t="s">
        <v>886</v>
      </c>
      <c r="B1620" t="s">
        <v>887</v>
      </c>
      <c r="C1620">
        <v>928</v>
      </c>
      <c r="D1620" t="s">
        <v>10</v>
      </c>
      <c r="E1620">
        <v>61</v>
      </c>
      <c r="F1620">
        <v>221</v>
      </c>
      <c r="G1620">
        <f t="shared" si="25"/>
        <v>160</v>
      </c>
      <c r="H1620">
        <v>1724</v>
      </c>
      <c r="I1620" t="s">
        <v>11</v>
      </c>
    </row>
    <row r="1621" spans="1:9" x14ac:dyDescent="0.3">
      <c r="A1621" t="s">
        <v>886</v>
      </c>
      <c r="B1621" t="s">
        <v>887</v>
      </c>
      <c r="C1621">
        <v>928</v>
      </c>
      <c r="D1621" t="s">
        <v>28</v>
      </c>
      <c r="E1621">
        <v>543</v>
      </c>
      <c r="F1621">
        <v>659</v>
      </c>
      <c r="G1621">
        <f t="shared" si="25"/>
        <v>116</v>
      </c>
      <c r="H1621">
        <v>133923</v>
      </c>
      <c r="I1621" t="s">
        <v>29</v>
      </c>
    </row>
    <row r="1622" spans="1:9" x14ac:dyDescent="0.3">
      <c r="A1622" t="s">
        <v>886</v>
      </c>
      <c r="B1622" t="s">
        <v>887</v>
      </c>
      <c r="C1622">
        <v>928</v>
      </c>
      <c r="D1622" t="s">
        <v>30</v>
      </c>
      <c r="E1622">
        <v>431</v>
      </c>
      <c r="F1622">
        <v>496</v>
      </c>
      <c r="G1622">
        <f t="shared" si="25"/>
        <v>65</v>
      </c>
      <c r="H1622">
        <v>85578</v>
      </c>
      <c r="I1622" t="s">
        <v>31</v>
      </c>
    </row>
    <row r="1623" spans="1:9" x14ac:dyDescent="0.3">
      <c r="A1623" t="s">
        <v>886</v>
      </c>
      <c r="B1623" t="s">
        <v>887</v>
      </c>
      <c r="C1623">
        <v>928</v>
      </c>
      <c r="D1623" t="s">
        <v>46</v>
      </c>
      <c r="E1623">
        <v>300</v>
      </c>
      <c r="F1623">
        <v>364</v>
      </c>
      <c r="G1623">
        <f t="shared" si="25"/>
        <v>64</v>
      </c>
      <c r="H1623">
        <v>7301</v>
      </c>
      <c r="I1623" t="s">
        <v>47</v>
      </c>
    </row>
    <row r="1624" spans="1:9" x14ac:dyDescent="0.3">
      <c r="A1624" t="s">
        <v>886</v>
      </c>
      <c r="B1624" t="s">
        <v>887</v>
      </c>
      <c r="C1624">
        <v>928</v>
      </c>
      <c r="D1624" t="s">
        <v>42</v>
      </c>
      <c r="E1624">
        <v>809</v>
      </c>
      <c r="F1624">
        <v>921</v>
      </c>
      <c r="G1624">
        <f t="shared" si="25"/>
        <v>112</v>
      </c>
      <c r="H1624">
        <v>176760</v>
      </c>
      <c r="I1624" t="s">
        <v>43</v>
      </c>
    </row>
    <row r="1625" spans="1:9" x14ac:dyDescent="0.3">
      <c r="A1625" t="s">
        <v>888</v>
      </c>
      <c r="B1625" t="s">
        <v>889</v>
      </c>
      <c r="C1625">
        <v>909</v>
      </c>
      <c r="D1625" t="s">
        <v>10</v>
      </c>
      <c r="E1625">
        <v>251</v>
      </c>
      <c r="F1625">
        <v>439</v>
      </c>
      <c r="G1625">
        <f t="shared" si="25"/>
        <v>188</v>
      </c>
      <c r="H1625">
        <v>1724</v>
      </c>
      <c r="I1625" t="s">
        <v>11</v>
      </c>
    </row>
    <row r="1626" spans="1:9" x14ac:dyDescent="0.3">
      <c r="A1626" t="s">
        <v>888</v>
      </c>
      <c r="B1626" t="s">
        <v>889</v>
      </c>
      <c r="C1626">
        <v>909</v>
      </c>
      <c r="D1626" t="s">
        <v>28</v>
      </c>
      <c r="E1626">
        <v>644</v>
      </c>
      <c r="F1626">
        <v>760</v>
      </c>
      <c r="G1626">
        <f t="shared" si="25"/>
        <v>116</v>
      </c>
      <c r="H1626">
        <v>133923</v>
      </c>
      <c r="I1626" t="s">
        <v>29</v>
      </c>
    </row>
    <row r="1627" spans="1:9" x14ac:dyDescent="0.3">
      <c r="A1627" t="s">
        <v>888</v>
      </c>
      <c r="B1627" t="s">
        <v>889</v>
      </c>
      <c r="C1627">
        <v>909</v>
      </c>
      <c r="D1627" t="s">
        <v>30</v>
      </c>
      <c r="E1627">
        <v>532</v>
      </c>
      <c r="F1627">
        <v>597</v>
      </c>
      <c r="G1627">
        <f t="shared" si="25"/>
        <v>65</v>
      </c>
      <c r="H1627">
        <v>85578</v>
      </c>
      <c r="I1627" t="s">
        <v>31</v>
      </c>
    </row>
    <row r="1628" spans="1:9" x14ac:dyDescent="0.3">
      <c r="A1628" t="s">
        <v>888</v>
      </c>
      <c r="B1628" t="s">
        <v>889</v>
      </c>
      <c r="C1628">
        <v>909</v>
      </c>
      <c r="D1628" t="s">
        <v>90</v>
      </c>
      <c r="E1628">
        <v>7</v>
      </c>
      <c r="F1628">
        <v>208</v>
      </c>
      <c r="G1628">
        <f t="shared" si="25"/>
        <v>201</v>
      </c>
      <c r="H1628">
        <v>1188</v>
      </c>
      <c r="I1628" t="s">
        <v>91</v>
      </c>
    </row>
    <row r="1629" spans="1:9" x14ac:dyDescent="0.3">
      <c r="A1629" t="s">
        <v>888</v>
      </c>
      <c r="B1629" t="s">
        <v>889</v>
      </c>
      <c r="C1629">
        <v>909</v>
      </c>
      <c r="D1629" t="s">
        <v>42</v>
      </c>
      <c r="E1629">
        <v>787</v>
      </c>
      <c r="F1629">
        <v>899</v>
      </c>
      <c r="G1629">
        <f t="shared" si="25"/>
        <v>112</v>
      </c>
      <c r="H1629">
        <v>176760</v>
      </c>
      <c r="I1629" t="s">
        <v>43</v>
      </c>
    </row>
    <row r="1630" spans="1:9" x14ac:dyDescent="0.3">
      <c r="A1630" t="s">
        <v>890</v>
      </c>
      <c r="B1630" t="s">
        <v>891</v>
      </c>
      <c r="C1630">
        <v>1488</v>
      </c>
      <c r="D1630" t="s">
        <v>10</v>
      </c>
      <c r="E1630">
        <v>92</v>
      </c>
      <c r="F1630">
        <v>273</v>
      </c>
      <c r="G1630">
        <f t="shared" si="25"/>
        <v>181</v>
      </c>
      <c r="H1630">
        <v>1724</v>
      </c>
      <c r="I1630" t="s">
        <v>11</v>
      </c>
    </row>
    <row r="1631" spans="1:9" x14ac:dyDescent="0.3">
      <c r="A1631" t="s">
        <v>890</v>
      </c>
      <c r="B1631" t="s">
        <v>891</v>
      </c>
      <c r="C1631">
        <v>1488</v>
      </c>
      <c r="D1631" t="s">
        <v>28</v>
      </c>
      <c r="E1631">
        <v>875</v>
      </c>
      <c r="F1631">
        <v>988</v>
      </c>
      <c r="G1631">
        <f t="shared" si="25"/>
        <v>113</v>
      </c>
      <c r="H1631">
        <v>133923</v>
      </c>
      <c r="I1631" t="s">
        <v>29</v>
      </c>
    </row>
    <row r="1632" spans="1:9" x14ac:dyDescent="0.3">
      <c r="A1632" t="s">
        <v>890</v>
      </c>
      <c r="B1632" t="s">
        <v>891</v>
      </c>
      <c r="C1632">
        <v>1488</v>
      </c>
      <c r="D1632" t="s">
        <v>30</v>
      </c>
      <c r="E1632">
        <v>763</v>
      </c>
      <c r="F1632">
        <v>828</v>
      </c>
      <c r="G1632">
        <f t="shared" si="25"/>
        <v>65</v>
      </c>
      <c r="H1632">
        <v>85578</v>
      </c>
      <c r="I1632" t="s">
        <v>31</v>
      </c>
    </row>
    <row r="1633" spans="1:9" x14ac:dyDescent="0.3">
      <c r="A1633" t="s">
        <v>890</v>
      </c>
      <c r="B1633" t="s">
        <v>891</v>
      </c>
      <c r="C1633">
        <v>1488</v>
      </c>
      <c r="D1633" t="s">
        <v>22</v>
      </c>
      <c r="E1633">
        <v>497</v>
      </c>
      <c r="F1633">
        <v>621</v>
      </c>
      <c r="G1633">
        <f t="shared" si="25"/>
        <v>124</v>
      </c>
      <c r="H1633">
        <v>21613</v>
      </c>
      <c r="I1633" t="s">
        <v>23</v>
      </c>
    </row>
    <row r="1634" spans="1:9" x14ac:dyDescent="0.3">
      <c r="A1634" t="s">
        <v>890</v>
      </c>
      <c r="B1634" t="s">
        <v>891</v>
      </c>
      <c r="C1634">
        <v>1488</v>
      </c>
      <c r="D1634" t="s">
        <v>18</v>
      </c>
      <c r="E1634">
        <v>363</v>
      </c>
      <c r="F1634">
        <v>464</v>
      </c>
      <c r="G1634">
        <f t="shared" si="25"/>
        <v>101</v>
      </c>
      <c r="H1634">
        <v>27168</v>
      </c>
      <c r="I1634" t="s">
        <v>19</v>
      </c>
    </row>
    <row r="1635" spans="1:9" x14ac:dyDescent="0.3">
      <c r="A1635" t="s">
        <v>890</v>
      </c>
      <c r="B1635" t="s">
        <v>891</v>
      </c>
      <c r="C1635">
        <v>1488</v>
      </c>
      <c r="D1635" t="s">
        <v>18</v>
      </c>
      <c r="E1635">
        <v>643</v>
      </c>
      <c r="F1635">
        <v>741</v>
      </c>
      <c r="G1635">
        <f t="shared" si="25"/>
        <v>98</v>
      </c>
      <c r="H1635">
        <v>27168</v>
      </c>
      <c r="I1635" t="s">
        <v>19</v>
      </c>
    </row>
    <row r="1636" spans="1:9" x14ac:dyDescent="0.3">
      <c r="A1636" t="s">
        <v>890</v>
      </c>
      <c r="B1636" t="s">
        <v>891</v>
      </c>
      <c r="C1636">
        <v>1488</v>
      </c>
      <c r="D1636" t="s">
        <v>42</v>
      </c>
      <c r="E1636">
        <v>1008</v>
      </c>
      <c r="F1636">
        <v>1126</v>
      </c>
      <c r="G1636">
        <f t="shared" si="25"/>
        <v>118</v>
      </c>
      <c r="H1636">
        <v>176760</v>
      </c>
      <c r="I1636" t="s">
        <v>43</v>
      </c>
    </row>
    <row r="1637" spans="1:9" x14ac:dyDescent="0.3">
      <c r="A1637" t="s">
        <v>890</v>
      </c>
      <c r="B1637" t="s">
        <v>891</v>
      </c>
      <c r="C1637">
        <v>1488</v>
      </c>
      <c r="D1637" t="s">
        <v>42</v>
      </c>
      <c r="E1637">
        <v>1151</v>
      </c>
      <c r="F1637">
        <v>1265</v>
      </c>
      <c r="G1637">
        <f t="shared" si="25"/>
        <v>114</v>
      </c>
      <c r="H1637">
        <v>176760</v>
      </c>
      <c r="I1637" t="s">
        <v>43</v>
      </c>
    </row>
    <row r="1638" spans="1:9" x14ac:dyDescent="0.3">
      <c r="A1638" t="s">
        <v>892</v>
      </c>
      <c r="B1638" t="s">
        <v>893</v>
      </c>
      <c r="C1638">
        <v>281</v>
      </c>
      <c r="D1638" t="s">
        <v>10</v>
      </c>
      <c r="E1638">
        <v>72</v>
      </c>
      <c r="F1638">
        <v>260</v>
      </c>
      <c r="G1638">
        <f t="shared" si="25"/>
        <v>188</v>
      </c>
      <c r="H1638">
        <v>1724</v>
      </c>
      <c r="I1638" t="s">
        <v>11</v>
      </c>
    </row>
    <row r="1639" spans="1:9" x14ac:dyDescent="0.3">
      <c r="A1639" t="s">
        <v>894</v>
      </c>
      <c r="B1639" t="s">
        <v>895</v>
      </c>
      <c r="C1639">
        <v>905</v>
      </c>
      <c r="D1639" t="s">
        <v>10</v>
      </c>
      <c r="E1639">
        <v>91</v>
      </c>
      <c r="F1639">
        <v>267</v>
      </c>
      <c r="G1639">
        <f t="shared" si="25"/>
        <v>176</v>
      </c>
      <c r="H1639">
        <v>1724</v>
      </c>
      <c r="I1639" t="s">
        <v>11</v>
      </c>
    </row>
    <row r="1640" spans="1:9" x14ac:dyDescent="0.3">
      <c r="A1640" t="s">
        <v>894</v>
      </c>
      <c r="B1640" t="s">
        <v>895</v>
      </c>
      <c r="C1640">
        <v>905</v>
      </c>
      <c r="D1640" t="s">
        <v>12</v>
      </c>
      <c r="E1640">
        <v>651</v>
      </c>
      <c r="F1640">
        <v>887</v>
      </c>
      <c r="G1640">
        <f t="shared" si="25"/>
        <v>236</v>
      </c>
      <c r="H1640">
        <v>22957</v>
      </c>
      <c r="I1640" t="s">
        <v>13</v>
      </c>
    </row>
    <row r="1641" spans="1:9" x14ac:dyDescent="0.3">
      <c r="A1641" t="s">
        <v>894</v>
      </c>
      <c r="B1641" t="s">
        <v>895</v>
      </c>
      <c r="C1641">
        <v>905</v>
      </c>
      <c r="D1641" t="s">
        <v>14</v>
      </c>
      <c r="E1641">
        <v>476</v>
      </c>
      <c r="F1641">
        <v>632</v>
      </c>
      <c r="G1641">
        <f t="shared" si="25"/>
        <v>156</v>
      </c>
      <c r="H1641">
        <v>43327</v>
      </c>
      <c r="I1641" t="s">
        <v>15</v>
      </c>
    </row>
    <row r="1642" spans="1:9" x14ac:dyDescent="0.3">
      <c r="A1642" t="s">
        <v>894</v>
      </c>
      <c r="B1642" t="s">
        <v>895</v>
      </c>
      <c r="C1642">
        <v>905</v>
      </c>
      <c r="D1642" t="s">
        <v>18</v>
      </c>
      <c r="E1642">
        <v>363</v>
      </c>
      <c r="F1642">
        <v>464</v>
      </c>
      <c r="G1642">
        <f t="shared" si="25"/>
        <v>101</v>
      </c>
      <c r="H1642">
        <v>27168</v>
      </c>
      <c r="I1642" t="s">
        <v>19</v>
      </c>
    </row>
    <row r="1643" spans="1:9" x14ac:dyDescent="0.3">
      <c r="A1643" t="s">
        <v>896</v>
      </c>
      <c r="B1643" t="s">
        <v>897</v>
      </c>
      <c r="C1643">
        <v>987</v>
      </c>
      <c r="D1643" t="s">
        <v>10</v>
      </c>
      <c r="E1643">
        <v>57</v>
      </c>
      <c r="F1643">
        <v>224</v>
      </c>
      <c r="G1643">
        <f t="shared" si="25"/>
        <v>167</v>
      </c>
      <c r="H1643">
        <v>1724</v>
      </c>
      <c r="I1643" t="s">
        <v>11</v>
      </c>
    </row>
    <row r="1644" spans="1:9" x14ac:dyDescent="0.3">
      <c r="A1644" t="s">
        <v>896</v>
      </c>
      <c r="B1644" t="s">
        <v>897</v>
      </c>
      <c r="C1644">
        <v>987</v>
      </c>
      <c r="D1644" t="s">
        <v>12</v>
      </c>
      <c r="E1644">
        <v>733</v>
      </c>
      <c r="F1644">
        <v>969</v>
      </c>
      <c r="G1644">
        <f t="shared" si="25"/>
        <v>236</v>
      </c>
      <c r="H1644">
        <v>22957</v>
      </c>
      <c r="I1644" t="s">
        <v>13</v>
      </c>
    </row>
    <row r="1645" spans="1:9" x14ac:dyDescent="0.3">
      <c r="A1645" t="s">
        <v>896</v>
      </c>
      <c r="B1645" t="s">
        <v>897</v>
      </c>
      <c r="C1645">
        <v>987</v>
      </c>
      <c r="D1645" t="s">
        <v>14</v>
      </c>
      <c r="E1645">
        <v>557</v>
      </c>
      <c r="F1645">
        <v>714</v>
      </c>
      <c r="G1645">
        <f t="shared" si="25"/>
        <v>157</v>
      </c>
      <c r="H1645">
        <v>43327</v>
      </c>
      <c r="I1645" t="s">
        <v>15</v>
      </c>
    </row>
    <row r="1646" spans="1:9" x14ac:dyDescent="0.3">
      <c r="A1646" t="s">
        <v>896</v>
      </c>
      <c r="B1646" t="s">
        <v>897</v>
      </c>
      <c r="C1646">
        <v>987</v>
      </c>
      <c r="D1646" t="s">
        <v>16</v>
      </c>
      <c r="E1646">
        <v>317</v>
      </c>
      <c r="F1646">
        <v>426</v>
      </c>
      <c r="G1646">
        <f t="shared" si="25"/>
        <v>109</v>
      </c>
      <c r="H1646">
        <v>23651</v>
      </c>
      <c r="I1646" t="s">
        <v>17</v>
      </c>
    </row>
    <row r="1647" spans="1:9" x14ac:dyDescent="0.3">
      <c r="A1647" t="s">
        <v>896</v>
      </c>
      <c r="B1647" t="s">
        <v>897</v>
      </c>
      <c r="C1647">
        <v>987</v>
      </c>
      <c r="D1647" t="s">
        <v>18</v>
      </c>
      <c r="E1647">
        <v>442</v>
      </c>
      <c r="F1647">
        <v>545</v>
      </c>
      <c r="G1647">
        <f t="shared" si="25"/>
        <v>103</v>
      </c>
      <c r="H1647">
        <v>27168</v>
      </c>
      <c r="I1647" t="s">
        <v>19</v>
      </c>
    </row>
    <row r="1648" spans="1:9" x14ac:dyDescent="0.3">
      <c r="A1648" t="s">
        <v>898</v>
      </c>
      <c r="B1648" t="s">
        <v>899</v>
      </c>
      <c r="C1648">
        <v>1503</v>
      </c>
      <c r="D1648" t="s">
        <v>10</v>
      </c>
      <c r="E1648">
        <v>287</v>
      </c>
      <c r="F1648">
        <v>479</v>
      </c>
      <c r="G1648">
        <f t="shared" si="25"/>
        <v>192</v>
      </c>
      <c r="H1648">
        <v>1724</v>
      </c>
      <c r="I1648" t="s">
        <v>11</v>
      </c>
    </row>
    <row r="1649" spans="1:9" x14ac:dyDescent="0.3">
      <c r="A1649" t="s">
        <v>898</v>
      </c>
      <c r="B1649" t="s">
        <v>899</v>
      </c>
      <c r="C1649">
        <v>1503</v>
      </c>
      <c r="D1649" t="s">
        <v>28</v>
      </c>
      <c r="E1649">
        <v>961</v>
      </c>
      <c r="F1649">
        <v>1080</v>
      </c>
      <c r="G1649">
        <f t="shared" si="25"/>
        <v>119</v>
      </c>
      <c r="H1649">
        <v>133923</v>
      </c>
      <c r="I1649" t="s">
        <v>29</v>
      </c>
    </row>
    <row r="1650" spans="1:9" x14ac:dyDescent="0.3">
      <c r="A1650" t="s">
        <v>898</v>
      </c>
      <c r="B1650" t="s">
        <v>899</v>
      </c>
      <c r="C1650">
        <v>1503</v>
      </c>
      <c r="D1650" t="s">
        <v>30</v>
      </c>
      <c r="E1650">
        <v>849</v>
      </c>
      <c r="F1650">
        <v>914</v>
      </c>
      <c r="G1650">
        <f t="shared" si="25"/>
        <v>65</v>
      </c>
      <c r="H1650">
        <v>85578</v>
      </c>
      <c r="I1650" t="s">
        <v>31</v>
      </c>
    </row>
    <row r="1651" spans="1:9" x14ac:dyDescent="0.3">
      <c r="A1651" t="s">
        <v>898</v>
      </c>
      <c r="B1651" t="s">
        <v>899</v>
      </c>
      <c r="C1651">
        <v>1503</v>
      </c>
      <c r="D1651" t="s">
        <v>66</v>
      </c>
      <c r="E1651">
        <v>1404</v>
      </c>
      <c r="F1651">
        <v>1494</v>
      </c>
      <c r="G1651">
        <f t="shared" si="25"/>
        <v>90</v>
      </c>
      <c r="H1651">
        <v>11277</v>
      </c>
      <c r="I1651" t="s">
        <v>67</v>
      </c>
    </row>
    <row r="1652" spans="1:9" x14ac:dyDescent="0.3">
      <c r="A1652" t="s">
        <v>898</v>
      </c>
      <c r="B1652" t="s">
        <v>899</v>
      </c>
      <c r="C1652">
        <v>1503</v>
      </c>
      <c r="D1652" t="s">
        <v>90</v>
      </c>
      <c r="E1652">
        <v>41</v>
      </c>
      <c r="F1652">
        <v>247</v>
      </c>
      <c r="G1652">
        <f t="shared" si="25"/>
        <v>206</v>
      </c>
      <c r="H1652">
        <v>1188</v>
      </c>
      <c r="I1652" t="s">
        <v>91</v>
      </c>
    </row>
    <row r="1653" spans="1:9" x14ac:dyDescent="0.3">
      <c r="A1653" t="s">
        <v>898</v>
      </c>
      <c r="B1653" t="s">
        <v>899</v>
      </c>
      <c r="C1653">
        <v>1503</v>
      </c>
      <c r="D1653" t="s">
        <v>22</v>
      </c>
      <c r="E1653">
        <v>713</v>
      </c>
      <c r="F1653">
        <v>826</v>
      </c>
      <c r="G1653">
        <f t="shared" si="25"/>
        <v>113</v>
      </c>
      <c r="H1653">
        <v>21613</v>
      </c>
      <c r="I1653" t="s">
        <v>23</v>
      </c>
    </row>
    <row r="1654" spans="1:9" x14ac:dyDescent="0.3">
      <c r="A1654" t="s">
        <v>898</v>
      </c>
      <c r="B1654" t="s">
        <v>899</v>
      </c>
      <c r="C1654">
        <v>1503</v>
      </c>
      <c r="D1654" t="s">
        <v>24</v>
      </c>
      <c r="E1654">
        <v>593</v>
      </c>
      <c r="F1654">
        <v>669</v>
      </c>
      <c r="G1654">
        <f t="shared" si="25"/>
        <v>76</v>
      </c>
      <c r="H1654">
        <v>23723</v>
      </c>
      <c r="I1654" t="s">
        <v>25</v>
      </c>
    </row>
    <row r="1655" spans="1:9" x14ac:dyDescent="0.3">
      <c r="A1655" t="s">
        <v>898</v>
      </c>
      <c r="B1655" t="s">
        <v>899</v>
      </c>
      <c r="C1655">
        <v>1503</v>
      </c>
      <c r="D1655" t="s">
        <v>42</v>
      </c>
      <c r="E1655">
        <v>1241</v>
      </c>
      <c r="F1655">
        <v>1354</v>
      </c>
      <c r="G1655">
        <f t="shared" si="25"/>
        <v>113</v>
      </c>
      <c r="H1655">
        <v>176760</v>
      </c>
      <c r="I1655" t="s">
        <v>43</v>
      </c>
    </row>
    <row r="1656" spans="1:9" x14ac:dyDescent="0.3">
      <c r="A1656" t="s">
        <v>900</v>
      </c>
      <c r="B1656" t="s">
        <v>901</v>
      </c>
      <c r="C1656">
        <v>860</v>
      </c>
      <c r="D1656" t="s">
        <v>10</v>
      </c>
      <c r="E1656">
        <v>92</v>
      </c>
      <c r="F1656">
        <v>229</v>
      </c>
      <c r="G1656">
        <f t="shared" si="25"/>
        <v>137</v>
      </c>
      <c r="H1656">
        <v>1724</v>
      </c>
      <c r="I1656" t="s">
        <v>11</v>
      </c>
    </row>
    <row r="1657" spans="1:9" x14ac:dyDescent="0.3">
      <c r="A1657" t="s">
        <v>900</v>
      </c>
      <c r="B1657" t="s">
        <v>901</v>
      </c>
      <c r="C1657">
        <v>860</v>
      </c>
      <c r="D1657" t="s">
        <v>12</v>
      </c>
      <c r="E1657">
        <v>606</v>
      </c>
      <c r="F1657">
        <v>842</v>
      </c>
      <c r="G1657">
        <f t="shared" si="25"/>
        <v>236</v>
      </c>
      <c r="H1657">
        <v>22957</v>
      </c>
      <c r="I1657" t="s">
        <v>13</v>
      </c>
    </row>
    <row r="1658" spans="1:9" x14ac:dyDescent="0.3">
      <c r="A1658" t="s">
        <v>900</v>
      </c>
      <c r="B1658" t="s">
        <v>901</v>
      </c>
      <c r="C1658">
        <v>860</v>
      </c>
      <c r="D1658" t="s">
        <v>14</v>
      </c>
      <c r="E1658">
        <v>430</v>
      </c>
      <c r="F1658">
        <v>587</v>
      </c>
      <c r="G1658">
        <f t="shared" si="25"/>
        <v>157</v>
      </c>
      <c r="H1658">
        <v>43327</v>
      </c>
      <c r="I1658" t="s">
        <v>15</v>
      </c>
    </row>
    <row r="1659" spans="1:9" x14ac:dyDescent="0.3">
      <c r="A1659" t="s">
        <v>900</v>
      </c>
      <c r="B1659" t="s">
        <v>901</v>
      </c>
      <c r="C1659">
        <v>860</v>
      </c>
      <c r="D1659" t="s">
        <v>18</v>
      </c>
      <c r="E1659">
        <v>315</v>
      </c>
      <c r="F1659">
        <v>418</v>
      </c>
      <c r="G1659">
        <f t="shared" si="25"/>
        <v>103</v>
      </c>
      <c r="H1659">
        <v>27168</v>
      </c>
      <c r="I1659" t="s">
        <v>19</v>
      </c>
    </row>
    <row r="1660" spans="1:9" x14ac:dyDescent="0.3">
      <c r="A1660" t="s">
        <v>902</v>
      </c>
      <c r="B1660" t="s">
        <v>903</v>
      </c>
      <c r="C1660">
        <v>1279</v>
      </c>
      <c r="D1660" t="s">
        <v>10</v>
      </c>
      <c r="E1660">
        <v>74</v>
      </c>
      <c r="F1660">
        <v>260</v>
      </c>
      <c r="G1660">
        <f t="shared" si="25"/>
        <v>186</v>
      </c>
      <c r="H1660">
        <v>1724</v>
      </c>
      <c r="I1660" t="s">
        <v>11</v>
      </c>
    </row>
    <row r="1661" spans="1:9" x14ac:dyDescent="0.3">
      <c r="A1661" t="s">
        <v>902</v>
      </c>
      <c r="B1661" t="s">
        <v>903</v>
      </c>
      <c r="C1661">
        <v>1279</v>
      </c>
      <c r="D1661" t="s">
        <v>28</v>
      </c>
      <c r="E1661">
        <v>737</v>
      </c>
      <c r="F1661">
        <v>853</v>
      </c>
      <c r="G1661">
        <f t="shared" si="25"/>
        <v>116</v>
      </c>
      <c r="H1661">
        <v>133923</v>
      </c>
      <c r="I1661" t="s">
        <v>29</v>
      </c>
    </row>
    <row r="1662" spans="1:9" x14ac:dyDescent="0.3">
      <c r="A1662" t="s">
        <v>902</v>
      </c>
      <c r="B1662" t="s">
        <v>903</v>
      </c>
      <c r="C1662">
        <v>1279</v>
      </c>
      <c r="D1662" t="s">
        <v>30</v>
      </c>
      <c r="E1662">
        <v>625</v>
      </c>
      <c r="F1662">
        <v>690</v>
      </c>
      <c r="G1662">
        <f t="shared" si="25"/>
        <v>65</v>
      </c>
      <c r="H1662">
        <v>85578</v>
      </c>
      <c r="I1662" t="s">
        <v>31</v>
      </c>
    </row>
    <row r="1663" spans="1:9" x14ac:dyDescent="0.3">
      <c r="A1663" t="s">
        <v>902</v>
      </c>
      <c r="B1663" t="s">
        <v>903</v>
      </c>
      <c r="C1663">
        <v>1279</v>
      </c>
      <c r="D1663" t="s">
        <v>66</v>
      </c>
      <c r="E1663">
        <v>1172</v>
      </c>
      <c r="F1663">
        <v>1253</v>
      </c>
      <c r="G1663">
        <f t="shared" si="25"/>
        <v>81</v>
      </c>
      <c r="H1663">
        <v>11277</v>
      </c>
      <c r="I1663" t="s">
        <v>67</v>
      </c>
    </row>
    <row r="1664" spans="1:9" x14ac:dyDescent="0.3">
      <c r="A1664" t="s">
        <v>902</v>
      </c>
      <c r="B1664" t="s">
        <v>903</v>
      </c>
      <c r="C1664">
        <v>1279</v>
      </c>
      <c r="D1664" t="s">
        <v>24</v>
      </c>
      <c r="E1664">
        <v>380</v>
      </c>
      <c r="F1664">
        <v>467</v>
      </c>
      <c r="G1664">
        <f t="shared" si="25"/>
        <v>87</v>
      </c>
      <c r="H1664">
        <v>23723</v>
      </c>
      <c r="I1664" t="s">
        <v>25</v>
      </c>
    </row>
    <row r="1665" spans="1:9" x14ac:dyDescent="0.3">
      <c r="A1665" t="s">
        <v>902</v>
      </c>
      <c r="B1665" t="s">
        <v>903</v>
      </c>
      <c r="C1665">
        <v>1279</v>
      </c>
      <c r="D1665" t="s">
        <v>16</v>
      </c>
      <c r="E1665">
        <v>491</v>
      </c>
      <c r="F1665">
        <v>600</v>
      </c>
      <c r="G1665">
        <f t="shared" si="25"/>
        <v>109</v>
      </c>
      <c r="H1665">
        <v>23651</v>
      </c>
      <c r="I1665" t="s">
        <v>17</v>
      </c>
    </row>
    <row r="1666" spans="1:9" x14ac:dyDescent="0.3">
      <c r="A1666" t="s">
        <v>902</v>
      </c>
      <c r="B1666" t="s">
        <v>903</v>
      </c>
      <c r="C1666">
        <v>1279</v>
      </c>
      <c r="D1666" t="s">
        <v>42</v>
      </c>
      <c r="E1666">
        <v>869</v>
      </c>
      <c r="F1666">
        <v>987</v>
      </c>
      <c r="G1666">
        <f t="shared" si="25"/>
        <v>118</v>
      </c>
      <c r="H1666">
        <v>176760</v>
      </c>
      <c r="I1666" t="s">
        <v>43</v>
      </c>
    </row>
    <row r="1667" spans="1:9" x14ac:dyDescent="0.3">
      <c r="A1667" t="s">
        <v>902</v>
      </c>
      <c r="B1667" t="s">
        <v>903</v>
      </c>
      <c r="C1667">
        <v>1279</v>
      </c>
      <c r="D1667" t="s">
        <v>42</v>
      </c>
      <c r="E1667">
        <v>1014</v>
      </c>
      <c r="F1667">
        <v>1128</v>
      </c>
      <c r="G1667">
        <f t="shared" ref="G1667:G1730" si="26">F1667-E1667</f>
        <v>114</v>
      </c>
      <c r="H1667">
        <v>176760</v>
      </c>
      <c r="I1667" t="s">
        <v>43</v>
      </c>
    </row>
    <row r="1668" spans="1:9" x14ac:dyDescent="0.3">
      <c r="A1668" t="s">
        <v>904</v>
      </c>
      <c r="B1668" t="s">
        <v>905</v>
      </c>
      <c r="C1668">
        <v>626</v>
      </c>
      <c r="D1668" t="s">
        <v>10</v>
      </c>
      <c r="E1668">
        <v>67</v>
      </c>
      <c r="F1668">
        <v>254</v>
      </c>
      <c r="G1668">
        <f t="shared" si="26"/>
        <v>187</v>
      </c>
      <c r="H1668">
        <v>1724</v>
      </c>
      <c r="I1668" t="s">
        <v>11</v>
      </c>
    </row>
    <row r="1669" spans="1:9" x14ac:dyDescent="0.3">
      <c r="A1669" t="s">
        <v>904</v>
      </c>
      <c r="B1669" t="s">
        <v>905</v>
      </c>
      <c r="C1669">
        <v>626</v>
      </c>
      <c r="D1669" t="s">
        <v>14</v>
      </c>
      <c r="E1669">
        <v>464</v>
      </c>
      <c r="F1669">
        <v>621</v>
      </c>
      <c r="G1669">
        <f t="shared" si="26"/>
        <v>157</v>
      </c>
      <c r="H1669">
        <v>43327</v>
      </c>
      <c r="I1669" t="s">
        <v>15</v>
      </c>
    </row>
    <row r="1670" spans="1:9" x14ac:dyDescent="0.3">
      <c r="A1670" t="s">
        <v>904</v>
      </c>
      <c r="B1670" t="s">
        <v>905</v>
      </c>
      <c r="C1670">
        <v>626</v>
      </c>
      <c r="D1670" t="s">
        <v>16</v>
      </c>
      <c r="E1670">
        <v>346</v>
      </c>
      <c r="F1670">
        <v>455</v>
      </c>
      <c r="G1670">
        <f t="shared" si="26"/>
        <v>109</v>
      </c>
      <c r="H1670">
        <v>23651</v>
      </c>
      <c r="I1670" t="s">
        <v>17</v>
      </c>
    </row>
    <row r="1671" spans="1:9" x14ac:dyDescent="0.3">
      <c r="A1671" t="s">
        <v>906</v>
      </c>
      <c r="B1671" t="s">
        <v>907</v>
      </c>
      <c r="C1671">
        <v>1110</v>
      </c>
      <c r="D1671" t="s">
        <v>10</v>
      </c>
      <c r="E1671">
        <v>46</v>
      </c>
      <c r="F1671">
        <v>222</v>
      </c>
      <c r="G1671">
        <f t="shared" si="26"/>
        <v>176</v>
      </c>
      <c r="H1671">
        <v>1724</v>
      </c>
      <c r="I1671" t="s">
        <v>11</v>
      </c>
    </row>
    <row r="1672" spans="1:9" x14ac:dyDescent="0.3">
      <c r="A1672" t="s">
        <v>906</v>
      </c>
      <c r="B1672" t="s">
        <v>907</v>
      </c>
      <c r="C1672">
        <v>1110</v>
      </c>
      <c r="D1672" t="s">
        <v>12</v>
      </c>
      <c r="E1672">
        <v>856</v>
      </c>
      <c r="F1672">
        <v>1092</v>
      </c>
      <c r="G1672">
        <f t="shared" si="26"/>
        <v>236</v>
      </c>
      <c r="H1672">
        <v>22957</v>
      </c>
      <c r="I1672" t="s">
        <v>13</v>
      </c>
    </row>
    <row r="1673" spans="1:9" x14ac:dyDescent="0.3">
      <c r="A1673" t="s">
        <v>906</v>
      </c>
      <c r="B1673" t="s">
        <v>907</v>
      </c>
      <c r="C1673">
        <v>1110</v>
      </c>
      <c r="D1673" t="s">
        <v>14</v>
      </c>
      <c r="E1673">
        <v>677</v>
      </c>
      <c r="F1673">
        <v>837</v>
      </c>
      <c r="G1673">
        <f t="shared" si="26"/>
        <v>160</v>
      </c>
      <c r="H1673">
        <v>43327</v>
      </c>
      <c r="I1673" t="s">
        <v>15</v>
      </c>
    </row>
    <row r="1674" spans="1:9" x14ac:dyDescent="0.3">
      <c r="A1674" t="s">
        <v>906</v>
      </c>
      <c r="B1674" t="s">
        <v>907</v>
      </c>
      <c r="C1674">
        <v>1110</v>
      </c>
      <c r="D1674" t="s">
        <v>16</v>
      </c>
      <c r="E1674">
        <v>315</v>
      </c>
      <c r="F1674">
        <v>423</v>
      </c>
      <c r="G1674">
        <f t="shared" si="26"/>
        <v>108</v>
      </c>
      <c r="H1674">
        <v>23651</v>
      </c>
      <c r="I1674" t="s">
        <v>17</v>
      </c>
    </row>
    <row r="1675" spans="1:9" x14ac:dyDescent="0.3">
      <c r="A1675" t="s">
        <v>906</v>
      </c>
      <c r="B1675" t="s">
        <v>907</v>
      </c>
      <c r="C1675">
        <v>1110</v>
      </c>
      <c r="D1675" t="s">
        <v>46</v>
      </c>
      <c r="E1675">
        <v>433</v>
      </c>
      <c r="F1675">
        <v>503</v>
      </c>
      <c r="G1675">
        <f t="shared" si="26"/>
        <v>70</v>
      </c>
      <c r="H1675">
        <v>7301</v>
      </c>
      <c r="I1675" t="s">
        <v>47</v>
      </c>
    </row>
    <row r="1676" spans="1:9" x14ac:dyDescent="0.3">
      <c r="A1676" t="s">
        <v>906</v>
      </c>
      <c r="B1676" t="s">
        <v>907</v>
      </c>
      <c r="C1676">
        <v>1110</v>
      </c>
      <c r="D1676" t="s">
        <v>18</v>
      </c>
      <c r="E1676">
        <v>562</v>
      </c>
      <c r="F1676">
        <v>665</v>
      </c>
      <c r="G1676">
        <f t="shared" si="26"/>
        <v>103</v>
      </c>
      <c r="H1676">
        <v>27168</v>
      </c>
      <c r="I1676" t="s">
        <v>19</v>
      </c>
    </row>
    <row r="1677" spans="1:9" x14ac:dyDescent="0.3">
      <c r="A1677" t="s">
        <v>908</v>
      </c>
      <c r="B1677" t="s">
        <v>909</v>
      </c>
      <c r="C1677">
        <v>558</v>
      </c>
      <c r="D1677" t="s">
        <v>10</v>
      </c>
      <c r="E1677">
        <v>80</v>
      </c>
      <c r="F1677">
        <v>239</v>
      </c>
      <c r="G1677">
        <f t="shared" si="26"/>
        <v>159</v>
      </c>
      <c r="H1677">
        <v>1724</v>
      </c>
      <c r="I1677" t="s">
        <v>11</v>
      </c>
    </row>
    <row r="1678" spans="1:9" x14ac:dyDescent="0.3">
      <c r="A1678" t="s">
        <v>908</v>
      </c>
      <c r="B1678" t="s">
        <v>909</v>
      </c>
      <c r="C1678">
        <v>558</v>
      </c>
      <c r="D1678" t="s">
        <v>14</v>
      </c>
      <c r="E1678">
        <v>355</v>
      </c>
      <c r="F1678">
        <v>513</v>
      </c>
      <c r="G1678">
        <f t="shared" si="26"/>
        <v>158</v>
      </c>
      <c r="H1678">
        <v>43327</v>
      </c>
      <c r="I1678" t="s">
        <v>15</v>
      </c>
    </row>
    <row r="1679" spans="1:9" x14ac:dyDescent="0.3">
      <c r="A1679" t="s">
        <v>910</v>
      </c>
      <c r="B1679" t="s">
        <v>911</v>
      </c>
      <c r="C1679">
        <v>958</v>
      </c>
      <c r="D1679" t="s">
        <v>10</v>
      </c>
      <c r="E1679">
        <v>78</v>
      </c>
      <c r="F1679">
        <v>272</v>
      </c>
      <c r="G1679">
        <f t="shared" si="26"/>
        <v>194</v>
      </c>
      <c r="H1679">
        <v>1724</v>
      </c>
      <c r="I1679" t="s">
        <v>11</v>
      </c>
    </row>
    <row r="1680" spans="1:9" x14ac:dyDescent="0.3">
      <c r="A1680" t="s">
        <v>910</v>
      </c>
      <c r="B1680" t="s">
        <v>911</v>
      </c>
      <c r="C1680">
        <v>958</v>
      </c>
      <c r="D1680" t="s">
        <v>12</v>
      </c>
      <c r="E1680">
        <v>695</v>
      </c>
      <c r="F1680">
        <v>931</v>
      </c>
      <c r="G1680">
        <f t="shared" si="26"/>
        <v>236</v>
      </c>
      <c r="H1680">
        <v>22957</v>
      </c>
      <c r="I1680" t="s">
        <v>13</v>
      </c>
    </row>
    <row r="1681" spans="1:9" x14ac:dyDescent="0.3">
      <c r="A1681" t="s">
        <v>910</v>
      </c>
      <c r="B1681" t="s">
        <v>911</v>
      </c>
      <c r="C1681">
        <v>958</v>
      </c>
      <c r="D1681" t="s">
        <v>14</v>
      </c>
      <c r="E1681">
        <v>519</v>
      </c>
      <c r="F1681">
        <v>676</v>
      </c>
      <c r="G1681">
        <f t="shared" si="26"/>
        <v>157</v>
      </c>
      <c r="H1681">
        <v>43327</v>
      </c>
      <c r="I1681" t="s">
        <v>15</v>
      </c>
    </row>
    <row r="1682" spans="1:9" x14ac:dyDescent="0.3">
      <c r="A1682" t="s">
        <v>910</v>
      </c>
      <c r="B1682" t="s">
        <v>911</v>
      </c>
      <c r="C1682">
        <v>958</v>
      </c>
      <c r="D1682" t="s">
        <v>16</v>
      </c>
      <c r="E1682">
        <v>406</v>
      </c>
      <c r="F1682">
        <v>510</v>
      </c>
      <c r="G1682">
        <f t="shared" si="26"/>
        <v>104</v>
      </c>
      <c r="H1682">
        <v>23651</v>
      </c>
      <c r="I1682" t="s">
        <v>17</v>
      </c>
    </row>
    <row r="1683" spans="1:9" x14ac:dyDescent="0.3">
      <c r="A1683" t="s">
        <v>912</v>
      </c>
      <c r="B1683" t="s">
        <v>913</v>
      </c>
      <c r="C1683">
        <v>600</v>
      </c>
      <c r="D1683" t="s">
        <v>10</v>
      </c>
      <c r="E1683">
        <v>81</v>
      </c>
      <c r="F1683">
        <v>272</v>
      </c>
      <c r="G1683">
        <f t="shared" si="26"/>
        <v>191</v>
      </c>
      <c r="H1683">
        <v>1724</v>
      </c>
      <c r="I1683" t="s">
        <v>11</v>
      </c>
    </row>
    <row r="1684" spans="1:9" x14ac:dyDescent="0.3">
      <c r="A1684" t="s">
        <v>912</v>
      </c>
      <c r="B1684" t="s">
        <v>913</v>
      </c>
      <c r="C1684">
        <v>600</v>
      </c>
      <c r="D1684" t="s">
        <v>28</v>
      </c>
      <c r="E1684">
        <v>494</v>
      </c>
      <c r="F1684">
        <v>586</v>
      </c>
      <c r="G1684">
        <f t="shared" si="26"/>
        <v>92</v>
      </c>
      <c r="H1684">
        <v>133923</v>
      </c>
      <c r="I1684" t="s">
        <v>29</v>
      </c>
    </row>
    <row r="1685" spans="1:9" x14ac:dyDescent="0.3">
      <c r="A1685" t="s">
        <v>912</v>
      </c>
      <c r="B1685" t="s">
        <v>913</v>
      </c>
      <c r="C1685">
        <v>600</v>
      </c>
      <c r="D1685" t="s">
        <v>122</v>
      </c>
      <c r="E1685">
        <v>388</v>
      </c>
      <c r="F1685">
        <v>455</v>
      </c>
      <c r="G1685">
        <f t="shared" si="26"/>
        <v>67</v>
      </c>
      <c r="H1685">
        <v>14870</v>
      </c>
      <c r="I1685" t="s">
        <v>123</v>
      </c>
    </row>
    <row r="1686" spans="1:9" x14ac:dyDescent="0.3">
      <c r="A1686" t="s">
        <v>914</v>
      </c>
      <c r="B1686" t="s">
        <v>915</v>
      </c>
      <c r="C1686">
        <v>1052</v>
      </c>
      <c r="D1686" t="s">
        <v>10</v>
      </c>
      <c r="E1686">
        <v>82</v>
      </c>
      <c r="F1686">
        <v>274</v>
      </c>
      <c r="G1686">
        <f t="shared" si="26"/>
        <v>192</v>
      </c>
      <c r="H1686">
        <v>1724</v>
      </c>
      <c r="I1686" t="s">
        <v>11</v>
      </c>
    </row>
    <row r="1687" spans="1:9" x14ac:dyDescent="0.3">
      <c r="A1687" t="s">
        <v>914</v>
      </c>
      <c r="B1687" t="s">
        <v>915</v>
      </c>
      <c r="C1687">
        <v>1052</v>
      </c>
      <c r="D1687" t="s">
        <v>28</v>
      </c>
      <c r="E1687">
        <v>608</v>
      </c>
      <c r="F1687">
        <v>724</v>
      </c>
      <c r="G1687">
        <f t="shared" si="26"/>
        <v>116</v>
      </c>
      <c r="H1687">
        <v>133923</v>
      </c>
      <c r="I1687" t="s">
        <v>29</v>
      </c>
    </row>
    <row r="1688" spans="1:9" x14ac:dyDescent="0.3">
      <c r="A1688" t="s">
        <v>914</v>
      </c>
      <c r="B1688" t="s">
        <v>915</v>
      </c>
      <c r="C1688">
        <v>1052</v>
      </c>
      <c r="D1688" t="s">
        <v>30</v>
      </c>
      <c r="E1688">
        <v>496</v>
      </c>
      <c r="F1688">
        <v>561</v>
      </c>
      <c r="G1688">
        <f t="shared" si="26"/>
        <v>65</v>
      </c>
      <c r="H1688">
        <v>85578</v>
      </c>
      <c r="I1688" t="s">
        <v>31</v>
      </c>
    </row>
    <row r="1689" spans="1:9" x14ac:dyDescent="0.3">
      <c r="A1689" t="s">
        <v>914</v>
      </c>
      <c r="B1689" t="s">
        <v>915</v>
      </c>
      <c r="C1689">
        <v>1052</v>
      </c>
      <c r="D1689" t="s">
        <v>66</v>
      </c>
      <c r="E1689">
        <v>958</v>
      </c>
      <c r="F1689">
        <v>1041</v>
      </c>
      <c r="G1689">
        <f t="shared" si="26"/>
        <v>83</v>
      </c>
      <c r="H1689">
        <v>11277</v>
      </c>
      <c r="I1689" t="s">
        <v>67</v>
      </c>
    </row>
    <row r="1690" spans="1:9" x14ac:dyDescent="0.3">
      <c r="A1690" t="s">
        <v>914</v>
      </c>
      <c r="B1690" t="s">
        <v>915</v>
      </c>
      <c r="C1690">
        <v>1052</v>
      </c>
      <c r="D1690" t="s">
        <v>16</v>
      </c>
      <c r="E1690">
        <v>376</v>
      </c>
      <c r="F1690">
        <v>485</v>
      </c>
      <c r="G1690">
        <f t="shared" si="26"/>
        <v>109</v>
      </c>
      <c r="H1690">
        <v>23651</v>
      </c>
      <c r="I1690" t="s">
        <v>17</v>
      </c>
    </row>
    <row r="1691" spans="1:9" x14ac:dyDescent="0.3">
      <c r="A1691" t="s">
        <v>914</v>
      </c>
      <c r="B1691" t="s">
        <v>915</v>
      </c>
      <c r="C1691">
        <v>1052</v>
      </c>
      <c r="D1691" t="s">
        <v>42</v>
      </c>
      <c r="E1691">
        <v>750</v>
      </c>
      <c r="F1691">
        <v>862</v>
      </c>
      <c r="G1691">
        <f t="shared" si="26"/>
        <v>112</v>
      </c>
      <c r="H1691">
        <v>176760</v>
      </c>
      <c r="I1691" t="s">
        <v>43</v>
      </c>
    </row>
    <row r="1692" spans="1:9" x14ac:dyDescent="0.3">
      <c r="A1692" t="s">
        <v>916</v>
      </c>
      <c r="B1692" t="s">
        <v>917</v>
      </c>
      <c r="C1692">
        <v>1080</v>
      </c>
      <c r="D1692" t="s">
        <v>10</v>
      </c>
      <c r="E1692">
        <v>260</v>
      </c>
      <c r="F1692">
        <v>441</v>
      </c>
      <c r="G1692">
        <f t="shared" si="26"/>
        <v>181</v>
      </c>
      <c r="H1692">
        <v>1724</v>
      </c>
      <c r="I1692" t="s">
        <v>11</v>
      </c>
    </row>
    <row r="1693" spans="1:9" x14ac:dyDescent="0.3">
      <c r="A1693" t="s">
        <v>916</v>
      </c>
      <c r="B1693" t="s">
        <v>917</v>
      </c>
      <c r="C1693">
        <v>1080</v>
      </c>
      <c r="D1693" t="s">
        <v>12</v>
      </c>
      <c r="E1693">
        <v>825</v>
      </c>
      <c r="F1693">
        <v>1061</v>
      </c>
      <c r="G1693">
        <f t="shared" si="26"/>
        <v>236</v>
      </c>
      <c r="H1693">
        <v>22957</v>
      </c>
      <c r="I1693" t="s">
        <v>13</v>
      </c>
    </row>
    <row r="1694" spans="1:9" x14ac:dyDescent="0.3">
      <c r="A1694" t="s">
        <v>916</v>
      </c>
      <c r="B1694" t="s">
        <v>917</v>
      </c>
      <c r="C1694">
        <v>1080</v>
      </c>
      <c r="D1694" t="s">
        <v>14</v>
      </c>
      <c r="E1694">
        <v>649</v>
      </c>
      <c r="F1694">
        <v>806</v>
      </c>
      <c r="G1694">
        <f t="shared" si="26"/>
        <v>157</v>
      </c>
      <c r="H1694">
        <v>43327</v>
      </c>
      <c r="I1694" t="s">
        <v>15</v>
      </c>
    </row>
    <row r="1695" spans="1:9" x14ac:dyDescent="0.3">
      <c r="A1695" t="s">
        <v>916</v>
      </c>
      <c r="B1695" t="s">
        <v>917</v>
      </c>
      <c r="C1695">
        <v>1080</v>
      </c>
      <c r="D1695" t="s">
        <v>90</v>
      </c>
      <c r="E1695">
        <v>16</v>
      </c>
      <c r="F1695">
        <v>215</v>
      </c>
      <c r="G1695">
        <f t="shared" si="26"/>
        <v>199</v>
      </c>
      <c r="H1695">
        <v>1188</v>
      </c>
      <c r="I1695" t="s">
        <v>91</v>
      </c>
    </row>
    <row r="1696" spans="1:9" x14ac:dyDescent="0.3">
      <c r="A1696" t="s">
        <v>916</v>
      </c>
      <c r="B1696" t="s">
        <v>917</v>
      </c>
      <c r="C1696">
        <v>1080</v>
      </c>
      <c r="D1696" t="s">
        <v>22</v>
      </c>
      <c r="E1696">
        <v>527</v>
      </c>
      <c r="F1696">
        <v>635</v>
      </c>
      <c r="G1696">
        <f t="shared" si="26"/>
        <v>108</v>
      </c>
      <c r="H1696">
        <v>21613</v>
      </c>
      <c r="I1696" t="s">
        <v>23</v>
      </c>
    </row>
    <row r="1697" spans="1:9" x14ac:dyDescent="0.3">
      <c r="A1697" t="s">
        <v>918</v>
      </c>
      <c r="B1697" t="s">
        <v>919</v>
      </c>
      <c r="C1697">
        <v>871</v>
      </c>
      <c r="D1697" t="s">
        <v>10</v>
      </c>
      <c r="E1697">
        <v>81</v>
      </c>
      <c r="F1697">
        <v>282</v>
      </c>
      <c r="G1697">
        <f t="shared" si="26"/>
        <v>201</v>
      </c>
      <c r="H1697">
        <v>1724</v>
      </c>
      <c r="I1697" t="s">
        <v>11</v>
      </c>
    </row>
    <row r="1698" spans="1:9" x14ac:dyDescent="0.3">
      <c r="A1698" t="s">
        <v>918</v>
      </c>
      <c r="B1698" t="s">
        <v>919</v>
      </c>
      <c r="C1698">
        <v>871</v>
      </c>
      <c r="D1698" t="s">
        <v>154</v>
      </c>
      <c r="E1698">
        <v>539</v>
      </c>
      <c r="F1698">
        <v>673</v>
      </c>
      <c r="G1698">
        <f t="shared" si="26"/>
        <v>134</v>
      </c>
      <c r="H1698">
        <v>17090</v>
      </c>
      <c r="I1698" t="s">
        <v>155</v>
      </c>
    </row>
    <row r="1699" spans="1:9" x14ac:dyDescent="0.3">
      <c r="A1699" t="s">
        <v>918</v>
      </c>
      <c r="B1699" t="s">
        <v>919</v>
      </c>
      <c r="C1699">
        <v>871</v>
      </c>
      <c r="D1699" t="s">
        <v>14</v>
      </c>
      <c r="E1699">
        <v>685</v>
      </c>
      <c r="F1699">
        <v>843</v>
      </c>
      <c r="G1699">
        <f t="shared" si="26"/>
        <v>158</v>
      </c>
      <c r="H1699">
        <v>43327</v>
      </c>
      <c r="I1699" t="s">
        <v>15</v>
      </c>
    </row>
    <row r="1700" spans="1:9" x14ac:dyDescent="0.3">
      <c r="A1700" t="s">
        <v>918</v>
      </c>
      <c r="B1700" t="s">
        <v>919</v>
      </c>
      <c r="C1700">
        <v>871</v>
      </c>
      <c r="D1700" t="s">
        <v>18</v>
      </c>
      <c r="E1700">
        <v>387</v>
      </c>
      <c r="F1700">
        <v>490</v>
      </c>
      <c r="G1700">
        <f t="shared" si="26"/>
        <v>103</v>
      </c>
      <c r="H1700">
        <v>27168</v>
      </c>
      <c r="I1700" t="s">
        <v>19</v>
      </c>
    </row>
    <row r="1701" spans="1:9" x14ac:dyDescent="0.3">
      <c r="A1701" t="s">
        <v>920</v>
      </c>
      <c r="B1701" t="s">
        <v>921</v>
      </c>
      <c r="C1701">
        <v>645</v>
      </c>
      <c r="D1701" t="s">
        <v>10</v>
      </c>
      <c r="E1701">
        <v>75</v>
      </c>
      <c r="F1701">
        <v>262</v>
      </c>
      <c r="G1701">
        <f t="shared" si="26"/>
        <v>187</v>
      </c>
      <c r="H1701">
        <v>1724</v>
      </c>
      <c r="I1701" t="s">
        <v>11</v>
      </c>
    </row>
    <row r="1702" spans="1:9" x14ac:dyDescent="0.3">
      <c r="A1702" t="s">
        <v>920</v>
      </c>
      <c r="B1702" t="s">
        <v>921</v>
      </c>
      <c r="C1702">
        <v>645</v>
      </c>
      <c r="D1702" t="s">
        <v>28</v>
      </c>
      <c r="E1702">
        <v>536</v>
      </c>
      <c r="F1702">
        <v>644</v>
      </c>
      <c r="G1702">
        <f t="shared" si="26"/>
        <v>108</v>
      </c>
      <c r="H1702">
        <v>133923</v>
      </c>
      <c r="I1702" t="s">
        <v>29</v>
      </c>
    </row>
    <row r="1703" spans="1:9" x14ac:dyDescent="0.3">
      <c r="A1703" t="s">
        <v>920</v>
      </c>
      <c r="B1703" t="s">
        <v>921</v>
      </c>
      <c r="C1703">
        <v>645</v>
      </c>
      <c r="D1703" t="s">
        <v>30</v>
      </c>
      <c r="E1703">
        <v>388</v>
      </c>
      <c r="F1703">
        <v>495</v>
      </c>
      <c r="G1703">
        <f t="shared" si="26"/>
        <v>107</v>
      </c>
      <c r="H1703">
        <v>85578</v>
      </c>
      <c r="I1703" t="s">
        <v>31</v>
      </c>
    </row>
    <row r="1704" spans="1:9" x14ac:dyDescent="0.3">
      <c r="A1704" t="s">
        <v>922</v>
      </c>
      <c r="B1704" t="s">
        <v>923</v>
      </c>
      <c r="C1704">
        <v>1075</v>
      </c>
      <c r="D1704" t="s">
        <v>10</v>
      </c>
      <c r="E1704">
        <v>268</v>
      </c>
      <c r="F1704">
        <v>455</v>
      </c>
      <c r="G1704">
        <f t="shared" si="26"/>
        <v>187</v>
      </c>
      <c r="H1704">
        <v>1724</v>
      </c>
      <c r="I1704" t="s">
        <v>11</v>
      </c>
    </row>
    <row r="1705" spans="1:9" x14ac:dyDescent="0.3">
      <c r="A1705" t="s">
        <v>922</v>
      </c>
      <c r="B1705" t="s">
        <v>923</v>
      </c>
      <c r="C1705">
        <v>1075</v>
      </c>
      <c r="D1705" t="s">
        <v>28</v>
      </c>
      <c r="E1705">
        <v>805</v>
      </c>
      <c r="F1705">
        <v>916</v>
      </c>
      <c r="G1705">
        <f t="shared" si="26"/>
        <v>111</v>
      </c>
      <c r="H1705">
        <v>133923</v>
      </c>
      <c r="I1705" t="s">
        <v>29</v>
      </c>
    </row>
    <row r="1706" spans="1:9" x14ac:dyDescent="0.3">
      <c r="A1706" t="s">
        <v>922</v>
      </c>
      <c r="B1706" t="s">
        <v>923</v>
      </c>
      <c r="C1706">
        <v>1075</v>
      </c>
      <c r="D1706" t="s">
        <v>30</v>
      </c>
      <c r="E1706">
        <v>691</v>
      </c>
      <c r="F1706">
        <v>759</v>
      </c>
      <c r="G1706">
        <f t="shared" si="26"/>
        <v>68</v>
      </c>
      <c r="H1706">
        <v>85578</v>
      </c>
      <c r="I1706" t="s">
        <v>31</v>
      </c>
    </row>
    <row r="1707" spans="1:9" x14ac:dyDescent="0.3">
      <c r="A1707" t="s">
        <v>922</v>
      </c>
      <c r="B1707" t="s">
        <v>923</v>
      </c>
      <c r="C1707">
        <v>1075</v>
      </c>
      <c r="D1707" t="s">
        <v>90</v>
      </c>
      <c r="E1707">
        <v>22</v>
      </c>
      <c r="F1707">
        <v>224</v>
      </c>
      <c r="G1707">
        <f t="shared" si="26"/>
        <v>202</v>
      </c>
      <c r="H1707">
        <v>1188</v>
      </c>
      <c r="I1707" t="s">
        <v>91</v>
      </c>
    </row>
    <row r="1708" spans="1:9" x14ac:dyDescent="0.3">
      <c r="A1708" t="s">
        <v>922</v>
      </c>
      <c r="B1708" t="s">
        <v>923</v>
      </c>
      <c r="C1708">
        <v>1075</v>
      </c>
      <c r="D1708" t="s">
        <v>24</v>
      </c>
      <c r="E1708">
        <v>580</v>
      </c>
      <c r="F1708">
        <v>666</v>
      </c>
      <c r="G1708">
        <f t="shared" si="26"/>
        <v>86</v>
      </c>
      <c r="H1708">
        <v>23723</v>
      </c>
      <c r="I1708" t="s">
        <v>25</v>
      </c>
    </row>
    <row r="1709" spans="1:9" x14ac:dyDescent="0.3">
      <c r="A1709" t="s">
        <v>922</v>
      </c>
      <c r="B1709" t="s">
        <v>923</v>
      </c>
      <c r="C1709">
        <v>1075</v>
      </c>
      <c r="D1709" t="s">
        <v>42</v>
      </c>
      <c r="E1709">
        <v>940</v>
      </c>
      <c r="F1709">
        <v>1053</v>
      </c>
      <c r="G1709">
        <f t="shared" si="26"/>
        <v>113</v>
      </c>
      <c r="H1709">
        <v>176760</v>
      </c>
      <c r="I1709" t="s">
        <v>43</v>
      </c>
    </row>
    <row r="1710" spans="1:9" x14ac:dyDescent="0.3">
      <c r="A1710" t="s">
        <v>924</v>
      </c>
      <c r="B1710" t="s">
        <v>925</v>
      </c>
      <c r="C1710">
        <v>962</v>
      </c>
      <c r="D1710" t="s">
        <v>10</v>
      </c>
      <c r="E1710">
        <v>91</v>
      </c>
      <c r="F1710">
        <v>272</v>
      </c>
      <c r="G1710">
        <f t="shared" si="26"/>
        <v>181</v>
      </c>
      <c r="H1710">
        <v>1724</v>
      </c>
      <c r="I1710" t="s">
        <v>11</v>
      </c>
    </row>
    <row r="1711" spans="1:9" x14ac:dyDescent="0.3">
      <c r="A1711" t="s">
        <v>924</v>
      </c>
      <c r="B1711" t="s">
        <v>925</v>
      </c>
      <c r="C1711">
        <v>962</v>
      </c>
      <c r="D1711" t="s">
        <v>28</v>
      </c>
      <c r="E1711">
        <v>474</v>
      </c>
      <c r="F1711">
        <v>650</v>
      </c>
      <c r="G1711">
        <f t="shared" si="26"/>
        <v>176</v>
      </c>
      <c r="H1711">
        <v>133923</v>
      </c>
      <c r="I1711" t="s">
        <v>29</v>
      </c>
    </row>
    <row r="1712" spans="1:9" x14ac:dyDescent="0.3">
      <c r="A1712" t="s">
        <v>924</v>
      </c>
      <c r="B1712" t="s">
        <v>925</v>
      </c>
      <c r="C1712">
        <v>962</v>
      </c>
      <c r="D1712" t="s">
        <v>30</v>
      </c>
      <c r="E1712">
        <v>362</v>
      </c>
      <c r="F1712">
        <v>427</v>
      </c>
      <c r="G1712">
        <f t="shared" si="26"/>
        <v>65</v>
      </c>
      <c r="H1712">
        <v>85578</v>
      </c>
      <c r="I1712" t="s">
        <v>31</v>
      </c>
    </row>
    <row r="1713" spans="1:9" x14ac:dyDescent="0.3">
      <c r="A1713" t="s">
        <v>924</v>
      </c>
      <c r="B1713" t="s">
        <v>925</v>
      </c>
      <c r="C1713">
        <v>962</v>
      </c>
      <c r="D1713" t="s">
        <v>42</v>
      </c>
      <c r="E1713">
        <v>823</v>
      </c>
      <c r="F1713">
        <v>947</v>
      </c>
      <c r="G1713">
        <f t="shared" si="26"/>
        <v>124</v>
      </c>
      <c r="H1713">
        <v>176760</v>
      </c>
      <c r="I1713" t="s">
        <v>43</v>
      </c>
    </row>
    <row r="1714" spans="1:9" x14ac:dyDescent="0.3">
      <c r="A1714" t="s">
        <v>926</v>
      </c>
      <c r="B1714" t="s">
        <v>927</v>
      </c>
      <c r="C1714">
        <v>870</v>
      </c>
      <c r="D1714" t="s">
        <v>10</v>
      </c>
      <c r="E1714">
        <v>88</v>
      </c>
      <c r="F1714">
        <v>268</v>
      </c>
      <c r="G1714">
        <f t="shared" si="26"/>
        <v>180</v>
      </c>
      <c r="H1714">
        <v>1724</v>
      </c>
      <c r="I1714" t="s">
        <v>11</v>
      </c>
    </row>
    <row r="1715" spans="1:9" x14ac:dyDescent="0.3">
      <c r="A1715" t="s">
        <v>926</v>
      </c>
      <c r="B1715" t="s">
        <v>927</v>
      </c>
      <c r="C1715">
        <v>870</v>
      </c>
      <c r="D1715" t="s">
        <v>28</v>
      </c>
      <c r="E1715">
        <v>469</v>
      </c>
      <c r="F1715">
        <v>637</v>
      </c>
      <c r="G1715">
        <f t="shared" si="26"/>
        <v>168</v>
      </c>
      <c r="H1715">
        <v>133923</v>
      </c>
      <c r="I1715" t="s">
        <v>29</v>
      </c>
    </row>
    <row r="1716" spans="1:9" x14ac:dyDescent="0.3">
      <c r="A1716" t="s">
        <v>926</v>
      </c>
      <c r="B1716" t="s">
        <v>927</v>
      </c>
      <c r="C1716">
        <v>870</v>
      </c>
      <c r="D1716" t="s">
        <v>30</v>
      </c>
      <c r="E1716">
        <v>357</v>
      </c>
      <c r="F1716">
        <v>422</v>
      </c>
      <c r="G1716">
        <f t="shared" si="26"/>
        <v>65</v>
      </c>
      <c r="H1716">
        <v>85578</v>
      </c>
      <c r="I1716" t="s">
        <v>31</v>
      </c>
    </row>
    <row r="1717" spans="1:9" x14ac:dyDescent="0.3">
      <c r="A1717" t="s">
        <v>926</v>
      </c>
      <c r="B1717" t="s">
        <v>927</v>
      </c>
      <c r="C1717">
        <v>870</v>
      </c>
      <c r="D1717" t="s">
        <v>42</v>
      </c>
      <c r="E1717">
        <v>813</v>
      </c>
      <c r="F1717">
        <v>870</v>
      </c>
      <c r="G1717">
        <f t="shared" si="26"/>
        <v>57</v>
      </c>
      <c r="H1717">
        <v>176760</v>
      </c>
      <c r="I1717" t="s">
        <v>43</v>
      </c>
    </row>
    <row r="1718" spans="1:9" x14ac:dyDescent="0.3">
      <c r="A1718" t="s">
        <v>928</v>
      </c>
      <c r="B1718" t="s">
        <v>929</v>
      </c>
      <c r="C1718">
        <v>1008</v>
      </c>
      <c r="D1718" t="s">
        <v>10</v>
      </c>
      <c r="E1718">
        <v>134</v>
      </c>
      <c r="F1718">
        <v>330</v>
      </c>
      <c r="G1718">
        <f t="shared" si="26"/>
        <v>196</v>
      </c>
      <c r="H1718">
        <v>1724</v>
      </c>
      <c r="I1718" t="s">
        <v>11</v>
      </c>
    </row>
    <row r="1719" spans="1:9" x14ac:dyDescent="0.3">
      <c r="A1719" t="s">
        <v>928</v>
      </c>
      <c r="B1719" t="s">
        <v>929</v>
      </c>
      <c r="C1719">
        <v>1008</v>
      </c>
      <c r="D1719" t="s">
        <v>28</v>
      </c>
      <c r="E1719">
        <v>530</v>
      </c>
      <c r="F1719">
        <v>696</v>
      </c>
      <c r="G1719">
        <f t="shared" si="26"/>
        <v>166</v>
      </c>
      <c r="H1719">
        <v>133923</v>
      </c>
      <c r="I1719" t="s">
        <v>29</v>
      </c>
    </row>
    <row r="1720" spans="1:9" x14ac:dyDescent="0.3">
      <c r="A1720" t="s">
        <v>928</v>
      </c>
      <c r="B1720" t="s">
        <v>929</v>
      </c>
      <c r="C1720">
        <v>1008</v>
      </c>
      <c r="D1720" t="s">
        <v>30</v>
      </c>
      <c r="E1720">
        <v>418</v>
      </c>
      <c r="F1720">
        <v>483</v>
      </c>
      <c r="G1720">
        <f t="shared" si="26"/>
        <v>65</v>
      </c>
      <c r="H1720">
        <v>85578</v>
      </c>
      <c r="I1720" t="s">
        <v>31</v>
      </c>
    </row>
    <row r="1721" spans="1:9" x14ac:dyDescent="0.3">
      <c r="A1721" t="s">
        <v>928</v>
      </c>
      <c r="B1721" t="s">
        <v>929</v>
      </c>
      <c r="C1721">
        <v>1008</v>
      </c>
      <c r="D1721" t="s">
        <v>42</v>
      </c>
      <c r="E1721">
        <v>866</v>
      </c>
      <c r="F1721">
        <v>942</v>
      </c>
      <c r="G1721">
        <f t="shared" si="26"/>
        <v>76</v>
      </c>
      <c r="H1721">
        <v>176760</v>
      </c>
      <c r="I1721" t="s">
        <v>43</v>
      </c>
    </row>
    <row r="1722" spans="1:9" x14ac:dyDescent="0.3">
      <c r="A1722" t="s">
        <v>930</v>
      </c>
      <c r="B1722" t="s">
        <v>931</v>
      </c>
      <c r="C1722">
        <v>1106</v>
      </c>
      <c r="D1722" t="s">
        <v>10</v>
      </c>
      <c r="E1722">
        <v>227</v>
      </c>
      <c r="F1722">
        <v>423</v>
      </c>
      <c r="G1722">
        <f t="shared" si="26"/>
        <v>196</v>
      </c>
      <c r="H1722">
        <v>1724</v>
      </c>
      <c r="I1722" t="s">
        <v>11</v>
      </c>
    </row>
    <row r="1723" spans="1:9" x14ac:dyDescent="0.3">
      <c r="A1723" t="s">
        <v>930</v>
      </c>
      <c r="B1723" t="s">
        <v>931</v>
      </c>
      <c r="C1723">
        <v>1106</v>
      </c>
      <c r="D1723" t="s">
        <v>28</v>
      </c>
      <c r="E1723">
        <v>624</v>
      </c>
      <c r="F1723">
        <v>778</v>
      </c>
      <c r="G1723">
        <f t="shared" si="26"/>
        <v>154</v>
      </c>
      <c r="H1723">
        <v>133923</v>
      </c>
      <c r="I1723" t="s">
        <v>29</v>
      </c>
    </row>
    <row r="1724" spans="1:9" x14ac:dyDescent="0.3">
      <c r="A1724" t="s">
        <v>930</v>
      </c>
      <c r="B1724" t="s">
        <v>931</v>
      </c>
      <c r="C1724">
        <v>1106</v>
      </c>
      <c r="D1724" t="s">
        <v>30</v>
      </c>
      <c r="E1724">
        <v>512</v>
      </c>
      <c r="F1724">
        <v>577</v>
      </c>
      <c r="G1724">
        <f t="shared" si="26"/>
        <v>65</v>
      </c>
      <c r="H1724">
        <v>85578</v>
      </c>
      <c r="I1724" t="s">
        <v>31</v>
      </c>
    </row>
    <row r="1725" spans="1:9" x14ac:dyDescent="0.3">
      <c r="A1725" t="s">
        <v>930</v>
      </c>
      <c r="B1725" t="s">
        <v>931</v>
      </c>
      <c r="C1725">
        <v>1106</v>
      </c>
      <c r="D1725" t="s">
        <v>42</v>
      </c>
      <c r="E1725">
        <v>956</v>
      </c>
      <c r="F1725">
        <v>1085</v>
      </c>
      <c r="G1725">
        <f t="shared" si="26"/>
        <v>129</v>
      </c>
      <c r="H1725">
        <v>176760</v>
      </c>
      <c r="I1725" t="s">
        <v>43</v>
      </c>
    </row>
    <row r="1726" spans="1:9" x14ac:dyDescent="0.3">
      <c r="A1726" t="s">
        <v>932</v>
      </c>
      <c r="B1726" t="s">
        <v>933</v>
      </c>
      <c r="C1726">
        <v>1012</v>
      </c>
      <c r="D1726" t="s">
        <v>10</v>
      </c>
      <c r="E1726">
        <v>133</v>
      </c>
      <c r="F1726">
        <v>330</v>
      </c>
      <c r="G1726">
        <f t="shared" si="26"/>
        <v>197</v>
      </c>
      <c r="H1726">
        <v>1724</v>
      </c>
      <c r="I1726" t="s">
        <v>11</v>
      </c>
    </row>
    <row r="1727" spans="1:9" x14ac:dyDescent="0.3">
      <c r="A1727" t="s">
        <v>932</v>
      </c>
      <c r="B1727" t="s">
        <v>933</v>
      </c>
      <c r="C1727">
        <v>1012</v>
      </c>
      <c r="D1727" t="s">
        <v>28</v>
      </c>
      <c r="E1727">
        <v>530</v>
      </c>
      <c r="F1727">
        <v>690</v>
      </c>
      <c r="G1727">
        <f t="shared" si="26"/>
        <v>160</v>
      </c>
      <c r="H1727">
        <v>133923</v>
      </c>
      <c r="I1727" t="s">
        <v>29</v>
      </c>
    </row>
    <row r="1728" spans="1:9" x14ac:dyDescent="0.3">
      <c r="A1728" t="s">
        <v>932</v>
      </c>
      <c r="B1728" t="s">
        <v>933</v>
      </c>
      <c r="C1728">
        <v>1012</v>
      </c>
      <c r="D1728" t="s">
        <v>30</v>
      </c>
      <c r="E1728">
        <v>418</v>
      </c>
      <c r="F1728">
        <v>483</v>
      </c>
      <c r="G1728">
        <f t="shared" si="26"/>
        <v>65</v>
      </c>
      <c r="H1728">
        <v>85578</v>
      </c>
      <c r="I1728" t="s">
        <v>31</v>
      </c>
    </row>
    <row r="1729" spans="1:9" x14ac:dyDescent="0.3">
      <c r="A1729" t="s">
        <v>932</v>
      </c>
      <c r="B1729" t="s">
        <v>933</v>
      </c>
      <c r="C1729">
        <v>1012</v>
      </c>
      <c r="D1729" t="s">
        <v>42</v>
      </c>
      <c r="E1729">
        <v>870</v>
      </c>
      <c r="F1729">
        <v>1003</v>
      </c>
      <c r="G1729">
        <f t="shared" si="26"/>
        <v>133</v>
      </c>
      <c r="H1729">
        <v>176760</v>
      </c>
      <c r="I1729" t="s">
        <v>43</v>
      </c>
    </row>
    <row r="1730" spans="1:9" x14ac:dyDescent="0.3">
      <c r="A1730" t="s">
        <v>934</v>
      </c>
      <c r="B1730" t="s">
        <v>935</v>
      </c>
      <c r="C1730">
        <v>1131</v>
      </c>
      <c r="D1730" t="s">
        <v>10</v>
      </c>
      <c r="E1730">
        <v>252</v>
      </c>
      <c r="F1730">
        <v>447</v>
      </c>
      <c r="G1730">
        <f t="shared" si="26"/>
        <v>195</v>
      </c>
      <c r="H1730">
        <v>1724</v>
      </c>
      <c r="I1730" t="s">
        <v>11</v>
      </c>
    </row>
    <row r="1731" spans="1:9" x14ac:dyDescent="0.3">
      <c r="A1731" t="s">
        <v>934</v>
      </c>
      <c r="B1731" t="s">
        <v>935</v>
      </c>
      <c r="C1731">
        <v>1131</v>
      </c>
      <c r="D1731" t="s">
        <v>28</v>
      </c>
      <c r="E1731">
        <v>648</v>
      </c>
      <c r="F1731">
        <v>818</v>
      </c>
      <c r="G1731">
        <f t="shared" ref="G1731:G1794" si="27">F1731-E1731</f>
        <v>170</v>
      </c>
      <c r="H1731">
        <v>133923</v>
      </c>
      <c r="I1731" t="s">
        <v>29</v>
      </c>
    </row>
    <row r="1732" spans="1:9" x14ac:dyDescent="0.3">
      <c r="A1732" t="s">
        <v>934</v>
      </c>
      <c r="B1732" t="s">
        <v>935</v>
      </c>
      <c r="C1732">
        <v>1131</v>
      </c>
      <c r="D1732" t="s">
        <v>30</v>
      </c>
      <c r="E1732">
        <v>536</v>
      </c>
      <c r="F1732">
        <v>601</v>
      </c>
      <c r="G1732">
        <f t="shared" si="27"/>
        <v>65</v>
      </c>
      <c r="H1732">
        <v>85578</v>
      </c>
      <c r="I1732" t="s">
        <v>31</v>
      </c>
    </row>
    <row r="1733" spans="1:9" x14ac:dyDescent="0.3">
      <c r="A1733" t="s">
        <v>934</v>
      </c>
      <c r="B1733" t="s">
        <v>935</v>
      </c>
      <c r="C1733">
        <v>1131</v>
      </c>
      <c r="D1733" t="s">
        <v>42</v>
      </c>
      <c r="E1733">
        <v>997</v>
      </c>
      <c r="F1733">
        <v>1125</v>
      </c>
      <c r="G1733">
        <f t="shared" si="27"/>
        <v>128</v>
      </c>
      <c r="H1733">
        <v>176760</v>
      </c>
      <c r="I1733" t="s">
        <v>43</v>
      </c>
    </row>
    <row r="1734" spans="1:9" x14ac:dyDescent="0.3">
      <c r="A1734" t="s">
        <v>936</v>
      </c>
      <c r="B1734" t="s">
        <v>937</v>
      </c>
      <c r="C1734">
        <v>1300</v>
      </c>
      <c r="D1734" t="s">
        <v>10</v>
      </c>
      <c r="E1734">
        <v>141</v>
      </c>
      <c r="F1734">
        <v>329</v>
      </c>
      <c r="G1734">
        <f t="shared" si="27"/>
        <v>188</v>
      </c>
      <c r="H1734">
        <v>1724</v>
      </c>
      <c r="I1734" t="s">
        <v>11</v>
      </c>
    </row>
    <row r="1735" spans="1:9" x14ac:dyDescent="0.3">
      <c r="A1735" t="s">
        <v>936</v>
      </c>
      <c r="B1735" t="s">
        <v>937</v>
      </c>
      <c r="C1735">
        <v>1300</v>
      </c>
      <c r="D1735" t="s">
        <v>28</v>
      </c>
      <c r="E1735">
        <v>811</v>
      </c>
      <c r="F1735">
        <v>953</v>
      </c>
      <c r="G1735">
        <f t="shared" si="27"/>
        <v>142</v>
      </c>
      <c r="H1735">
        <v>133923</v>
      </c>
      <c r="I1735" t="s">
        <v>29</v>
      </c>
    </row>
    <row r="1736" spans="1:9" x14ac:dyDescent="0.3">
      <c r="A1736" t="s">
        <v>936</v>
      </c>
      <c r="B1736" t="s">
        <v>937</v>
      </c>
      <c r="C1736">
        <v>1300</v>
      </c>
      <c r="D1736" t="s">
        <v>30</v>
      </c>
      <c r="E1736">
        <v>614</v>
      </c>
      <c r="F1736">
        <v>719</v>
      </c>
      <c r="G1736">
        <f t="shared" si="27"/>
        <v>105</v>
      </c>
      <c r="H1736">
        <v>85578</v>
      </c>
      <c r="I1736" t="s">
        <v>31</v>
      </c>
    </row>
    <row r="1737" spans="1:9" x14ac:dyDescent="0.3">
      <c r="A1737" t="s">
        <v>936</v>
      </c>
      <c r="B1737" t="s">
        <v>937</v>
      </c>
      <c r="C1737">
        <v>1300</v>
      </c>
      <c r="D1737" t="s">
        <v>42</v>
      </c>
      <c r="E1737">
        <v>1155</v>
      </c>
      <c r="F1737">
        <v>1268</v>
      </c>
      <c r="G1737">
        <f t="shared" si="27"/>
        <v>113</v>
      </c>
      <c r="H1737">
        <v>176760</v>
      </c>
      <c r="I1737" t="s">
        <v>43</v>
      </c>
    </row>
    <row r="1738" spans="1:9" x14ac:dyDescent="0.3">
      <c r="A1738" t="s">
        <v>938</v>
      </c>
      <c r="B1738" t="s">
        <v>939</v>
      </c>
      <c r="C1738">
        <v>1003</v>
      </c>
      <c r="D1738" t="s">
        <v>10</v>
      </c>
      <c r="E1738">
        <v>137</v>
      </c>
      <c r="F1738">
        <v>312</v>
      </c>
      <c r="G1738">
        <f t="shared" si="27"/>
        <v>175</v>
      </c>
      <c r="H1738">
        <v>1724</v>
      </c>
      <c r="I1738" t="s">
        <v>11</v>
      </c>
    </row>
    <row r="1739" spans="1:9" x14ac:dyDescent="0.3">
      <c r="A1739" t="s">
        <v>938</v>
      </c>
      <c r="B1739" t="s">
        <v>939</v>
      </c>
      <c r="C1739">
        <v>1003</v>
      </c>
      <c r="D1739" t="s">
        <v>46</v>
      </c>
      <c r="E1739">
        <v>404</v>
      </c>
      <c r="F1739">
        <v>464</v>
      </c>
      <c r="G1739">
        <f t="shared" si="27"/>
        <v>60</v>
      </c>
      <c r="H1739">
        <v>7301</v>
      </c>
      <c r="I1739" t="s">
        <v>47</v>
      </c>
    </row>
    <row r="1740" spans="1:9" x14ac:dyDescent="0.3">
      <c r="A1740" t="s">
        <v>940</v>
      </c>
      <c r="B1740" t="s">
        <v>941</v>
      </c>
      <c r="C1740">
        <v>798</v>
      </c>
      <c r="D1740" t="s">
        <v>10</v>
      </c>
      <c r="E1740">
        <v>77</v>
      </c>
      <c r="F1740">
        <v>269</v>
      </c>
      <c r="G1740">
        <f t="shared" si="27"/>
        <v>192</v>
      </c>
      <c r="H1740">
        <v>1724</v>
      </c>
      <c r="I1740" t="s">
        <v>11</v>
      </c>
    </row>
    <row r="1741" spans="1:9" x14ac:dyDescent="0.3">
      <c r="A1741" t="s">
        <v>942</v>
      </c>
      <c r="B1741" t="s">
        <v>943</v>
      </c>
      <c r="C1741">
        <v>1424</v>
      </c>
      <c r="D1741" t="s">
        <v>10</v>
      </c>
      <c r="E1741">
        <v>223</v>
      </c>
      <c r="F1741">
        <v>389</v>
      </c>
      <c r="G1741">
        <f t="shared" si="27"/>
        <v>166</v>
      </c>
      <c r="H1741">
        <v>1724</v>
      </c>
      <c r="I1741" t="s">
        <v>11</v>
      </c>
    </row>
    <row r="1742" spans="1:9" x14ac:dyDescent="0.3">
      <c r="A1742" t="s">
        <v>942</v>
      </c>
      <c r="B1742" t="s">
        <v>943</v>
      </c>
      <c r="C1742">
        <v>1424</v>
      </c>
      <c r="D1742" t="s">
        <v>42</v>
      </c>
      <c r="E1742">
        <v>1304</v>
      </c>
      <c r="F1742">
        <v>1417</v>
      </c>
      <c r="G1742">
        <f t="shared" si="27"/>
        <v>113</v>
      </c>
      <c r="H1742">
        <v>176760</v>
      </c>
      <c r="I1742" t="s">
        <v>43</v>
      </c>
    </row>
    <row r="1743" spans="1:9" x14ac:dyDescent="0.3">
      <c r="A1743" t="s">
        <v>944</v>
      </c>
      <c r="B1743" t="s">
        <v>945</v>
      </c>
      <c r="C1743">
        <v>799</v>
      </c>
      <c r="D1743" t="s">
        <v>10</v>
      </c>
      <c r="E1743">
        <v>71</v>
      </c>
      <c r="F1743">
        <v>259</v>
      </c>
      <c r="G1743">
        <f t="shared" si="27"/>
        <v>188</v>
      </c>
      <c r="H1743">
        <v>1724</v>
      </c>
      <c r="I1743" t="s">
        <v>11</v>
      </c>
    </row>
    <row r="1744" spans="1:9" x14ac:dyDescent="0.3">
      <c r="A1744" t="s">
        <v>946</v>
      </c>
      <c r="B1744" t="s">
        <v>947</v>
      </c>
      <c r="C1744">
        <v>870</v>
      </c>
      <c r="D1744" t="s">
        <v>10</v>
      </c>
      <c r="E1744">
        <v>230</v>
      </c>
      <c r="F1744">
        <v>397</v>
      </c>
      <c r="G1744">
        <f t="shared" si="27"/>
        <v>167</v>
      </c>
      <c r="H1744">
        <v>1724</v>
      </c>
      <c r="I1744" t="s">
        <v>11</v>
      </c>
    </row>
    <row r="1745" spans="1:9" x14ac:dyDescent="0.3">
      <c r="A1745" t="s">
        <v>948</v>
      </c>
      <c r="B1745" t="s">
        <v>949</v>
      </c>
      <c r="C1745">
        <v>1023</v>
      </c>
      <c r="D1745" t="s">
        <v>10</v>
      </c>
      <c r="E1745">
        <v>147</v>
      </c>
      <c r="F1745">
        <v>321</v>
      </c>
      <c r="G1745">
        <f t="shared" si="27"/>
        <v>174</v>
      </c>
      <c r="H1745">
        <v>1724</v>
      </c>
      <c r="I1745" t="s">
        <v>11</v>
      </c>
    </row>
    <row r="1746" spans="1:9" x14ac:dyDescent="0.3">
      <c r="A1746" t="s">
        <v>948</v>
      </c>
      <c r="B1746" t="s">
        <v>949</v>
      </c>
      <c r="C1746">
        <v>1023</v>
      </c>
      <c r="D1746" t="s">
        <v>46</v>
      </c>
      <c r="E1746">
        <v>415</v>
      </c>
      <c r="F1746">
        <v>477</v>
      </c>
      <c r="G1746">
        <f t="shared" si="27"/>
        <v>62</v>
      </c>
      <c r="H1746">
        <v>7301</v>
      </c>
      <c r="I1746" t="s">
        <v>47</v>
      </c>
    </row>
    <row r="1747" spans="1:9" x14ac:dyDescent="0.3">
      <c r="A1747" t="s">
        <v>950</v>
      </c>
      <c r="B1747" t="s">
        <v>951</v>
      </c>
      <c r="C1747">
        <v>1192</v>
      </c>
      <c r="D1747" t="s">
        <v>10</v>
      </c>
      <c r="E1747">
        <v>714</v>
      </c>
      <c r="F1747">
        <v>881</v>
      </c>
      <c r="G1747">
        <f t="shared" si="27"/>
        <v>167</v>
      </c>
      <c r="H1747">
        <v>1724</v>
      </c>
      <c r="I1747" t="s">
        <v>11</v>
      </c>
    </row>
    <row r="1748" spans="1:9" x14ac:dyDescent="0.3">
      <c r="A1748" t="s">
        <v>950</v>
      </c>
      <c r="B1748" t="s">
        <v>951</v>
      </c>
      <c r="C1748">
        <v>1192</v>
      </c>
      <c r="D1748" t="s">
        <v>952</v>
      </c>
      <c r="E1748">
        <v>277</v>
      </c>
      <c r="F1748">
        <v>474</v>
      </c>
      <c r="G1748">
        <f t="shared" si="27"/>
        <v>197</v>
      </c>
      <c r="H1748">
        <v>5226</v>
      </c>
      <c r="I1748" t="s">
        <v>953</v>
      </c>
    </row>
    <row r="1749" spans="1:9" x14ac:dyDescent="0.3">
      <c r="A1749" t="s">
        <v>950</v>
      </c>
      <c r="B1749" t="s">
        <v>951</v>
      </c>
      <c r="C1749">
        <v>1192</v>
      </c>
      <c r="D1749" t="s">
        <v>954</v>
      </c>
      <c r="E1749">
        <v>72</v>
      </c>
      <c r="F1749">
        <v>217</v>
      </c>
      <c r="G1749">
        <f t="shared" si="27"/>
        <v>145</v>
      </c>
      <c r="H1749">
        <v>9178</v>
      </c>
      <c r="I1749" t="s">
        <v>955</v>
      </c>
    </row>
    <row r="1750" spans="1:9" x14ac:dyDescent="0.3">
      <c r="A1750" t="s">
        <v>950</v>
      </c>
      <c r="B1750" t="s">
        <v>951</v>
      </c>
      <c r="C1750">
        <v>1192</v>
      </c>
      <c r="D1750" t="s">
        <v>956</v>
      </c>
      <c r="E1750">
        <v>513</v>
      </c>
      <c r="F1750">
        <v>618</v>
      </c>
      <c r="G1750">
        <f t="shared" si="27"/>
        <v>105</v>
      </c>
      <c r="H1750">
        <v>21452</v>
      </c>
      <c r="I1750" t="s">
        <v>957</v>
      </c>
    </row>
    <row r="1751" spans="1:9" x14ac:dyDescent="0.3">
      <c r="A1751" t="s">
        <v>958</v>
      </c>
      <c r="B1751" t="s">
        <v>959</v>
      </c>
      <c r="C1751">
        <v>776</v>
      </c>
      <c r="D1751" t="s">
        <v>10</v>
      </c>
      <c r="E1751">
        <v>1</v>
      </c>
      <c r="F1751">
        <v>192</v>
      </c>
      <c r="G1751">
        <f t="shared" si="27"/>
        <v>191</v>
      </c>
      <c r="H1751">
        <v>1724</v>
      </c>
      <c r="I1751" t="s">
        <v>11</v>
      </c>
    </row>
    <row r="1752" spans="1:9" x14ac:dyDescent="0.3">
      <c r="A1752" t="s">
        <v>960</v>
      </c>
      <c r="B1752" t="s">
        <v>961</v>
      </c>
      <c r="C1752">
        <v>845</v>
      </c>
      <c r="D1752" t="s">
        <v>10</v>
      </c>
      <c r="E1752">
        <v>169</v>
      </c>
      <c r="F1752">
        <v>318</v>
      </c>
      <c r="G1752">
        <f t="shared" si="27"/>
        <v>149</v>
      </c>
      <c r="H1752">
        <v>1724</v>
      </c>
      <c r="I1752" t="s">
        <v>11</v>
      </c>
    </row>
    <row r="1753" spans="1:9" x14ac:dyDescent="0.3">
      <c r="A1753" t="s">
        <v>960</v>
      </c>
      <c r="B1753" t="s">
        <v>961</v>
      </c>
      <c r="C1753">
        <v>845</v>
      </c>
      <c r="D1753" t="s">
        <v>22</v>
      </c>
      <c r="E1753">
        <v>445</v>
      </c>
      <c r="F1753">
        <v>487</v>
      </c>
      <c r="G1753">
        <f t="shared" si="27"/>
        <v>42</v>
      </c>
      <c r="H1753">
        <v>21613</v>
      </c>
      <c r="I1753" t="s">
        <v>23</v>
      </c>
    </row>
    <row r="1754" spans="1:9" x14ac:dyDescent="0.3">
      <c r="A1754" t="s">
        <v>962</v>
      </c>
      <c r="B1754" t="s">
        <v>963</v>
      </c>
      <c r="C1754">
        <v>853</v>
      </c>
      <c r="D1754" t="s">
        <v>10</v>
      </c>
      <c r="E1754">
        <v>76</v>
      </c>
      <c r="F1754">
        <v>270</v>
      </c>
      <c r="G1754">
        <f t="shared" si="27"/>
        <v>194</v>
      </c>
      <c r="H1754">
        <v>1724</v>
      </c>
      <c r="I1754" t="s">
        <v>11</v>
      </c>
    </row>
    <row r="1755" spans="1:9" x14ac:dyDescent="0.3">
      <c r="A1755" t="s">
        <v>964</v>
      </c>
      <c r="B1755" t="s">
        <v>965</v>
      </c>
      <c r="C1755">
        <v>1097</v>
      </c>
      <c r="D1755" t="s">
        <v>10</v>
      </c>
      <c r="E1755">
        <v>279</v>
      </c>
      <c r="F1755">
        <v>470</v>
      </c>
      <c r="G1755">
        <f t="shared" si="27"/>
        <v>191</v>
      </c>
      <c r="H1755">
        <v>1724</v>
      </c>
      <c r="I1755" t="s">
        <v>11</v>
      </c>
    </row>
    <row r="1756" spans="1:9" x14ac:dyDescent="0.3">
      <c r="A1756" t="s">
        <v>964</v>
      </c>
      <c r="B1756" t="s">
        <v>965</v>
      </c>
      <c r="C1756">
        <v>1097</v>
      </c>
      <c r="D1756" t="s">
        <v>28</v>
      </c>
      <c r="E1756">
        <v>821</v>
      </c>
      <c r="F1756">
        <v>945</v>
      </c>
      <c r="G1756">
        <f t="shared" si="27"/>
        <v>124</v>
      </c>
      <c r="H1756">
        <v>133923</v>
      </c>
      <c r="I1756" t="s">
        <v>29</v>
      </c>
    </row>
    <row r="1757" spans="1:9" x14ac:dyDescent="0.3">
      <c r="A1757" t="s">
        <v>964</v>
      </c>
      <c r="B1757" t="s">
        <v>965</v>
      </c>
      <c r="C1757">
        <v>1097</v>
      </c>
      <c r="D1757" t="s">
        <v>30</v>
      </c>
      <c r="E1757">
        <v>707</v>
      </c>
      <c r="F1757">
        <v>775</v>
      </c>
      <c r="G1757">
        <f t="shared" si="27"/>
        <v>68</v>
      </c>
      <c r="H1757">
        <v>85578</v>
      </c>
      <c r="I1757" t="s">
        <v>31</v>
      </c>
    </row>
    <row r="1758" spans="1:9" x14ac:dyDescent="0.3">
      <c r="A1758" t="s">
        <v>964</v>
      </c>
      <c r="B1758" t="s">
        <v>965</v>
      </c>
      <c r="C1758">
        <v>1097</v>
      </c>
      <c r="D1758" t="s">
        <v>90</v>
      </c>
      <c r="E1758">
        <v>31</v>
      </c>
      <c r="F1758">
        <v>236</v>
      </c>
      <c r="G1758">
        <f t="shared" si="27"/>
        <v>205</v>
      </c>
      <c r="H1758">
        <v>1188</v>
      </c>
      <c r="I1758" t="s">
        <v>91</v>
      </c>
    </row>
    <row r="1759" spans="1:9" x14ac:dyDescent="0.3">
      <c r="A1759" t="s">
        <v>964</v>
      </c>
      <c r="B1759" t="s">
        <v>965</v>
      </c>
      <c r="C1759">
        <v>1097</v>
      </c>
      <c r="D1759" t="s">
        <v>24</v>
      </c>
      <c r="E1759">
        <v>595</v>
      </c>
      <c r="F1759">
        <v>682</v>
      </c>
      <c r="G1759">
        <f t="shared" si="27"/>
        <v>87</v>
      </c>
      <c r="H1759">
        <v>23723</v>
      </c>
      <c r="I1759" t="s">
        <v>25</v>
      </c>
    </row>
    <row r="1760" spans="1:9" x14ac:dyDescent="0.3">
      <c r="A1760" t="s">
        <v>964</v>
      </c>
      <c r="B1760" t="s">
        <v>965</v>
      </c>
      <c r="C1760">
        <v>1097</v>
      </c>
      <c r="D1760" t="s">
        <v>42</v>
      </c>
      <c r="E1760">
        <v>968</v>
      </c>
      <c r="F1760">
        <v>1081</v>
      </c>
      <c r="G1760">
        <f t="shared" si="27"/>
        <v>113</v>
      </c>
      <c r="H1760">
        <v>176760</v>
      </c>
      <c r="I1760" t="s">
        <v>43</v>
      </c>
    </row>
    <row r="1761" spans="1:9" x14ac:dyDescent="0.3">
      <c r="A1761" t="s">
        <v>966</v>
      </c>
      <c r="B1761" t="s">
        <v>967</v>
      </c>
      <c r="C1761">
        <v>1085</v>
      </c>
      <c r="D1761" t="s">
        <v>10</v>
      </c>
      <c r="E1761">
        <v>265</v>
      </c>
      <c r="F1761">
        <v>445</v>
      </c>
      <c r="G1761">
        <f t="shared" si="27"/>
        <v>180</v>
      </c>
      <c r="H1761">
        <v>1724</v>
      </c>
      <c r="I1761" t="s">
        <v>11</v>
      </c>
    </row>
    <row r="1762" spans="1:9" x14ac:dyDescent="0.3">
      <c r="A1762" t="s">
        <v>966</v>
      </c>
      <c r="B1762" t="s">
        <v>967</v>
      </c>
      <c r="C1762">
        <v>1085</v>
      </c>
      <c r="D1762" t="s">
        <v>12</v>
      </c>
      <c r="E1762">
        <v>829</v>
      </c>
      <c r="F1762">
        <v>1065</v>
      </c>
      <c r="G1762">
        <f t="shared" si="27"/>
        <v>236</v>
      </c>
      <c r="H1762">
        <v>22957</v>
      </c>
      <c r="I1762" t="s">
        <v>13</v>
      </c>
    </row>
    <row r="1763" spans="1:9" x14ac:dyDescent="0.3">
      <c r="A1763" t="s">
        <v>966</v>
      </c>
      <c r="B1763" t="s">
        <v>967</v>
      </c>
      <c r="C1763">
        <v>1085</v>
      </c>
      <c r="D1763" t="s">
        <v>14</v>
      </c>
      <c r="E1763">
        <v>653</v>
      </c>
      <c r="F1763">
        <v>810</v>
      </c>
      <c r="G1763">
        <f t="shared" si="27"/>
        <v>157</v>
      </c>
      <c r="H1763">
        <v>43327</v>
      </c>
      <c r="I1763" t="s">
        <v>15</v>
      </c>
    </row>
    <row r="1764" spans="1:9" x14ac:dyDescent="0.3">
      <c r="A1764" t="s">
        <v>966</v>
      </c>
      <c r="B1764" t="s">
        <v>967</v>
      </c>
      <c r="C1764">
        <v>1085</v>
      </c>
      <c r="D1764" t="s">
        <v>90</v>
      </c>
      <c r="E1764">
        <v>17</v>
      </c>
      <c r="F1764">
        <v>225</v>
      </c>
      <c r="G1764">
        <f t="shared" si="27"/>
        <v>208</v>
      </c>
      <c r="H1764">
        <v>1188</v>
      </c>
      <c r="I1764" t="s">
        <v>91</v>
      </c>
    </row>
    <row r="1765" spans="1:9" x14ac:dyDescent="0.3">
      <c r="A1765" t="s">
        <v>966</v>
      </c>
      <c r="B1765" t="s">
        <v>967</v>
      </c>
      <c r="C1765">
        <v>1085</v>
      </c>
      <c r="D1765" t="s">
        <v>22</v>
      </c>
      <c r="E1765">
        <v>531</v>
      </c>
      <c r="F1765">
        <v>639</v>
      </c>
      <c r="G1765">
        <f t="shared" si="27"/>
        <v>108</v>
      </c>
      <c r="H1765">
        <v>21613</v>
      </c>
      <c r="I1765" t="s">
        <v>23</v>
      </c>
    </row>
    <row r="1766" spans="1:9" x14ac:dyDescent="0.3">
      <c r="A1766" t="s">
        <v>968</v>
      </c>
      <c r="B1766" t="s">
        <v>969</v>
      </c>
      <c r="C1766">
        <v>982</v>
      </c>
      <c r="D1766" t="s">
        <v>10</v>
      </c>
      <c r="E1766">
        <v>103</v>
      </c>
      <c r="F1766">
        <v>216</v>
      </c>
      <c r="G1766">
        <f t="shared" si="27"/>
        <v>113</v>
      </c>
      <c r="H1766">
        <v>1724</v>
      </c>
      <c r="I1766" t="s">
        <v>11</v>
      </c>
    </row>
    <row r="1767" spans="1:9" x14ac:dyDescent="0.3">
      <c r="A1767" t="s">
        <v>968</v>
      </c>
      <c r="B1767" t="s">
        <v>969</v>
      </c>
      <c r="C1767">
        <v>982</v>
      </c>
      <c r="D1767" t="s">
        <v>28</v>
      </c>
      <c r="E1767">
        <v>461</v>
      </c>
      <c r="F1767">
        <v>646</v>
      </c>
      <c r="G1767">
        <f t="shared" si="27"/>
        <v>185</v>
      </c>
      <c r="H1767">
        <v>133923</v>
      </c>
      <c r="I1767" t="s">
        <v>29</v>
      </c>
    </row>
    <row r="1768" spans="1:9" x14ac:dyDescent="0.3">
      <c r="A1768" t="s">
        <v>968</v>
      </c>
      <c r="B1768" t="s">
        <v>969</v>
      </c>
      <c r="C1768">
        <v>982</v>
      </c>
      <c r="D1768" t="s">
        <v>30</v>
      </c>
      <c r="E1768">
        <v>349</v>
      </c>
      <c r="F1768">
        <v>414</v>
      </c>
      <c r="G1768">
        <f t="shared" si="27"/>
        <v>65</v>
      </c>
      <c r="H1768">
        <v>85578</v>
      </c>
      <c r="I1768" t="s">
        <v>31</v>
      </c>
    </row>
    <row r="1769" spans="1:9" x14ac:dyDescent="0.3">
      <c r="A1769" t="s">
        <v>968</v>
      </c>
      <c r="B1769" t="s">
        <v>969</v>
      </c>
      <c r="C1769">
        <v>982</v>
      </c>
      <c r="D1769" t="s">
        <v>42</v>
      </c>
      <c r="E1769">
        <v>827</v>
      </c>
      <c r="F1769">
        <v>906</v>
      </c>
      <c r="G1769">
        <f t="shared" si="27"/>
        <v>79</v>
      </c>
      <c r="H1769">
        <v>176760</v>
      </c>
      <c r="I1769" t="s">
        <v>43</v>
      </c>
    </row>
    <row r="1770" spans="1:9" x14ac:dyDescent="0.3">
      <c r="A1770" t="s">
        <v>968</v>
      </c>
      <c r="B1770" t="s">
        <v>969</v>
      </c>
      <c r="C1770">
        <v>982</v>
      </c>
      <c r="D1770" t="s">
        <v>42</v>
      </c>
      <c r="E1770">
        <v>913</v>
      </c>
      <c r="F1770">
        <v>959</v>
      </c>
      <c r="G1770">
        <f t="shared" si="27"/>
        <v>46</v>
      </c>
      <c r="H1770">
        <v>176760</v>
      </c>
      <c r="I1770" t="s">
        <v>43</v>
      </c>
    </row>
    <row r="1771" spans="1:9" x14ac:dyDescent="0.3">
      <c r="A1771" t="s">
        <v>970</v>
      </c>
      <c r="B1771" t="s">
        <v>971</v>
      </c>
      <c r="C1771">
        <v>969</v>
      </c>
      <c r="D1771" t="s">
        <v>10</v>
      </c>
      <c r="E1771">
        <v>110</v>
      </c>
      <c r="F1771">
        <v>291</v>
      </c>
      <c r="G1771">
        <f t="shared" si="27"/>
        <v>181</v>
      </c>
      <c r="H1771">
        <v>1724</v>
      </c>
      <c r="I1771" t="s">
        <v>11</v>
      </c>
    </row>
    <row r="1772" spans="1:9" x14ac:dyDescent="0.3">
      <c r="A1772" t="s">
        <v>970</v>
      </c>
      <c r="B1772" t="s">
        <v>971</v>
      </c>
      <c r="C1772">
        <v>969</v>
      </c>
      <c r="D1772" t="s">
        <v>28</v>
      </c>
      <c r="E1772">
        <v>493</v>
      </c>
      <c r="F1772">
        <v>677</v>
      </c>
      <c r="G1772">
        <f t="shared" si="27"/>
        <v>184</v>
      </c>
      <c r="H1772">
        <v>133923</v>
      </c>
      <c r="I1772" t="s">
        <v>29</v>
      </c>
    </row>
    <row r="1773" spans="1:9" x14ac:dyDescent="0.3">
      <c r="A1773" t="s">
        <v>970</v>
      </c>
      <c r="B1773" t="s">
        <v>971</v>
      </c>
      <c r="C1773">
        <v>969</v>
      </c>
      <c r="D1773" t="s">
        <v>30</v>
      </c>
      <c r="E1773">
        <v>381</v>
      </c>
      <c r="F1773">
        <v>446</v>
      </c>
      <c r="G1773">
        <f t="shared" si="27"/>
        <v>65</v>
      </c>
      <c r="H1773">
        <v>85578</v>
      </c>
      <c r="I1773" t="s">
        <v>31</v>
      </c>
    </row>
    <row r="1774" spans="1:9" x14ac:dyDescent="0.3">
      <c r="A1774" t="s">
        <v>970</v>
      </c>
      <c r="B1774" t="s">
        <v>971</v>
      </c>
      <c r="C1774">
        <v>969</v>
      </c>
      <c r="D1774" t="s">
        <v>42</v>
      </c>
      <c r="E1774">
        <v>835</v>
      </c>
      <c r="F1774">
        <v>958</v>
      </c>
      <c r="G1774">
        <f t="shared" si="27"/>
        <v>123</v>
      </c>
      <c r="H1774">
        <v>176760</v>
      </c>
      <c r="I1774" t="s">
        <v>43</v>
      </c>
    </row>
    <row r="1775" spans="1:9" x14ac:dyDescent="0.3">
      <c r="A1775" t="s">
        <v>972</v>
      </c>
      <c r="B1775" t="s">
        <v>973</v>
      </c>
      <c r="C1775">
        <v>1002</v>
      </c>
      <c r="D1775" t="s">
        <v>10</v>
      </c>
      <c r="E1775">
        <v>122</v>
      </c>
      <c r="F1775">
        <v>319</v>
      </c>
      <c r="G1775">
        <f t="shared" si="27"/>
        <v>197</v>
      </c>
      <c r="H1775">
        <v>1724</v>
      </c>
      <c r="I1775" t="s">
        <v>11</v>
      </c>
    </row>
    <row r="1776" spans="1:9" x14ac:dyDescent="0.3">
      <c r="A1776" t="s">
        <v>972</v>
      </c>
      <c r="B1776" t="s">
        <v>973</v>
      </c>
      <c r="C1776">
        <v>1002</v>
      </c>
      <c r="D1776" t="s">
        <v>28</v>
      </c>
      <c r="E1776">
        <v>531</v>
      </c>
      <c r="F1776">
        <v>694</v>
      </c>
      <c r="G1776">
        <f t="shared" si="27"/>
        <v>163</v>
      </c>
      <c r="H1776">
        <v>133923</v>
      </c>
      <c r="I1776" t="s">
        <v>29</v>
      </c>
    </row>
    <row r="1777" spans="1:9" x14ac:dyDescent="0.3">
      <c r="A1777" t="s">
        <v>972</v>
      </c>
      <c r="B1777" t="s">
        <v>973</v>
      </c>
      <c r="C1777">
        <v>1002</v>
      </c>
      <c r="D1777" t="s">
        <v>30</v>
      </c>
      <c r="E1777">
        <v>407</v>
      </c>
      <c r="F1777">
        <v>472</v>
      </c>
      <c r="G1777">
        <f t="shared" si="27"/>
        <v>65</v>
      </c>
      <c r="H1777">
        <v>85578</v>
      </c>
      <c r="I1777" t="s">
        <v>31</v>
      </c>
    </row>
    <row r="1778" spans="1:9" x14ac:dyDescent="0.3">
      <c r="A1778" t="s">
        <v>972</v>
      </c>
      <c r="B1778" t="s">
        <v>973</v>
      </c>
      <c r="C1778">
        <v>1002</v>
      </c>
      <c r="D1778" t="s">
        <v>42</v>
      </c>
      <c r="E1778">
        <v>870</v>
      </c>
      <c r="F1778">
        <v>996</v>
      </c>
      <c r="G1778">
        <f t="shared" si="27"/>
        <v>126</v>
      </c>
      <c r="H1778">
        <v>176760</v>
      </c>
      <c r="I1778" t="s">
        <v>43</v>
      </c>
    </row>
    <row r="1779" spans="1:9" x14ac:dyDescent="0.3">
      <c r="A1779" t="s">
        <v>974</v>
      </c>
      <c r="B1779" t="s">
        <v>975</v>
      </c>
      <c r="C1779">
        <v>1223</v>
      </c>
      <c r="D1779" t="s">
        <v>10</v>
      </c>
      <c r="E1779">
        <v>344</v>
      </c>
      <c r="F1779">
        <v>539</v>
      </c>
      <c r="G1779">
        <f t="shared" si="27"/>
        <v>195</v>
      </c>
      <c r="H1779">
        <v>1724</v>
      </c>
      <c r="I1779" t="s">
        <v>11</v>
      </c>
    </row>
    <row r="1780" spans="1:9" x14ac:dyDescent="0.3">
      <c r="A1780" t="s">
        <v>974</v>
      </c>
      <c r="B1780" t="s">
        <v>975</v>
      </c>
      <c r="C1780">
        <v>1223</v>
      </c>
      <c r="D1780" t="s">
        <v>28</v>
      </c>
      <c r="E1780">
        <v>737</v>
      </c>
      <c r="F1780">
        <v>906</v>
      </c>
      <c r="G1780">
        <f t="shared" si="27"/>
        <v>169</v>
      </c>
      <c r="H1780">
        <v>133923</v>
      </c>
      <c r="I1780" t="s">
        <v>29</v>
      </c>
    </row>
    <row r="1781" spans="1:9" x14ac:dyDescent="0.3">
      <c r="A1781" t="s">
        <v>974</v>
      </c>
      <c r="B1781" t="s">
        <v>975</v>
      </c>
      <c r="C1781">
        <v>1223</v>
      </c>
      <c r="D1781" t="s">
        <v>30</v>
      </c>
      <c r="E1781">
        <v>627</v>
      </c>
      <c r="F1781">
        <v>692</v>
      </c>
      <c r="G1781">
        <f t="shared" si="27"/>
        <v>65</v>
      </c>
      <c r="H1781">
        <v>85578</v>
      </c>
      <c r="I1781" t="s">
        <v>31</v>
      </c>
    </row>
    <row r="1782" spans="1:9" x14ac:dyDescent="0.3">
      <c r="A1782" t="s">
        <v>974</v>
      </c>
      <c r="B1782" t="s">
        <v>975</v>
      </c>
      <c r="C1782">
        <v>1223</v>
      </c>
      <c r="D1782" t="s">
        <v>42</v>
      </c>
      <c r="E1782">
        <v>1083</v>
      </c>
      <c r="F1782">
        <v>1216</v>
      </c>
      <c r="G1782">
        <f t="shared" si="27"/>
        <v>133</v>
      </c>
      <c r="H1782">
        <v>176760</v>
      </c>
      <c r="I1782" t="s">
        <v>43</v>
      </c>
    </row>
    <row r="1783" spans="1:9" x14ac:dyDescent="0.3">
      <c r="A1783" t="s">
        <v>976</v>
      </c>
      <c r="B1783" t="s">
        <v>977</v>
      </c>
      <c r="C1783">
        <v>127</v>
      </c>
      <c r="D1783" t="s">
        <v>10</v>
      </c>
      <c r="E1783">
        <v>1</v>
      </c>
      <c r="F1783">
        <v>77</v>
      </c>
      <c r="G1783">
        <f t="shared" si="27"/>
        <v>76</v>
      </c>
      <c r="H1783">
        <v>1724</v>
      </c>
      <c r="I1783" t="s">
        <v>11</v>
      </c>
    </row>
    <row r="1784" spans="1:9" x14ac:dyDescent="0.3">
      <c r="A1784" t="s">
        <v>978</v>
      </c>
      <c r="B1784" t="s">
        <v>979</v>
      </c>
      <c r="C1784">
        <v>458</v>
      </c>
      <c r="D1784" t="s">
        <v>10</v>
      </c>
      <c r="E1784">
        <v>83</v>
      </c>
      <c r="F1784">
        <v>221</v>
      </c>
      <c r="G1784">
        <f t="shared" si="27"/>
        <v>138</v>
      </c>
      <c r="H1784">
        <v>1724</v>
      </c>
      <c r="I1784" t="s">
        <v>11</v>
      </c>
    </row>
    <row r="1785" spans="1:9" x14ac:dyDescent="0.3">
      <c r="A1785" t="s">
        <v>978</v>
      </c>
      <c r="B1785" t="s">
        <v>979</v>
      </c>
      <c r="C1785">
        <v>458</v>
      </c>
      <c r="D1785" t="s">
        <v>14</v>
      </c>
      <c r="E1785">
        <v>294</v>
      </c>
      <c r="F1785">
        <v>454</v>
      </c>
      <c r="G1785">
        <f t="shared" si="27"/>
        <v>160</v>
      </c>
      <c r="H1785">
        <v>43327</v>
      </c>
      <c r="I1785" t="s">
        <v>15</v>
      </c>
    </row>
    <row r="1786" spans="1:9" x14ac:dyDescent="0.3">
      <c r="A1786" t="s">
        <v>980</v>
      </c>
      <c r="B1786" t="s">
        <v>981</v>
      </c>
      <c r="C1786">
        <v>775</v>
      </c>
      <c r="D1786" t="s">
        <v>10</v>
      </c>
      <c r="E1786">
        <v>73</v>
      </c>
      <c r="F1786">
        <v>249</v>
      </c>
      <c r="G1786">
        <f t="shared" si="27"/>
        <v>176</v>
      </c>
      <c r="H1786">
        <v>1724</v>
      </c>
      <c r="I1786" t="s">
        <v>11</v>
      </c>
    </row>
    <row r="1787" spans="1:9" x14ac:dyDescent="0.3">
      <c r="A1787" t="s">
        <v>980</v>
      </c>
      <c r="B1787" t="s">
        <v>981</v>
      </c>
      <c r="C1787">
        <v>775</v>
      </c>
      <c r="D1787" t="s">
        <v>12</v>
      </c>
      <c r="E1787">
        <v>519</v>
      </c>
      <c r="F1787">
        <v>757</v>
      </c>
      <c r="G1787">
        <f t="shared" si="27"/>
        <v>238</v>
      </c>
      <c r="H1787">
        <v>22957</v>
      </c>
      <c r="I1787" t="s">
        <v>13</v>
      </c>
    </row>
    <row r="1788" spans="1:9" x14ac:dyDescent="0.3">
      <c r="A1788" t="s">
        <v>980</v>
      </c>
      <c r="B1788" t="s">
        <v>981</v>
      </c>
      <c r="C1788">
        <v>775</v>
      </c>
      <c r="D1788" t="s">
        <v>14</v>
      </c>
      <c r="E1788">
        <v>342</v>
      </c>
      <c r="F1788">
        <v>500</v>
      </c>
      <c r="G1788">
        <f t="shared" si="27"/>
        <v>158</v>
      </c>
      <c r="H1788">
        <v>43327</v>
      </c>
      <c r="I1788" t="s">
        <v>15</v>
      </c>
    </row>
    <row r="1789" spans="1:9" x14ac:dyDescent="0.3">
      <c r="A1789" t="s">
        <v>982</v>
      </c>
      <c r="B1789" t="s">
        <v>983</v>
      </c>
      <c r="C1789">
        <v>509</v>
      </c>
      <c r="D1789" t="s">
        <v>10</v>
      </c>
      <c r="E1789">
        <v>75</v>
      </c>
      <c r="F1789">
        <v>268</v>
      </c>
      <c r="G1789">
        <f t="shared" si="27"/>
        <v>193</v>
      </c>
      <c r="H1789">
        <v>1724</v>
      </c>
      <c r="I1789" t="s">
        <v>11</v>
      </c>
    </row>
    <row r="1790" spans="1:9" x14ac:dyDescent="0.3">
      <c r="A1790" t="s">
        <v>982</v>
      </c>
      <c r="B1790" t="s">
        <v>983</v>
      </c>
      <c r="C1790">
        <v>509</v>
      </c>
      <c r="D1790" t="s">
        <v>14</v>
      </c>
      <c r="E1790">
        <v>353</v>
      </c>
      <c r="F1790">
        <v>504</v>
      </c>
      <c r="G1790">
        <f t="shared" si="27"/>
        <v>151</v>
      </c>
      <c r="H1790">
        <v>43327</v>
      </c>
      <c r="I1790" t="s">
        <v>15</v>
      </c>
    </row>
    <row r="1791" spans="1:9" x14ac:dyDescent="0.3">
      <c r="A1791" t="s">
        <v>984</v>
      </c>
      <c r="B1791" t="s">
        <v>985</v>
      </c>
      <c r="C1791">
        <v>171</v>
      </c>
      <c r="D1791" t="s">
        <v>10</v>
      </c>
      <c r="E1791">
        <v>36</v>
      </c>
      <c r="F1791">
        <v>171</v>
      </c>
      <c r="G1791">
        <f t="shared" si="27"/>
        <v>135</v>
      </c>
      <c r="H1791">
        <v>1724</v>
      </c>
      <c r="I1791" t="s">
        <v>11</v>
      </c>
    </row>
    <row r="1792" spans="1:9" x14ac:dyDescent="0.3">
      <c r="A1792" t="s">
        <v>986</v>
      </c>
      <c r="B1792" t="s">
        <v>987</v>
      </c>
      <c r="C1792">
        <v>320</v>
      </c>
      <c r="D1792" t="s">
        <v>10</v>
      </c>
      <c r="E1792">
        <v>1</v>
      </c>
      <c r="F1792">
        <v>85</v>
      </c>
      <c r="G1792">
        <f t="shared" si="27"/>
        <v>84</v>
      </c>
      <c r="H1792">
        <v>1724</v>
      </c>
      <c r="I1792" t="s">
        <v>11</v>
      </c>
    </row>
    <row r="1793" spans="1:9" x14ac:dyDescent="0.3">
      <c r="A1793" t="s">
        <v>986</v>
      </c>
      <c r="B1793" t="s">
        <v>987</v>
      </c>
      <c r="C1793">
        <v>320</v>
      </c>
      <c r="D1793" t="s">
        <v>18</v>
      </c>
      <c r="E1793">
        <v>185</v>
      </c>
      <c r="F1793">
        <v>290</v>
      </c>
      <c r="G1793">
        <f t="shared" si="27"/>
        <v>105</v>
      </c>
      <c r="H1793">
        <v>27168</v>
      </c>
      <c r="I1793" t="s">
        <v>19</v>
      </c>
    </row>
    <row r="1794" spans="1:9" x14ac:dyDescent="0.3">
      <c r="A1794" t="s">
        <v>988</v>
      </c>
      <c r="B1794" t="s">
        <v>989</v>
      </c>
      <c r="C1794">
        <v>1118</v>
      </c>
      <c r="D1794" t="s">
        <v>10</v>
      </c>
      <c r="E1794">
        <v>78</v>
      </c>
      <c r="F1794">
        <v>272</v>
      </c>
      <c r="G1794">
        <f t="shared" si="27"/>
        <v>194</v>
      </c>
      <c r="H1794">
        <v>1724</v>
      </c>
      <c r="I1794" t="s">
        <v>11</v>
      </c>
    </row>
    <row r="1795" spans="1:9" x14ac:dyDescent="0.3">
      <c r="A1795" t="s">
        <v>988</v>
      </c>
      <c r="B1795" t="s">
        <v>989</v>
      </c>
      <c r="C1795">
        <v>1118</v>
      </c>
      <c r="D1795" t="s">
        <v>28</v>
      </c>
      <c r="E1795">
        <v>732</v>
      </c>
      <c r="F1795">
        <v>842</v>
      </c>
      <c r="G1795">
        <f t="shared" ref="G1795:G1858" si="28">F1795-E1795</f>
        <v>110</v>
      </c>
      <c r="H1795">
        <v>133923</v>
      </c>
      <c r="I1795" t="s">
        <v>29</v>
      </c>
    </row>
    <row r="1796" spans="1:9" x14ac:dyDescent="0.3">
      <c r="A1796" t="s">
        <v>988</v>
      </c>
      <c r="B1796" t="s">
        <v>989</v>
      </c>
      <c r="C1796">
        <v>1118</v>
      </c>
      <c r="D1796" t="s">
        <v>30</v>
      </c>
      <c r="E1796">
        <v>619</v>
      </c>
      <c r="F1796">
        <v>685</v>
      </c>
      <c r="G1796">
        <f t="shared" si="28"/>
        <v>66</v>
      </c>
      <c r="H1796">
        <v>85578</v>
      </c>
      <c r="I1796" t="s">
        <v>31</v>
      </c>
    </row>
    <row r="1797" spans="1:9" x14ac:dyDescent="0.3">
      <c r="A1797" t="s">
        <v>988</v>
      </c>
      <c r="B1797" t="s">
        <v>989</v>
      </c>
      <c r="C1797">
        <v>1118</v>
      </c>
      <c r="D1797" t="s">
        <v>22</v>
      </c>
      <c r="E1797">
        <v>362</v>
      </c>
      <c r="F1797">
        <v>456</v>
      </c>
      <c r="G1797">
        <f t="shared" si="28"/>
        <v>94</v>
      </c>
      <c r="H1797">
        <v>21613</v>
      </c>
      <c r="I1797" t="s">
        <v>23</v>
      </c>
    </row>
    <row r="1798" spans="1:9" x14ac:dyDescent="0.3">
      <c r="A1798" t="s">
        <v>988</v>
      </c>
      <c r="B1798" t="s">
        <v>989</v>
      </c>
      <c r="C1798">
        <v>1118</v>
      </c>
      <c r="D1798" t="s">
        <v>18</v>
      </c>
      <c r="E1798">
        <v>496</v>
      </c>
      <c r="F1798">
        <v>598</v>
      </c>
      <c r="G1798">
        <f t="shared" si="28"/>
        <v>102</v>
      </c>
      <c r="H1798">
        <v>27168</v>
      </c>
      <c r="I1798" t="s">
        <v>19</v>
      </c>
    </row>
    <row r="1799" spans="1:9" x14ac:dyDescent="0.3">
      <c r="A1799" t="s">
        <v>988</v>
      </c>
      <c r="B1799" t="s">
        <v>989</v>
      </c>
      <c r="C1799">
        <v>1118</v>
      </c>
      <c r="D1799" t="s">
        <v>42</v>
      </c>
      <c r="E1799">
        <v>873</v>
      </c>
      <c r="F1799">
        <v>985</v>
      </c>
      <c r="G1799">
        <f t="shared" si="28"/>
        <v>112</v>
      </c>
      <c r="H1799">
        <v>176760</v>
      </c>
      <c r="I1799" t="s">
        <v>43</v>
      </c>
    </row>
    <row r="1800" spans="1:9" x14ac:dyDescent="0.3">
      <c r="A1800" t="s">
        <v>990</v>
      </c>
      <c r="B1800" t="s">
        <v>991</v>
      </c>
      <c r="C1800">
        <v>616</v>
      </c>
      <c r="D1800" t="s">
        <v>10</v>
      </c>
      <c r="E1800">
        <v>78</v>
      </c>
      <c r="F1800">
        <v>239</v>
      </c>
      <c r="G1800">
        <f t="shared" si="28"/>
        <v>161</v>
      </c>
      <c r="H1800">
        <v>1724</v>
      </c>
      <c r="I1800" t="s">
        <v>11</v>
      </c>
    </row>
    <row r="1801" spans="1:9" x14ac:dyDescent="0.3">
      <c r="A1801" t="s">
        <v>990</v>
      </c>
      <c r="B1801" t="s">
        <v>991</v>
      </c>
      <c r="C1801">
        <v>616</v>
      </c>
      <c r="D1801" t="s">
        <v>28</v>
      </c>
      <c r="E1801">
        <v>517</v>
      </c>
      <c r="F1801">
        <v>615</v>
      </c>
      <c r="G1801">
        <f t="shared" si="28"/>
        <v>98</v>
      </c>
      <c r="H1801">
        <v>133923</v>
      </c>
      <c r="I1801" t="s">
        <v>29</v>
      </c>
    </row>
    <row r="1802" spans="1:9" x14ac:dyDescent="0.3">
      <c r="A1802" t="s">
        <v>990</v>
      </c>
      <c r="B1802" t="s">
        <v>991</v>
      </c>
      <c r="C1802">
        <v>616</v>
      </c>
      <c r="D1802" t="s">
        <v>30</v>
      </c>
      <c r="E1802">
        <v>406</v>
      </c>
      <c r="F1802">
        <v>474</v>
      </c>
      <c r="G1802">
        <f t="shared" si="28"/>
        <v>68</v>
      </c>
      <c r="H1802">
        <v>85578</v>
      </c>
      <c r="I1802" t="s">
        <v>31</v>
      </c>
    </row>
    <row r="1803" spans="1:9" x14ac:dyDescent="0.3">
      <c r="A1803" t="s">
        <v>992</v>
      </c>
      <c r="B1803" t="s">
        <v>993</v>
      </c>
      <c r="C1803">
        <v>589</v>
      </c>
      <c r="D1803" t="s">
        <v>10</v>
      </c>
      <c r="E1803">
        <v>92</v>
      </c>
      <c r="F1803">
        <v>282</v>
      </c>
      <c r="G1803">
        <f t="shared" si="28"/>
        <v>190</v>
      </c>
      <c r="H1803">
        <v>1724</v>
      </c>
      <c r="I1803" t="s">
        <v>11</v>
      </c>
    </row>
    <row r="1804" spans="1:9" x14ac:dyDescent="0.3">
      <c r="A1804" t="s">
        <v>992</v>
      </c>
      <c r="B1804" t="s">
        <v>993</v>
      </c>
      <c r="C1804">
        <v>589</v>
      </c>
      <c r="D1804" t="s">
        <v>28</v>
      </c>
      <c r="E1804">
        <v>481</v>
      </c>
      <c r="F1804">
        <v>589</v>
      </c>
      <c r="G1804">
        <f t="shared" si="28"/>
        <v>108</v>
      </c>
      <c r="H1804">
        <v>133923</v>
      </c>
      <c r="I1804" t="s">
        <v>29</v>
      </c>
    </row>
    <row r="1805" spans="1:9" x14ac:dyDescent="0.3">
      <c r="A1805" t="s">
        <v>992</v>
      </c>
      <c r="B1805" t="s">
        <v>993</v>
      </c>
      <c r="C1805">
        <v>589</v>
      </c>
      <c r="D1805" t="s">
        <v>30</v>
      </c>
      <c r="E1805">
        <v>374</v>
      </c>
      <c r="F1805">
        <v>441</v>
      </c>
      <c r="G1805">
        <f t="shared" si="28"/>
        <v>67</v>
      </c>
      <c r="H1805">
        <v>85578</v>
      </c>
      <c r="I1805" t="s">
        <v>31</v>
      </c>
    </row>
    <row r="1806" spans="1:9" x14ac:dyDescent="0.3">
      <c r="A1806" t="s">
        <v>994</v>
      </c>
      <c r="B1806" t="s">
        <v>995</v>
      </c>
      <c r="C1806">
        <v>1014</v>
      </c>
      <c r="D1806" t="s">
        <v>10</v>
      </c>
      <c r="E1806">
        <v>79</v>
      </c>
      <c r="F1806">
        <v>272</v>
      </c>
      <c r="G1806">
        <f t="shared" si="28"/>
        <v>193</v>
      </c>
      <c r="H1806">
        <v>1724</v>
      </c>
      <c r="I1806" t="s">
        <v>11</v>
      </c>
    </row>
    <row r="1807" spans="1:9" x14ac:dyDescent="0.3">
      <c r="A1807" t="s">
        <v>994</v>
      </c>
      <c r="B1807" t="s">
        <v>995</v>
      </c>
      <c r="C1807">
        <v>1014</v>
      </c>
      <c r="D1807" t="s">
        <v>28</v>
      </c>
      <c r="E1807">
        <v>605</v>
      </c>
      <c r="F1807">
        <v>721</v>
      </c>
      <c r="G1807">
        <f t="shared" si="28"/>
        <v>116</v>
      </c>
      <c r="H1807">
        <v>133923</v>
      </c>
      <c r="I1807" t="s">
        <v>29</v>
      </c>
    </row>
    <row r="1808" spans="1:9" x14ac:dyDescent="0.3">
      <c r="A1808" t="s">
        <v>994</v>
      </c>
      <c r="B1808" t="s">
        <v>995</v>
      </c>
      <c r="C1808">
        <v>1014</v>
      </c>
      <c r="D1808" t="s">
        <v>30</v>
      </c>
      <c r="E1808">
        <v>493</v>
      </c>
      <c r="F1808">
        <v>558</v>
      </c>
      <c r="G1808">
        <f t="shared" si="28"/>
        <v>65</v>
      </c>
      <c r="H1808">
        <v>85578</v>
      </c>
      <c r="I1808" t="s">
        <v>31</v>
      </c>
    </row>
    <row r="1809" spans="1:9" x14ac:dyDescent="0.3">
      <c r="A1809" t="s">
        <v>994</v>
      </c>
      <c r="B1809" t="s">
        <v>995</v>
      </c>
      <c r="C1809">
        <v>1014</v>
      </c>
      <c r="D1809" t="s">
        <v>66</v>
      </c>
      <c r="E1809">
        <v>920</v>
      </c>
      <c r="F1809">
        <v>1003</v>
      </c>
      <c r="G1809">
        <f t="shared" si="28"/>
        <v>83</v>
      </c>
      <c r="H1809">
        <v>11277</v>
      </c>
      <c r="I1809" t="s">
        <v>67</v>
      </c>
    </row>
    <row r="1810" spans="1:9" x14ac:dyDescent="0.3">
      <c r="A1810" t="s">
        <v>994</v>
      </c>
      <c r="B1810" t="s">
        <v>995</v>
      </c>
      <c r="C1810">
        <v>1014</v>
      </c>
      <c r="D1810" t="s">
        <v>16</v>
      </c>
      <c r="E1810">
        <v>373</v>
      </c>
      <c r="F1810">
        <v>482</v>
      </c>
      <c r="G1810">
        <f t="shared" si="28"/>
        <v>109</v>
      </c>
      <c r="H1810">
        <v>23651</v>
      </c>
      <c r="I1810" t="s">
        <v>17</v>
      </c>
    </row>
    <row r="1811" spans="1:9" x14ac:dyDescent="0.3">
      <c r="A1811" t="s">
        <v>994</v>
      </c>
      <c r="B1811" t="s">
        <v>995</v>
      </c>
      <c r="C1811">
        <v>1014</v>
      </c>
      <c r="D1811" t="s">
        <v>42</v>
      </c>
      <c r="E1811">
        <v>746</v>
      </c>
      <c r="F1811">
        <v>858</v>
      </c>
      <c r="G1811">
        <f t="shared" si="28"/>
        <v>112</v>
      </c>
      <c r="H1811">
        <v>176760</v>
      </c>
      <c r="I1811" t="s">
        <v>43</v>
      </c>
    </row>
    <row r="1812" spans="1:9" x14ac:dyDescent="0.3">
      <c r="A1812" t="s">
        <v>996</v>
      </c>
      <c r="B1812" t="s">
        <v>997</v>
      </c>
      <c r="C1812">
        <v>958</v>
      </c>
      <c r="D1812" t="s">
        <v>10</v>
      </c>
      <c r="E1812">
        <v>78</v>
      </c>
      <c r="F1812">
        <v>269</v>
      </c>
      <c r="G1812">
        <f t="shared" si="28"/>
        <v>191</v>
      </c>
      <c r="H1812">
        <v>1724</v>
      </c>
      <c r="I1812" t="s">
        <v>11</v>
      </c>
    </row>
    <row r="1813" spans="1:9" x14ac:dyDescent="0.3">
      <c r="A1813" t="s">
        <v>996</v>
      </c>
      <c r="B1813" t="s">
        <v>997</v>
      </c>
      <c r="C1813">
        <v>958</v>
      </c>
      <c r="D1813" t="s">
        <v>12</v>
      </c>
      <c r="E1813">
        <v>704</v>
      </c>
      <c r="F1813">
        <v>940</v>
      </c>
      <c r="G1813">
        <f t="shared" si="28"/>
        <v>236</v>
      </c>
      <c r="H1813">
        <v>22957</v>
      </c>
      <c r="I1813" t="s">
        <v>13</v>
      </c>
    </row>
    <row r="1814" spans="1:9" x14ac:dyDescent="0.3">
      <c r="A1814" t="s">
        <v>996</v>
      </c>
      <c r="B1814" t="s">
        <v>997</v>
      </c>
      <c r="C1814">
        <v>958</v>
      </c>
      <c r="D1814" t="s">
        <v>14</v>
      </c>
      <c r="E1814">
        <v>518</v>
      </c>
      <c r="F1814">
        <v>685</v>
      </c>
      <c r="G1814">
        <f t="shared" si="28"/>
        <v>167</v>
      </c>
      <c r="H1814">
        <v>43327</v>
      </c>
      <c r="I1814" t="s">
        <v>15</v>
      </c>
    </row>
    <row r="1815" spans="1:9" x14ac:dyDescent="0.3">
      <c r="A1815" t="s">
        <v>998</v>
      </c>
      <c r="B1815" t="s">
        <v>999</v>
      </c>
      <c r="C1815">
        <v>615</v>
      </c>
      <c r="D1815" t="s">
        <v>10</v>
      </c>
      <c r="E1815">
        <v>81</v>
      </c>
      <c r="F1815">
        <v>272</v>
      </c>
      <c r="G1815">
        <f t="shared" si="28"/>
        <v>191</v>
      </c>
      <c r="H1815">
        <v>1724</v>
      </c>
      <c r="I1815" t="s">
        <v>11</v>
      </c>
    </row>
    <row r="1816" spans="1:9" x14ac:dyDescent="0.3">
      <c r="A1816" t="s">
        <v>998</v>
      </c>
      <c r="B1816" t="s">
        <v>999</v>
      </c>
      <c r="C1816">
        <v>615</v>
      </c>
      <c r="D1816" t="s">
        <v>28</v>
      </c>
      <c r="E1816">
        <v>508</v>
      </c>
      <c r="F1816">
        <v>600</v>
      </c>
      <c r="G1816">
        <f t="shared" si="28"/>
        <v>92</v>
      </c>
      <c r="H1816">
        <v>133923</v>
      </c>
      <c r="I1816" t="s">
        <v>29</v>
      </c>
    </row>
    <row r="1817" spans="1:9" x14ac:dyDescent="0.3">
      <c r="A1817" t="s">
        <v>998</v>
      </c>
      <c r="B1817" t="s">
        <v>999</v>
      </c>
      <c r="C1817">
        <v>615</v>
      </c>
      <c r="D1817" t="s">
        <v>122</v>
      </c>
      <c r="E1817">
        <v>402</v>
      </c>
      <c r="F1817">
        <v>469</v>
      </c>
      <c r="G1817">
        <f t="shared" si="28"/>
        <v>67</v>
      </c>
      <c r="H1817">
        <v>14870</v>
      </c>
      <c r="I1817" t="s">
        <v>123</v>
      </c>
    </row>
    <row r="1818" spans="1:9" x14ac:dyDescent="0.3">
      <c r="A1818" t="s">
        <v>1000</v>
      </c>
      <c r="B1818" t="s">
        <v>1001</v>
      </c>
      <c r="C1818">
        <v>1012</v>
      </c>
      <c r="D1818" t="s">
        <v>10</v>
      </c>
      <c r="E1818">
        <v>87</v>
      </c>
      <c r="F1818">
        <v>275</v>
      </c>
      <c r="G1818">
        <f t="shared" si="28"/>
        <v>188</v>
      </c>
      <c r="H1818">
        <v>1724</v>
      </c>
      <c r="I1818" t="s">
        <v>11</v>
      </c>
    </row>
    <row r="1819" spans="1:9" x14ac:dyDescent="0.3">
      <c r="A1819" t="s">
        <v>1000</v>
      </c>
      <c r="B1819" t="s">
        <v>1001</v>
      </c>
      <c r="C1819">
        <v>1012</v>
      </c>
      <c r="D1819" t="s">
        <v>154</v>
      </c>
      <c r="E1819">
        <v>515</v>
      </c>
      <c r="F1819">
        <v>661</v>
      </c>
      <c r="G1819">
        <f t="shared" si="28"/>
        <v>146</v>
      </c>
      <c r="H1819">
        <v>17090</v>
      </c>
      <c r="I1819" t="s">
        <v>155</v>
      </c>
    </row>
    <row r="1820" spans="1:9" x14ac:dyDescent="0.3">
      <c r="A1820" t="s">
        <v>1000</v>
      </c>
      <c r="B1820" t="s">
        <v>1001</v>
      </c>
      <c r="C1820">
        <v>1012</v>
      </c>
      <c r="D1820" t="s">
        <v>14</v>
      </c>
      <c r="E1820">
        <v>835</v>
      </c>
      <c r="F1820">
        <v>994</v>
      </c>
      <c r="G1820">
        <f t="shared" si="28"/>
        <v>159</v>
      </c>
      <c r="H1820">
        <v>43327</v>
      </c>
      <c r="I1820" t="s">
        <v>15</v>
      </c>
    </row>
    <row r="1821" spans="1:9" x14ac:dyDescent="0.3">
      <c r="A1821" t="s">
        <v>1000</v>
      </c>
      <c r="B1821" t="s">
        <v>1001</v>
      </c>
      <c r="C1821">
        <v>1012</v>
      </c>
      <c r="D1821" t="s">
        <v>46</v>
      </c>
      <c r="E1821">
        <v>382</v>
      </c>
      <c r="F1821">
        <v>445</v>
      </c>
      <c r="G1821">
        <f t="shared" si="28"/>
        <v>63</v>
      </c>
      <c r="H1821">
        <v>7301</v>
      </c>
      <c r="I1821" t="s">
        <v>47</v>
      </c>
    </row>
    <row r="1822" spans="1:9" x14ac:dyDescent="0.3">
      <c r="A1822" t="s">
        <v>1002</v>
      </c>
      <c r="B1822" t="s">
        <v>1003</v>
      </c>
      <c r="C1822">
        <v>549</v>
      </c>
      <c r="D1822" t="s">
        <v>10</v>
      </c>
      <c r="E1822">
        <v>78</v>
      </c>
      <c r="F1822">
        <v>279</v>
      </c>
      <c r="G1822">
        <f t="shared" si="28"/>
        <v>201</v>
      </c>
      <c r="H1822">
        <v>1724</v>
      </c>
      <c r="I1822" t="s">
        <v>11</v>
      </c>
    </row>
    <row r="1823" spans="1:9" x14ac:dyDescent="0.3">
      <c r="A1823" t="s">
        <v>1002</v>
      </c>
      <c r="B1823" t="s">
        <v>1003</v>
      </c>
      <c r="C1823">
        <v>549</v>
      </c>
      <c r="D1823" t="s">
        <v>54</v>
      </c>
      <c r="E1823">
        <v>364</v>
      </c>
      <c r="F1823">
        <v>446</v>
      </c>
      <c r="G1823">
        <f t="shared" si="28"/>
        <v>82</v>
      </c>
      <c r="H1823">
        <v>1627</v>
      </c>
      <c r="I1823" t="s">
        <v>55</v>
      </c>
    </row>
    <row r="1824" spans="1:9" x14ac:dyDescent="0.3">
      <c r="A1824" t="s">
        <v>1004</v>
      </c>
      <c r="B1824" t="s">
        <v>1005</v>
      </c>
      <c r="C1824">
        <v>562</v>
      </c>
      <c r="D1824" t="s">
        <v>10</v>
      </c>
      <c r="E1824">
        <v>92</v>
      </c>
      <c r="F1824">
        <v>272</v>
      </c>
      <c r="G1824">
        <f t="shared" si="28"/>
        <v>180</v>
      </c>
      <c r="H1824">
        <v>1724</v>
      </c>
      <c r="I1824" t="s">
        <v>11</v>
      </c>
    </row>
    <row r="1825" spans="1:9" x14ac:dyDescent="0.3">
      <c r="A1825" t="s">
        <v>1004</v>
      </c>
      <c r="B1825" t="s">
        <v>1005</v>
      </c>
      <c r="C1825">
        <v>562</v>
      </c>
      <c r="D1825" t="s">
        <v>54</v>
      </c>
      <c r="E1825">
        <v>359</v>
      </c>
      <c r="F1825">
        <v>441</v>
      </c>
      <c r="G1825">
        <f t="shared" si="28"/>
        <v>82</v>
      </c>
      <c r="H1825">
        <v>1627</v>
      </c>
      <c r="I1825" t="s">
        <v>55</v>
      </c>
    </row>
    <row r="1826" spans="1:9" x14ac:dyDescent="0.3">
      <c r="A1826" t="s">
        <v>1006</v>
      </c>
      <c r="B1826" t="s">
        <v>1007</v>
      </c>
      <c r="C1826">
        <v>478</v>
      </c>
      <c r="D1826" t="s">
        <v>10</v>
      </c>
      <c r="E1826">
        <v>84</v>
      </c>
      <c r="F1826">
        <v>236</v>
      </c>
      <c r="G1826">
        <f t="shared" si="28"/>
        <v>152</v>
      </c>
      <c r="H1826">
        <v>1724</v>
      </c>
      <c r="I1826" t="s">
        <v>11</v>
      </c>
    </row>
    <row r="1827" spans="1:9" x14ac:dyDescent="0.3">
      <c r="A1827" t="s">
        <v>1006</v>
      </c>
      <c r="B1827" t="s">
        <v>1007</v>
      </c>
      <c r="C1827">
        <v>478</v>
      </c>
      <c r="D1827" t="s">
        <v>14</v>
      </c>
      <c r="E1827">
        <v>308</v>
      </c>
      <c r="F1827">
        <v>465</v>
      </c>
      <c r="G1827">
        <f t="shared" si="28"/>
        <v>157</v>
      </c>
      <c r="H1827">
        <v>43327</v>
      </c>
      <c r="I1827" t="s">
        <v>15</v>
      </c>
    </row>
    <row r="1828" spans="1:9" x14ac:dyDescent="0.3">
      <c r="A1828" t="s">
        <v>1008</v>
      </c>
      <c r="B1828" t="s">
        <v>1009</v>
      </c>
      <c r="C1828">
        <v>866</v>
      </c>
      <c r="D1828" t="s">
        <v>10</v>
      </c>
      <c r="E1828">
        <v>78</v>
      </c>
      <c r="F1828">
        <v>264</v>
      </c>
      <c r="G1828">
        <f t="shared" si="28"/>
        <v>186</v>
      </c>
      <c r="H1828">
        <v>1724</v>
      </c>
      <c r="I1828" t="s">
        <v>11</v>
      </c>
    </row>
    <row r="1829" spans="1:9" x14ac:dyDescent="0.3">
      <c r="A1829" t="s">
        <v>1008</v>
      </c>
      <c r="B1829" t="s">
        <v>1009</v>
      </c>
      <c r="C1829">
        <v>866</v>
      </c>
      <c r="D1829" t="s">
        <v>28</v>
      </c>
      <c r="E1829">
        <v>600</v>
      </c>
      <c r="F1829">
        <v>718</v>
      </c>
      <c r="G1829">
        <f t="shared" si="28"/>
        <v>118</v>
      </c>
      <c r="H1829">
        <v>133923</v>
      </c>
      <c r="I1829" t="s">
        <v>29</v>
      </c>
    </row>
    <row r="1830" spans="1:9" x14ac:dyDescent="0.3">
      <c r="A1830" t="s">
        <v>1008</v>
      </c>
      <c r="B1830" t="s">
        <v>1009</v>
      </c>
      <c r="C1830">
        <v>866</v>
      </c>
      <c r="D1830" t="s">
        <v>46</v>
      </c>
      <c r="E1830">
        <v>360</v>
      </c>
      <c r="F1830">
        <v>431</v>
      </c>
      <c r="G1830">
        <f t="shared" si="28"/>
        <v>71</v>
      </c>
      <c r="H1830">
        <v>7301</v>
      </c>
      <c r="I1830" t="s">
        <v>47</v>
      </c>
    </row>
    <row r="1831" spans="1:9" x14ac:dyDescent="0.3">
      <c r="A1831" t="s">
        <v>1008</v>
      </c>
      <c r="B1831" t="s">
        <v>1009</v>
      </c>
      <c r="C1831">
        <v>866</v>
      </c>
      <c r="D1831" t="s">
        <v>42</v>
      </c>
      <c r="E1831">
        <v>738</v>
      </c>
      <c r="F1831">
        <v>854</v>
      </c>
      <c r="G1831">
        <f t="shared" si="28"/>
        <v>116</v>
      </c>
      <c r="H1831">
        <v>176760</v>
      </c>
      <c r="I1831" t="s">
        <v>43</v>
      </c>
    </row>
    <row r="1832" spans="1:9" x14ac:dyDescent="0.3">
      <c r="A1832" t="s">
        <v>1010</v>
      </c>
      <c r="B1832" t="s">
        <v>1011</v>
      </c>
      <c r="C1832">
        <v>1441</v>
      </c>
      <c r="D1832" t="s">
        <v>10</v>
      </c>
      <c r="E1832">
        <v>78</v>
      </c>
      <c r="F1832">
        <v>264</v>
      </c>
      <c r="G1832">
        <f t="shared" si="28"/>
        <v>186</v>
      </c>
      <c r="H1832">
        <v>1724</v>
      </c>
      <c r="I1832" t="s">
        <v>11</v>
      </c>
    </row>
    <row r="1833" spans="1:9" x14ac:dyDescent="0.3">
      <c r="A1833" t="s">
        <v>1010</v>
      </c>
      <c r="B1833" t="s">
        <v>1011</v>
      </c>
      <c r="C1833">
        <v>1441</v>
      </c>
      <c r="D1833" t="s">
        <v>28</v>
      </c>
      <c r="E1833">
        <v>890</v>
      </c>
      <c r="F1833">
        <v>1006</v>
      </c>
      <c r="G1833">
        <f t="shared" si="28"/>
        <v>116</v>
      </c>
      <c r="H1833">
        <v>133923</v>
      </c>
      <c r="I1833" t="s">
        <v>29</v>
      </c>
    </row>
    <row r="1834" spans="1:9" x14ac:dyDescent="0.3">
      <c r="A1834" t="s">
        <v>1010</v>
      </c>
      <c r="B1834" t="s">
        <v>1011</v>
      </c>
      <c r="C1834">
        <v>1441</v>
      </c>
      <c r="D1834" t="s">
        <v>30</v>
      </c>
      <c r="E1834">
        <v>778</v>
      </c>
      <c r="F1834">
        <v>843</v>
      </c>
      <c r="G1834">
        <f t="shared" si="28"/>
        <v>65</v>
      </c>
      <c r="H1834">
        <v>85578</v>
      </c>
      <c r="I1834" t="s">
        <v>31</v>
      </c>
    </row>
    <row r="1835" spans="1:9" x14ac:dyDescent="0.3">
      <c r="A1835" t="s">
        <v>1010</v>
      </c>
      <c r="B1835" t="s">
        <v>1011</v>
      </c>
      <c r="C1835">
        <v>1441</v>
      </c>
      <c r="D1835" t="s">
        <v>66</v>
      </c>
      <c r="E1835">
        <v>1330</v>
      </c>
      <c r="F1835">
        <v>1421</v>
      </c>
      <c r="G1835">
        <f t="shared" si="28"/>
        <v>91</v>
      </c>
      <c r="H1835">
        <v>11277</v>
      </c>
      <c r="I1835" t="s">
        <v>67</v>
      </c>
    </row>
    <row r="1836" spans="1:9" x14ac:dyDescent="0.3">
      <c r="A1836" t="s">
        <v>1010</v>
      </c>
      <c r="B1836" t="s">
        <v>1011</v>
      </c>
      <c r="C1836">
        <v>1441</v>
      </c>
      <c r="D1836" t="s">
        <v>22</v>
      </c>
      <c r="E1836">
        <v>346</v>
      </c>
      <c r="F1836">
        <v>458</v>
      </c>
      <c r="G1836">
        <f t="shared" si="28"/>
        <v>112</v>
      </c>
      <c r="H1836">
        <v>21613</v>
      </c>
      <c r="I1836" t="s">
        <v>23</v>
      </c>
    </row>
    <row r="1837" spans="1:9" x14ac:dyDescent="0.3">
      <c r="A1837" t="s">
        <v>1010</v>
      </c>
      <c r="B1837" t="s">
        <v>1011</v>
      </c>
      <c r="C1837">
        <v>1441</v>
      </c>
      <c r="D1837" t="s">
        <v>24</v>
      </c>
      <c r="E1837">
        <v>662</v>
      </c>
      <c r="F1837">
        <v>752</v>
      </c>
      <c r="G1837">
        <f t="shared" si="28"/>
        <v>90</v>
      </c>
      <c r="H1837">
        <v>23723</v>
      </c>
      <c r="I1837" t="s">
        <v>25</v>
      </c>
    </row>
    <row r="1838" spans="1:9" x14ac:dyDescent="0.3">
      <c r="A1838" t="s">
        <v>1010</v>
      </c>
      <c r="B1838" t="s">
        <v>1011</v>
      </c>
      <c r="C1838">
        <v>1441</v>
      </c>
      <c r="D1838" t="s">
        <v>18</v>
      </c>
      <c r="E1838">
        <v>502</v>
      </c>
      <c r="F1838">
        <v>620</v>
      </c>
      <c r="G1838">
        <f t="shared" si="28"/>
        <v>118</v>
      </c>
      <c r="H1838">
        <v>27168</v>
      </c>
      <c r="I1838" t="s">
        <v>19</v>
      </c>
    </row>
    <row r="1839" spans="1:9" x14ac:dyDescent="0.3">
      <c r="A1839" t="s">
        <v>1010</v>
      </c>
      <c r="B1839" t="s">
        <v>1011</v>
      </c>
      <c r="C1839">
        <v>1441</v>
      </c>
      <c r="D1839" t="s">
        <v>42</v>
      </c>
      <c r="E1839">
        <v>1025</v>
      </c>
      <c r="F1839">
        <v>1145</v>
      </c>
      <c r="G1839">
        <f t="shared" si="28"/>
        <v>120</v>
      </c>
      <c r="H1839">
        <v>176760</v>
      </c>
      <c r="I1839" t="s">
        <v>43</v>
      </c>
    </row>
    <row r="1840" spans="1:9" x14ac:dyDescent="0.3">
      <c r="A1840" t="s">
        <v>1010</v>
      </c>
      <c r="B1840" t="s">
        <v>1011</v>
      </c>
      <c r="C1840">
        <v>1441</v>
      </c>
      <c r="D1840" t="s">
        <v>42</v>
      </c>
      <c r="E1840">
        <v>1172</v>
      </c>
      <c r="F1840">
        <v>1286</v>
      </c>
      <c r="G1840">
        <f t="shared" si="28"/>
        <v>114</v>
      </c>
      <c r="H1840">
        <v>176760</v>
      </c>
      <c r="I1840" t="s">
        <v>43</v>
      </c>
    </row>
    <row r="1841" spans="1:9" x14ac:dyDescent="0.3">
      <c r="A1841" t="s">
        <v>1012</v>
      </c>
      <c r="B1841" t="s">
        <v>1013</v>
      </c>
      <c r="C1841">
        <v>649</v>
      </c>
      <c r="D1841" t="s">
        <v>10</v>
      </c>
      <c r="E1841">
        <v>87</v>
      </c>
      <c r="F1841">
        <v>274</v>
      </c>
      <c r="G1841">
        <f t="shared" si="28"/>
        <v>187</v>
      </c>
      <c r="H1841">
        <v>1724</v>
      </c>
      <c r="I1841" t="s">
        <v>11</v>
      </c>
    </row>
    <row r="1842" spans="1:9" x14ac:dyDescent="0.3">
      <c r="A1842" t="s">
        <v>1012</v>
      </c>
      <c r="B1842" t="s">
        <v>1013</v>
      </c>
      <c r="C1842">
        <v>649</v>
      </c>
      <c r="D1842" t="s">
        <v>14</v>
      </c>
      <c r="E1842">
        <v>490</v>
      </c>
      <c r="F1842">
        <v>643</v>
      </c>
      <c r="G1842">
        <f t="shared" si="28"/>
        <v>153</v>
      </c>
      <c r="H1842">
        <v>43327</v>
      </c>
      <c r="I1842" t="s">
        <v>15</v>
      </c>
    </row>
    <row r="1843" spans="1:9" x14ac:dyDescent="0.3">
      <c r="A1843" t="s">
        <v>1012</v>
      </c>
      <c r="B1843" t="s">
        <v>1013</v>
      </c>
      <c r="C1843">
        <v>649</v>
      </c>
      <c r="D1843" t="s">
        <v>24</v>
      </c>
      <c r="E1843">
        <v>386</v>
      </c>
      <c r="F1843">
        <v>473</v>
      </c>
      <c r="G1843">
        <f t="shared" si="28"/>
        <v>87</v>
      </c>
      <c r="H1843">
        <v>23723</v>
      </c>
      <c r="I1843" t="s">
        <v>25</v>
      </c>
    </row>
    <row r="1844" spans="1:9" x14ac:dyDescent="0.3">
      <c r="A1844" t="s">
        <v>1014</v>
      </c>
      <c r="B1844" t="s">
        <v>1015</v>
      </c>
      <c r="C1844">
        <v>545</v>
      </c>
      <c r="D1844" t="s">
        <v>10</v>
      </c>
      <c r="E1844">
        <v>71</v>
      </c>
      <c r="F1844">
        <v>260</v>
      </c>
      <c r="G1844">
        <f t="shared" si="28"/>
        <v>189</v>
      </c>
      <c r="H1844">
        <v>1724</v>
      </c>
      <c r="I1844" t="s">
        <v>11</v>
      </c>
    </row>
    <row r="1845" spans="1:9" x14ac:dyDescent="0.3">
      <c r="A1845" t="s">
        <v>1014</v>
      </c>
      <c r="B1845" t="s">
        <v>1015</v>
      </c>
      <c r="C1845">
        <v>545</v>
      </c>
      <c r="D1845" t="s">
        <v>54</v>
      </c>
      <c r="E1845">
        <v>354</v>
      </c>
      <c r="F1845">
        <v>436</v>
      </c>
      <c r="G1845">
        <f t="shared" si="28"/>
        <v>82</v>
      </c>
      <c r="H1845">
        <v>1627</v>
      </c>
      <c r="I1845" t="s">
        <v>55</v>
      </c>
    </row>
    <row r="1846" spans="1:9" x14ac:dyDescent="0.3">
      <c r="A1846" t="s">
        <v>1016</v>
      </c>
      <c r="B1846" t="s">
        <v>1017</v>
      </c>
      <c r="C1846">
        <v>1057</v>
      </c>
      <c r="D1846" t="s">
        <v>10</v>
      </c>
      <c r="E1846">
        <v>257</v>
      </c>
      <c r="F1846">
        <v>443</v>
      </c>
      <c r="G1846">
        <f t="shared" si="28"/>
        <v>186</v>
      </c>
      <c r="H1846">
        <v>1724</v>
      </c>
      <c r="I1846" t="s">
        <v>11</v>
      </c>
    </row>
    <row r="1847" spans="1:9" x14ac:dyDescent="0.3">
      <c r="A1847" t="s">
        <v>1016</v>
      </c>
      <c r="B1847" t="s">
        <v>1017</v>
      </c>
      <c r="C1847">
        <v>1057</v>
      </c>
      <c r="D1847" t="s">
        <v>28</v>
      </c>
      <c r="E1847">
        <v>796</v>
      </c>
      <c r="F1847">
        <v>911</v>
      </c>
      <c r="G1847">
        <f t="shared" si="28"/>
        <v>115</v>
      </c>
      <c r="H1847">
        <v>133923</v>
      </c>
      <c r="I1847" t="s">
        <v>29</v>
      </c>
    </row>
    <row r="1848" spans="1:9" x14ac:dyDescent="0.3">
      <c r="A1848" t="s">
        <v>1016</v>
      </c>
      <c r="B1848" t="s">
        <v>1017</v>
      </c>
      <c r="C1848">
        <v>1057</v>
      </c>
      <c r="D1848" t="s">
        <v>30</v>
      </c>
      <c r="E1848">
        <v>682</v>
      </c>
      <c r="F1848">
        <v>750</v>
      </c>
      <c r="G1848">
        <f t="shared" si="28"/>
        <v>68</v>
      </c>
      <c r="H1848">
        <v>85578</v>
      </c>
      <c r="I1848" t="s">
        <v>31</v>
      </c>
    </row>
    <row r="1849" spans="1:9" x14ac:dyDescent="0.3">
      <c r="A1849" t="s">
        <v>1016</v>
      </c>
      <c r="B1849" t="s">
        <v>1017</v>
      </c>
      <c r="C1849">
        <v>1057</v>
      </c>
      <c r="D1849" t="s">
        <v>90</v>
      </c>
      <c r="E1849">
        <v>7</v>
      </c>
      <c r="F1849">
        <v>245</v>
      </c>
      <c r="G1849">
        <f t="shared" si="28"/>
        <v>238</v>
      </c>
      <c r="H1849">
        <v>1188</v>
      </c>
      <c r="I1849" t="s">
        <v>91</v>
      </c>
    </row>
    <row r="1850" spans="1:9" x14ac:dyDescent="0.3">
      <c r="A1850" t="s">
        <v>1016</v>
      </c>
      <c r="B1850" t="s">
        <v>1017</v>
      </c>
      <c r="C1850">
        <v>1057</v>
      </c>
      <c r="D1850" t="s">
        <v>16</v>
      </c>
      <c r="E1850">
        <v>554</v>
      </c>
      <c r="F1850">
        <v>665</v>
      </c>
      <c r="G1850">
        <f t="shared" si="28"/>
        <v>111</v>
      </c>
      <c r="H1850">
        <v>23651</v>
      </c>
      <c r="I1850" t="s">
        <v>17</v>
      </c>
    </row>
    <row r="1851" spans="1:9" x14ac:dyDescent="0.3">
      <c r="A1851" t="s">
        <v>1016</v>
      </c>
      <c r="B1851" t="s">
        <v>1017</v>
      </c>
      <c r="C1851">
        <v>1057</v>
      </c>
      <c r="D1851" t="s">
        <v>42</v>
      </c>
      <c r="E1851">
        <v>933</v>
      </c>
      <c r="F1851">
        <v>1046</v>
      </c>
      <c r="G1851">
        <f t="shared" si="28"/>
        <v>113</v>
      </c>
      <c r="H1851">
        <v>176760</v>
      </c>
      <c r="I1851" t="s">
        <v>43</v>
      </c>
    </row>
    <row r="1852" spans="1:9" x14ac:dyDescent="0.3">
      <c r="A1852" t="s">
        <v>1018</v>
      </c>
      <c r="B1852" t="s">
        <v>1019</v>
      </c>
      <c r="C1852">
        <v>556</v>
      </c>
      <c r="D1852" t="s">
        <v>10</v>
      </c>
      <c r="E1852">
        <v>86</v>
      </c>
      <c r="F1852">
        <v>270</v>
      </c>
      <c r="G1852">
        <f t="shared" si="28"/>
        <v>184</v>
      </c>
      <c r="H1852">
        <v>1724</v>
      </c>
      <c r="I1852" t="s">
        <v>11</v>
      </c>
    </row>
    <row r="1853" spans="1:9" x14ac:dyDescent="0.3">
      <c r="A1853" t="s">
        <v>1018</v>
      </c>
      <c r="B1853" t="s">
        <v>1019</v>
      </c>
      <c r="C1853">
        <v>556</v>
      </c>
      <c r="D1853" t="s">
        <v>54</v>
      </c>
      <c r="E1853">
        <v>358</v>
      </c>
      <c r="F1853">
        <v>440</v>
      </c>
      <c r="G1853">
        <f t="shared" si="28"/>
        <v>82</v>
      </c>
      <c r="H1853">
        <v>1627</v>
      </c>
      <c r="I1853" t="s">
        <v>55</v>
      </c>
    </row>
    <row r="1854" spans="1:9" x14ac:dyDescent="0.3">
      <c r="A1854" t="s">
        <v>1020</v>
      </c>
      <c r="B1854" t="s">
        <v>1021</v>
      </c>
      <c r="C1854">
        <v>904</v>
      </c>
      <c r="D1854" t="s">
        <v>10</v>
      </c>
      <c r="E1854">
        <v>263</v>
      </c>
      <c r="F1854">
        <v>439</v>
      </c>
      <c r="G1854">
        <f t="shared" si="28"/>
        <v>176</v>
      </c>
      <c r="H1854">
        <v>1724</v>
      </c>
      <c r="I1854" t="s">
        <v>11</v>
      </c>
    </row>
    <row r="1855" spans="1:9" x14ac:dyDescent="0.3">
      <c r="A1855" t="s">
        <v>1020</v>
      </c>
      <c r="B1855" t="s">
        <v>1021</v>
      </c>
      <c r="C1855">
        <v>904</v>
      </c>
      <c r="D1855" t="s">
        <v>28</v>
      </c>
      <c r="E1855">
        <v>647</v>
      </c>
      <c r="F1855">
        <v>763</v>
      </c>
      <c r="G1855">
        <f t="shared" si="28"/>
        <v>116</v>
      </c>
      <c r="H1855">
        <v>133923</v>
      </c>
      <c r="I1855" t="s">
        <v>29</v>
      </c>
    </row>
    <row r="1856" spans="1:9" x14ac:dyDescent="0.3">
      <c r="A1856" t="s">
        <v>1020</v>
      </c>
      <c r="B1856" t="s">
        <v>1021</v>
      </c>
      <c r="C1856">
        <v>904</v>
      </c>
      <c r="D1856" t="s">
        <v>30</v>
      </c>
      <c r="E1856">
        <v>535</v>
      </c>
      <c r="F1856">
        <v>600</v>
      </c>
      <c r="G1856">
        <f t="shared" si="28"/>
        <v>65</v>
      </c>
      <c r="H1856">
        <v>85578</v>
      </c>
      <c r="I1856" t="s">
        <v>31</v>
      </c>
    </row>
    <row r="1857" spans="1:9" x14ac:dyDescent="0.3">
      <c r="A1857" t="s">
        <v>1020</v>
      </c>
      <c r="B1857" t="s">
        <v>1021</v>
      </c>
      <c r="C1857">
        <v>904</v>
      </c>
      <c r="D1857" t="s">
        <v>90</v>
      </c>
      <c r="E1857">
        <v>12</v>
      </c>
      <c r="F1857">
        <v>225</v>
      </c>
      <c r="G1857">
        <f t="shared" si="28"/>
        <v>213</v>
      </c>
      <c r="H1857">
        <v>1188</v>
      </c>
      <c r="I1857" t="s">
        <v>91</v>
      </c>
    </row>
    <row r="1858" spans="1:9" x14ac:dyDescent="0.3">
      <c r="A1858" t="s">
        <v>1020</v>
      </c>
      <c r="B1858" t="s">
        <v>1021</v>
      </c>
      <c r="C1858">
        <v>904</v>
      </c>
      <c r="D1858" t="s">
        <v>42</v>
      </c>
      <c r="E1858">
        <v>784</v>
      </c>
      <c r="F1858">
        <v>896</v>
      </c>
      <c r="G1858">
        <f t="shared" si="28"/>
        <v>112</v>
      </c>
      <c r="H1858">
        <v>176760</v>
      </c>
      <c r="I1858" t="s">
        <v>43</v>
      </c>
    </row>
    <row r="1859" spans="1:9" x14ac:dyDescent="0.3">
      <c r="A1859" t="s">
        <v>1022</v>
      </c>
      <c r="B1859" t="s">
        <v>1023</v>
      </c>
      <c r="C1859">
        <v>818</v>
      </c>
      <c r="D1859" t="s">
        <v>10</v>
      </c>
      <c r="E1859">
        <v>63</v>
      </c>
      <c r="F1859">
        <v>228</v>
      </c>
      <c r="G1859">
        <f t="shared" ref="G1859:G1922" si="29">F1859-E1859</f>
        <v>165</v>
      </c>
      <c r="H1859">
        <v>1724</v>
      </c>
      <c r="I1859" t="s">
        <v>11</v>
      </c>
    </row>
    <row r="1860" spans="1:9" x14ac:dyDescent="0.3">
      <c r="A1860" t="s">
        <v>1022</v>
      </c>
      <c r="B1860" t="s">
        <v>1023</v>
      </c>
      <c r="C1860">
        <v>818</v>
      </c>
      <c r="D1860" t="s">
        <v>28</v>
      </c>
      <c r="E1860">
        <v>557</v>
      </c>
      <c r="F1860">
        <v>669</v>
      </c>
      <c r="G1860">
        <f t="shared" si="29"/>
        <v>112</v>
      </c>
      <c r="H1860">
        <v>133923</v>
      </c>
      <c r="I1860" t="s">
        <v>29</v>
      </c>
    </row>
    <row r="1861" spans="1:9" x14ac:dyDescent="0.3">
      <c r="A1861" t="s">
        <v>1022</v>
      </c>
      <c r="B1861" t="s">
        <v>1023</v>
      </c>
      <c r="C1861">
        <v>818</v>
      </c>
      <c r="D1861" t="s">
        <v>30</v>
      </c>
      <c r="E1861">
        <v>445</v>
      </c>
      <c r="F1861">
        <v>510</v>
      </c>
      <c r="G1861">
        <f t="shared" si="29"/>
        <v>65</v>
      </c>
      <c r="H1861">
        <v>85578</v>
      </c>
      <c r="I1861" t="s">
        <v>31</v>
      </c>
    </row>
    <row r="1862" spans="1:9" x14ac:dyDescent="0.3">
      <c r="A1862" t="s">
        <v>1022</v>
      </c>
      <c r="B1862" t="s">
        <v>1023</v>
      </c>
      <c r="C1862">
        <v>818</v>
      </c>
      <c r="D1862" t="s">
        <v>18</v>
      </c>
      <c r="E1862">
        <v>320</v>
      </c>
      <c r="F1862">
        <v>424</v>
      </c>
      <c r="G1862">
        <f t="shared" si="29"/>
        <v>104</v>
      </c>
      <c r="H1862">
        <v>27168</v>
      </c>
      <c r="I1862" t="s">
        <v>19</v>
      </c>
    </row>
    <row r="1863" spans="1:9" x14ac:dyDescent="0.3">
      <c r="A1863" t="s">
        <v>1022</v>
      </c>
      <c r="B1863" t="s">
        <v>1023</v>
      </c>
      <c r="C1863">
        <v>818</v>
      </c>
      <c r="D1863" t="s">
        <v>42</v>
      </c>
      <c r="E1863">
        <v>695</v>
      </c>
      <c r="F1863">
        <v>806</v>
      </c>
      <c r="G1863">
        <f t="shared" si="29"/>
        <v>111</v>
      </c>
      <c r="H1863">
        <v>176760</v>
      </c>
      <c r="I1863" t="s">
        <v>43</v>
      </c>
    </row>
    <row r="1864" spans="1:9" x14ac:dyDescent="0.3">
      <c r="A1864" t="s">
        <v>1024</v>
      </c>
      <c r="B1864" t="s">
        <v>1025</v>
      </c>
      <c r="C1864">
        <v>1351</v>
      </c>
      <c r="D1864" t="s">
        <v>10</v>
      </c>
      <c r="E1864">
        <v>78</v>
      </c>
      <c r="F1864">
        <v>267</v>
      </c>
      <c r="G1864">
        <f t="shared" si="29"/>
        <v>189</v>
      </c>
      <c r="H1864">
        <v>1724</v>
      </c>
      <c r="I1864" t="s">
        <v>11</v>
      </c>
    </row>
    <row r="1865" spans="1:9" x14ac:dyDescent="0.3">
      <c r="A1865" t="s">
        <v>1024</v>
      </c>
      <c r="B1865" t="s">
        <v>1025</v>
      </c>
      <c r="C1865">
        <v>1351</v>
      </c>
      <c r="D1865" t="s">
        <v>28</v>
      </c>
      <c r="E1865">
        <v>750</v>
      </c>
      <c r="F1865">
        <v>866</v>
      </c>
      <c r="G1865">
        <f t="shared" si="29"/>
        <v>116</v>
      </c>
      <c r="H1865">
        <v>133923</v>
      </c>
      <c r="I1865" t="s">
        <v>29</v>
      </c>
    </row>
    <row r="1866" spans="1:9" x14ac:dyDescent="0.3">
      <c r="A1866" t="s">
        <v>1024</v>
      </c>
      <c r="B1866" t="s">
        <v>1025</v>
      </c>
      <c r="C1866">
        <v>1351</v>
      </c>
      <c r="D1866" t="s">
        <v>30</v>
      </c>
      <c r="E1866">
        <v>638</v>
      </c>
      <c r="F1866">
        <v>703</v>
      </c>
      <c r="G1866">
        <f t="shared" si="29"/>
        <v>65</v>
      </c>
      <c r="H1866">
        <v>85578</v>
      </c>
      <c r="I1866" t="s">
        <v>31</v>
      </c>
    </row>
    <row r="1867" spans="1:9" x14ac:dyDescent="0.3">
      <c r="A1867" t="s">
        <v>1024</v>
      </c>
      <c r="B1867" t="s">
        <v>1025</v>
      </c>
      <c r="C1867">
        <v>1351</v>
      </c>
      <c r="D1867" t="s">
        <v>66</v>
      </c>
      <c r="E1867">
        <v>1182</v>
      </c>
      <c r="F1867">
        <v>1271</v>
      </c>
      <c r="G1867">
        <f t="shared" si="29"/>
        <v>89</v>
      </c>
      <c r="H1867">
        <v>11277</v>
      </c>
      <c r="I1867" t="s">
        <v>67</v>
      </c>
    </row>
    <row r="1868" spans="1:9" x14ac:dyDescent="0.3">
      <c r="A1868" t="s">
        <v>1024</v>
      </c>
      <c r="B1868" t="s">
        <v>1025</v>
      </c>
      <c r="C1868">
        <v>1351</v>
      </c>
      <c r="D1868" t="s">
        <v>22</v>
      </c>
      <c r="E1868">
        <v>343</v>
      </c>
      <c r="F1868">
        <v>455</v>
      </c>
      <c r="G1868">
        <f t="shared" si="29"/>
        <v>112</v>
      </c>
      <c r="H1868">
        <v>21613</v>
      </c>
      <c r="I1868" t="s">
        <v>23</v>
      </c>
    </row>
    <row r="1869" spans="1:9" x14ac:dyDescent="0.3">
      <c r="A1869" t="s">
        <v>1024</v>
      </c>
      <c r="B1869" t="s">
        <v>1025</v>
      </c>
      <c r="C1869">
        <v>1351</v>
      </c>
      <c r="D1869" t="s">
        <v>18</v>
      </c>
      <c r="E1869">
        <v>498</v>
      </c>
      <c r="F1869">
        <v>617</v>
      </c>
      <c r="G1869">
        <f t="shared" si="29"/>
        <v>119</v>
      </c>
      <c r="H1869">
        <v>27168</v>
      </c>
      <c r="I1869" t="s">
        <v>19</v>
      </c>
    </row>
    <row r="1870" spans="1:9" x14ac:dyDescent="0.3">
      <c r="A1870" t="s">
        <v>1024</v>
      </c>
      <c r="B1870" t="s">
        <v>1025</v>
      </c>
      <c r="C1870">
        <v>1351</v>
      </c>
      <c r="D1870" t="s">
        <v>42</v>
      </c>
      <c r="E1870">
        <v>1022</v>
      </c>
      <c r="F1870">
        <v>1136</v>
      </c>
      <c r="G1870">
        <f t="shared" si="29"/>
        <v>114</v>
      </c>
      <c r="H1870">
        <v>176760</v>
      </c>
      <c r="I1870" t="s">
        <v>43</v>
      </c>
    </row>
    <row r="1871" spans="1:9" x14ac:dyDescent="0.3">
      <c r="A1871" t="s">
        <v>1026</v>
      </c>
      <c r="B1871" t="s">
        <v>1027</v>
      </c>
      <c r="C1871">
        <v>511</v>
      </c>
      <c r="D1871" t="s">
        <v>10</v>
      </c>
      <c r="E1871">
        <v>80</v>
      </c>
      <c r="F1871">
        <v>266</v>
      </c>
      <c r="G1871">
        <f t="shared" si="29"/>
        <v>186</v>
      </c>
      <c r="H1871">
        <v>1724</v>
      </c>
      <c r="I1871" t="s">
        <v>11</v>
      </c>
    </row>
    <row r="1872" spans="1:9" x14ac:dyDescent="0.3">
      <c r="A1872" t="s">
        <v>1026</v>
      </c>
      <c r="B1872" t="s">
        <v>1027</v>
      </c>
      <c r="C1872">
        <v>511</v>
      </c>
      <c r="D1872" t="s">
        <v>14</v>
      </c>
      <c r="E1872">
        <v>352</v>
      </c>
      <c r="F1872">
        <v>505</v>
      </c>
      <c r="G1872">
        <f t="shared" si="29"/>
        <v>153</v>
      </c>
      <c r="H1872">
        <v>43327</v>
      </c>
      <c r="I1872" t="s">
        <v>15</v>
      </c>
    </row>
    <row r="1873" spans="1:9" x14ac:dyDescent="0.3">
      <c r="A1873" t="s">
        <v>1028</v>
      </c>
      <c r="B1873" t="s">
        <v>1029</v>
      </c>
      <c r="C1873">
        <v>1352</v>
      </c>
      <c r="D1873" t="s">
        <v>10</v>
      </c>
      <c r="E1873">
        <v>1</v>
      </c>
      <c r="F1873">
        <v>91</v>
      </c>
      <c r="G1873">
        <f t="shared" si="29"/>
        <v>90</v>
      </c>
      <c r="H1873">
        <v>1724</v>
      </c>
      <c r="I1873" t="s">
        <v>11</v>
      </c>
    </row>
    <row r="1874" spans="1:9" x14ac:dyDescent="0.3">
      <c r="A1874" t="s">
        <v>1028</v>
      </c>
      <c r="B1874" t="s">
        <v>1029</v>
      </c>
      <c r="C1874">
        <v>1352</v>
      </c>
      <c r="D1874" t="s">
        <v>28</v>
      </c>
      <c r="E1874">
        <v>830</v>
      </c>
      <c r="F1874">
        <v>946</v>
      </c>
      <c r="G1874">
        <f t="shared" si="29"/>
        <v>116</v>
      </c>
      <c r="H1874">
        <v>133923</v>
      </c>
      <c r="I1874" t="s">
        <v>29</v>
      </c>
    </row>
    <row r="1875" spans="1:9" x14ac:dyDescent="0.3">
      <c r="A1875" t="s">
        <v>1028</v>
      </c>
      <c r="B1875" t="s">
        <v>1029</v>
      </c>
      <c r="C1875">
        <v>1352</v>
      </c>
      <c r="D1875" t="s">
        <v>30</v>
      </c>
      <c r="E1875">
        <v>718</v>
      </c>
      <c r="F1875">
        <v>783</v>
      </c>
      <c r="G1875">
        <f t="shared" si="29"/>
        <v>65</v>
      </c>
      <c r="H1875">
        <v>85578</v>
      </c>
      <c r="I1875" t="s">
        <v>31</v>
      </c>
    </row>
    <row r="1876" spans="1:9" x14ac:dyDescent="0.3">
      <c r="A1876" t="s">
        <v>1028</v>
      </c>
      <c r="B1876" t="s">
        <v>1029</v>
      </c>
      <c r="C1876">
        <v>1352</v>
      </c>
      <c r="D1876" t="s">
        <v>66</v>
      </c>
      <c r="E1876">
        <v>1269</v>
      </c>
      <c r="F1876">
        <v>1344</v>
      </c>
      <c r="G1876">
        <f t="shared" si="29"/>
        <v>75</v>
      </c>
      <c r="H1876">
        <v>11277</v>
      </c>
      <c r="I1876" t="s">
        <v>67</v>
      </c>
    </row>
    <row r="1877" spans="1:9" x14ac:dyDescent="0.3">
      <c r="A1877" t="s">
        <v>1028</v>
      </c>
      <c r="B1877" t="s">
        <v>1029</v>
      </c>
      <c r="C1877">
        <v>1352</v>
      </c>
      <c r="D1877" t="s">
        <v>22</v>
      </c>
      <c r="E1877">
        <v>170</v>
      </c>
      <c r="F1877">
        <v>282</v>
      </c>
      <c r="G1877">
        <f t="shared" si="29"/>
        <v>112</v>
      </c>
      <c r="H1877">
        <v>21613</v>
      </c>
      <c r="I1877" t="s">
        <v>23</v>
      </c>
    </row>
    <row r="1878" spans="1:9" x14ac:dyDescent="0.3">
      <c r="A1878" t="s">
        <v>1028</v>
      </c>
      <c r="B1878" t="s">
        <v>1029</v>
      </c>
      <c r="C1878">
        <v>1352</v>
      </c>
      <c r="D1878" t="s">
        <v>16</v>
      </c>
      <c r="E1878">
        <v>321</v>
      </c>
      <c r="F1878">
        <v>429</v>
      </c>
      <c r="G1878">
        <f t="shared" si="29"/>
        <v>108</v>
      </c>
      <c r="H1878">
        <v>23651</v>
      </c>
      <c r="I1878" t="s">
        <v>17</v>
      </c>
    </row>
    <row r="1879" spans="1:9" x14ac:dyDescent="0.3">
      <c r="A1879" t="s">
        <v>1028</v>
      </c>
      <c r="B1879" t="s">
        <v>1029</v>
      </c>
      <c r="C1879">
        <v>1352</v>
      </c>
      <c r="D1879" t="s">
        <v>18</v>
      </c>
      <c r="E1879">
        <v>451</v>
      </c>
      <c r="F1879">
        <v>554</v>
      </c>
      <c r="G1879">
        <f t="shared" si="29"/>
        <v>103</v>
      </c>
      <c r="H1879">
        <v>27168</v>
      </c>
      <c r="I1879" t="s">
        <v>19</v>
      </c>
    </row>
    <row r="1880" spans="1:9" x14ac:dyDescent="0.3">
      <c r="A1880" t="s">
        <v>1028</v>
      </c>
      <c r="B1880" t="s">
        <v>1029</v>
      </c>
      <c r="C1880">
        <v>1352</v>
      </c>
      <c r="D1880" t="s">
        <v>18</v>
      </c>
      <c r="E1880">
        <v>577</v>
      </c>
      <c r="F1880">
        <v>697</v>
      </c>
      <c r="G1880">
        <f t="shared" si="29"/>
        <v>120</v>
      </c>
      <c r="H1880">
        <v>27168</v>
      </c>
      <c r="I1880" t="s">
        <v>19</v>
      </c>
    </row>
    <row r="1881" spans="1:9" x14ac:dyDescent="0.3">
      <c r="A1881" t="s">
        <v>1028</v>
      </c>
      <c r="B1881" t="s">
        <v>1029</v>
      </c>
      <c r="C1881">
        <v>1352</v>
      </c>
      <c r="D1881" t="s">
        <v>42</v>
      </c>
      <c r="E1881">
        <v>964</v>
      </c>
      <c r="F1881">
        <v>1082</v>
      </c>
      <c r="G1881">
        <f t="shared" si="29"/>
        <v>118</v>
      </c>
      <c r="H1881">
        <v>176760</v>
      </c>
      <c r="I1881" t="s">
        <v>43</v>
      </c>
    </row>
    <row r="1882" spans="1:9" x14ac:dyDescent="0.3">
      <c r="A1882" t="s">
        <v>1028</v>
      </c>
      <c r="B1882" t="s">
        <v>1029</v>
      </c>
      <c r="C1882">
        <v>1352</v>
      </c>
      <c r="D1882" t="s">
        <v>42</v>
      </c>
      <c r="E1882">
        <v>1112</v>
      </c>
      <c r="F1882">
        <v>1226</v>
      </c>
      <c r="G1882">
        <f t="shared" si="29"/>
        <v>114</v>
      </c>
      <c r="H1882">
        <v>176760</v>
      </c>
      <c r="I1882" t="s">
        <v>43</v>
      </c>
    </row>
    <row r="1883" spans="1:9" x14ac:dyDescent="0.3">
      <c r="A1883" t="s">
        <v>1030</v>
      </c>
      <c r="B1883" t="s">
        <v>1031</v>
      </c>
      <c r="C1883">
        <v>1410</v>
      </c>
      <c r="D1883" t="s">
        <v>10</v>
      </c>
      <c r="E1883">
        <v>79</v>
      </c>
      <c r="F1883">
        <v>265</v>
      </c>
      <c r="G1883">
        <f t="shared" si="29"/>
        <v>186</v>
      </c>
      <c r="H1883">
        <v>1724</v>
      </c>
      <c r="I1883" t="s">
        <v>11</v>
      </c>
    </row>
    <row r="1884" spans="1:9" x14ac:dyDescent="0.3">
      <c r="A1884" t="s">
        <v>1030</v>
      </c>
      <c r="B1884" t="s">
        <v>1031</v>
      </c>
      <c r="C1884">
        <v>1410</v>
      </c>
      <c r="D1884" t="s">
        <v>28</v>
      </c>
      <c r="E1884">
        <v>879</v>
      </c>
      <c r="F1884">
        <v>995</v>
      </c>
      <c r="G1884">
        <f t="shared" si="29"/>
        <v>116</v>
      </c>
      <c r="H1884">
        <v>133923</v>
      </c>
      <c r="I1884" t="s">
        <v>29</v>
      </c>
    </row>
    <row r="1885" spans="1:9" x14ac:dyDescent="0.3">
      <c r="A1885" t="s">
        <v>1030</v>
      </c>
      <c r="B1885" t="s">
        <v>1031</v>
      </c>
      <c r="C1885">
        <v>1410</v>
      </c>
      <c r="D1885" t="s">
        <v>30</v>
      </c>
      <c r="E1885">
        <v>767</v>
      </c>
      <c r="F1885">
        <v>832</v>
      </c>
      <c r="G1885">
        <f t="shared" si="29"/>
        <v>65</v>
      </c>
      <c r="H1885">
        <v>85578</v>
      </c>
      <c r="I1885" t="s">
        <v>31</v>
      </c>
    </row>
    <row r="1886" spans="1:9" x14ac:dyDescent="0.3">
      <c r="A1886" t="s">
        <v>1030</v>
      </c>
      <c r="B1886" t="s">
        <v>1031</v>
      </c>
      <c r="C1886">
        <v>1410</v>
      </c>
      <c r="D1886" t="s">
        <v>66</v>
      </c>
      <c r="E1886">
        <v>1314</v>
      </c>
      <c r="F1886">
        <v>1400</v>
      </c>
      <c r="G1886">
        <f t="shared" si="29"/>
        <v>86</v>
      </c>
      <c r="H1886">
        <v>11277</v>
      </c>
      <c r="I1886" t="s">
        <v>67</v>
      </c>
    </row>
    <row r="1887" spans="1:9" x14ac:dyDescent="0.3">
      <c r="A1887" t="s">
        <v>1030</v>
      </c>
      <c r="B1887" t="s">
        <v>1031</v>
      </c>
      <c r="C1887">
        <v>1410</v>
      </c>
      <c r="D1887" t="s">
        <v>22</v>
      </c>
      <c r="E1887">
        <v>346</v>
      </c>
      <c r="F1887">
        <v>456</v>
      </c>
      <c r="G1887">
        <f t="shared" si="29"/>
        <v>110</v>
      </c>
      <c r="H1887">
        <v>21613</v>
      </c>
      <c r="I1887" t="s">
        <v>23</v>
      </c>
    </row>
    <row r="1888" spans="1:9" x14ac:dyDescent="0.3">
      <c r="A1888" t="s">
        <v>1030</v>
      </c>
      <c r="B1888" t="s">
        <v>1031</v>
      </c>
      <c r="C1888">
        <v>1410</v>
      </c>
      <c r="D1888" t="s">
        <v>18</v>
      </c>
      <c r="E1888">
        <v>502</v>
      </c>
      <c r="F1888">
        <v>604</v>
      </c>
      <c r="G1888">
        <f t="shared" si="29"/>
        <v>102</v>
      </c>
      <c r="H1888">
        <v>27168</v>
      </c>
      <c r="I1888" t="s">
        <v>19</v>
      </c>
    </row>
    <row r="1889" spans="1:9" x14ac:dyDescent="0.3">
      <c r="A1889" t="s">
        <v>1030</v>
      </c>
      <c r="B1889" t="s">
        <v>1031</v>
      </c>
      <c r="C1889">
        <v>1410</v>
      </c>
      <c r="D1889" t="s">
        <v>18</v>
      </c>
      <c r="E1889">
        <v>627</v>
      </c>
      <c r="F1889">
        <v>746</v>
      </c>
      <c r="G1889">
        <f t="shared" si="29"/>
        <v>119</v>
      </c>
      <c r="H1889">
        <v>27168</v>
      </c>
      <c r="I1889" t="s">
        <v>19</v>
      </c>
    </row>
    <row r="1890" spans="1:9" x14ac:dyDescent="0.3">
      <c r="A1890" t="s">
        <v>1030</v>
      </c>
      <c r="B1890" t="s">
        <v>1031</v>
      </c>
      <c r="C1890">
        <v>1410</v>
      </c>
      <c r="D1890" t="s">
        <v>42</v>
      </c>
      <c r="E1890">
        <v>1012</v>
      </c>
      <c r="F1890">
        <v>1130</v>
      </c>
      <c r="G1890">
        <f t="shared" si="29"/>
        <v>118</v>
      </c>
      <c r="H1890">
        <v>176760</v>
      </c>
      <c r="I1890" t="s">
        <v>43</v>
      </c>
    </row>
    <row r="1891" spans="1:9" x14ac:dyDescent="0.3">
      <c r="A1891" t="s">
        <v>1030</v>
      </c>
      <c r="B1891" t="s">
        <v>1031</v>
      </c>
      <c r="C1891">
        <v>1410</v>
      </c>
      <c r="D1891" t="s">
        <v>42</v>
      </c>
      <c r="E1891">
        <v>1157</v>
      </c>
      <c r="F1891">
        <v>1271</v>
      </c>
      <c r="G1891">
        <f t="shared" si="29"/>
        <v>114</v>
      </c>
      <c r="H1891">
        <v>176760</v>
      </c>
      <c r="I1891" t="s">
        <v>43</v>
      </c>
    </row>
    <row r="1892" spans="1:9" x14ac:dyDescent="0.3">
      <c r="A1892" t="s">
        <v>1032</v>
      </c>
      <c r="B1892" t="s">
        <v>1033</v>
      </c>
      <c r="C1892">
        <v>567</v>
      </c>
      <c r="D1892" t="s">
        <v>10</v>
      </c>
      <c r="E1892">
        <v>86</v>
      </c>
      <c r="F1892">
        <v>281</v>
      </c>
      <c r="G1892">
        <f t="shared" si="29"/>
        <v>195</v>
      </c>
      <c r="H1892">
        <v>1724</v>
      </c>
      <c r="I1892" t="s">
        <v>11</v>
      </c>
    </row>
    <row r="1893" spans="1:9" x14ac:dyDescent="0.3">
      <c r="A1893" t="s">
        <v>1032</v>
      </c>
      <c r="B1893" t="s">
        <v>1033</v>
      </c>
      <c r="C1893">
        <v>567</v>
      </c>
      <c r="D1893" t="s">
        <v>54</v>
      </c>
      <c r="E1893">
        <v>368</v>
      </c>
      <c r="F1893">
        <v>450</v>
      </c>
      <c r="G1893">
        <f t="shared" si="29"/>
        <v>82</v>
      </c>
      <c r="H1893">
        <v>1627</v>
      </c>
      <c r="I1893" t="s">
        <v>55</v>
      </c>
    </row>
    <row r="1894" spans="1:9" x14ac:dyDescent="0.3">
      <c r="A1894" t="s">
        <v>1034</v>
      </c>
      <c r="B1894" t="s">
        <v>1035</v>
      </c>
      <c r="C1894">
        <v>1120</v>
      </c>
      <c r="D1894" t="s">
        <v>10</v>
      </c>
      <c r="E1894">
        <v>55</v>
      </c>
      <c r="F1894">
        <v>219</v>
      </c>
      <c r="G1894">
        <f t="shared" si="29"/>
        <v>164</v>
      </c>
      <c r="H1894">
        <v>1724</v>
      </c>
      <c r="I1894" t="s">
        <v>11</v>
      </c>
    </row>
    <row r="1895" spans="1:9" x14ac:dyDescent="0.3">
      <c r="A1895" t="s">
        <v>1034</v>
      </c>
      <c r="B1895" t="s">
        <v>1035</v>
      </c>
      <c r="C1895">
        <v>1120</v>
      </c>
      <c r="D1895" t="s">
        <v>504</v>
      </c>
      <c r="E1895">
        <v>442</v>
      </c>
      <c r="F1895">
        <v>580</v>
      </c>
      <c r="G1895">
        <f t="shared" si="29"/>
        <v>138</v>
      </c>
      <c r="H1895">
        <v>16465</v>
      </c>
      <c r="I1895" t="s">
        <v>505</v>
      </c>
    </row>
    <row r="1896" spans="1:9" x14ac:dyDescent="0.3">
      <c r="A1896" t="s">
        <v>1034</v>
      </c>
      <c r="B1896" t="s">
        <v>1035</v>
      </c>
      <c r="C1896">
        <v>1120</v>
      </c>
      <c r="D1896" t="s">
        <v>28</v>
      </c>
      <c r="E1896">
        <v>719</v>
      </c>
      <c r="F1896">
        <v>834</v>
      </c>
      <c r="G1896">
        <f t="shared" si="29"/>
        <v>115</v>
      </c>
      <c r="H1896">
        <v>133923</v>
      </c>
      <c r="I1896" t="s">
        <v>29</v>
      </c>
    </row>
    <row r="1897" spans="1:9" x14ac:dyDescent="0.3">
      <c r="A1897" t="s">
        <v>1034</v>
      </c>
      <c r="B1897" t="s">
        <v>1035</v>
      </c>
      <c r="C1897">
        <v>1120</v>
      </c>
      <c r="D1897" t="s">
        <v>30</v>
      </c>
      <c r="E1897">
        <v>607</v>
      </c>
      <c r="F1897">
        <v>672</v>
      </c>
      <c r="G1897">
        <f t="shared" si="29"/>
        <v>65</v>
      </c>
      <c r="H1897">
        <v>85578</v>
      </c>
      <c r="I1897" t="s">
        <v>31</v>
      </c>
    </row>
    <row r="1898" spans="1:9" x14ac:dyDescent="0.3">
      <c r="A1898" t="s">
        <v>1034</v>
      </c>
      <c r="B1898" t="s">
        <v>1035</v>
      </c>
      <c r="C1898">
        <v>1120</v>
      </c>
      <c r="D1898" t="s">
        <v>42</v>
      </c>
      <c r="E1898">
        <v>996</v>
      </c>
      <c r="F1898">
        <v>1114</v>
      </c>
      <c r="G1898">
        <f t="shared" si="29"/>
        <v>118</v>
      </c>
      <c r="H1898">
        <v>176760</v>
      </c>
      <c r="I1898" t="s">
        <v>43</v>
      </c>
    </row>
    <row r="1899" spans="1:9" x14ac:dyDescent="0.3">
      <c r="A1899" t="s">
        <v>1036</v>
      </c>
      <c r="B1899" t="s">
        <v>1037</v>
      </c>
      <c r="C1899">
        <v>893</v>
      </c>
      <c r="D1899" t="s">
        <v>10</v>
      </c>
      <c r="E1899">
        <v>252</v>
      </c>
      <c r="F1899">
        <v>437</v>
      </c>
      <c r="G1899">
        <f t="shared" si="29"/>
        <v>185</v>
      </c>
      <c r="H1899">
        <v>1724</v>
      </c>
      <c r="I1899" t="s">
        <v>11</v>
      </c>
    </row>
    <row r="1900" spans="1:9" x14ac:dyDescent="0.3">
      <c r="A1900" t="s">
        <v>1036</v>
      </c>
      <c r="B1900" t="s">
        <v>1037</v>
      </c>
      <c r="C1900">
        <v>893</v>
      </c>
      <c r="D1900" t="s">
        <v>28</v>
      </c>
      <c r="E1900">
        <v>639</v>
      </c>
      <c r="F1900">
        <v>749</v>
      </c>
      <c r="G1900">
        <f t="shared" si="29"/>
        <v>110</v>
      </c>
      <c r="H1900">
        <v>133923</v>
      </c>
      <c r="I1900" t="s">
        <v>29</v>
      </c>
    </row>
    <row r="1901" spans="1:9" x14ac:dyDescent="0.3">
      <c r="A1901" t="s">
        <v>1036</v>
      </c>
      <c r="B1901" t="s">
        <v>1037</v>
      </c>
      <c r="C1901">
        <v>893</v>
      </c>
      <c r="D1901" t="s">
        <v>30</v>
      </c>
      <c r="E1901">
        <v>527</v>
      </c>
      <c r="F1901">
        <v>592</v>
      </c>
      <c r="G1901">
        <f t="shared" si="29"/>
        <v>65</v>
      </c>
      <c r="H1901">
        <v>85578</v>
      </c>
      <c r="I1901" t="s">
        <v>31</v>
      </c>
    </row>
    <row r="1902" spans="1:9" x14ac:dyDescent="0.3">
      <c r="A1902" t="s">
        <v>1036</v>
      </c>
      <c r="B1902" t="s">
        <v>1037</v>
      </c>
      <c r="C1902">
        <v>893</v>
      </c>
      <c r="D1902" t="s">
        <v>90</v>
      </c>
      <c r="E1902">
        <v>5</v>
      </c>
      <c r="F1902">
        <v>211</v>
      </c>
      <c r="G1902">
        <f t="shared" si="29"/>
        <v>206</v>
      </c>
      <c r="H1902">
        <v>1188</v>
      </c>
      <c r="I1902" t="s">
        <v>91</v>
      </c>
    </row>
    <row r="1903" spans="1:9" x14ac:dyDescent="0.3">
      <c r="A1903" t="s">
        <v>1036</v>
      </c>
      <c r="B1903" t="s">
        <v>1037</v>
      </c>
      <c r="C1903">
        <v>893</v>
      </c>
      <c r="D1903" t="s">
        <v>42</v>
      </c>
      <c r="E1903">
        <v>777</v>
      </c>
      <c r="F1903">
        <v>888</v>
      </c>
      <c r="G1903">
        <f t="shared" si="29"/>
        <v>111</v>
      </c>
      <c r="H1903">
        <v>176760</v>
      </c>
      <c r="I1903" t="s">
        <v>43</v>
      </c>
    </row>
    <row r="1904" spans="1:9" x14ac:dyDescent="0.3">
      <c r="A1904" t="s">
        <v>1038</v>
      </c>
      <c r="B1904" t="s">
        <v>1039</v>
      </c>
      <c r="C1904">
        <v>549</v>
      </c>
      <c r="D1904" t="s">
        <v>10</v>
      </c>
      <c r="E1904">
        <v>71</v>
      </c>
      <c r="F1904">
        <v>254</v>
      </c>
      <c r="G1904">
        <f t="shared" si="29"/>
        <v>183</v>
      </c>
      <c r="H1904">
        <v>1724</v>
      </c>
      <c r="I1904" t="s">
        <v>11</v>
      </c>
    </row>
    <row r="1905" spans="1:9" x14ac:dyDescent="0.3">
      <c r="A1905" t="s">
        <v>1038</v>
      </c>
      <c r="B1905" t="s">
        <v>1039</v>
      </c>
      <c r="C1905">
        <v>549</v>
      </c>
      <c r="D1905" t="s">
        <v>54</v>
      </c>
      <c r="E1905">
        <v>341</v>
      </c>
      <c r="F1905">
        <v>423</v>
      </c>
      <c r="G1905">
        <f t="shared" si="29"/>
        <v>82</v>
      </c>
      <c r="H1905">
        <v>1627</v>
      </c>
      <c r="I1905" t="s">
        <v>55</v>
      </c>
    </row>
    <row r="1906" spans="1:9" x14ac:dyDescent="0.3">
      <c r="A1906" t="s">
        <v>1040</v>
      </c>
      <c r="B1906" t="s">
        <v>1041</v>
      </c>
      <c r="C1906">
        <v>1012</v>
      </c>
      <c r="D1906" t="s">
        <v>10</v>
      </c>
      <c r="E1906">
        <v>84</v>
      </c>
      <c r="F1906">
        <v>280</v>
      </c>
      <c r="G1906">
        <f t="shared" si="29"/>
        <v>196</v>
      </c>
      <c r="H1906">
        <v>1724</v>
      </c>
      <c r="I1906" t="s">
        <v>11</v>
      </c>
    </row>
    <row r="1907" spans="1:9" x14ac:dyDescent="0.3">
      <c r="A1907" t="s">
        <v>1040</v>
      </c>
      <c r="B1907" t="s">
        <v>1041</v>
      </c>
      <c r="C1907">
        <v>1012</v>
      </c>
      <c r="D1907" t="s">
        <v>28</v>
      </c>
      <c r="E1907">
        <v>509</v>
      </c>
      <c r="F1907">
        <v>693</v>
      </c>
      <c r="G1907">
        <f t="shared" si="29"/>
        <v>184</v>
      </c>
      <c r="H1907">
        <v>133923</v>
      </c>
      <c r="I1907" t="s">
        <v>29</v>
      </c>
    </row>
    <row r="1908" spans="1:9" x14ac:dyDescent="0.3">
      <c r="A1908" t="s">
        <v>1040</v>
      </c>
      <c r="B1908" t="s">
        <v>1041</v>
      </c>
      <c r="C1908">
        <v>1012</v>
      </c>
      <c r="D1908" t="s">
        <v>30</v>
      </c>
      <c r="E1908">
        <v>397</v>
      </c>
      <c r="F1908">
        <v>462</v>
      </c>
      <c r="G1908">
        <f t="shared" si="29"/>
        <v>65</v>
      </c>
      <c r="H1908">
        <v>85578</v>
      </c>
      <c r="I1908" t="s">
        <v>31</v>
      </c>
    </row>
    <row r="1909" spans="1:9" x14ac:dyDescent="0.3">
      <c r="A1909" t="s">
        <v>1040</v>
      </c>
      <c r="B1909" t="s">
        <v>1041</v>
      </c>
      <c r="C1909">
        <v>1012</v>
      </c>
      <c r="D1909" t="s">
        <v>42</v>
      </c>
      <c r="E1909">
        <v>870</v>
      </c>
      <c r="F1909">
        <v>1001</v>
      </c>
      <c r="G1909">
        <f t="shared" si="29"/>
        <v>131</v>
      </c>
      <c r="H1909">
        <v>176760</v>
      </c>
      <c r="I1909" t="s">
        <v>43</v>
      </c>
    </row>
    <row r="1910" spans="1:9" x14ac:dyDescent="0.3">
      <c r="A1910" t="s">
        <v>1042</v>
      </c>
      <c r="B1910" t="s">
        <v>1043</v>
      </c>
      <c r="C1910">
        <v>753</v>
      </c>
      <c r="D1910" t="s">
        <v>10</v>
      </c>
      <c r="E1910">
        <v>55</v>
      </c>
      <c r="F1910">
        <v>222</v>
      </c>
      <c r="G1910">
        <f t="shared" si="29"/>
        <v>167</v>
      </c>
      <c r="H1910">
        <v>1724</v>
      </c>
      <c r="I1910" t="s">
        <v>11</v>
      </c>
    </row>
    <row r="1911" spans="1:9" x14ac:dyDescent="0.3">
      <c r="A1911" t="s">
        <v>1042</v>
      </c>
      <c r="B1911" t="s">
        <v>1043</v>
      </c>
      <c r="C1911">
        <v>753</v>
      </c>
      <c r="D1911" t="s">
        <v>12</v>
      </c>
      <c r="E1911">
        <v>494</v>
      </c>
      <c r="F1911">
        <v>730</v>
      </c>
      <c r="G1911">
        <f t="shared" si="29"/>
        <v>236</v>
      </c>
      <c r="H1911">
        <v>22957</v>
      </c>
      <c r="I1911" t="s">
        <v>13</v>
      </c>
    </row>
    <row r="1912" spans="1:9" x14ac:dyDescent="0.3">
      <c r="A1912" t="s">
        <v>1042</v>
      </c>
      <c r="B1912" t="s">
        <v>1043</v>
      </c>
      <c r="C1912">
        <v>753</v>
      </c>
      <c r="D1912" t="s">
        <v>14</v>
      </c>
      <c r="E1912">
        <v>318</v>
      </c>
      <c r="F1912">
        <v>475</v>
      </c>
      <c r="G1912">
        <f t="shared" si="29"/>
        <v>157</v>
      </c>
      <c r="H1912">
        <v>43327</v>
      </c>
      <c r="I1912" t="s">
        <v>15</v>
      </c>
    </row>
    <row r="1913" spans="1:9" x14ac:dyDescent="0.3">
      <c r="A1913" t="s">
        <v>1044</v>
      </c>
      <c r="B1913" t="s">
        <v>1045</v>
      </c>
      <c r="C1913">
        <v>908</v>
      </c>
      <c r="D1913" t="s">
        <v>10</v>
      </c>
      <c r="E1913">
        <v>84</v>
      </c>
      <c r="F1913">
        <v>272</v>
      </c>
      <c r="G1913">
        <f t="shared" si="29"/>
        <v>188</v>
      </c>
      <c r="H1913">
        <v>1724</v>
      </c>
      <c r="I1913" t="s">
        <v>11</v>
      </c>
    </row>
    <row r="1914" spans="1:9" x14ac:dyDescent="0.3">
      <c r="A1914" t="s">
        <v>1044</v>
      </c>
      <c r="B1914" t="s">
        <v>1045</v>
      </c>
      <c r="C1914">
        <v>908</v>
      </c>
      <c r="D1914" t="s">
        <v>12</v>
      </c>
      <c r="E1914">
        <v>652</v>
      </c>
      <c r="F1914">
        <v>888</v>
      </c>
      <c r="G1914">
        <f t="shared" si="29"/>
        <v>236</v>
      </c>
      <c r="H1914">
        <v>22957</v>
      </c>
      <c r="I1914" t="s">
        <v>13</v>
      </c>
    </row>
    <row r="1915" spans="1:9" x14ac:dyDescent="0.3">
      <c r="A1915" t="s">
        <v>1044</v>
      </c>
      <c r="B1915" t="s">
        <v>1045</v>
      </c>
      <c r="C1915">
        <v>908</v>
      </c>
      <c r="D1915" t="s">
        <v>14</v>
      </c>
      <c r="E1915">
        <v>476</v>
      </c>
      <c r="F1915">
        <v>633</v>
      </c>
      <c r="G1915">
        <f t="shared" si="29"/>
        <v>157</v>
      </c>
      <c r="H1915">
        <v>43327</v>
      </c>
      <c r="I1915" t="s">
        <v>15</v>
      </c>
    </row>
    <row r="1916" spans="1:9" x14ac:dyDescent="0.3">
      <c r="A1916" t="s">
        <v>1044</v>
      </c>
      <c r="B1916" t="s">
        <v>1045</v>
      </c>
      <c r="C1916">
        <v>908</v>
      </c>
      <c r="D1916" t="s">
        <v>24</v>
      </c>
      <c r="E1916">
        <v>372</v>
      </c>
      <c r="F1916">
        <v>454</v>
      </c>
      <c r="G1916">
        <f t="shared" si="29"/>
        <v>82</v>
      </c>
      <c r="H1916">
        <v>23723</v>
      </c>
      <c r="I1916" t="s">
        <v>25</v>
      </c>
    </row>
    <row r="1917" spans="1:9" x14ac:dyDescent="0.3">
      <c r="A1917" t="s">
        <v>1046</v>
      </c>
      <c r="B1917" t="s">
        <v>1047</v>
      </c>
      <c r="C1917">
        <v>876</v>
      </c>
      <c r="D1917" t="s">
        <v>10</v>
      </c>
      <c r="E1917">
        <v>67</v>
      </c>
      <c r="F1917">
        <v>230</v>
      </c>
      <c r="G1917">
        <f t="shared" si="29"/>
        <v>163</v>
      </c>
      <c r="H1917">
        <v>1724</v>
      </c>
      <c r="I1917" t="s">
        <v>11</v>
      </c>
    </row>
    <row r="1918" spans="1:9" x14ac:dyDescent="0.3">
      <c r="A1918" t="s">
        <v>1046</v>
      </c>
      <c r="B1918" t="s">
        <v>1047</v>
      </c>
      <c r="C1918">
        <v>876</v>
      </c>
      <c r="D1918" t="s">
        <v>28</v>
      </c>
      <c r="E1918">
        <v>563</v>
      </c>
      <c r="F1918">
        <v>678</v>
      </c>
      <c r="G1918">
        <f t="shared" si="29"/>
        <v>115</v>
      </c>
      <c r="H1918">
        <v>133923</v>
      </c>
      <c r="I1918" t="s">
        <v>29</v>
      </c>
    </row>
    <row r="1919" spans="1:9" x14ac:dyDescent="0.3">
      <c r="A1919" t="s">
        <v>1046</v>
      </c>
      <c r="B1919" t="s">
        <v>1047</v>
      </c>
      <c r="C1919">
        <v>876</v>
      </c>
      <c r="D1919" t="s">
        <v>30</v>
      </c>
      <c r="E1919">
        <v>451</v>
      </c>
      <c r="F1919">
        <v>516</v>
      </c>
      <c r="G1919">
        <f t="shared" si="29"/>
        <v>65</v>
      </c>
      <c r="H1919">
        <v>85578</v>
      </c>
      <c r="I1919" t="s">
        <v>31</v>
      </c>
    </row>
    <row r="1920" spans="1:9" x14ac:dyDescent="0.3">
      <c r="A1920" t="s">
        <v>1046</v>
      </c>
      <c r="B1920" t="s">
        <v>1047</v>
      </c>
      <c r="C1920">
        <v>876</v>
      </c>
      <c r="D1920" t="s">
        <v>42</v>
      </c>
      <c r="E1920">
        <v>751</v>
      </c>
      <c r="F1920">
        <v>867</v>
      </c>
      <c r="G1920">
        <f t="shared" si="29"/>
        <v>116</v>
      </c>
      <c r="H1920">
        <v>176760</v>
      </c>
      <c r="I1920" t="s">
        <v>43</v>
      </c>
    </row>
    <row r="1921" spans="1:9" x14ac:dyDescent="0.3">
      <c r="A1921" t="s">
        <v>1048</v>
      </c>
      <c r="B1921" t="s">
        <v>1049</v>
      </c>
      <c r="C1921">
        <v>597</v>
      </c>
      <c r="D1921" t="s">
        <v>10</v>
      </c>
      <c r="E1921">
        <v>74</v>
      </c>
      <c r="F1921">
        <v>265</v>
      </c>
      <c r="G1921">
        <f t="shared" si="29"/>
        <v>191</v>
      </c>
      <c r="H1921">
        <v>1724</v>
      </c>
      <c r="I1921" t="s">
        <v>11</v>
      </c>
    </row>
    <row r="1922" spans="1:9" x14ac:dyDescent="0.3">
      <c r="A1922" t="s">
        <v>1048</v>
      </c>
      <c r="B1922" t="s">
        <v>1049</v>
      </c>
      <c r="C1922">
        <v>597</v>
      </c>
      <c r="D1922" t="s">
        <v>28</v>
      </c>
      <c r="E1922">
        <v>487</v>
      </c>
      <c r="F1922">
        <v>596</v>
      </c>
      <c r="G1922">
        <f t="shared" si="29"/>
        <v>109</v>
      </c>
      <c r="H1922">
        <v>133923</v>
      </c>
      <c r="I1922" t="s">
        <v>29</v>
      </c>
    </row>
    <row r="1923" spans="1:9" x14ac:dyDescent="0.3">
      <c r="A1923" t="s">
        <v>1048</v>
      </c>
      <c r="B1923" t="s">
        <v>1049</v>
      </c>
      <c r="C1923">
        <v>597</v>
      </c>
      <c r="D1923" t="s">
        <v>30</v>
      </c>
      <c r="E1923">
        <v>376</v>
      </c>
      <c r="F1923">
        <v>441</v>
      </c>
      <c r="G1923">
        <f t="shared" ref="G1923:G1986" si="30">F1923-E1923</f>
        <v>65</v>
      </c>
      <c r="H1923">
        <v>85578</v>
      </c>
      <c r="I1923" t="s">
        <v>31</v>
      </c>
    </row>
    <row r="1924" spans="1:9" x14ac:dyDescent="0.3">
      <c r="A1924" t="s">
        <v>1050</v>
      </c>
      <c r="B1924" t="s">
        <v>1051</v>
      </c>
      <c r="C1924">
        <v>542</v>
      </c>
      <c r="D1924" t="s">
        <v>10</v>
      </c>
      <c r="E1924">
        <v>75</v>
      </c>
      <c r="F1924">
        <v>271</v>
      </c>
      <c r="G1924">
        <f t="shared" si="30"/>
        <v>196</v>
      </c>
      <c r="H1924">
        <v>1724</v>
      </c>
      <c r="I1924" t="s">
        <v>11</v>
      </c>
    </row>
    <row r="1925" spans="1:9" x14ac:dyDescent="0.3">
      <c r="A1925" t="s">
        <v>1050</v>
      </c>
      <c r="B1925" t="s">
        <v>1051</v>
      </c>
      <c r="C1925">
        <v>542</v>
      </c>
      <c r="D1925" t="s">
        <v>54</v>
      </c>
      <c r="E1925">
        <v>356</v>
      </c>
      <c r="F1925">
        <v>438</v>
      </c>
      <c r="G1925">
        <f t="shared" si="30"/>
        <v>82</v>
      </c>
      <c r="H1925">
        <v>1627</v>
      </c>
      <c r="I1925" t="s">
        <v>55</v>
      </c>
    </row>
    <row r="1926" spans="1:9" x14ac:dyDescent="0.3">
      <c r="A1926" t="s">
        <v>1052</v>
      </c>
      <c r="B1926" t="s">
        <v>1053</v>
      </c>
      <c r="C1926">
        <v>973</v>
      </c>
      <c r="D1926" t="s">
        <v>10</v>
      </c>
      <c r="E1926">
        <v>75</v>
      </c>
      <c r="F1926">
        <v>262</v>
      </c>
      <c r="G1926">
        <f t="shared" si="30"/>
        <v>187</v>
      </c>
      <c r="H1926">
        <v>1724</v>
      </c>
      <c r="I1926" t="s">
        <v>11</v>
      </c>
    </row>
    <row r="1927" spans="1:9" x14ac:dyDescent="0.3">
      <c r="A1927" t="s">
        <v>1052</v>
      </c>
      <c r="B1927" t="s">
        <v>1053</v>
      </c>
      <c r="C1927">
        <v>973</v>
      </c>
      <c r="D1927" t="s">
        <v>28</v>
      </c>
      <c r="E1927">
        <v>845</v>
      </c>
      <c r="F1927">
        <v>954</v>
      </c>
      <c r="G1927">
        <f t="shared" si="30"/>
        <v>109</v>
      </c>
      <c r="H1927">
        <v>133923</v>
      </c>
      <c r="I1927" t="s">
        <v>29</v>
      </c>
    </row>
    <row r="1928" spans="1:9" x14ac:dyDescent="0.3">
      <c r="A1928" t="s">
        <v>1052</v>
      </c>
      <c r="B1928" t="s">
        <v>1053</v>
      </c>
      <c r="C1928">
        <v>973</v>
      </c>
      <c r="D1928" t="s">
        <v>24</v>
      </c>
      <c r="E1928">
        <v>484</v>
      </c>
      <c r="F1928">
        <v>569</v>
      </c>
      <c r="G1928">
        <f t="shared" si="30"/>
        <v>85</v>
      </c>
      <c r="H1928">
        <v>23723</v>
      </c>
      <c r="I1928" t="s">
        <v>25</v>
      </c>
    </row>
    <row r="1929" spans="1:9" x14ac:dyDescent="0.3">
      <c r="A1929" t="s">
        <v>1052</v>
      </c>
      <c r="B1929" t="s">
        <v>1053</v>
      </c>
      <c r="C1929">
        <v>973</v>
      </c>
      <c r="D1929" t="s">
        <v>16</v>
      </c>
      <c r="E1929">
        <v>593</v>
      </c>
      <c r="F1929">
        <v>708</v>
      </c>
      <c r="G1929">
        <f t="shared" si="30"/>
        <v>115</v>
      </c>
      <c r="H1929">
        <v>23651</v>
      </c>
      <c r="I1929" t="s">
        <v>17</v>
      </c>
    </row>
    <row r="1930" spans="1:9" x14ac:dyDescent="0.3">
      <c r="A1930" t="s">
        <v>1052</v>
      </c>
      <c r="B1930" t="s">
        <v>1053</v>
      </c>
      <c r="C1930">
        <v>973</v>
      </c>
      <c r="D1930" t="s">
        <v>18</v>
      </c>
      <c r="E1930">
        <v>349</v>
      </c>
      <c r="F1930">
        <v>448</v>
      </c>
      <c r="G1930">
        <f t="shared" si="30"/>
        <v>99</v>
      </c>
      <c r="H1930">
        <v>27168</v>
      </c>
      <c r="I1930" t="s">
        <v>19</v>
      </c>
    </row>
    <row r="1931" spans="1:9" x14ac:dyDescent="0.3">
      <c r="A1931" t="s">
        <v>1054</v>
      </c>
      <c r="B1931" t="s">
        <v>1055</v>
      </c>
      <c r="C1931">
        <v>835</v>
      </c>
      <c r="D1931" t="s">
        <v>10</v>
      </c>
      <c r="E1931">
        <v>91</v>
      </c>
      <c r="F1931">
        <v>214</v>
      </c>
      <c r="G1931">
        <f t="shared" si="30"/>
        <v>123</v>
      </c>
      <c r="H1931">
        <v>1724</v>
      </c>
      <c r="I1931" t="s">
        <v>11</v>
      </c>
    </row>
    <row r="1932" spans="1:9" x14ac:dyDescent="0.3">
      <c r="A1932" t="s">
        <v>1054</v>
      </c>
      <c r="B1932" t="s">
        <v>1055</v>
      </c>
      <c r="C1932">
        <v>835</v>
      </c>
      <c r="D1932" t="s">
        <v>28</v>
      </c>
      <c r="E1932">
        <v>726</v>
      </c>
      <c r="F1932">
        <v>835</v>
      </c>
      <c r="G1932">
        <f t="shared" si="30"/>
        <v>109</v>
      </c>
      <c r="H1932">
        <v>133923</v>
      </c>
      <c r="I1932" t="s">
        <v>29</v>
      </c>
    </row>
    <row r="1933" spans="1:9" x14ac:dyDescent="0.3">
      <c r="A1933" t="s">
        <v>1054</v>
      </c>
      <c r="B1933" t="s">
        <v>1055</v>
      </c>
      <c r="C1933">
        <v>835</v>
      </c>
      <c r="D1933" t="s">
        <v>30</v>
      </c>
      <c r="E1933">
        <v>612</v>
      </c>
      <c r="F1933">
        <v>680</v>
      </c>
      <c r="G1933">
        <f t="shared" si="30"/>
        <v>68</v>
      </c>
      <c r="H1933">
        <v>85578</v>
      </c>
      <c r="I1933" t="s">
        <v>31</v>
      </c>
    </row>
    <row r="1934" spans="1:9" x14ac:dyDescent="0.3">
      <c r="A1934" t="s">
        <v>1054</v>
      </c>
      <c r="B1934" t="s">
        <v>1055</v>
      </c>
      <c r="C1934">
        <v>835</v>
      </c>
      <c r="D1934" t="s">
        <v>24</v>
      </c>
      <c r="E1934">
        <v>333</v>
      </c>
      <c r="F1934">
        <v>421</v>
      </c>
      <c r="G1934">
        <f t="shared" si="30"/>
        <v>88</v>
      </c>
      <c r="H1934">
        <v>23723</v>
      </c>
      <c r="I1934" t="s">
        <v>25</v>
      </c>
    </row>
    <row r="1935" spans="1:9" x14ac:dyDescent="0.3">
      <c r="A1935" t="s">
        <v>1054</v>
      </c>
      <c r="B1935" t="s">
        <v>1055</v>
      </c>
      <c r="C1935">
        <v>835</v>
      </c>
      <c r="D1935" t="s">
        <v>24</v>
      </c>
      <c r="E1935">
        <v>462</v>
      </c>
      <c r="F1935">
        <v>547</v>
      </c>
      <c r="G1935">
        <f t="shared" si="30"/>
        <v>85</v>
      </c>
      <c r="H1935">
        <v>23723</v>
      </c>
      <c r="I1935" t="s">
        <v>25</v>
      </c>
    </row>
    <row r="1936" spans="1:9" x14ac:dyDescent="0.3">
      <c r="A1936" t="s">
        <v>1056</v>
      </c>
      <c r="B1936" t="s">
        <v>1057</v>
      </c>
      <c r="C1936">
        <v>785</v>
      </c>
      <c r="D1936" t="s">
        <v>10</v>
      </c>
      <c r="E1936">
        <v>112</v>
      </c>
      <c r="F1936">
        <v>223</v>
      </c>
      <c r="G1936">
        <f t="shared" si="30"/>
        <v>111</v>
      </c>
      <c r="H1936">
        <v>1724</v>
      </c>
      <c r="I1936" t="s">
        <v>11</v>
      </c>
    </row>
    <row r="1937" spans="1:9" x14ac:dyDescent="0.3">
      <c r="A1937" t="s">
        <v>1056</v>
      </c>
      <c r="B1937" t="s">
        <v>1057</v>
      </c>
      <c r="C1937">
        <v>785</v>
      </c>
      <c r="D1937" t="s">
        <v>28</v>
      </c>
      <c r="E1937">
        <v>678</v>
      </c>
      <c r="F1937">
        <v>785</v>
      </c>
      <c r="G1937">
        <f t="shared" si="30"/>
        <v>107</v>
      </c>
      <c r="H1937">
        <v>133923</v>
      </c>
      <c r="I1937" t="s">
        <v>29</v>
      </c>
    </row>
    <row r="1938" spans="1:9" x14ac:dyDescent="0.3">
      <c r="A1938" t="s">
        <v>1056</v>
      </c>
      <c r="B1938" t="s">
        <v>1057</v>
      </c>
      <c r="C1938">
        <v>785</v>
      </c>
      <c r="D1938" t="s">
        <v>24</v>
      </c>
      <c r="E1938">
        <v>456</v>
      </c>
      <c r="F1938">
        <v>543</v>
      </c>
      <c r="G1938">
        <f t="shared" si="30"/>
        <v>87</v>
      </c>
      <c r="H1938">
        <v>23723</v>
      </c>
      <c r="I1938" t="s">
        <v>25</v>
      </c>
    </row>
    <row r="1939" spans="1:9" x14ac:dyDescent="0.3">
      <c r="A1939" t="s">
        <v>1056</v>
      </c>
      <c r="B1939" t="s">
        <v>1057</v>
      </c>
      <c r="C1939">
        <v>785</v>
      </c>
      <c r="D1939" t="s">
        <v>18</v>
      </c>
      <c r="E1939">
        <v>315</v>
      </c>
      <c r="F1939">
        <v>420</v>
      </c>
      <c r="G1939">
        <f t="shared" si="30"/>
        <v>105</v>
      </c>
      <c r="H1939">
        <v>27168</v>
      </c>
      <c r="I1939" t="s">
        <v>19</v>
      </c>
    </row>
    <row r="1940" spans="1:9" x14ac:dyDescent="0.3">
      <c r="A1940" t="s">
        <v>1058</v>
      </c>
      <c r="B1940" t="s">
        <v>1059</v>
      </c>
      <c r="C1940">
        <v>608</v>
      </c>
      <c r="D1940" t="s">
        <v>10</v>
      </c>
      <c r="E1940">
        <v>297</v>
      </c>
      <c r="F1940">
        <v>492</v>
      </c>
      <c r="G1940">
        <f t="shared" si="30"/>
        <v>195</v>
      </c>
      <c r="H1940">
        <v>1724</v>
      </c>
      <c r="I1940" t="s">
        <v>11</v>
      </c>
    </row>
    <row r="1941" spans="1:9" x14ac:dyDescent="0.3">
      <c r="A1941" t="s">
        <v>1058</v>
      </c>
      <c r="B1941" t="s">
        <v>1059</v>
      </c>
      <c r="C1941">
        <v>608</v>
      </c>
      <c r="D1941" t="s">
        <v>30</v>
      </c>
      <c r="E1941">
        <v>580</v>
      </c>
      <c r="F1941">
        <v>607</v>
      </c>
      <c r="G1941">
        <f t="shared" si="30"/>
        <v>27</v>
      </c>
      <c r="H1941">
        <v>85578</v>
      </c>
      <c r="I1941" t="s">
        <v>31</v>
      </c>
    </row>
    <row r="1942" spans="1:9" x14ac:dyDescent="0.3">
      <c r="A1942" t="s">
        <v>1060</v>
      </c>
      <c r="B1942" t="s">
        <v>1061</v>
      </c>
      <c r="C1942">
        <v>815</v>
      </c>
      <c r="D1942" t="s">
        <v>10</v>
      </c>
      <c r="E1942">
        <v>28</v>
      </c>
      <c r="F1942">
        <v>228</v>
      </c>
      <c r="G1942">
        <f t="shared" si="30"/>
        <v>200</v>
      </c>
      <c r="H1942">
        <v>1724</v>
      </c>
      <c r="I1942" t="s">
        <v>11</v>
      </c>
    </row>
    <row r="1943" spans="1:9" x14ac:dyDescent="0.3">
      <c r="A1943" t="s">
        <v>1060</v>
      </c>
      <c r="B1943" t="s">
        <v>1061</v>
      </c>
      <c r="C1943">
        <v>815</v>
      </c>
      <c r="D1943" t="s">
        <v>28</v>
      </c>
      <c r="E1943">
        <v>557</v>
      </c>
      <c r="F1943">
        <v>671</v>
      </c>
      <c r="G1943">
        <f t="shared" si="30"/>
        <v>114</v>
      </c>
      <c r="H1943">
        <v>133923</v>
      </c>
      <c r="I1943" t="s">
        <v>29</v>
      </c>
    </row>
    <row r="1944" spans="1:9" x14ac:dyDescent="0.3">
      <c r="A1944" t="s">
        <v>1060</v>
      </c>
      <c r="B1944" t="s">
        <v>1061</v>
      </c>
      <c r="C1944">
        <v>815</v>
      </c>
      <c r="D1944" t="s">
        <v>30</v>
      </c>
      <c r="E1944">
        <v>445</v>
      </c>
      <c r="F1944">
        <v>510</v>
      </c>
      <c r="G1944">
        <f t="shared" si="30"/>
        <v>65</v>
      </c>
      <c r="H1944">
        <v>85578</v>
      </c>
      <c r="I1944" t="s">
        <v>31</v>
      </c>
    </row>
    <row r="1945" spans="1:9" x14ac:dyDescent="0.3">
      <c r="A1945" t="s">
        <v>1060</v>
      </c>
      <c r="B1945" t="s">
        <v>1061</v>
      </c>
      <c r="C1945">
        <v>815</v>
      </c>
      <c r="D1945" t="s">
        <v>18</v>
      </c>
      <c r="E1945">
        <v>320</v>
      </c>
      <c r="F1945">
        <v>424</v>
      </c>
      <c r="G1945">
        <f t="shared" si="30"/>
        <v>104</v>
      </c>
      <c r="H1945">
        <v>27168</v>
      </c>
      <c r="I1945" t="s">
        <v>19</v>
      </c>
    </row>
    <row r="1946" spans="1:9" x14ac:dyDescent="0.3">
      <c r="A1946" t="s">
        <v>1060</v>
      </c>
      <c r="B1946" t="s">
        <v>1061</v>
      </c>
      <c r="C1946">
        <v>815</v>
      </c>
      <c r="D1946" t="s">
        <v>42</v>
      </c>
      <c r="E1946">
        <v>695</v>
      </c>
      <c r="F1946">
        <v>806</v>
      </c>
      <c r="G1946">
        <f t="shared" si="30"/>
        <v>111</v>
      </c>
      <c r="H1946">
        <v>176760</v>
      </c>
      <c r="I1946" t="s">
        <v>43</v>
      </c>
    </row>
    <row r="1947" spans="1:9" x14ac:dyDescent="0.3">
      <c r="A1947" t="s">
        <v>1062</v>
      </c>
      <c r="B1947" t="s">
        <v>1063</v>
      </c>
      <c r="C1947">
        <v>814</v>
      </c>
      <c r="D1947" t="s">
        <v>10</v>
      </c>
      <c r="E1947">
        <v>75</v>
      </c>
      <c r="F1947">
        <v>216</v>
      </c>
      <c r="G1947">
        <f t="shared" si="30"/>
        <v>141</v>
      </c>
      <c r="H1947">
        <v>1724</v>
      </c>
      <c r="I1947" t="s">
        <v>11</v>
      </c>
    </row>
    <row r="1948" spans="1:9" x14ac:dyDescent="0.3">
      <c r="A1948" t="s">
        <v>1062</v>
      </c>
      <c r="B1948" t="s">
        <v>1063</v>
      </c>
      <c r="C1948">
        <v>814</v>
      </c>
      <c r="D1948" t="s">
        <v>28</v>
      </c>
      <c r="E1948">
        <v>548</v>
      </c>
      <c r="F1948">
        <v>670</v>
      </c>
      <c r="G1948">
        <f t="shared" si="30"/>
        <v>122</v>
      </c>
      <c r="H1948">
        <v>133923</v>
      </c>
      <c r="I1948" t="s">
        <v>29</v>
      </c>
    </row>
    <row r="1949" spans="1:9" x14ac:dyDescent="0.3">
      <c r="A1949" t="s">
        <v>1062</v>
      </c>
      <c r="B1949" t="s">
        <v>1063</v>
      </c>
      <c r="C1949">
        <v>814</v>
      </c>
      <c r="D1949" t="s">
        <v>30</v>
      </c>
      <c r="E1949">
        <v>436</v>
      </c>
      <c r="F1949">
        <v>505</v>
      </c>
      <c r="G1949">
        <f t="shared" si="30"/>
        <v>69</v>
      </c>
      <c r="H1949">
        <v>85578</v>
      </c>
      <c r="I1949" t="s">
        <v>31</v>
      </c>
    </row>
    <row r="1950" spans="1:9" x14ac:dyDescent="0.3">
      <c r="A1950" t="s">
        <v>1062</v>
      </c>
      <c r="B1950" t="s">
        <v>1063</v>
      </c>
      <c r="C1950">
        <v>814</v>
      </c>
      <c r="D1950" t="s">
        <v>42</v>
      </c>
      <c r="E1950">
        <v>693</v>
      </c>
      <c r="F1950">
        <v>805</v>
      </c>
      <c r="G1950">
        <f t="shared" si="30"/>
        <v>112</v>
      </c>
      <c r="H1950">
        <v>176760</v>
      </c>
      <c r="I1950" t="s">
        <v>43</v>
      </c>
    </row>
    <row r="1951" spans="1:9" x14ac:dyDescent="0.3">
      <c r="A1951" t="s">
        <v>1064</v>
      </c>
      <c r="B1951" t="s">
        <v>1065</v>
      </c>
      <c r="C1951">
        <v>817</v>
      </c>
      <c r="D1951" t="s">
        <v>10</v>
      </c>
      <c r="E1951">
        <v>75</v>
      </c>
      <c r="F1951">
        <v>218</v>
      </c>
      <c r="G1951">
        <f t="shared" si="30"/>
        <v>143</v>
      </c>
      <c r="H1951">
        <v>1724</v>
      </c>
      <c r="I1951" t="s">
        <v>11</v>
      </c>
    </row>
    <row r="1952" spans="1:9" x14ac:dyDescent="0.3">
      <c r="A1952" t="s">
        <v>1064</v>
      </c>
      <c r="B1952" t="s">
        <v>1065</v>
      </c>
      <c r="C1952">
        <v>817</v>
      </c>
      <c r="D1952" t="s">
        <v>28</v>
      </c>
      <c r="E1952">
        <v>550</v>
      </c>
      <c r="F1952">
        <v>673</v>
      </c>
      <c r="G1952">
        <f t="shared" si="30"/>
        <v>123</v>
      </c>
      <c r="H1952">
        <v>133923</v>
      </c>
      <c r="I1952" t="s">
        <v>29</v>
      </c>
    </row>
    <row r="1953" spans="1:9" x14ac:dyDescent="0.3">
      <c r="A1953" t="s">
        <v>1064</v>
      </c>
      <c r="B1953" t="s">
        <v>1065</v>
      </c>
      <c r="C1953">
        <v>817</v>
      </c>
      <c r="D1953" t="s">
        <v>30</v>
      </c>
      <c r="E1953">
        <v>438</v>
      </c>
      <c r="F1953">
        <v>507</v>
      </c>
      <c r="G1953">
        <f t="shared" si="30"/>
        <v>69</v>
      </c>
      <c r="H1953">
        <v>85578</v>
      </c>
      <c r="I1953" t="s">
        <v>31</v>
      </c>
    </row>
    <row r="1954" spans="1:9" x14ac:dyDescent="0.3">
      <c r="A1954" t="s">
        <v>1064</v>
      </c>
      <c r="B1954" t="s">
        <v>1065</v>
      </c>
      <c r="C1954">
        <v>817</v>
      </c>
      <c r="D1954" t="s">
        <v>42</v>
      </c>
      <c r="E1954">
        <v>696</v>
      </c>
      <c r="F1954">
        <v>808</v>
      </c>
      <c r="G1954">
        <f t="shared" si="30"/>
        <v>112</v>
      </c>
      <c r="H1954">
        <v>176760</v>
      </c>
      <c r="I1954" t="s">
        <v>43</v>
      </c>
    </row>
    <row r="1955" spans="1:9" x14ac:dyDescent="0.3">
      <c r="A1955" t="s">
        <v>1066</v>
      </c>
      <c r="B1955" t="s">
        <v>1067</v>
      </c>
      <c r="C1955">
        <v>704</v>
      </c>
      <c r="D1955" t="s">
        <v>10</v>
      </c>
      <c r="E1955">
        <v>91</v>
      </c>
      <c r="F1955">
        <v>258</v>
      </c>
      <c r="G1955">
        <f t="shared" si="30"/>
        <v>167</v>
      </c>
      <c r="H1955">
        <v>1724</v>
      </c>
      <c r="I1955" t="s">
        <v>11</v>
      </c>
    </row>
    <row r="1956" spans="1:9" x14ac:dyDescent="0.3">
      <c r="A1956" t="s">
        <v>1066</v>
      </c>
      <c r="B1956" t="s">
        <v>1067</v>
      </c>
      <c r="C1956">
        <v>704</v>
      </c>
      <c r="D1956" t="s">
        <v>28</v>
      </c>
      <c r="E1956">
        <v>591</v>
      </c>
      <c r="F1956">
        <v>702</v>
      </c>
      <c r="G1956">
        <f t="shared" si="30"/>
        <v>111</v>
      </c>
      <c r="H1956">
        <v>133923</v>
      </c>
      <c r="I1956" t="s">
        <v>29</v>
      </c>
    </row>
    <row r="1957" spans="1:9" x14ac:dyDescent="0.3">
      <c r="A1957" t="s">
        <v>1066</v>
      </c>
      <c r="B1957" t="s">
        <v>1067</v>
      </c>
      <c r="C1957">
        <v>704</v>
      </c>
      <c r="D1957" t="s">
        <v>30</v>
      </c>
      <c r="E1957">
        <v>461</v>
      </c>
      <c r="F1957">
        <v>547</v>
      </c>
      <c r="G1957">
        <f t="shared" si="30"/>
        <v>86</v>
      </c>
      <c r="H1957">
        <v>85578</v>
      </c>
      <c r="I1957" t="s">
        <v>31</v>
      </c>
    </row>
    <row r="1958" spans="1:9" x14ac:dyDescent="0.3">
      <c r="A1958" t="s">
        <v>1066</v>
      </c>
      <c r="B1958" t="s">
        <v>1067</v>
      </c>
      <c r="C1958">
        <v>704</v>
      </c>
      <c r="D1958" t="s">
        <v>96</v>
      </c>
      <c r="E1958">
        <v>337</v>
      </c>
      <c r="F1958">
        <v>453</v>
      </c>
      <c r="G1958">
        <f t="shared" si="30"/>
        <v>116</v>
      </c>
      <c r="H1958">
        <v>3260</v>
      </c>
      <c r="I1958" t="s">
        <v>97</v>
      </c>
    </row>
    <row r="1959" spans="1:9" x14ac:dyDescent="0.3">
      <c r="A1959" t="s">
        <v>1068</v>
      </c>
      <c r="B1959" t="s">
        <v>1069</v>
      </c>
      <c r="C1959">
        <v>836</v>
      </c>
      <c r="D1959" t="s">
        <v>10</v>
      </c>
      <c r="E1959">
        <v>74</v>
      </c>
      <c r="F1959">
        <v>227</v>
      </c>
      <c r="G1959">
        <f t="shared" si="30"/>
        <v>153</v>
      </c>
      <c r="H1959">
        <v>1724</v>
      </c>
      <c r="I1959" t="s">
        <v>11</v>
      </c>
    </row>
    <row r="1960" spans="1:9" x14ac:dyDescent="0.3">
      <c r="A1960" t="s">
        <v>1068</v>
      </c>
      <c r="B1960" t="s">
        <v>1069</v>
      </c>
      <c r="C1960">
        <v>836</v>
      </c>
      <c r="D1960" t="s">
        <v>28</v>
      </c>
      <c r="E1960">
        <v>573</v>
      </c>
      <c r="F1960">
        <v>687</v>
      </c>
      <c r="G1960">
        <f t="shared" si="30"/>
        <v>114</v>
      </c>
      <c r="H1960">
        <v>133923</v>
      </c>
      <c r="I1960" t="s">
        <v>29</v>
      </c>
    </row>
    <row r="1961" spans="1:9" x14ac:dyDescent="0.3">
      <c r="A1961" t="s">
        <v>1068</v>
      </c>
      <c r="B1961" t="s">
        <v>1069</v>
      </c>
      <c r="C1961">
        <v>836</v>
      </c>
      <c r="D1961" t="s">
        <v>30</v>
      </c>
      <c r="E1961">
        <v>461</v>
      </c>
      <c r="F1961">
        <v>526</v>
      </c>
      <c r="G1961">
        <f t="shared" si="30"/>
        <v>65</v>
      </c>
      <c r="H1961">
        <v>85578</v>
      </c>
      <c r="I1961" t="s">
        <v>31</v>
      </c>
    </row>
    <row r="1962" spans="1:9" x14ac:dyDescent="0.3">
      <c r="A1962" t="s">
        <v>1068</v>
      </c>
      <c r="B1962" t="s">
        <v>1069</v>
      </c>
      <c r="C1962">
        <v>836</v>
      </c>
      <c r="D1962" t="s">
        <v>24</v>
      </c>
      <c r="E1962">
        <v>335</v>
      </c>
      <c r="F1962">
        <v>421</v>
      </c>
      <c r="G1962">
        <f t="shared" si="30"/>
        <v>86</v>
      </c>
      <c r="H1962">
        <v>23723</v>
      </c>
      <c r="I1962" t="s">
        <v>25</v>
      </c>
    </row>
    <row r="1963" spans="1:9" x14ac:dyDescent="0.3">
      <c r="A1963" t="s">
        <v>1068</v>
      </c>
      <c r="B1963" t="s">
        <v>1069</v>
      </c>
      <c r="C1963">
        <v>836</v>
      </c>
      <c r="D1963" t="s">
        <v>42</v>
      </c>
      <c r="E1963">
        <v>711</v>
      </c>
      <c r="F1963">
        <v>822</v>
      </c>
      <c r="G1963">
        <f t="shared" si="30"/>
        <v>111</v>
      </c>
      <c r="H1963">
        <v>176760</v>
      </c>
      <c r="I1963" t="s">
        <v>43</v>
      </c>
    </row>
    <row r="1964" spans="1:9" x14ac:dyDescent="0.3">
      <c r="A1964" t="s">
        <v>1070</v>
      </c>
      <c r="B1964" t="s">
        <v>1071</v>
      </c>
      <c r="C1964">
        <v>1104</v>
      </c>
      <c r="D1964" t="s">
        <v>10</v>
      </c>
      <c r="E1964">
        <v>90</v>
      </c>
      <c r="F1964">
        <v>292</v>
      </c>
      <c r="G1964">
        <f t="shared" si="30"/>
        <v>202</v>
      </c>
      <c r="H1964">
        <v>1724</v>
      </c>
      <c r="I1964" t="s">
        <v>11</v>
      </c>
    </row>
    <row r="1965" spans="1:9" x14ac:dyDescent="0.3">
      <c r="A1965" t="s">
        <v>1070</v>
      </c>
      <c r="B1965" t="s">
        <v>1071</v>
      </c>
      <c r="C1965">
        <v>1104</v>
      </c>
      <c r="D1965" t="s">
        <v>10</v>
      </c>
      <c r="E1965">
        <v>447</v>
      </c>
      <c r="F1965">
        <v>642</v>
      </c>
      <c r="G1965">
        <f t="shared" si="30"/>
        <v>195</v>
      </c>
      <c r="H1965">
        <v>1724</v>
      </c>
      <c r="I1965" t="s">
        <v>11</v>
      </c>
    </row>
    <row r="1966" spans="1:9" x14ac:dyDescent="0.3">
      <c r="A1966" t="s">
        <v>1070</v>
      </c>
      <c r="B1966" t="s">
        <v>1071</v>
      </c>
      <c r="C1966">
        <v>1104</v>
      </c>
      <c r="D1966" t="s">
        <v>28</v>
      </c>
      <c r="E1966">
        <v>979</v>
      </c>
      <c r="F1966">
        <v>1091</v>
      </c>
      <c r="G1966">
        <f t="shared" si="30"/>
        <v>112</v>
      </c>
      <c r="H1966">
        <v>133923</v>
      </c>
      <c r="I1966" t="s">
        <v>29</v>
      </c>
    </row>
    <row r="1967" spans="1:9" x14ac:dyDescent="0.3">
      <c r="A1967" t="s">
        <v>1070</v>
      </c>
      <c r="B1967" t="s">
        <v>1071</v>
      </c>
      <c r="C1967">
        <v>1104</v>
      </c>
      <c r="D1967" t="s">
        <v>30</v>
      </c>
      <c r="E1967">
        <v>868</v>
      </c>
      <c r="F1967">
        <v>938</v>
      </c>
      <c r="G1967">
        <f t="shared" si="30"/>
        <v>70</v>
      </c>
      <c r="H1967">
        <v>85578</v>
      </c>
      <c r="I1967" t="s">
        <v>31</v>
      </c>
    </row>
    <row r="1968" spans="1:9" x14ac:dyDescent="0.3">
      <c r="A1968" t="s">
        <v>1070</v>
      </c>
      <c r="B1968" t="s">
        <v>1071</v>
      </c>
      <c r="C1968">
        <v>1104</v>
      </c>
      <c r="D1968" t="s">
        <v>22</v>
      </c>
      <c r="E1968">
        <v>732</v>
      </c>
      <c r="F1968">
        <v>845</v>
      </c>
      <c r="G1968">
        <f t="shared" si="30"/>
        <v>113</v>
      </c>
      <c r="H1968">
        <v>21613</v>
      </c>
      <c r="I1968" t="s">
        <v>23</v>
      </c>
    </row>
    <row r="1969" spans="1:9" x14ac:dyDescent="0.3">
      <c r="A1969" t="s">
        <v>1072</v>
      </c>
      <c r="B1969" t="s">
        <v>1073</v>
      </c>
      <c r="C1969">
        <v>689</v>
      </c>
      <c r="D1969" t="s">
        <v>10</v>
      </c>
      <c r="E1969">
        <v>58</v>
      </c>
      <c r="F1969">
        <v>224</v>
      </c>
      <c r="G1969">
        <f t="shared" si="30"/>
        <v>166</v>
      </c>
      <c r="H1969">
        <v>1724</v>
      </c>
      <c r="I1969" t="s">
        <v>11</v>
      </c>
    </row>
    <row r="1970" spans="1:9" x14ac:dyDescent="0.3">
      <c r="A1970" t="s">
        <v>1072</v>
      </c>
      <c r="B1970" t="s">
        <v>1073</v>
      </c>
      <c r="C1970">
        <v>689</v>
      </c>
      <c r="D1970" t="s">
        <v>28</v>
      </c>
      <c r="E1970">
        <v>562</v>
      </c>
      <c r="F1970">
        <v>673</v>
      </c>
      <c r="G1970">
        <f t="shared" si="30"/>
        <v>111</v>
      </c>
      <c r="H1970">
        <v>133923</v>
      </c>
      <c r="I1970" t="s">
        <v>29</v>
      </c>
    </row>
    <row r="1971" spans="1:9" x14ac:dyDescent="0.3">
      <c r="A1971" t="s">
        <v>1072</v>
      </c>
      <c r="B1971" t="s">
        <v>1073</v>
      </c>
      <c r="C1971">
        <v>689</v>
      </c>
      <c r="D1971" t="s">
        <v>30</v>
      </c>
      <c r="E1971">
        <v>425</v>
      </c>
      <c r="F1971">
        <v>518</v>
      </c>
      <c r="G1971">
        <f t="shared" si="30"/>
        <v>93</v>
      </c>
      <c r="H1971">
        <v>85578</v>
      </c>
      <c r="I1971" t="s">
        <v>31</v>
      </c>
    </row>
    <row r="1972" spans="1:9" x14ac:dyDescent="0.3">
      <c r="A1972" t="s">
        <v>1072</v>
      </c>
      <c r="B1972" t="s">
        <v>1073</v>
      </c>
      <c r="C1972">
        <v>689</v>
      </c>
      <c r="D1972" t="s">
        <v>96</v>
      </c>
      <c r="E1972">
        <v>302</v>
      </c>
      <c r="F1972">
        <v>417</v>
      </c>
      <c r="G1972">
        <f t="shared" si="30"/>
        <v>115</v>
      </c>
      <c r="H1972">
        <v>3260</v>
      </c>
      <c r="I1972" t="s">
        <v>97</v>
      </c>
    </row>
    <row r="1973" spans="1:9" x14ac:dyDescent="0.3">
      <c r="A1973" t="s">
        <v>1074</v>
      </c>
      <c r="B1973" t="s">
        <v>1075</v>
      </c>
      <c r="C1973">
        <v>549</v>
      </c>
      <c r="D1973" t="s">
        <v>10</v>
      </c>
      <c r="E1973">
        <v>86</v>
      </c>
      <c r="F1973">
        <v>268</v>
      </c>
      <c r="G1973">
        <f t="shared" si="30"/>
        <v>182</v>
      </c>
      <c r="H1973">
        <v>1724</v>
      </c>
      <c r="I1973" t="s">
        <v>11</v>
      </c>
    </row>
    <row r="1974" spans="1:9" x14ac:dyDescent="0.3">
      <c r="A1974" t="s">
        <v>1074</v>
      </c>
      <c r="B1974" t="s">
        <v>1075</v>
      </c>
      <c r="C1974">
        <v>549</v>
      </c>
      <c r="D1974" t="s">
        <v>54</v>
      </c>
      <c r="E1974">
        <v>355</v>
      </c>
      <c r="F1974">
        <v>437</v>
      </c>
      <c r="G1974">
        <f t="shared" si="30"/>
        <v>82</v>
      </c>
      <c r="H1974">
        <v>1627</v>
      </c>
      <c r="I1974" t="s">
        <v>55</v>
      </c>
    </row>
    <row r="1975" spans="1:9" x14ac:dyDescent="0.3">
      <c r="A1975" t="s">
        <v>1076</v>
      </c>
      <c r="B1975" t="s">
        <v>1077</v>
      </c>
      <c r="C1975">
        <v>1349</v>
      </c>
      <c r="D1975" t="s">
        <v>10</v>
      </c>
      <c r="E1975">
        <v>299</v>
      </c>
      <c r="F1975">
        <v>484</v>
      </c>
      <c r="G1975">
        <f t="shared" si="30"/>
        <v>185</v>
      </c>
      <c r="H1975">
        <v>1724</v>
      </c>
      <c r="I1975" t="s">
        <v>11</v>
      </c>
    </row>
    <row r="1976" spans="1:9" x14ac:dyDescent="0.3">
      <c r="A1976" t="s">
        <v>1076</v>
      </c>
      <c r="B1976" t="s">
        <v>1077</v>
      </c>
      <c r="C1976">
        <v>1349</v>
      </c>
      <c r="D1976" t="s">
        <v>154</v>
      </c>
      <c r="E1976">
        <v>1006</v>
      </c>
      <c r="F1976">
        <v>1145</v>
      </c>
      <c r="G1976">
        <f t="shared" si="30"/>
        <v>139</v>
      </c>
      <c r="H1976">
        <v>17090</v>
      </c>
      <c r="I1976" t="s">
        <v>155</v>
      </c>
    </row>
    <row r="1977" spans="1:9" x14ac:dyDescent="0.3">
      <c r="A1977" t="s">
        <v>1076</v>
      </c>
      <c r="B1977" t="s">
        <v>1077</v>
      </c>
      <c r="C1977">
        <v>1349</v>
      </c>
      <c r="D1977" t="s">
        <v>1078</v>
      </c>
      <c r="E1977">
        <v>847</v>
      </c>
      <c r="F1977">
        <v>979</v>
      </c>
      <c r="G1977">
        <f t="shared" si="30"/>
        <v>132</v>
      </c>
      <c r="H1977">
        <v>1757</v>
      </c>
      <c r="I1977" t="s">
        <v>1079</v>
      </c>
    </row>
    <row r="1978" spans="1:9" x14ac:dyDescent="0.3">
      <c r="A1978" t="s">
        <v>1076</v>
      </c>
      <c r="B1978" t="s">
        <v>1077</v>
      </c>
      <c r="C1978">
        <v>1349</v>
      </c>
      <c r="D1978" t="s">
        <v>188</v>
      </c>
      <c r="E1978">
        <v>1233</v>
      </c>
      <c r="F1978">
        <v>1295</v>
      </c>
      <c r="G1978">
        <f t="shared" si="30"/>
        <v>62</v>
      </c>
      <c r="H1978">
        <v>3853</v>
      </c>
      <c r="I1978" t="s">
        <v>189</v>
      </c>
    </row>
    <row r="1979" spans="1:9" x14ac:dyDescent="0.3">
      <c r="A1979" t="s">
        <v>1076</v>
      </c>
      <c r="B1979" t="s">
        <v>1077</v>
      </c>
      <c r="C1979">
        <v>1349</v>
      </c>
      <c r="D1979" t="s">
        <v>24</v>
      </c>
      <c r="E1979">
        <v>609</v>
      </c>
      <c r="F1979">
        <v>694</v>
      </c>
      <c r="G1979">
        <f t="shared" si="30"/>
        <v>85</v>
      </c>
      <c r="H1979">
        <v>23723</v>
      </c>
      <c r="I1979" t="s">
        <v>25</v>
      </c>
    </row>
    <row r="1980" spans="1:9" x14ac:dyDescent="0.3">
      <c r="A1980" t="s">
        <v>1076</v>
      </c>
      <c r="B1980" t="s">
        <v>1077</v>
      </c>
      <c r="C1980">
        <v>1349</v>
      </c>
      <c r="D1980" t="s">
        <v>18</v>
      </c>
      <c r="E1980">
        <v>718</v>
      </c>
      <c r="F1980">
        <v>822</v>
      </c>
      <c r="G1980">
        <f t="shared" si="30"/>
        <v>104</v>
      </c>
      <c r="H1980">
        <v>27168</v>
      </c>
      <c r="I1980" t="s">
        <v>19</v>
      </c>
    </row>
    <row r="1981" spans="1:9" x14ac:dyDescent="0.3">
      <c r="A1981" t="s">
        <v>1080</v>
      </c>
      <c r="B1981" t="s">
        <v>1081</v>
      </c>
      <c r="C1981">
        <v>538</v>
      </c>
      <c r="D1981" t="s">
        <v>10</v>
      </c>
      <c r="E1981">
        <v>65</v>
      </c>
      <c r="F1981">
        <v>247</v>
      </c>
      <c r="G1981">
        <f t="shared" si="30"/>
        <v>182</v>
      </c>
      <c r="H1981">
        <v>1724</v>
      </c>
      <c r="I1981" t="s">
        <v>11</v>
      </c>
    </row>
    <row r="1982" spans="1:9" x14ac:dyDescent="0.3">
      <c r="A1982" t="s">
        <v>1080</v>
      </c>
      <c r="B1982" t="s">
        <v>1081</v>
      </c>
      <c r="C1982">
        <v>538</v>
      </c>
      <c r="D1982" t="s">
        <v>54</v>
      </c>
      <c r="E1982">
        <v>334</v>
      </c>
      <c r="F1982">
        <v>416</v>
      </c>
      <c r="G1982">
        <f t="shared" si="30"/>
        <v>82</v>
      </c>
      <c r="H1982">
        <v>1627</v>
      </c>
      <c r="I1982" t="s">
        <v>55</v>
      </c>
    </row>
    <row r="1983" spans="1:9" x14ac:dyDescent="0.3">
      <c r="A1983" t="s">
        <v>1082</v>
      </c>
      <c r="B1983" t="s">
        <v>1083</v>
      </c>
      <c r="C1983">
        <v>1036</v>
      </c>
      <c r="D1983" t="s">
        <v>10</v>
      </c>
      <c r="E1983">
        <v>21</v>
      </c>
      <c r="F1983">
        <v>203</v>
      </c>
      <c r="G1983">
        <f t="shared" si="30"/>
        <v>182</v>
      </c>
      <c r="H1983">
        <v>1724</v>
      </c>
      <c r="I1983" t="s">
        <v>11</v>
      </c>
    </row>
    <row r="1984" spans="1:9" x14ac:dyDescent="0.3">
      <c r="A1984" t="s">
        <v>1082</v>
      </c>
      <c r="B1984" t="s">
        <v>1083</v>
      </c>
      <c r="C1984">
        <v>1036</v>
      </c>
      <c r="D1984" t="s">
        <v>28</v>
      </c>
      <c r="E1984">
        <v>767</v>
      </c>
      <c r="F1984">
        <v>890</v>
      </c>
      <c r="G1984">
        <f t="shared" si="30"/>
        <v>123</v>
      </c>
      <c r="H1984">
        <v>133923</v>
      </c>
      <c r="I1984" t="s">
        <v>29</v>
      </c>
    </row>
    <row r="1985" spans="1:9" x14ac:dyDescent="0.3">
      <c r="A1985" t="s">
        <v>1082</v>
      </c>
      <c r="B1985" t="s">
        <v>1083</v>
      </c>
      <c r="C1985">
        <v>1036</v>
      </c>
      <c r="D1985" t="s">
        <v>30</v>
      </c>
      <c r="E1985">
        <v>661</v>
      </c>
      <c r="F1985">
        <v>725</v>
      </c>
      <c r="G1985">
        <f t="shared" si="30"/>
        <v>64</v>
      </c>
      <c r="H1985">
        <v>85578</v>
      </c>
      <c r="I1985" t="s">
        <v>31</v>
      </c>
    </row>
    <row r="1986" spans="1:9" x14ac:dyDescent="0.3">
      <c r="A1986" t="s">
        <v>1082</v>
      </c>
      <c r="B1986" t="s">
        <v>1083</v>
      </c>
      <c r="C1986">
        <v>1036</v>
      </c>
      <c r="D1986" t="s">
        <v>24</v>
      </c>
      <c r="E1986">
        <v>550</v>
      </c>
      <c r="F1986">
        <v>640</v>
      </c>
      <c r="G1986">
        <f t="shared" si="30"/>
        <v>90</v>
      </c>
      <c r="H1986">
        <v>23723</v>
      </c>
      <c r="I1986" t="s">
        <v>25</v>
      </c>
    </row>
    <row r="1987" spans="1:9" x14ac:dyDescent="0.3">
      <c r="A1987" t="s">
        <v>1082</v>
      </c>
      <c r="B1987" t="s">
        <v>1083</v>
      </c>
      <c r="C1987">
        <v>1036</v>
      </c>
      <c r="D1987" t="s">
        <v>16</v>
      </c>
      <c r="E1987">
        <v>282</v>
      </c>
      <c r="F1987">
        <v>390</v>
      </c>
      <c r="G1987">
        <f t="shared" ref="G1987:G2050" si="31">F1987-E1987</f>
        <v>108</v>
      </c>
      <c r="H1987">
        <v>23651</v>
      </c>
      <c r="I1987" t="s">
        <v>17</v>
      </c>
    </row>
    <row r="1988" spans="1:9" x14ac:dyDescent="0.3">
      <c r="A1988" t="s">
        <v>1082</v>
      </c>
      <c r="B1988" t="s">
        <v>1083</v>
      </c>
      <c r="C1988">
        <v>1036</v>
      </c>
      <c r="D1988" t="s">
        <v>96</v>
      </c>
      <c r="E1988">
        <v>407</v>
      </c>
      <c r="F1988">
        <v>523</v>
      </c>
      <c r="G1988">
        <f t="shared" si="31"/>
        <v>116</v>
      </c>
      <c r="H1988">
        <v>3260</v>
      </c>
      <c r="I1988" t="s">
        <v>97</v>
      </c>
    </row>
    <row r="1989" spans="1:9" x14ac:dyDescent="0.3">
      <c r="A1989" t="s">
        <v>1082</v>
      </c>
      <c r="B1989" t="s">
        <v>1083</v>
      </c>
      <c r="C1989">
        <v>1036</v>
      </c>
      <c r="D1989" t="s">
        <v>42</v>
      </c>
      <c r="E1989">
        <v>914</v>
      </c>
      <c r="F1989">
        <v>1026</v>
      </c>
      <c r="G1989">
        <f t="shared" si="31"/>
        <v>112</v>
      </c>
      <c r="H1989">
        <v>176760</v>
      </c>
      <c r="I1989" t="s">
        <v>43</v>
      </c>
    </row>
    <row r="1990" spans="1:9" x14ac:dyDescent="0.3">
      <c r="A1990" t="s">
        <v>1084</v>
      </c>
      <c r="B1990" t="s">
        <v>1085</v>
      </c>
      <c r="C1990">
        <v>917</v>
      </c>
      <c r="D1990" t="s">
        <v>10</v>
      </c>
      <c r="E1990">
        <v>78</v>
      </c>
      <c r="F1990">
        <v>220</v>
      </c>
      <c r="G1990">
        <f t="shared" si="31"/>
        <v>142</v>
      </c>
      <c r="H1990">
        <v>1724</v>
      </c>
      <c r="I1990" t="s">
        <v>11</v>
      </c>
    </row>
    <row r="1991" spans="1:9" x14ac:dyDescent="0.3">
      <c r="A1991" t="s">
        <v>1084</v>
      </c>
      <c r="B1991" t="s">
        <v>1085</v>
      </c>
      <c r="C1991">
        <v>917</v>
      </c>
      <c r="D1991" t="s">
        <v>12</v>
      </c>
      <c r="E1991">
        <v>644</v>
      </c>
      <c r="F1991">
        <v>877</v>
      </c>
      <c r="G1991">
        <f t="shared" si="31"/>
        <v>233</v>
      </c>
      <c r="H1991">
        <v>22957</v>
      </c>
      <c r="I1991" t="s">
        <v>13</v>
      </c>
    </row>
    <row r="1992" spans="1:9" x14ac:dyDescent="0.3">
      <c r="A1992" t="s">
        <v>1084</v>
      </c>
      <c r="B1992" t="s">
        <v>1085</v>
      </c>
      <c r="C1992">
        <v>917</v>
      </c>
      <c r="D1992" t="s">
        <v>14</v>
      </c>
      <c r="E1992">
        <v>452</v>
      </c>
      <c r="F1992">
        <v>625</v>
      </c>
      <c r="G1992">
        <f t="shared" si="31"/>
        <v>173</v>
      </c>
      <c r="H1992">
        <v>43327</v>
      </c>
      <c r="I1992" t="s">
        <v>15</v>
      </c>
    </row>
    <row r="1993" spans="1:9" x14ac:dyDescent="0.3">
      <c r="A1993" t="s">
        <v>1084</v>
      </c>
      <c r="B1993" t="s">
        <v>1085</v>
      </c>
      <c r="C1993">
        <v>917</v>
      </c>
      <c r="D1993" t="s">
        <v>24</v>
      </c>
      <c r="E1993">
        <v>328</v>
      </c>
      <c r="F1993">
        <v>414</v>
      </c>
      <c r="G1993">
        <f t="shared" si="31"/>
        <v>86</v>
      </c>
      <c r="H1993">
        <v>23723</v>
      </c>
      <c r="I1993" t="s">
        <v>25</v>
      </c>
    </row>
    <row r="1994" spans="1:9" x14ac:dyDescent="0.3">
      <c r="A1994" t="s">
        <v>1086</v>
      </c>
      <c r="B1994" t="s">
        <v>1087</v>
      </c>
      <c r="C1994">
        <v>658</v>
      </c>
      <c r="D1994" t="s">
        <v>10</v>
      </c>
      <c r="E1994">
        <v>87</v>
      </c>
      <c r="F1994">
        <v>277</v>
      </c>
      <c r="G1994">
        <f t="shared" si="31"/>
        <v>190</v>
      </c>
      <c r="H1994">
        <v>1724</v>
      </c>
      <c r="I1994" t="s">
        <v>11</v>
      </c>
    </row>
    <row r="1995" spans="1:9" x14ac:dyDescent="0.3">
      <c r="A1995" t="s">
        <v>1086</v>
      </c>
      <c r="B1995" t="s">
        <v>1087</v>
      </c>
      <c r="C1995">
        <v>658</v>
      </c>
      <c r="D1995" t="s">
        <v>28</v>
      </c>
      <c r="E1995">
        <v>537</v>
      </c>
      <c r="F1995">
        <v>649</v>
      </c>
      <c r="G1995">
        <f t="shared" si="31"/>
        <v>112</v>
      </c>
      <c r="H1995">
        <v>133923</v>
      </c>
      <c r="I1995" t="s">
        <v>29</v>
      </c>
    </row>
    <row r="1996" spans="1:9" x14ac:dyDescent="0.3">
      <c r="A1996" t="s">
        <v>1086</v>
      </c>
      <c r="B1996" t="s">
        <v>1087</v>
      </c>
      <c r="C1996">
        <v>658</v>
      </c>
      <c r="D1996" t="s">
        <v>30</v>
      </c>
      <c r="E1996">
        <v>406</v>
      </c>
      <c r="F1996">
        <v>496</v>
      </c>
      <c r="G1996">
        <f t="shared" si="31"/>
        <v>90</v>
      </c>
      <c r="H1996">
        <v>85578</v>
      </c>
      <c r="I1996" t="s">
        <v>31</v>
      </c>
    </row>
    <row r="1997" spans="1:9" x14ac:dyDescent="0.3">
      <c r="A1997" t="s">
        <v>1088</v>
      </c>
      <c r="B1997" t="s">
        <v>1089</v>
      </c>
      <c r="C1997">
        <v>971</v>
      </c>
      <c r="D1997" t="s">
        <v>10</v>
      </c>
      <c r="E1997">
        <v>94</v>
      </c>
      <c r="F1997">
        <v>215</v>
      </c>
      <c r="G1997">
        <f t="shared" si="31"/>
        <v>121</v>
      </c>
      <c r="H1997">
        <v>1724</v>
      </c>
      <c r="I1997" t="s">
        <v>11</v>
      </c>
    </row>
    <row r="1998" spans="1:9" x14ac:dyDescent="0.3">
      <c r="A1998" t="s">
        <v>1088</v>
      </c>
      <c r="B1998" t="s">
        <v>1089</v>
      </c>
      <c r="C1998">
        <v>971</v>
      </c>
      <c r="D1998" t="s">
        <v>12</v>
      </c>
      <c r="E1998">
        <v>707</v>
      </c>
      <c r="F1998">
        <v>944</v>
      </c>
      <c r="G1998">
        <f t="shared" si="31"/>
        <v>237</v>
      </c>
      <c r="H1998">
        <v>22957</v>
      </c>
      <c r="I1998" t="s">
        <v>13</v>
      </c>
    </row>
    <row r="1999" spans="1:9" x14ac:dyDescent="0.3">
      <c r="A1999" t="s">
        <v>1088</v>
      </c>
      <c r="B1999" t="s">
        <v>1089</v>
      </c>
      <c r="C1999">
        <v>971</v>
      </c>
      <c r="D1999" t="s">
        <v>14</v>
      </c>
      <c r="E1999">
        <v>535</v>
      </c>
      <c r="F1999">
        <v>686</v>
      </c>
      <c r="G1999">
        <f t="shared" si="31"/>
        <v>151</v>
      </c>
      <c r="H1999">
        <v>43327</v>
      </c>
      <c r="I1999" t="s">
        <v>15</v>
      </c>
    </row>
    <row r="2000" spans="1:9" x14ac:dyDescent="0.3">
      <c r="A2000" t="s">
        <v>1088</v>
      </c>
      <c r="B2000" t="s">
        <v>1089</v>
      </c>
      <c r="C2000">
        <v>971</v>
      </c>
      <c r="D2000" t="s">
        <v>96</v>
      </c>
      <c r="E2000">
        <v>293</v>
      </c>
      <c r="F2000">
        <v>408</v>
      </c>
      <c r="G2000">
        <f t="shared" si="31"/>
        <v>115</v>
      </c>
      <c r="H2000">
        <v>3260</v>
      </c>
      <c r="I2000" t="s">
        <v>97</v>
      </c>
    </row>
    <row r="2001" spans="1:9" x14ac:dyDescent="0.3">
      <c r="A2001" t="s">
        <v>1088</v>
      </c>
      <c r="B2001" t="s">
        <v>1089</v>
      </c>
      <c r="C2001">
        <v>971</v>
      </c>
      <c r="D2001" t="s">
        <v>18</v>
      </c>
      <c r="E2001">
        <v>418</v>
      </c>
      <c r="F2001">
        <v>536</v>
      </c>
      <c r="G2001">
        <f t="shared" si="31"/>
        <v>118</v>
      </c>
      <c r="H2001">
        <v>27168</v>
      </c>
      <c r="I2001" t="s">
        <v>19</v>
      </c>
    </row>
    <row r="2002" spans="1:9" x14ac:dyDescent="0.3">
      <c r="A2002" t="s">
        <v>1090</v>
      </c>
      <c r="B2002" t="s">
        <v>1091</v>
      </c>
      <c r="C2002">
        <v>780</v>
      </c>
      <c r="D2002" t="s">
        <v>10</v>
      </c>
      <c r="E2002">
        <v>92</v>
      </c>
      <c r="F2002">
        <v>250</v>
      </c>
      <c r="G2002">
        <f t="shared" si="31"/>
        <v>158</v>
      </c>
      <c r="H2002">
        <v>1724</v>
      </c>
      <c r="I2002" t="s">
        <v>11</v>
      </c>
    </row>
    <row r="2003" spans="1:9" x14ac:dyDescent="0.3">
      <c r="A2003" t="s">
        <v>1090</v>
      </c>
      <c r="B2003" t="s">
        <v>1091</v>
      </c>
      <c r="C2003">
        <v>780</v>
      </c>
      <c r="D2003" t="s">
        <v>12</v>
      </c>
      <c r="E2003">
        <v>511</v>
      </c>
      <c r="F2003">
        <v>750</v>
      </c>
      <c r="G2003">
        <f t="shared" si="31"/>
        <v>239</v>
      </c>
      <c r="H2003">
        <v>22957</v>
      </c>
      <c r="I2003" t="s">
        <v>13</v>
      </c>
    </row>
    <row r="2004" spans="1:9" x14ac:dyDescent="0.3">
      <c r="A2004" t="s">
        <v>1090</v>
      </c>
      <c r="B2004" t="s">
        <v>1091</v>
      </c>
      <c r="C2004">
        <v>780</v>
      </c>
      <c r="D2004" t="s">
        <v>14</v>
      </c>
      <c r="E2004">
        <v>335</v>
      </c>
      <c r="F2004">
        <v>492</v>
      </c>
      <c r="G2004">
        <f t="shared" si="31"/>
        <v>157</v>
      </c>
      <c r="H2004">
        <v>43327</v>
      </c>
      <c r="I2004" t="s">
        <v>15</v>
      </c>
    </row>
    <row r="2005" spans="1:9" x14ac:dyDescent="0.3">
      <c r="A2005" t="s">
        <v>1092</v>
      </c>
      <c r="B2005" t="s">
        <v>1093</v>
      </c>
      <c r="C2005">
        <v>519</v>
      </c>
      <c r="D2005" t="s">
        <v>10</v>
      </c>
      <c r="E2005">
        <v>117</v>
      </c>
      <c r="F2005">
        <v>300</v>
      </c>
      <c r="G2005">
        <f t="shared" si="31"/>
        <v>183</v>
      </c>
      <c r="H2005">
        <v>1724</v>
      </c>
      <c r="I2005" t="s">
        <v>11</v>
      </c>
    </row>
    <row r="2006" spans="1:9" x14ac:dyDescent="0.3">
      <c r="A2006" t="s">
        <v>1092</v>
      </c>
      <c r="B2006" t="s">
        <v>1093</v>
      </c>
      <c r="C2006">
        <v>519</v>
      </c>
      <c r="D2006" t="s">
        <v>54</v>
      </c>
      <c r="E2006">
        <v>387</v>
      </c>
      <c r="F2006">
        <v>469</v>
      </c>
      <c r="G2006">
        <f t="shared" si="31"/>
        <v>82</v>
      </c>
      <c r="H2006">
        <v>1627</v>
      </c>
      <c r="I2006" t="s">
        <v>55</v>
      </c>
    </row>
    <row r="2007" spans="1:9" x14ac:dyDescent="0.3">
      <c r="A2007" t="s">
        <v>1094</v>
      </c>
      <c r="B2007" t="s">
        <v>1095</v>
      </c>
      <c r="C2007">
        <v>784</v>
      </c>
      <c r="D2007" t="s">
        <v>10</v>
      </c>
      <c r="E2007">
        <v>110</v>
      </c>
      <c r="F2007">
        <v>220</v>
      </c>
      <c r="G2007">
        <f t="shared" si="31"/>
        <v>110</v>
      </c>
      <c r="H2007">
        <v>1724</v>
      </c>
      <c r="I2007" t="s">
        <v>11</v>
      </c>
    </row>
    <row r="2008" spans="1:9" x14ac:dyDescent="0.3">
      <c r="A2008" t="s">
        <v>1094</v>
      </c>
      <c r="B2008" t="s">
        <v>1095</v>
      </c>
      <c r="C2008">
        <v>784</v>
      </c>
      <c r="D2008" t="s">
        <v>28</v>
      </c>
      <c r="E2008">
        <v>677</v>
      </c>
      <c r="F2008">
        <v>784</v>
      </c>
      <c r="G2008">
        <f t="shared" si="31"/>
        <v>107</v>
      </c>
      <c r="H2008">
        <v>133923</v>
      </c>
      <c r="I2008" t="s">
        <v>29</v>
      </c>
    </row>
    <row r="2009" spans="1:9" x14ac:dyDescent="0.3">
      <c r="A2009" t="s">
        <v>1094</v>
      </c>
      <c r="B2009" t="s">
        <v>1095</v>
      </c>
      <c r="C2009">
        <v>784</v>
      </c>
      <c r="D2009" t="s">
        <v>24</v>
      </c>
      <c r="E2009">
        <v>455</v>
      </c>
      <c r="F2009">
        <v>541</v>
      </c>
      <c r="G2009">
        <f t="shared" si="31"/>
        <v>86</v>
      </c>
      <c r="H2009">
        <v>23723</v>
      </c>
      <c r="I2009" t="s">
        <v>25</v>
      </c>
    </row>
    <row r="2010" spans="1:9" x14ac:dyDescent="0.3">
      <c r="A2010" t="s">
        <v>1094</v>
      </c>
      <c r="B2010" t="s">
        <v>1095</v>
      </c>
      <c r="C2010">
        <v>784</v>
      </c>
      <c r="D2010" t="s">
        <v>18</v>
      </c>
      <c r="E2010">
        <v>314</v>
      </c>
      <c r="F2010">
        <v>418</v>
      </c>
      <c r="G2010">
        <f t="shared" si="31"/>
        <v>104</v>
      </c>
      <c r="H2010">
        <v>27168</v>
      </c>
      <c r="I2010" t="s">
        <v>19</v>
      </c>
    </row>
    <row r="2011" spans="1:9" x14ac:dyDescent="0.3">
      <c r="A2011" t="s">
        <v>1096</v>
      </c>
      <c r="B2011" t="s">
        <v>1097</v>
      </c>
      <c r="C2011">
        <v>170</v>
      </c>
      <c r="D2011" t="s">
        <v>10</v>
      </c>
      <c r="E2011">
        <v>88</v>
      </c>
      <c r="F2011">
        <v>170</v>
      </c>
      <c r="G2011">
        <f t="shared" si="31"/>
        <v>82</v>
      </c>
      <c r="H2011">
        <v>1724</v>
      </c>
      <c r="I2011" t="s">
        <v>11</v>
      </c>
    </row>
    <row r="2012" spans="1:9" x14ac:dyDescent="0.3">
      <c r="A2012" t="s">
        <v>1098</v>
      </c>
      <c r="B2012" t="s">
        <v>1099</v>
      </c>
      <c r="C2012">
        <v>553</v>
      </c>
      <c r="D2012" t="s">
        <v>10</v>
      </c>
      <c r="E2012">
        <v>87</v>
      </c>
      <c r="F2012">
        <v>270</v>
      </c>
      <c r="G2012">
        <f t="shared" si="31"/>
        <v>183</v>
      </c>
      <c r="H2012">
        <v>1724</v>
      </c>
      <c r="I2012" t="s">
        <v>11</v>
      </c>
    </row>
    <row r="2013" spans="1:9" x14ac:dyDescent="0.3">
      <c r="A2013" t="s">
        <v>1098</v>
      </c>
      <c r="B2013" t="s">
        <v>1099</v>
      </c>
      <c r="C2013">
        <v>553</v>
      </c>
      <c r="D2013" t="s">
        <v>54</v>
      </c>
      <c r="E2013">
        <v>357</v>
      </c>
      <c r="F2013">
        <v>439</v>
      </c>
      <c r="G2013">
        <f t="shared" si="31"/>
        <v>82</v>
      </c>
      <c r="H2013">
        <v>1627</v>
      </c>
      <c r="I2013" t="s">
        <v>55</v>
      </c>
    </row>
    <row r="2014" spans="1:9" x14ac:dyDescent="0.3">
      <c r="A2014" t="s">
        <v>1100</v>
      </c>
      <c r="B2014" t="s">
        <v>1101</v>
      </c>
      <c r="C2014">
        <v>1343</v>
      </c>
      <c r="D2014" t="s">
        <v>10</v>
      </c>
      <c r="E2014">
        <v>417</v>
      </c>
      <c r="F2014">
        <v>611</v>
      </c>
      <c r="G2014">
        <f t="shared" si="31"/>
        <v>194</v>
      </c>
      <c r="H2014">
        <v>1724</v>
      </c>
      <c r="I2014" t="s">
        <v>11</v>
      </c>
    </row>
    <row r="2015" spans="1:9" x14ac:dyDescent="0.3">
      <c r="A2015" t="s">
        <v>1100</v>
      </c>
      <c r="B2015" t="s">
        <v>1101</v>
      </c>
      <c r="C2015">
        <v>1343</v>
      </c>
      <c r="D2015" t="s">
        <v>28</v>
      </c>
      <c r="E2015">
        <v>832</v>
      </c>
      <c r="F2015">
        <v>955</v>
      </c>
      <c r="G2015">
        <f t="shared" si="31"/>
        <v>123</v>
      </c>
      <c r="H2015">
        <v>133923</v>
      </c>
      <c r="I2015" t="s">
        <v>29</v>
      </c>
    </row>
    <row r="2016" spans="1:9" x14ac:dyDescent="0.3">
      <c r="A2016" t="s">
        <v>1100</v>
      </c>
      <c r="B2016" t="s">
        <v>1101</v>
      </c>
      <c r="C2016">
        <v>1343</v>
      </c>
      <c r="D2016" t="s">
        <v>30</v>
      </c>
      <c r="E2016">
        <v>720</v>
      </c>
      <c r="F2016">
        <v>785</v>
      </c>
      <c r="G2016">
        <f t="shared" si="31"/>
        <v>65</v>
      </c>
      <c r="H2016">
        <v>85578</v>
      </c>
      <c r="I2016" t="s">
        <v>31</v>
      </c>
    </row>
    <row r="2017" spans="1:9" x14ac:dyDescent="0.3">
      <c r="A2017" t="s">
        <v>1100</v>
      </c>
      <c r="B2017" t="s">
        <v>1101</v>
      </c>
      <c r="C2017">
        <v>1343</v>
      </c>
      <c r="D2017" t="s">
        <v>90</v>
      </c>
      <c r="E2017">
        <v>46</v>
      </c>
      <c r="F2017">
        <v>341</v>
      </c>
      <c r="G2017">
        <f t="shared" si="31"/>
        <v>295</v>
      </c>
      <c r="H2017">
        <v>1188</v>
      </c>
      <c r="I2017" t="s">
        <v>91</v>
      </c>
    </row>
    <row r="2018" spans="1:9" x14ac:dyDescent="0.3">
      <c r="A2018" t="s">
        <v>1100</v>
      </c>
      <c r="B2018" t="s">
        <v>1101</v>
      </c>
      <c r="C2018">
        <v>1343</v>
      </c>
      <c r="D2018" t="s">
        <v>42</v>
      </c>
      <c r="E2018">
        <v>1033</v>
      </c>
      <c r="F2018">
        <v>1147</v>
      </c>
      <c r="G2018">
        <f t="shared" si="31"/>
        <v>114</v>
      </c>
      <c r="H2018">
        <v>176760</v>
      </c>
      <c r="I2018" t="s">
        <v>43</v>
      </c>
    </row>
    <row r="2019" spans="1:9" x14ac:dyDescent="0.3">
      <c r="A2019" t="s">
        <v>1100</v>
      </c>
      <c r="B2019" t="s">
        <v>1101</v>
      </c>
      <c r="C2019">
        <v>1343</v>
      </c>
      <c r="D2019" t="s">
        <v>42</v>
      </c>
      <c r="E2019">
        <v>1210</v>
      </c>
      <c r="F2019">
        <v>1323</v>
      </c>
      <c r="G2019">
        <f t="shared" si="31"/>
        <v>113</v>
      </c>
      <c r="H2019">
        <v>176760</v>
      </c>
      <c r="I2019" t="s">
        <v>43</v>
      </c>
    </row>
    <row r="2020" spans="1:9" x14ac:dyDescent="0.3">
      <c r="A2020" t="s">
        <v>1102</v>
      </c>
      <c r="B2020" t="s">
        <v>1103</v>
      </c>
      <c r="C2020">
        <v>1011</v>
      </c>
      <c r="D2020" t="s">
        <v>10</v>
      </c>
      <c r="E2020">
        <v>80</v>
      </c>
      <c r="F2020">
        <v>270</v>
      </c>
      <c r="G2020">
        <f t="shared" si="31"/>
        <v>190</v>
      </c>
      <c r="H2020">
        <v>1724</v>
      </c>
      <c r="I2020" t="s">
        <v>11</v>
      </c>
    </row>
    <row r="2021" spans="1:9" x14ac:dyDescent="0.3">
      <c r="A2021" t="s">
        <v>1102</v>
      </c>
      <c r="B2021" t="s">
        <v>1103</v>
      </c>
      <c r="C2021">
        <v>1011</v>
      </c>
      <c r="D2021" t="s">
        <v>154</v>
      </c>
      <c r="E2021">
        <v>512</v>
      </c>
      <c r="F2021">
        <v>659</v>
      </c>
      <c r="G2021">
        <f t="shared" si="31"/>
        <v>147</v>
      </c>
      <c r="H2021">
        <v>17090</v>
      </c>
      <c r="I2021" t="s">
        <v>155</v>
      </c>
    </row>
    <row r="2022" spans="1:9" x14ac:dyDescent="0.3">
      <c r="A2022" t="s">
        <v>1102</v>
      </c>
      <c r="B2022" t="s">
        <v>1103</v>
      </c>
      <c r="C2022">
        <v>1011</v>
      </c>
      <c r="D2022" t="s">
        <v>14</v>
      </c>
      <c r="E2022">
        <v>831</v>
      </c>
      <c r="F2022">
        <v>990</v>
      </c>
      <c r="G2022">
        <f t="shared" si="31"/>
        <v>159</v>
      </c>
      <c r="H2022">
        <v>43327</v>
      </c>
      <c r="I2022" t="s">
        <v>15</v>
      </c>
    </row>
    <row r="2023" spans="1:9" x14ac:dyDescent="0.3">
      <c r="A2023" t="s">
        <v>1102</v>
      </c>
      <c r="B2023" t="s">
        <v>1103</v>
      </c>
      <c r="C2023">
        <v>1011</v>
      </c>
      <c r="D2023" t="s">
        <v>16</v>
      </c>
      <c r="E2023">
        <v>712</v>
      </c>
      <c r="F2023">
        <v>822</v>
      </c>
      <c r="G2023">
        <f t="shared" si="31"/>
        <v>110</v>
      </c>
      <c r="H2023">
        <v>23651</v>
      </c>
      <c r="I2023" t="s">
        <v>17</v>
      </c>
    </row>
    <row r="2024" spans="1:9" x14ac:dyDescent="0.3">
      <c r="A2024" t="s">
        <v>1102</v>
      </c>
      <c r="B2024" t="s">
        <v>1103</v>
      </c>
      <c r="C2024">
        <v>1011</v>
      </c>
      <c r="D2024" t="s">
        <v>46</v>
      </c>
      <c r="E2024">
        <v>374</v>
      </c>
      <c r="F2024">
        <v>441</v>
      </c>
      <c r="G2024">
        <f t="shared" si="31"/>
        <v>67</v>
      </c>
      <c r="H2024">
        <v>7301</v>
      </c>
      <c r="I2024" t="s">
        <v>47</v>
      </c>
    </row>
    <row r="2025" spans="1:9" x14ac:dyDescent="0.3">
      <c r="A2025" t="s">
        <v>1104</v>
      </c>
      <c r="B2025" t="s">
        <v>1105</v>
      </c>
      <c r="C2025">
        <v>962</v>
      </c>
      <c r="D2025" t="s">
        <v>10</v>
      </c>
      <c r="E2025">
        <v>106</v>
      </c>
      <c r="F2025">
        <v>190</v>
      </c>
      <c r="G2025">
        <f t="shared" si="31"/>
        <v>84</v>
      </c>
      <c r="H2025">
        <v>1724</v>
      </c>
      <c r="I2025" t="s">
        <v>11</v>
      </c>
    </row>
    <row r="2026" spans="1:9" x14ac:dyDescent="0.3">
      <c r="A2026" t="s">
        <v>1104</v>
      </c>
      <c r="B2026" t="s">
        <v>1105</v>
      </c>
      <c r="C2026">
        <v>962</v>
      </c>
      <c r="D2026" t="s">
        <v>28</v>
      </c>
      <c r="E2026">
        <v>520</v>
      </c>
      <c r="F2026">
        <v>636</v>
      </c>
      <c r="G2026">
        <f t="shared" si="31"/>
        <v>116</v>
      </c>
      <c r="H2026">
        <v>133923</v>
      </c>
      <c r="I2026" t="s">
        <v>29</v>
      </c>
    </row>
    <row r="2027" spans="1:9" x14ac:dyDescent="0.3">
      <c r="A2027" t="s">
        <v>1104</v>
      </c>
      <c r="B2027" t="s">
        <v>1105</v>
      </c>
      <c r="C2027">
        <v>962</v>
      </c>
      <c r="D2027" t="s">
        <v>30</v>
      </c>
      <c r="E2027">
        <v>408</v>
      </c>
      <c r="F2027">
        <v>473</v>
      </c>
      <c r="G2027">
        <f t="shared" si="31"/>
        <v>65</v>
      </c>
      <c r="H2027">
        <v>85578</v>
      </c>
      <c r="I2027" t="s">
        <v>31</v>
      </c>
    </row>
    <row r="2028" spans="1:9" x14ac:dyDescent="0.3">
      <c r="A2028" t="s">
        <v>1104</v>
      </c>
      <c r="B2028" t="s">
        <v>1105</v>
      </c>
      <c r="C2028">
        <v>962</v>
      </c>
      <c r="D2028" t="s">
        <v>66</v>
      </c>
      <c r="E2028">
        <v>868</v>
      </c>
      <c r="F2028">
        <v>948</v>
      </c>
      <c r="G2028">
        <f t="shared" si="31"/>
        <v>80</v>
      </c>
      <c r="H2028">
        <v>11277</v>
      </c>
      <c r="I2028" t="s">
        <v>67</v>
      </c>
    </row>
    <row r="2029" spans="1:9" x14ac:dyDescent="0.3">
      <c r="A2029" t="s">
        <v>1104</v>
      </c>
      <c r="B2029" t="s">
        <v>1105</v>
      </c>
      <c r="C2029">
        <v>962</v>
      </c>
      <c r="D2029" t="s">
        <v>16</v>
      </c>
      <c r="E2029">
        <v>288</v>
      </c>
      <c r="F2029">
        <v>397</v>
      </c>
      <c r="G2029">
        <f t="shared" si="31"/>
        <v>109</v>
      </c>
      <c r="H2029">
        <v>23651</v>
      </c>
      <c r="I2029" t="s">
        <v>17</v>
      </c>
    </row>
    <row r="2030" spans="1:9" x14ac:dyDescent="0.3">
      <c r="A2030" t="s">
        <v>1104</v>
      </c>
      <c r="B2030" t="s">
        <v>1105</v>
      </c>
      <c r="C2030">
        <v>962</v>
      </c>
      <c r="D2030" t="s">
        <v>42</v>
      </c>
      <c r="E2030">
        <v>685</v>
      </c>
      <c r="F2030">
        <v>797</v>
      </c>
      <c r="G2030">
        <f t="shared" si="31"/>
        <v>112</v>
      </c>
      <c r="H2030">
        <v>176760</v>
      </c>
      <c r="I2030" t="s">
        <v>43</v>
      </c>
    </row>
    <row r="2031" spans="1:9" x14ac:dyDescent="0.3">
      <c r="A2031" t="s">
        <v>1106</v>
      </c>
      <c r="B2031" t="s">
        <v>1107</v>
      </c>
      <c r="C2031">
        <v>899</v>
      </c>
      <c r="D2031" t="s">
        <v>10</v>
      </c>
      <c r="E2031">
        <v>73</v>
      </c>
      <c r="F2031">
        <v>229</v>
      </c>
      <c r="G2031">
        <f t="shared" si="31"/>
        <v>156</v>
      </c>
      <c r="H2031">
        <v>1724</v>
      </c>
      <c r="I2031" t="s">
        <v>11</v>
      </c>
    </row>
    <row r="2032" spans="1:9" x14ac:dyDescent="0.3">
      <c r="A2032" t="s">
        <v>1106</v>
      </c>
      <c r="B2032" t="s">
        <v>1107</v>
      </c>
      <c r="C2032">
        <v>899</v>
      </c>
      <c r="D2032" t="s">
        <v>12</v>
      </c>
      <c r="E2032">
        <v>637</v>
      </c>
      <c r="F2032">
        <v>870</v>
      </c>
      <c r="G2032">
        <f t="shared" si="31"/>
        <v>233</v>
      </c>
      <c r="H2032">
        <v>22957</v>
      </c>
      <c r="I2032" t="s">
        <v>13</v>
      </c>
    </row>
    <row r="2033" spans="1:9" x14ac:dyDescent="0.3">
      <c r="A2033" t="s">
        <v>1106</v>
      </c>
      <c r="B2033" t="s">
        <v>1107</v>
      </c>
      <c r="C2033">
        <v>899</v>
      </c>
      <c r="D2033" t="s">
        <v>14</v>
      </c>
      <c r="E2033">
        <v>463</v>
      </c>
      <c r="F2033">
        <v>618</v>
      </c>
      <c r="G2033">
        <f t="shared" si="31"/>
        <v>155</v>
      </c>
      <c r="H2033">
        <v>43327</v>
      </c>
      <c r="I2033" t="s">
        <v>15</v>
      </c>
    </row>
    <row r="2034" spans="1:9" x14ac:dyDescent="0.3">
      <c r="A2034" t="s">
        <v>1106</v>
      </c>
      <c r="B2034" t="s">
        <v>1107</v>
      </c>
      <c r="C2034">
        <v>899</v>
      </c>
      <c r="D2034" t="s">
        <v>24</v>
      </c>
      <c r="E2034">
        <v>338</v>
      </c>
      <c r="F2034">
        <v>425</v>
      </c>
      <c r="G2034">
        <f t="shared" si="31"/>
        <v>87</v>
      </c>
      <c r="H2034">
        <v>23723</v>
      </c>
      <c r="I2034" t="s">
        <v>25</v>
      </c>
    </row>
    <row r="2035" spans="1:9" x14ac:dyDescent="0.3">
      <c r="A2035" t="s">
        <v>1108</v>
      </c>
      <c r="B2035" t="s">
        <v>1109</v>
      </c>
      <c r="C2035">
        <v>596</v>
      </c>
      <c r="D2035" t="s">
        <v>10</v>
      </c>
      <c r="E2035">
        <v>65</v>
      </c>
      <c r="F2035">
        <v>260</v>
      </c>
      <c r="G2035">
        <f t="shared" si="31"/>
        <v>195</v>
      </c>
      <c r="H2035">
        <v>1724</v>
      </c>
      <c r="I2035" t="s">
        <v>11</v>
      </c>
    </row>
    <row r="2036" spans="1:9" x14ac:dyDescent="0.3">
      <c r="A2036" t="s">
        <v>1108</v>
      </c>
      <c r="B2036" t="s">
        <v>1109</v>
      </c>
      <c r="C2036">
        <v>596</v>
      </c>
      <c r="D2036" t="s">
        <v>28</v>
      </c>
      <c r="E2036">
        <v>481</v>
      </c>
      <c r="F2036">
        <v>573</v>
      </c>
      <c r="G2036">
        <f t="shared" si="31"/>
        <v>92</v>
      </c>
      <c r="H2036">
        <v>133923</v>
      </c>
      <c r="I2036" t="s">
        <v>29</v>
      </c>
    </row>
    <row r="2037" spans="1:9" x14ac:dyDescent="0.3">
      <c r="A2037" t="s">
        <v>1108</v>
      </c>
      <c r="B2037" t="s">
        <v>1109</v>
      </c>
      <c r="C2037">
        <v>596</v>
      </c>
      <c r="D2037" t="s">
        <v>122</v>
      </c>
      <c r="E2037">
        <v>375</v>
      </c>
      <c r="F2037">
        <v>442</v>
      </c>
      <c r="G2037">
        <f t="shared" si="31"/>
        <v>67</v>
      </c>
      <c r="H2037">
        <v>14870</v>
      </c>
      <c r="I2037" t="s">
        <v>123</v>
      </c>
    </row>
    <row r="2038" spans="1:9" x14ac:dyDescent="0.3">
      <c r="A2038" t="s">
        <v>1110</v>
      </c>
      <c r="B2038" t="s">
        <v>1111</v>
      </c>
      <c r="C2038">
        <v>1084</v>
      </c>
      <c r="D2038" t="s">
        <v>10</v>
      </c>
      <c r="E2038">
        <v>267</v>
      </c>
      <c r="F2038">
        <v>444</v>
      </c>
      <c r="G2038">
        <f t="shared" si="31"/>
        <v>177</v>
      </c>
      <c r="H2038">
        <v>1724</v>
      </c>
      <c r="I2038" t="s">
        <v>11</v>
      </c>
    </row>
    <row r="2039" spans="1:9" x14ac:dyDescent="0.3">
      <c r="A2039" t="s">
        <v>1110</v>
      </c>
      <c r="B2039" t="s">
        <v>1111</v>
      </c>
      <c r="C2039">
        <v>1084</v>
      </c>
      <c r="D2039" t="s">
        <v>12</v>
      </c>
      <c r="E2039">
        <v>828</v>
      </c>
      <c r="F2039">
        <v>1064</v>
      </c>
      <c r="G2039">
        <f t="shared" si="31"/>
        <v>236</v>
      </c>
      <c r="H2039">
        <v>22957</v>
      </c>
      <c r="I2039" t="s">
        <v>13</v>
      </c>
    </row>
    <row r="2040" spans="1:9" x14ac:dyDescent="0.3">
      <c r="A2040" t="s">
        <v>1110</v>
      </c>
      <c r="B2040" t="s">
        <v>1111</v>
      </c>
      <c r="C2040">
        <v>1084</v>
      </c>
      <c r="D2040" t="s">
        <v>14</v>
      </c>
      <c r="E2040">
        <v>652</v>
      </c>
      <c r="F2040">
        <v>809</v>
      </c>
      <c r="G2040">
        <f t="shared" si="31"/>
        <v>157</v>
      </c>
      <c r="H2040">
        <v>43327</v>
      </c>
      <c r="I2040" t="s">
        <v>15</v>
      </c>
    </row>
    <row r="2041" spans="1:9" x14ac:dyDescent="0.3">
      <c r="A2041" t="s">
        <v>1110</v>
      </c>
      <c r="B2041" t="s">
        <v>1111</v>
      </c>
      <c r="C2041">
        <v>1084</v>
      </c>
      <c r="D2041" t="s">
        <v>90</v>
      </c>
      <c r="E2041">
        <v>17</v>
      </c>
      <c r="F2041">
        <v>228</v>
      </c>
      <c r="G2041">
        <f t="shared" si="31"/>
        <v>211</v>
      </c>
      <c r="H2041">
        <v>1188</v>
      </c>
      <c r="I2041" t="s">
        <v>91</v>
      </c>
    </row>
    <row r="2042" spans="1:9" x14ac:dyDescent="0.3">
      <c r="A2042" t="s">
        <v>1110</v>
      </c>
      <c r="B2042" t="s">
        <v>1111</v>
      </c>
      <c r="C2042">
        <v>1084</v>
      </c>
      <c r="D2042" t="s">
        <v>22</v>
      </c>
      <c r="E2042">
        <v>529</v>
      </c>
      <c r="F2042">
        <v>638</v>
      </c>
      <c r="G2042">
        <f t="shared" si="31"/>
        <v>109</v>
      </c>
      <c r="H2042">
        <v>21613</v>
      </c>
      <c r="I2042" t="s">
        <v>23</v>
      </c>
    </row>
    <row r="2043" spans="1:9" x14ac:dyDescent="0.3">
      <c r="A2043" t="s">
        <v>1112</v>
      </c>
      <c r="B2043" t="s">
        <v>1113</v>
      </c>
      <c r="C2043">
        <v>761</v>
      </c>
      <c r="D2043" t="s">
        <v>10</v>
      </c>
      <c r="E2043">
        <v>90</v>
      </c>
      <c r="F2043">
        <v>277</v>
      </c>
      <c r="G2043">
        <f t="shared" si="31"/>
        <v>187</v>
      </c>
      <c r="H2043">
        <v>1724</v>
      </c>
      <c r="I2043" t="s">
        <v>11</v>
      </c>
    </row>
    <row r="2044" spans="1:9" x14ac:dyDescent="0.3">
      <c r="A2044" t="s">
        <v>1112</v>
      </c>
      <c r="B2044" t="s">
        <v>1113</v>
      </c>
      <c r="C2044">
        <v>761</v>
      </c>
      <c r="D2044" t="s">
        <v>28</v>
      </c>
      <c r="E2044">
        <v>623</v>
      </c>
      <c r="F2044">
        <v>746</v>
      </c>
      <c r="G2044">
        <f t="shared" si="31"/>
        <v>123</v>
      </c>
      <c r="H2044">
        <v>133923</v>
      </c>
      <c r="I2044" t="s">
        <v>29</v>
      </c>
    </row>
    <row r="2045" spans="1:9" x14ac:dyDescent="0.3">
      <c r="A2045" t="s">
        <v>1112</v>
      </c>
      <c r="B2045" t="s">
        <v>1113</v>
      </c>
      <c r="C2045">
        <v>761</v>
      </c>
      <c r="D2045" t="s">
        <v>30</v>
      </c>
      <c r="E2045">
        <v>519</v>
      </c>
      <c r="F2045">
        <v>581</v>
      </c>
      <c r="G2045">
        <f t="shared" si="31"/>
        <v>62</v>
      </c>
      <c r="H2045">
        <v>85578</v>
      </c>
      <c r="I2045" t="s">
        <v>31</v>
      </c>
    </row>
    <row r="2046" spans="1:9" x14ac:dyDescent="0.3">
      <c r="A2046" t="s">
        <v>1112</v>
      </c>
      <c r="B2046" t="s">
        <v>1113</v>
      </c>
      <c r="C2046">
        <v>761</v>
      </c>
      <c r="D2046" t="s">
        <v>18</v>
      </c>
      <c r="E2046">
        <v>384</v>
      </c>
      <c r="F2046">
        <v>489</v>
      </c>
      <c r="G2046">
        <f t="shared" si="31"/>
        <v>105</v>
      </c>
      <c r="H2046">
        <v>27168</v>
      </c>
      <c r="I2046" t="s">
        <v>19</v>
      </c>
    </row>
    <row r="2047" spans="1:9" x14ac:dyDescent="0.3">
      <c r="A2047" t="s">
        <v>1114</v>
      </c>
      <c r="B2047" t="s">
        <v>1115</v>
      </c>
      <c r="C2047">
        <v>607</v>
      </c>
      <c r="D2047" t="s">
        <v>10</v>
      </c>
      <c r="E2047">
        <v>79</v>
      </c>
      <c r="F2047">
        <v>265</v>
      </c>
      <c r="G2047">
        <f t="shared" si="31"/>
        <v>186</v>
      </c>
      <c r="H2047">
        <v>1724</v>
      </c>
      <c r="I2047" t="s">
        <v>11</v>
      </c>
    </row>
    <row r="2048" spans="1:9" x14ac:dyDescent="0.3">
      <c r="A2048" t="s">
        <v>1114</v>
      </c>
      <c r="B2048" t="s">
        <v>1115</v>
      </c>
      <c r="C2048">
        <v>607</v>
      </c>
      <c r="D2048" t="s">
        <v>28</v>
      </c>
      <c r="E2048">
        <v>494</v>
      </c>
      <c r="F2048">
        <v>586</v>
      </c>
      <c r="G2048">
        <f t="shared" si="31"/>
        <v>92</v>
      </c>
      <c r="H2048">
        <v>133923</v>
      </c>
      <c r="I2048" t="s">
        <v>29</v>
      </c>
    </row>
    <row r="2049" spans="1:9" x14ac:dyDescent="0.3">
      <c r="A2049" t="s">
        <v>1114</v>
      </c>
      <c r="B2049" t="s">
        <v>1115</v>
      </c>
      <c r="C2049">
        <v>607</v>
      </c>
      <c r="D2049" t="s">
        <v>122</v>
      </c>
      <c r="E2049">
        <v>389</v>
      </c>
      <c r="F2049">
        <v>456</v>
      </c>
      <c r="G2049">
        <f t="shared" si="31"/>
        <v>67</v>
      </c>
      <c r="H2049">
        <v>14870</v>
      </c>
      <c r="I2049" t="s">
        <v>123</v>
      </c>
    </row>
    <row r="2050" spans="1:9" x14ac:dyDescent="0.3">
      <c r="A2050" t="s">
        <v>1116</v>
      </c>
      <c r="B2050" t="s">
        <v>1117</v>
      </c>
      <c r="C2050">
        <v>949</v>
      </c>
      <c r="D2050" t="s">
        <v>10</v>
      </c>
      <c r="E2050">
        <v>76</v>
      </c>
      <c r="F2050">
        <v>260</v>
      </c>
      <c r="G2050">
        <f t="shared" si="31"/>
        <v>184</v>
      </c>
      <c r="H2050">
        <v>1724</v>
      </c>
      <c r="I2050" t="s">
        <v>11</v>
      </c>
    </row>
    <row r="2051" spans="1:9" x14ac:dyDescent="0.3">
      <c r="A2051" t="s">
        <v>1116</v>
      </c>
      <c r="B2051" t="s">
        <v>1117</v>
      </c>
      <c r="C2051">
        <v>949</v>
      </c>
      <c r="D2051" t="s">
        <v>12</v>
      </c>
      <c r="E2051">
        <v>682</v>
      </c>
      <c r="F2051">
        <v>918</v>
      </c>
      <c r="G2051">
        <f t="shared" ref="G2051:G2114" si="32">F2051-E2051</f>
        <v>236</v>
      </c>
      <c r="H2051">
        <v>22957</v>
      </c>
      <c r="I2051" t="s">
        <v>13</v>
      </c>
    </row>
    <row r="2052" spans="1:9" x14ac:dyDescent="0.3">
      <c r="A2052" t="s">
        <v>1116</v>
      </c>
      <c r="B2052" t="s">
        <v>1117</v>
      </c>
      <c r="C2052">
        <v>949</v>
      </c>
      <c r="D2052" t="s">
        <v>14</v>
      </c>
      <c r="E2052">
        <v>506</v>
      </c>
      <c r="F2052">
        <v>663</v>
      </c>
      <c r="G2052">
        <f t="shared" si="32"/>
        <v>157</v>
      </c>
      <c r="H2052">
        <v>43327</v>
      </c>
      <c r="I2052" t="s">
        <v>15</v>
      </c>
    </row>
    <row r="2053" spans="1:9" x14ac:dyDescent="0.3">
      <c r="A2053" t="s">
        <v>1116</v>
      </c>
      <c r="B2053" t="s">
        <v>1117</v>
      </c>
      <c r="C2053">
        <v>949</v>
      </c>
      <c r="D2053" t="s">
        <v>16</v>
      </c>
      <c r="E2053">
        <v>387</v>
      </c>
      <c r="F2053">
        <v>497</v>
      </c>
      <c r="G2053">
        <f t="shared" si="32"/>
        <v>110</v>
      </c>
      <c r="H2053">
        <v>23651</v>
      </c>
      <c r="I2053" t="s">
        <v>17</v>
      </c>
    </row>
    <row r="2054" spans="1:9" x14ac:dyDescent="0.3">
      <c r="A2054" t="s">
        <v>1118</v>
      </c>
      <c r="B2054" t="s">
        <v>1119</v>
      </c>
      <c r="C2054">
        <v>1020</v>
      </c>
      <c r="D2054" t="s">
        <v>10</v>
      </c>
      <c r="E2054">
        <v>91</v>
      </c>
      <c r="F2054">
        <v>282</v>
      </c>
      <c r="G2054">
        <f t="shared" si="32"/>
        <v>191</v>
      </c>
      <c r="H2054">
        <v>1724</v>
      </c>
      <c r="I2054" t="s">
        <v>11</v>
      </c>
    </row>
    <row r="2055" spans="1:9" x14ac:dyDescent="0.3">
      <c r="A2055" t="s">
        <v>1118</v>
      </c>
      <c r="B2055" t="s">
        <v>1119</v>
      </c>
      <c r="C2055">
        <v>1020</v>
      </c>
      <c r="D2055" t="s">
        <v>28</v>
      </c>
      <c r="E2055">
        <v>631</v>
      </c>
      <c r="F2055">
        <v>748</v>
      </c>
      <c r="G2055">
        <f t="shared" si="32"/>
        <v>117</v>
      </c>
      <c r="H2055">
        <v>133923</v>
      </c>
      <c r="I2055" t="s">
        <v>29</v>
      </c>
    </row>
    <row r="2056" spans="1:9" x14ac:dyDescent="0.3">
      <c r="A2056" t="s">
        <v>1118</v>
      </c>
      <c r="B2056" t="s">
        <v>1119</v>
      </c>
      <c r="C2056">
        <v>1020</v>
      </c>
      <c r="D2056" t="s">
        <v>30</v>
      </c>
      <c r="E2056">
        <v>515</v>
      </c>
      <c r="F2056">
        <v>584</v>
      </c>
      <c r="G2056">
        <f t="shared" si="32"/>
        <v>69</v>
      </c>
      <c r="H2056">
        <v>85578</v>
      </c>
      <c r="I2056" t="s">
        <v>31</v>
      </c>
    </row>
    <row r="2057" spans="1:9" x14ac:dyDescent="0.3">
      <c r="A2057" t="s">
        <v>1118</v>
      </c>
      <c r="B2057" t="s">
        <v>1119</v>
      </c>
      <c r="C2057">
        <v>1020</v>
      </c>
      <c r="D2057" t="s">
        <v>66</v>
      </c>
      <c r="E2057">
        <v>921</v>
      </c>
      <c r="F2057">
        <v>1010</v>
      </c>
      <c r="G2057">
        <f t="shared" si="32"/>
        <v>89</v>
      </c>
      <c r="H2057">
        <v>11277</v>
      </c>
      <c r="I2057" t="s">
        <v>67</v>
      </c>
    </row>
    <row r="2058" spans="1:9" x14ac:dyDescent="0.3">
      <c r="A2058" t="s">
        <v>1118</v>
      </c>
      <c r="B2058" t="s">
        <v>1119</v>
      </c>
      <c r="C2058">
        <v>1020</v>
      </c>
      <c r="D2058" t="s">
        <v>16</v>
      </c>
      <c r="E2058">
        <v>396</v>
      </c>
      <c r="F2058">
        <v>504</v>
      </c>
      <c r="G2058">
        <f t="shared" si="32"/>
        <v>108</v>
      </c>
      <c r="H2058">
        <v>23651</v>
      </c>
      <c r="I2058" t="s">
        <v>17</v>
      </c>
    </row>
    <row r="2059" spans="1:9" x14ac:dyDescent="0.3">
      <c r="A2059" t="s">
        <v>1118</v>
      </c>
      <c r="B2059" t="s">
        <v>1119</v>
      </c>
      <c r="C2059">
        <v>1020</v>
      </c>
      <c r="D2059" t="s">
        <v>42</v>
      </c>
      <c r="E2059">
        <v>776</v>
      </c>
      <c r="F2059">
        <v>888</v>
      </c>
      <c r="G2059">
        <f t="shared" si="32"/>
        <v>112</v>
      </c>
      <c r="H2059">
        <v>176760</v>
      </c>
      <c r="I2059" t="s">
        <v>43</v>
      </c>
    </row>
    <row r="2060" spans="1:9" x14ac:dyDescent="0.3">
      <c r="A2060" t="s">
        <v>1120</v>
      </c>
      <c r="B2060" t="s">
        <v>1121</v>
      </c>
      <c r="C2060">
        <v>445</v>
      </c>
      <c r="D2060" t="s">
        <v>10</v>
      </c>
      <c r="E2060">
        <v>18</v>
      </c>
      <c r="F2060">
        <v>208</v>
      </c>
      <c r="G2060">
        <f t="shared" si="32"/>
        <v>190</v>
      </c>
      <c r="H2060">
        <v>1724</v>
      </c>
      <c r="I2060" t="s">
        <v>11</v>
      </c>
    </row>
    <row r="2061" spans="1:9" x14ac:dyDescent="0.3">
      <c r="A2061" t="s">
        <v>1120</v>
      </c>
      <c r="B2061" t="s">
        <v>1121</v>
      </c>
      <c r="C2061">
        <v>445</v>
      </c>
      <c r="D2061" t="s">
        <v>14</v>
      </c>
      <c r="E2061">
        <v>280</v>
      </c>
      <c r="F2061">
        <v>438</v>
      </c>
      <c r="G2061">
        <f t="shared" si="32"/>
        <v>158</v>
      </c>
      <c r="H2061">
        <v>43327</v>
      </c>
      <c r="I2061" t="s">
        <v>15</v>
      </c>
    </row>
    <row r="2062" spans="1:9" x14ac:dyDescent="0.3">
      <c r="A2062" t="s">
        <v>1122</v>
      </c>
      <c r="B2062" t="s">
        <v>1123</v>
      </c>
      <c r="C2062">
        <v>958</v>
      </c>
      <c r="D2062" t="s">
        <v>10</v>
      </c>
      <c r="E2062">
        <v>87</v>
      </c>
      <c r="F2062">
        <v>283</v>
      </c>
      <c r="G2062">
        <f t="shared" si="32"/>
        <v>196</v>
      </c>
      <c r="H2062">
        <v>1724</v>
      </c>
      <c r="I2062" t="s">
        <v>11</v>
      </c>
    </row>
    <row r="2063" spans="1:9" x14ac:dyDescent="0.3">
      <c r="A2063" t="s">
        <v>1122</v>
      </c>
      <c r="B2063" t="s">
        <v>1123</v>
      </c>
      <c r="C2063">
        <v>958</v>
      </c>
      <c r="D2063" t="s">
        <v>12</v>
      </c>
      <c r="E2063">
        <v>712</v>
      </c>
      <c r="F2063">
        <v>946</v>
      </c>
      <c r="G2063">
        <f t="shared" si="32"/>
        <v>234</v>
      </c>
      <c r="H2063">
        <v>22957</v>
      </c>
      <c r="I2063" t="s">
        <v>13</v>
      </c>
    </row>
    <row r="2064" spans="1:9" x14ac:dyDescent="0.3">
      <c r="A2064" t="s">
        <v>1122</v>
      </c>
      <c r="B2064" t="s">
        <v>1123</v>
      </c>
      <c r="C2064">
        <v>958</v>
      </c>
      <c r="D2064" t="s">
        <v>14</v>
      </c>
      <c r="E2064">
        <v>554</v>
      </c>
      <c r="F2064">
        <v>693</v>
      </c>
      <c r="G2064">
        <f t="shared" si="32"/>
        <v>139</v>
      </c>
      <c r="H2064">
        <v>43327</v>
      </c>
      <c r="I2064" t="s">
        <v>15</v>
      </c>
    </row>
    <row r="2065" spans="1:9" x14ac:dyDescent="0.3">
      <c r="A2065" t="s">
        <v>1122</v>
      </c>
      <c r="B2065" t="s">
        <v>1123</v>
      </c>
      <c r="C2065">
        <v>958</v>
      </c>
      <c r="D2065" t="s">
        <v>16</v>
      </c>
      <c r="E2065">
        <v>382</v>
      </c>
      <c r="F2065">
        <v>504</v>
      </c>
      <c r="G2065">
        <f t="shared" si="32"/>
        <v>122</v>
      </c>
      <c r="H2065">
        <v>23651</v>
      </c>
      <c r="I2065" t="s">
        <v>17</v>
      </c>
    </row>
    <row r="2066" spans="1:9" x14ac:dyDescent="0.3">
      <c r="A2066" t="s">
        <v>1124</v>
      </c>
      <c r="B2066" t="s">
        <v>1125</v>
      </c>
      <c r="C2066">
        <v>1057</v>
      </c>
      <c r="D2066" t="s">
        <v>10</v>
      </c>
      <c r="E2066">
        <v>80</v>
      </c>
      <c r="F2066">
        <v>281</v>
      </c>
      <c r="G2066">
        <f t="shared" si="32"/>
        <v>201</v>
      </c>
      <c r="H2066">
        <v>1724</v>
      </c>
      <c r="I2066" t="s">
        <v>11</v>
      </c>
    </row>
    <row r="2067" spans="1:9" x14ac:dyDescent="0.3">
      <c r="A2067" t="s">
        <v>1124</v>
      </c>
      <c r="B2067" t="s">
        <v>1125</v>
      </c>
      <c r="C2067">
        <v>1057</v>
      </c>
      <c r="D2067" t="s">
        <v>12</v>
      </c>
      <c r="E2067">
        <v>804</v>
      </c>
      <c r="F2067">
        <v>1039</v>
      </c>
      <c r="G2067">
        <f t="shared" si="32"/>
        <v>235</v>
      </c>
      <c r="H2067">
        <v>22957</v>
      </c>
      <c r="I2067" t="s">
        <v>13</v>
      </c>
    </row>
    <row r="2068" spans="1:9" x14ac:dyDescent="0.3">
      <c r="A2068" t="s">
        <v>1124</v>
      </c>
      <c r="B2068" t="s">
        <v>1125</v>
      </c>
      <c r="C2068">
        <v>1057</v>
      </c>
      <c r="D2068" t="s">
        <v>14</v>
      </c>
      <c r="E2068">
        <v>623</v>
      </c>
      <c r="F2068">
        <v>785</v>
      </c>
      <c r="G2068">
        <f t="shared" si="32"/>
        <v>162</v>
      </c>
      <c r="H2068">
        <v>43327</v>
      </c>
      <c r="I2068" t="s">
        <v>15</v>
      </c>
    </row>
    <row r="2069" spans="1:9" x14ac:dyDescent="0.3">
      <c r="A2069" t="s">
        <v>1124</v>
      </c>
      <c r="B2069" t="s">
        <v>1125</v>
      </c>
      <c r="C2069">
        <v>1057</v>
      </c>
      <c r="D2069" t="s">
        <v>46</v>
      </c>
      <c r="E2069">
        <v>496</v>
      </c>
      <c r="F2069">
        <v>565</v>
      </c>
      <c r="G2069">
        <f t="shared" si="32"/>
        <v>69</v>
      </c>
      <c r="H2069">
        <v>7301</v>
      </c>
      <c r="I2069" t="s">
        <v>47</v>
      </c>
    </row>
    <row r="2070" spans="1:9" x14ac:dyDescent="0.3">
      <c r="A2070" t="s">
        <v>1124</v>
      </c>
      <c r="B2070" t="s">
        <v>1125</v>
      </c>
      <c r="C2070">
        <v>1057</v>
      </c>
      <c r="D2070" t="s">
        <v>18</v>
      </c>
      <c r="E2070">
        <v>379</v>
      </c>
      <c r="F2070">
        <v>483</v>
      </c>
      <c r="G2070">
        <f t="shared" si="32"/>
        <v>104</v>
      </c>
      <c r="H2070">
        <v>27168</v>
      </c>
      <c r="I2070" t="s">
        <v>19</v>
      </c>
    </row>
    <row r="2071" spans="1:9" x14ac:dyDescent="0.3">
      <c r="A2071" t="s">
        <v>1126</v>
      </c>
      <c r="B2071" t="s">
        <v>1127</v>
      </c>
      <c r="C2071">
        <v>1041</v>
      </c>
      <c r="D2071" t="s">
        <v>10</v>
      </c>
      <c r="E2071">
        <v>70</v>
      </c>
      <c r="F2071">
        <v>259</v>
      </c>
      <c r="G2071">
        <f t="shared" si="32"/>
        <v>189</v>
      </c>
      <c r="H2071">
        <v>1724</v>
      </c>
      <c r="I2071" t="s">
        <v>11</v>
      </c>
    </row>
    <row r="2072" spans="1:9" x14ac:dyDescent="0.3">
      <c r="A2072" t="s">
        <v>1126</v>
      </c>
      <c r="B2072" t="s">
        <v>1127</v>
      </c>
      <c r="C2072">
        <v>1041</v>
      </c>
      <c r="D2072" t="s">
        <v>12</v>
      </c>
      <c r="E2072">
        <v>779</v>
      </c>
      <c r="F2072">
        <v>1023</v>
      </c>
      <c r="G2072">
        <f t="shared" si="32"/>
        <v>244</v>
      </c>
      <c r="H2072">
        <v>22957</v>
      </c>
      <c r="I2072" t="s">
        <v>13</v>
      </c>
    </row>
    <row r="2073" spans="1:9" x14ac:dyDescent="0.3">
      <c r="A2073" t="s">
        <v>1126</v>
      </c>
      <c r="B2073" t="s">
        <v>1127</v>
      </c>
      <c r="C2073">
        <v>1041</v>
      </c>
      <c r="D2073" t="s">
        <v>14</v>
      </c>
      <c r="E2073">
        <v>598</v>
      </c>
      <c r="F2073">
        <v>760</v>
      </c>
      <c r="G2073">
        <f t="shared" si="32"/>
        <v>162</v>
      </c>
      <c r="H2073">
        <v>43327</v>
      </c>
      <c r="I2073" t="s">
        <v>15</v>
      </c>
    </row>
    <row r="2074" spans="1:9" x14ac:dyDescent="0.3">
      <c r="A2074" t="s">
        <v>1126</v>
      </c>
      <c r="B2074" t="s">
        <v>1127</v>
      </c>
      <c r="C2074">
        <v>1041</v>
      </c>
      <c r="D2074" t="s">
        <v>24</v>
      </c>
      <c r="E2074">
        <v>372</v>
      </c>
      <c r="F2074">
        <v>458</v>
      </c>
      <c r="G2074">
        <f t="shared" si="32"/>
        <v>86</v>
      </c>
      <c r="H2074">
        <v>23723</v>
      </c>
      <c r="I2074" t="s">
        <v>25</v>
      </c>
    </row>
    <row r="2075" spans="1:9" x14ac:dyDescent="0.3">
      <c r="A2075" t="s">
        <v>1126</v>
      </c>
      <c r="B2075" t="s">
        <v>1127</v>
      </c>
      <c r="C2075">
        <v>1041</v>
      </c>
      <c r="D2075" t="s">
        <v>18</v>
      </c>
      <c r="E2075">
        <v>483</v>
      </c>
      <c r="F2075">
        <v>586</v>
      </c>
      <c r="G2075">
        <f t="shared" si="32"/>
        <v>103</v>
      </c>
      <c r="H2075">
        <v>27168</v>
      </c>
      <c r="I2075" t="s">
        <v>19</v>
      </c>
    </row>
    <row r="2076" spans="1:9" x14ac:dyDescent="0.3">
      <c r="A2076" t="s">
        <v>1128</v>
      </c>
      <c r="B2076" t="s">
        <v>1129</v>
      </c>
      <c r="C2076">
        <v>945</v>
      </c>
      <c r="D2076" t="s">
        <v>10</v>
      </c>
      <c r="E2076">
        <v>109</v>
      </c>
      <c r="F2076">
        <v>215</v>
      </c>
      <c r="G2076">
        <f t="shared" si="32"/>
        <v>106</v>
      </c>
      <c r="H2076">
        <v>1724</v>
      </c>
      <c r="I2076" t="s">
        <v>11</v>
      </c>
    </row>
    <row r="2077" spans="1:9" x14ac:dyDescent="0.3">
      <c r="A2077" t="s">
        <v>1128</v>
      </c>
      <c r="B2077" t="s">
        <v>1129</v>
      </c>
      <c r="C2077">
        <v>945</v>
      </c>
      <c r="D2077" t="s">
        <v>28</v>
      </c>
      <c r="E2077">
        <v>837</v>
      </c>
      <c r="F2077">
        <v>945</v>
      </c>
      <c r="G2077">
        <f t="shared" si="32"/>
        <v>108</v>
      </c>
      <c r="H2077">
        <v>133923</v>
      </c>
      <c r="I2077" t="s">
        <v>29</v>
      </c>
    </row>
    <row r="2078" spans="1:9" x14ac:dyDescent="0.3">
      <c r="A2078" t="s">
        <v>1128</v>
      </c>
      <c r="B2078" t="s">
        <v>1129</v>
      </c>
      <c r="C2078">
        <v>945</v>
      </c>
      <c r="D2078" t="s">
        <v>24</v>
      </c>
      <c r="E2078">
        <v>615</v>
      </c>
      <c r="F2078">
        <v>702</v>
      </c>
      <c r="G2078">
        <f t="shared" si="32"/>
        <v>87</v>
      </c>
      <c r="H2078">
        <v>23723</v>
      </c>
      <c r="I2078" t="s">
        <v>25</v>
      </c>
    </row>
    <row r="2079" spans="1:9" x14ac:dyDescent="0.3">
      <c r="A2079" t="s">
        <v>1128</v>
      </c>
      <c r="B2079" t="s">
        <v>1129</v>
      </c>
      <c r="C2079">
        <v>945</v>
      </c>
      <c r="D2079" t="s">
        <v>18</v>
      </c>
      <c r="E2079">
        <v>312</v>
      </c>
      <c r="F2079">
        <v>417</v>
      </c>
      <c r="G2079">
        <f t="shared" si="32"/>
        <v>105</v>
      </c>
      <c r="H2079">
        <v>27168</v>
      </c>
      <c r="I2079" t="s">
        <v>19</v>
      </c>
    </row>
    <row r="2080" spans="1:9" x14ac:dyDescent="0.3">
      <c r="A2080" t="s">
        <v>1130</v>
      </c>
      <c r="B2080" t="s">
        <v>1131</v>
      </c>
      <c r="C2080">
        <v>626</v>
      </c>
      <c r="D2080" t="s">
        <v>10</v>
      </c>
      <c r="E2080">
        <v>96</v>
      </c>
      <c r="F2080">
        <v>282</v>
      </c>
      <c r="G2080">
        <f t="shared" si="32"/>
        <v>186</v>
      </c>
      <c r="H2080">
        <v>1724</v>
      </c>
      <c r="I2080" t="s">
        <v>11</v>
      </c>
    </row>
    <row r="2081" spans="1:9" x14ac:dyDescent="0.3">
      <c r="A2081" t="s">
        <v>1130</v>
      </c>
      <c r="B2081" t="s">
        <v>1131</v>
      </c>
      <c r="C2081">
        <v>626</v>
      </c>
      <c r="D2081" t="s">
        <v>28</v>
      </c>
      <c r="E2081">
        <v>506</v>
      </c>
      <c r="F2081">
        <v>617</v>
      </c>
      <c r="G2081">
        <f t="shared" si="32"/>
        <v>111</v>
      </c>
      <c r="H2081">
        <v>133923</v>
      </c>
      <c r="I2081" t="s">
        <v>29</v>
      </c>
    </row>
    <row r="2082" spans="1:9" x14ac:dyDescent="0.3">
      <c r="A2082" t="s">
        <v>1130</v>
      </c>
      <c r="B2082" t="s">
        <v>1131</v>
      </c>
      <c r="C2082">
        <v>626</v>
      </c>
      <c r="D2082" t="s">
        <v>30</v>
      </c>
      <c r="E2082">
        <v>395</v>
      </c>
      <c r="F2082">
        <v>460</v>
      </c>
      <c r="G2082">
        <f t="shared" si="32"/>
        <v>65</v>
      </c>
      <c r="H2082">
        <v>85578</v>
      </c>
      <c r="I2082" t="s">
        <v>31</v>
      </c>
    </row>
    <row r="2083" spans="1:9" x14ac:dyDescent="0.3">
      <c r="A2083" t="s">
        <v>1132</v>
      </c>
      <c r="B2083" t="s">
        <v>1133</v>
      </c>
      <c r="C2083">
        <v>553</v>
      </c>
      <c r="D2083" t="s">
        <v>10</v>
      </c>
      <c r="E2083">
        <v>89</v>
      </c>
      <c r="F2083">
        <v>250</v>
      </c>
      <c r="G2083">
        <f t="shared" si="32"/>
        <v>161</v>
      </c>
      <c r="H2083">
        <v>1724</v>
      </c>
      <c r="I2083" t="s">
        <v>11</v>
      </c>
    </row>
    <row r="2084" spans="1:9" x14ac:dyDescent="0.3">
      <c r="A2084" t="s">
        <v>1132</v>
      </c>
      <c r="B2084" t="s">
        <v>1133</v>
      </c>
      <c r="C2084">
        <v>553</v>
      </c>
      <c r="D2084" t="s">
        <v>54</v>
      </c>
      <c r="E2084">
        <v>347</v>
      </c>
      <c r="F2084">
        <v>425</v>
      </c>
      <c r="G2084">
        <f t="shared" si="32"/>
        <v>78</v>
      </c>
      <c r="H2084">
        <v>1627</v>
      </c>
      <c r="I2084" t="s">
        <v>55</v>
      </c>
    </row>
    <row r="2085" spans="1:9" x14ac:dyDescent="0.3">
      <c r="A2085" t="s">
        <v>1134</v>
      </c>
      <c r="B2085" t="s">
        <v>1135</v>
      </c>
      <c r="C2085">
        <v>809</v>
      </c>
      <c r="D2085" t="s">
        <v>10</v>
      </c>
      <c r="E2085">
        <v>94</v>
      </c>
      <c r="F2085">
        <v>284</v>
      </c>
      <c r="G2085">
        <f t="shared" si="32"/>
        <v>190</v>
      </c>
      <c r="H2085">
        <v>1724</v>
      </c>
      <c r="I2085" t="s">
        <v>11</v>
      </c>
    </row>
    <row r="2086" spans="1:9" x14ac:dyDescent="0.3">
      <c r="A2086" t="s">
        <v>1134</v>
      </c>
      <c r="B2086" t="s">
        <v>1135</v>
      </c>
      <c r="C2086">
        <v>809</v>
      </c>
      <c r="D2086" t="s">
        <v>12</v>
      </c>
      <c r="E2086">
        <v>557</v>
      </c>
      <c r="F2086">
        <v>789</v>
      </c>
      <c r="G2086">
        <f t="shared" si="32"/>
        <v>232</v>
      </c>
      <c r="H2086">
        <v>22957</v>
      </c>
      <c r="I2086" t="s">
        <v>13</v>
      </c>
    </row>
    <row r="2087" spans="1:9" x14ac:dyDescent="0.3">
      <c r="A2087" t="s">
        <v>1134</v>
      </c>
      <c r="B2087" t="s">
        <v>1135</v>
      </c>
      <c r="C2087">
        <v>809</v>
      </c>
      <c r="D2087" t="s">
        <v>14</v>
      </c>
      <c r="E2087">
        <v>380</v>
      </c>
      <c r="F2087">
        <v>538</v>
      </c>
      <c r="G2087">
        <f t="shared" si="32"/>
        <v>158</v>
      </c>
      <c r="H2087">
        <v>43327</v>
      </c>
      <c r="I2087" t="s">
        <v>15</v>
      </c>
    </row>
    <row r="2088" spans="1:9" x14ac:dyDescent="0.3">
      <c r="A2088" t="s">
        <v>1136</v>
      </c>
      <c r="B2088" t="s">
        <v>1137</v>
      </c>
      <c r="C2088">
        <v>448</v>
      </c>
      <c r="D2088" t="s">
        <v>10</v>
      </c>
      <c r="E2088">
        <v>49</v>
      </c>
      <c r="F2088">
        <v>214</v>
      </c>
      <c r="G2088">
        <f t="shared" si="32"/>
        <v>165</v>
      </c>
      <c r="H2088">
        <v>1724</v>
      </c>
      <c r="I2088" t="s">
        <v>11</v>
      </c>
    </row>
    <row r="2089" spans="1:9" x14ac:dyDescent="0.3">
      <c r="A2089" t="s">
        <v>1136</v>
      </c>
      <c r="B2089" t="s">
        <v>1137</v>
      </c>
      <c r="C2089">
        <v>448</v>
      </c>
      <c r="D2089" t="s">
        <v>14</v>
      </c>
      <c r="E2089">
        <v>284</v>
      </c>
      <c r="F2089">
        <v>442</v>
      </c>
      <c r="G2089">
        <f t="shared" si="32"/>
        <v>158</v>
      </c>
      <c r="H2089">
        <v>43327</v>
      </c>
      <c r="I2089" t="s">
        <v>15</v>
      </c>
    </row>
    <row r="2090" spans="1:9" x14ac:dyDescent="0.3">
      <c r="A2090" t="s">
        <v>1138</v>
      </c>
      <c r="B2090" t="s">
        <v>1139</v>
      </c>
      <c r="C2090">
        <v>920</v>
      </c>
      <c r="D2090" t="s">
        <v>10</v>
      </c>
      <c r="E2090">
        <v>82</v>
      </c>
      <c r="F2090">
        <v>269</v>
      </c>
      <c r="G2090">
        <f t="shared" si="32"/>
        <v>187</v>
      </c>
      <c r="H2090">
        <v>1724</v>
      </c>
      <c r="I2090" t="s">
        <v>11</v>
      </c>
    </row>
    <row r="2091" spans="1:9" x14ac:dyDescent="0.3">
      <c r="A2091" t="s">
        <v>1138</v>
      </c>
      <c r="B2091" t="s">
        <v>1139</v>
      </c>
      <c r="C2091">
        <v>920</v>
      </c>
      <c r="D2091" t="s">
        <v>12</v>
      </c>
      <c r="E2091">
        <v>663</v>
      </c>
      <c r="F2091">
        <v>900</v>
      </c>
      <c r="G2091">
        <f t="shared" si="32"/>
        <v>237</v>
      </c>
      <c r="H2091">
        <v>22957</v>
      </c>
      <c r="I2091" t="s">
        <v>13</v>
      </c>
    </row>
    <row r="2092" spans="1:9" x14ac:dyDescent="0.3">
      <c r="A2092" t="s">
        <v>1138</v>
      </c>
      <c r="B2092" t="s">
        <v>1139</v>
      </c>
      <c r="C2092">
        <v>920</v>
      </c>
      <c r="D2092" t="s">
        <v>14</v>
      </c>
      <c r="E2092">
        <v>488</v>
      </c>
      <c r="F2092">
        <v>644</v>
      </c>
      <c r="G2092">
        <f t="shared" si="32"/>
        <v>156</v>
      </c>
      <c r="H2092">
        <v>43327</v>
      </c>
      <c r="I2092" t="s">
        <v>15</v>
      </c>
    </row>
    <row r="2093" spans="1:9" x14ac:dyDescent="0.3">
      <c r="A2093" t="s">
        <v>1138</v>
      </c>
      <c r="B2093" t="s">
        <v>1139</v>
      </c>
      <c r="C2093">
        <v>920</v>
      </c>
      <c r="D2093" t="s">
        <v>24</v>
      </c>
      <c r="E2093">
        <v>381</v>
      </c>
      <c r="F2093">
        <v>471</v>
      </c>
      <c r="G2093">
        <f t="shared" si="32"/>
        <v>90</v>
      </c>
      <c r="H2093">
        <v>23723</v>
      </c>
      <c r="I2093" t="s">
        <v>25</v>
      </c>
    </row>
    <row r="2094" spans="1:9" x14ac:dyDescent="0.3">
      <c r="A2094" t="s">
        <v>1140</v>
      </c>
      <c r="B2094" t="s">
        <v>1141</v>
      </c>
      <c r="C2094">
        <v>886</v>
      </c>
      <c r="D2094" t="s">
        <v>10</v>
      </c>
      <c r="E2094">
        <v>100</v>
      </c>
      <c r="F2094">
        <v>228</v>
      </c>
      <c r="G2094">
        <f t="shared" si="32"/>
        <v>128</v>
      </c>
      <c r="H2094">
        <v>1724</v>
      </c>
      <c r="I2094" t="s">
        <v>11</v>
      </c>
    </row>
    <row r="2095" spans="1:9" x14ac:dyDescent="0.3">
      <c r="A2095" t="s">
        <v>1140</v>
      </c>
      <c r="B2095" t="s">
        <v>1141</v>
      </c>
      <c r="C2095">
        <v>886</v>
      </c>
      <c r="D2095" t="s">
        <v>12</v>
      </c>
      <c r="E2095">
        <v>635</v>
      </c>
      <c r="F2095">
        <v>868</v>
      </c>
      <c r="G2095">
        <f t="shared" si="32"/>
        <v>233</v>
      </c>
      <c r="H2095">
        <v>22957</v>
      </c>
      <c r="I2095" t="s">
        <v>13</v>
      </c>
    </row>
    <row r="2096" spans="1:9" x14ac:dyDescent="0.3">
      <c r="A2096" t="s">
        <v>1140</v>
      </c>
      <c r="B2096" t="s">
        <v>1141</v>
      </c>
      <c r="C2096">
        <v>886</v>
      </c>
      <c r="D2096" t="s">
        <v>14</v>
      </c>
      <c r="E2096">
        <v>460</v>
      </c>
      <c r="F2096">
        <v>616</v>
      </c>
      <c r="G2096">
        <f t="shared" si="32"/>
        <v>156</v>
      </c>
      <c r="H2096">
        <v>43327</v>
      </c>
      <c r="I2096" t="s">
        <v>15</v>
      </c>
    </row>
    <row r="2097" spans="1:9" x14ac:dyDescent="0.3">
      <c r="A2097" t="s">
        <v>1140</v>
      </c>
      <c r="B2097" t="s">
        <v>1141</v>
      </c>
      <c r="C2097">
        <v>886</v>
      </c>
      <c r="D2097" t="s">
        <v>24</v>
      </c>
      <c r="E2097">
        <v>336</v>
      </c>
      <c r="F2097">
        <v>422</v>
      </c>
      <c r="G2097">
        <f t="shared" si="32"/>
        <v>86</v>
      </c>
      <c r="H2097">
        <v>23723</v>
      </c>
      <c r="I2097" t="s">
        <v>25</v>
      </c>
    </row>
    <row r="2098" spans="1:9" x14ac:dyDescent="0.3">
      <c r="A2098" t="s">
        <v>1142</v>
      </c>
      <c r="B2098" t="s">
        <v>1143</v>
      </c>
      <c r="C2098">
        <v>1059</v>
      </c>
      <c r="D2098" t="s">
        <v>10</v>
      </c>
      <c r="E2098">
        <v>68</v>
      </c>
      <c r="F2098">
        <v>243</v>
      </c>
      <c r="G2098">
        <f t="shared" si="32"/>
        <v>175</v>
      </c>
      <c r="H2098">
        <v>1724</v>
      </c>
      <c r="I2098" t="s">
        <v>11</v>
      </c>
    </row>
    <row r="2099" spans="1:9" x14ac:dyDescent="0.3">
      <c r="A2099" t="s">
        <v>1142</v>
      </c>
      <c r="B2099" t="s">
        <v>1143</v>
      </c>
      <c r="C2099">
        <v>1059</v>
      </c>
      <c r="D2099" t="s">
        <v>12</v>
      </c>
      <c r="E2099">
        <v>807</v>
      </c>
      <c r="F2099">
        <v>1040</v>
      </c>
      <c r="G2099">
        <f t="shared" si="32"/>
        <v>233</v>
      </c>
      <c r="H2099">
        <v>22957</v>
      </c>
      <c r="I2099" t="s">
        <v>13</v>
      </c>
    </row>
    <row r="2100" spans="1:9" x14ac:dyDescent="0.3">
      <c r="A2100" t="s">
        <v>1142</v>
      </c>
      <c r="B2100" t="s">
        <v>1143</v>
      </c>
      <c r="C2100">
        <v>1059</v>
      </c>
      <c r="D2100" t="s">
        <v>14</v>
      </c>
      <c r="E2100">
        <v>631</v>
      </c>
      <c r="F2100">
        <v>788</v>
      </c>
      <c r="G2100">
        <f t="shared" si="32"/>
        <v>157</v>
      </c>
      <c r="H2100">
        <v>43327</v>
      </c>
      <c r="I2100" t="s">
        <v>15</v>
      </c>
    </row>
    <row r="2101" spans="1:9" x14ac:dyDescent="0.3">
      <c r="A2101" t="s">
        <v>1142</v>
      </c>
      <c r="B2101" t="s">
        <v>1143</v>
      </c>
      <c r="C2101">
        <v>1059</v>
      </c>
      <c r="D2101" t="s">
        <v>24</v>
      </c>
      <c r="E2101">
        <v>351</v>
      </c>
      <c r="F2101">
        <v>438</v>
      </c>
      <c r="G2101">
        <f t="shared" si="32"/>
        <v>87</v>
      </c>
      <c r="H2101">
        <v>23723</v>
      </c>
      <c r="I2101" t="s">
        <v>25</v>
      </c>
    </row>
    <row r="2102" spans="1:9" x14ac:dyDescent="0.3">
      <c r="A2102" t="s">
        <v>1142</v>
      </c>
      <c r="B2102" t="s">
        <v>1143</v>
      </c>
      <c r="C2102">
        <v>1059</v>
      </c>
      <c r="D2102" t="s">
        <v>24</v>
      </c>
      <c r="E2102">
        <v>506</v>
      </c>
      <c r="F2102">
        <v>593</v>
      </c>
      <c r="G2102">
        <f t="shared" si="32"/>
        <v>87</v>
      </c>
      <c r="H2102">
        <v>23723</v>
      </c>
      <c r="I2102" t="s">
        <v>25</v>
      </c>
    </row>
    <row r="2103" spans="1:9" x14ac:dyDescent="0.3">
      <c r="A2103" t="s">
        <v>1144</v>
      </c>
      <c r="B2103" t="s">
        <v>1145</v>
      </c>
      <c r="C2103">
        <v>860</v>
      </c>
      <c r="D2103" t="s">
        <v>10</v>
      </c>
      <c r="E2103">
        <v>73</v>
      </c>
      <c r="F2103">
        <v>261</v>
      </c>
      <c r="G2103">
        <f t="shared" si="32"/>
        <v>188</v>
      </c>
      <c r="H2103">
        <v>1724</v>
      </c>
      <c r="I2103" t="s">
        <v>11</v>
      </c>
    </row>
    <row r="2104" spans="1:9" x14ac:dyDescent="0.3">
      <c r="A2104" t="s">
        <v>1144</v>
      </c>
      <c r="B2104" t="s">
        <v>1145</v>
      </c>
      <c r="C2104">
        <v>860</v>
      </c>
      <c r="D2104" t="s">
        <v>28</v>
      </c>
      <c r="E2104">
        <v>593</v>
      </c>
      <c r="F2104">
        <v>717</v>
      </c>
      <c r="G2104">
        <f t="shared" si="32"/>
        <v>124</v>
      </c>
      <c r="H2104">
        <v>133923</v>
      </c>
      <c r="I2104" t="s">
        <v>29</v>
      </c>
    </row>
    <row r="2105" spans="1:9" x14ac:dyDescent="0.3">
      <c r="A2105" t="s">
        <v>1144</v>
      </c>
      <c r="B2105" t="s">
        <v>1145</v>
      </c>
      <c r="C2105">
        <v>860</v>
      </c>
      <c r="D2105" t="s">
        <v>30</v>
      </c>
      <c r="E2105">
        <v>486</v>
      </c>
      <c r="F2105">
        <v>552</v>
      </c>
      <c r="G2105">
        <f t="shared" si="32"/>
        <v>66</v>
      </c>
      <c r="H2105">
        <v>85578</v>
      </c>
      <c r="I2105" t="s">
        <v>31</v>
      </c>
    </row>
    <row r="2106" spans="1:9" x14ac:dyDescent="0.3">
      <c r="A2106" t="s">
        <v>1144</v>
      </c>
      <c r="B2106" t="s">
        <v>1145</v>
      </c>
      <c r="C2106">
        <v>860</v>
      </c>
      <c r="D2106" t="s">
        <v>18</v>
      </c>
      <c r="E2106">
        <v>361</v>
      </c>
      <c r="F2106">
        <v>463</v>
      </c>
      <c r="G2106">
        <f t="shared" si="32"/>
        <v>102</v>
      </c>
      <c r="H2106">
        <v>27168</v>
      </c>
      <c r="I2106" t="s">
        <v>19</v>
      </c>
    </row>
    <row r="2107" spans="1:9" x14ac:dyDescent="0.3">
      <c r="A2107" t="s">
        <v>1144</v>
      </c>
      <c r="B2107" t="s">
        <v>1145</v>
      </c>
      <c r="C2107">
        <v>860</v>
      </c>
      <c r="D2107" t="s">
        <v>42</v>
      </c>
      <c r="E2107">
        <v>740</v>
      </c>
      <c r="F2107">
        <v>852</v>
      </c>
      <c r="G2107">
        <f t="shared" si="32"/>
        <v>112</v>
      </c>
      <c r="H2107">
        <v>176760</v>
      </c>
      <c r="I2107" t="s">
        <v>43</v>
      </c>
    </row>
    <row r="2108" spans="1:9" x14ac:dyDescent="0.3">
      <c r="A2108" t="s">
        <v>1146</v>
      </c>
      <c r="B2108" t="s">
        <v>1147</v>
      </c>
      <c r="C2108">
        <v>1068</v>
      </c>
      <c r="D2108" t="s">
        <v>10</v>
      </c>
      <c r="E2108">
        <v>265</v>
      </c>
      <c r="F2108">
        <v>453</v>
      </c>
      <c r="G2108">
        <f t="shared" si="32"/>
        <v>188</v>
      </c>
      <c r="H2108">
        <v>1724</v>
      </c>
      <c r="I2108" t="s">
        <v>11</v>
      </c>
    </row>
    <row r="2109" spans="1:9" x14ac:dyDescent="0.3">
      <c r="A2109" t="s">
        <v>1146</v>
      </c>
      <c r="B2109" t="s">
        <v>1147</v>
      </c>
      <c r="C2109">
        <v>1068</v>
      </c>
      <c r="D2109" t="s">
        <v>28</v>
      </c>
      <c r="E2109">
        <v>804</v>
      </c>
      <c r="F2109">
        <v>920</v>
      </c>
      <c r="G2109">
        <f t="shared" si="32"/>
        <v>116</v>
      </c>
      <c r="H2109">
        <v>133923</v>
      </c>
      <c r="I2109" t="s">
        <v>29</v>
      </c>
    </row>
    <row r="2110" spans="1:9" x14ac:dyDescent="0.3">
      <c r="A2110" t="s">
        <v>1146</v>
      </c>
      <c r="B2110" t="s">
        <v>1147</v>
      </c>
      <c r="C2110">
        <v>1068</v>
      </c>
      <c r="D2110" t="s">
        <v>30</v>
      </c>
      <c r="E2110">
        <v>690</v>
      </c>
      <c r="F2110">
        <v>758</v>
      </c>
      <c r="G2110">
        <f t="shared" si="32"/>
        <v>68</v>
      </c>
      <c r="H2110">
        <v>85578</v>
      </c>
      <c r="I2110" t="s">
        <v>31</v>
      </c>
    </row>
    <row r="2111" spans="1:9" x14ac:dyDescent="0.3">
      <c r="A2111" t="s">
        <v>1146</v>
      </c>
      <c r="B2111" t="s">
        <v>1147</v>
      </c>
      <c r="C2111">
        <v>1068</v>
      </c>
      <c r="D2111" t="s">
        <v>90</v>
      </c>
      <c r="E2111">
        <v>18</v>
      </c>
      <c r="F2111">
        <v>221</v>
      </c>
      <c r="G2111">
        <f t="shared" si="32"/>
        <v>203</v>
      </c>
      <c r="H2111">
        <v>1188</v>
      </c>
      <c r="I2111" t="s">
        <v>91</v>
      </c>
    </row>
    <row r="2112" spans="1:9" x14ac:dyDescent="0.3">
      <c r="A2112" t="s">
        <v>1146</v>
      </c>
      <c r="B2112" t="s">
        <v>1147</v>
      </c>
      <c r="C2112">
        <v>1068</v>
      </c>
      <c r="D2112" t="s">
        <v>24</v>
      </c>
      <c r="E2112">
        <v>578</v>
      </c>
      <c r="F2112">
        <v>665</v>
      </c>
      <c r="G2112">
        <f t="shared" si="32"/>
        <v>87</v>
      </c>
      <c r="H2112">
        <v>23723</v>
      </c>
      <c r="I2112" t="s">
        <v>25</v>
      </c>
    </row>
    <row r="2113" spans="1:9" x14ac:dyDescent="0.3">
      <c r="A2113" t="s">
        <v>1146</v>
      </c>
      <c r="B2113" t="s">
        <v>1147</v>
      </c>
      <c r="C2113">
        <v>1068</v>
      </c>
      <c r="D2113" t="s">
        <v>42</v>
      </c>
      <c r="E2113">
        <v>944</v>
      </c>
      <c r="F2113">
        <v>1057</v>
      </c>
      <c r="G2113">
        <f t="shared" si="32"/>
        <v>113</v>
      </c>
      <c r="H2113">
        <v>176760</v>
      </c>
      <c r="I2113" t="s">
        <v>43</v>
      </c>
    </row>
    <row r="2114" spans="1:9" x14ac:dyDescent="0.3">
      <c r="A2114" t="s">
        <v>1148</v>
      </c>
      <c r="B2114" t="s">
        <v>1149</v>
      </c>
      <c r="C2114">
        <v>534</v>
      </c>
      <c r="D2114" t="s">
        <v>10</v>
      </c>
      <c r="E2114">
        <v>70</v>
      </c>
      <c r="F2114">
        <v>252</v>
      </c>
      <c r="G2114">
        <f t="shared" si="32"/>
        <v>182</v>
      </c>
      <c r="H2114">
        <v>1724</v>
      </c>
      <c r="I2114" t="s">
        <v>11</v>
      </c>
    </row>
    <row r="2115" spans="1:9" x14ac:dyDescent="0.3">
      <c r="A2115" t="s">
        <v>1148</v>
      </c>
      <c r="B2115" t="s">
        <v>1149</v>
      </c>
      <c r="C2115">
        <v>534</v>
      </c>
      <c r="D2115" t="s">
        <v>54</v>
      </c>
      <c r="E2115">
        <v>346</v>
      </c>
      <c r="F2115">
        <v>428</v>
      </c>
      <c r="G2115">
        <f t="shared" ref="G2115:G2178" si="33">F2115-E2115</f>
        <v>82</v>
      </c>
      <c r="H2115">
        <v>1627</v>
      </c>
      <c r="I2115" t="s">
        <v>55</v>
      </c>
    </row>
    <row r="2116" spans="1:9" x14ac:dyDescent="0.3">
      <c r="A2116" t="s">
        <v>1150</v>
      </c>
      <c r="B2116" t="s">
        <v>1151</v>
      </c>
      <c r="C2116">
        <v>884</v>
      </c>
      <c r="D2116" t="s">
        <v>10</v>
      </c>
      <c r="E2116">
        <v>77</v>
      </c>
      <c r="F2116">
        <v>227</v>
      </c>
      <c r="G2116">
        <f t="shared" si="33"/>
        <v>150</v>
      </c>
      <c r="H2116">
        <v>1724</v>
      </c>
      <c r="I2116" t="s">
        <v>11</v>
      </c>
    </row>
    <row r="2117" spans="1:9" x14ac:dyDescent="0.3">
      <c r="A2117" t="s">
        <v>1150</v>
      </c>
      <c r="B2117" t="s">
        <v>1151</v>
      </c>
      <c r="C2117">
        <v>884</v>
      </c>
      <c r="D2117" t="s">
        <v>12</v>
      </c>
      <c r="E2117">
        <v>633</v>
      </c>
      <c r="F2117">
        <v>866</v>
      </c>
      <c r="G2117">
        <f t="shared" si="33"/>
        <v>233</v>
      </c>
      <c r="H2117">
        <v>22957</v>
      </c>
      <c r="I2117" t="s">
        <v>13</v>
      </c>
    </row>
    <row r="2118" spans="1:9" x14ac:dyDescent="0.3">
      <c r="A2118" t="s">
        <v>1150</v>
      </c>
      <c r="B2118" t="s">
        <v>1151</v>
      </c>
      <c r="C2118">
        <v>884</v>
      </c>
      <c r="D2118" t="s">
        <v>14</v>
      </c>
      <c r="E2118">
        <v>460</v>
      </c>
      <c r="F2118">
        <v>614</v>
      </c>
      <c r="G2118">
        <f t="shared" si="33"/>
        <v>154</v>
      </c>
      <c r="H2118">
        <v>43327</v>
      </c>
      <c r="I2118" t="s">
        <v>15</v>
      </c>
    </row>
    <row r="2119" spans="1:9" x14ac:dyDescent="0.3">
      <c r="A2119" t="s">
        <v>1150</v>
      </c>
      <c r="B2119" t="s">
        <v>1151</v>
      </c>
      <c r="C2119">
        <v>884</v>
      </c>
      <c r="D2119" t="s">
        <v>24</v>
      </c>
      <c r="E2119">
        <v>335</v>
      </c>
      <c r="F2119">
        <v>422</v>
      </c>
      <c r="G2119">
        <f t="shared" si="33"/>
        <v>87</v>
      </c>
      <c r="H2119">
        <v>23723</v>
      </c>
      <c r="I2119" t="s">
        <v>25</v>
      </c>
    </row>
    <row r="2120" spans="1:9" x14ac:dyDescent="0.3">
      <c r="A2120" t="s">
        <v>1152</v>
      </c>
      <c r="B2120" t="s">
        <v>1153</v>
      </c>
      <c r="C2120">
        <v>886</v>
      </c>
      <c r="D2120" t="s">
        <v>10</v>
      </c>
      <c r="E2120">
        <v>60</v>
      </c>
      <c r="F2120">
        <v>225</v>
      </c>
      <c r="G2120">
        <f t="shared" si="33"/>
        <v>165</v>
      </c>
      <c r="H2120">
        <v>1724</v>
      </c>
      <c r="I2120" t="s">
        <v>11</v>
      </c>
    </row>
    <row r="2121" spans="1:9" x14ac:dyDescent="0.3">
      <c r="A2121" t="s">
        <v>1152</v>
      </c>
      <c r="B2121" t="s">
        <v>1153</v>
      </c>
      <c r="C2121">
        <v>886</v>
      </c>
      <c r="D2121" t="s">
        <v>12</v>
      </c>
      <c r="E2121">
        <v>634</v>
      </c>
      <c r="F2121">
        <v>867</v>
      </c>
      <c r="G2121">
        <f t="shared" si="33"/>
        <v>233</v>
      </c>
      <c r="H2121">
        <v>22957</v>
      </c>
      <c r="I2121" t="s">
        <v>13</v>
      </c>
    </row>
    <row r="2122" spans="1:9" x14ac:dyDescent="0.3">
      <c r="A2122" t="s">
        <v>1152</v>
      </c>
      <c r="B2122" t="s">
        <v>1153</v>
      </c>
      <c r="C2122">
        <v>886</v>
      </c>
      <c r="D2122" t="s">
        <v>14</v>
      </c>
      <c r="E2122">
        <v>459</v>
      </c>
      <c r="F2122">
        <v>615</v>
      </c>
      <c r="G2122">
        <f t="shared" si="33"/>
        <v>156</v>
      </c>
      <c r="H2122">
        <v>43327</v>
      </c>
      <c r="I2122" t="s">
        <v>15</v>
      </c>
    </row>
    <row r="2123" spans="1:9" x14ac:dyDescent="0.3">
      <c r="A2123" t="s">
        <v>1152</v>
      </c>
      <c r="B2123" t="s">
        <v>1153</v>
      </c>
      <c r="C2123">
        <v>886</v>
      </c>
      <c r="D2123" t="s">
        <v>24</v>
      </c>
      <c r="E2123">
        <v>335</v>
      </c>
      <c r="F2123">
        <v>421</v>
      </c>
      <c r="G2123">
        <f t="shared" si="33"/>
        <v>86</v>
      </c>
      <c r="H2123">
        <v>23723</v>
      </c>
      <c r="I2123" t="s">
        <v>25</v>
      </c>
    </row>
    <row r="2124" spans="1:9" x14ac:dyDescent="0.3">
      <c r="A2124" t="s">
        <v>1154</v>
      </c>
      <c r="B2124" t="s">
        <v>1155</v>
      </c>
      <c r="C2124">
        <v>1111</v>
      </c>
      <c r="D2124" t="s">
        <v>10</v>
      </c>
      <c r="E2124">
        <v>274</v>
      </c>
      <c r="F2124">
        <v>456</v>
      </c>
      <c r="G2124">
        <f t="shared" si="33"/>
        <v>182</v>
      </c>
      <c r="H2124">
        <v>1724</v>
      </c>
      <c r="I2124" t="s">
        <v>11</v>
      </c>
    </row>
    <row r="2125" spans="1:9" x14ac:dyDescent="0.3">
      <c r="A2125" t="s">
        <v>1154</v>
      </c>
      <c r="B2125" t="s">
        <v>1155</v>
      </c>
      <c r="C2125">
        <v>1111</v>
      </c>
      <c r="D2125" t="s">
        <v>12</v>
      </c>
      <c r="E2125">
        <v>848</v>
      </c>
      <c r="F2125">
        <v>1084</v>
      </c>
      <c r="G2125">
        <f t="shared" si="33"/>
        <v>236</v>
      </c>
      <c r="H2125">
        <v>22957</v>
      </c>
      <c r="I2125" t="s">
        <v>13</v>
      </c>
    </row>
    <row r="2126" spans="1:9" x14ac:dyDescent="0.3">
      <c r="A2126" t="s">
        <v>1154</v>
      </c>
      <c r="B2126" t="s">
        <v>1155</v>
      </c>
      <c r="C2126">
        <v>1111</v>
      </c>
      <c r="D2126" t="s">
        <v>14</v>
      </c>
      <c r="E2126">
        <v>668</v>
      </c>
      <c r="F2126">
        <v>829</v>
      </c>
      <c r="G2126">
        <f t="shared" si="33"/>
        <v>161</v>
      </c>
      <c r="H2126">
        <v>43327</v>
      </c>
      <c r="I2126" t="s">
        <v>15</v>
      </c>
    </row>
    <row r="2127" spans="1:9" x14ac:dyDescent="0.3">
      <c r="A2127" t="s">
        <v>1154</v>
      </c>
      <c r="B2127" t="s">
        <v>1155</v>
      </c>
      <c r="C2127">
        <v>1111</v>
      </c>
      <c r="D2127" t="s">
        <v>90</v>
      </c>
      <c r="E2127">
        <v>26</v>
      </c>
      <c r="F2127">
        <v>229</v>
      </c>
      <c r="G2127">
        <f t="shared" si="33"/>
        <v>203</v>
      </c>
      <c r="H2127">
        <v>1188</v>
      </c>
      <c r="I2127" t="s">
        <v>91</v>
      </c>
    </row>
    <row r="2128" spans="1:9" x14ac:dyDescent="0.3">
      <c r="A2128" t="s">
        <v>1154</v>
      </c>
      <c r="B2128" t="s">
        <v>1155</v>
      </c>
      <c r="C2128">
        <v>1111</v>
      </c>
      <c r="D2128" t="s">
        <v>18</v>
      </c>
      <c r="E2128">
        <v>556</v>
      </c>
      <c r="F2128">
        <v>656</v>
      </c>
      <c r="G2128">
        <f t="shared" si="33"/>
        <v>100</v>
      </c>
      <c r="H2128">
        <v>27168</v>
      </c>
      <c r="I2128" t="s">
        <v>19</v>
      </c>
    </row>
    <row r="2129" spans="1:9" x14ac:dyDescent="0.3">
      <c r="A2129" t="s">
        <v>1156</v>
      </c>
      <c r="B2129" t="s">
        <v>1157</v>
      </c>
      <c r="C2129">
        <v>936</v>
      </c>
      <c r="D2129" t="s">
        <v>10</v>
      </c>
      <c r="E2129">
        <v>64</v>
      </c>
      <c r="F2129">
        <v>258</v>
      </c>
      <c r="G2129">
        <f t="shared" si="33"/>
        <v>194</v>
      </c>
      <c r="H2129">
        <v>1724</v>
      </c>
      <c r="I2129" t="s">
        <v>11</v>
      </c>
    </row>
    <row r="2130" spans="1:9" x14ac:dyDescent="0.3">
      <c r="A2130" t="s">
        <v>1156</v>
      </c>
      <c r="B2130" t="s">
        <v>1157</v>
      </c>
      <c r="C2130">
        <v>936</v>
      </c>
      <c r="D2130" t="s">
        <v>12</v>
      </c>
      <c r="E2130">
        <v>662</v>
      </c>
      <c r="F2130">
        <v>903</v>
      </c>
      <c r="G2130">
        <f t="shared" si="33"/>
        <v>241</v>
      </c>
      <c r="H2130">
        <v>22957</v>
      </c>
      <c r="I2130" t="s">
        <v>13</v>
      </c>
    </row>
    <row r="2131" spans="1:9" x14ac:dyDescent="0.3">
      <c r="A2131" t="s">
        <v>1156</v>
      </c>
      <c r="B2131" t="s">
        <v>1157</v>
      </c>
      <c r="C2131">
        <v>936</v>
      </c>
      <c r="D2131" t="s">
        <v>14</v>
      </c>
      <c r="E2131">
        <v>485</v>
      </c>
      <c r="F2131">
        <v>643</v>
      </c>
      <c r="G2131">
        <f t="shared" si="33"/>
        <v>158</v>
      </c>
      <c r="H2131">
        <v>43327</v>
      </c>
      <c r="I2131" t="s">
        <v>15</v>
      </c>
    </row>
    <row r="2132" spans="1:9" x14ac:dyDescent="0.3">
      <c r="A2132" t="s">
        <v>1156</v>
      </c>
      <c r="B2132" t="s">
        <v>1157</v>
      </c>
      <c r="C2132">
        <v>936</v>
      </c>
      <c r="D2132" t="s">
        <v>18</v>
      </c>
      <c r="E2132">
        <v>368</v>
      </c>
      <c r="F2132">
        <v>473</v>
      </c>
      <c r="G2132">
        <f t="shared" si="33"/>
        <v>105</v>
      </c>
      <c r="H2132">
        <v>27168</v>
      </c>
      <c r="I2132" t="s">
        <v>19</v>
      </c>
    </row>
    <row r="2133" spans="1:9" x14ac:dyDescent="0.3">
      <c r="A2133" t="s">
        <v>1158</v>
      </c>
      <c r="B2133" t="s">
        <v>1159</v>
      </c>
      <c r="C2133">
        <v>1016</v>
      </c>
      <c r="D2133" t="s">
        <v>10</v>
      </c>
      <c r="E2133">
        <v>87</v>
      </c>
      <c r="F2133">
        <v>277</v>
      </c>
      <c r="G2133">
        <f t="shared" si="33"/>
        <v>190</v>
      </c>
      <c r="H2133">
        <v>1724</v>
      </c>
      <c r="I2133" t="s">
        <v>11</v>
      </c>
    </row>
    <row r="2134" spans="1:9" x14ac:dyDescent="0.3">
      <c r="A2134" t="s">
        <v>1158</v>
      </c>
      <c r="B2134" t="s">
        <v>1159</v>
      </c>
      <c r="C2134">
        <v>1016</v>
      </c>
      <c r="D2134" t="s">
        <v>154</v>
      </c>
      <c r="E2134">
        <v>516</v>
      </c>
      <c r="F2134">
        <v>661</v>
      </c>
      <c r="G2134">
        <f t="shared" si="33"/>
        <v>145</v>
      </c>
      <c r="H2134">
        <v>17090</v>
      </c>
      <c r="I2134" t="s">
        <v>155</v>
      </c>
    </row>
    <row r="2135" spans="1:9" x14ac:dyDescent="0.3">
      <c r="A2135" t="s">
        <v>1158</v>
      </c>
      <c r="B2135" t="s">
        <v>1159</v>
      </c>
      <c r="C2135">
        <v>1016</v>
      </c>
      <c r="D2135" t="s">
        <v>14</v>
      </c>
      <c r="E2135">
        <v>835</v>
      </c>
      <c r="F2135">
        <v>993</v>
      </c>
      <c r="G2135">
        <f t="shared" si="33"/>
        <v>158</v>
      </c>
      <c r="H2135">
        <v>43327</v>
      </c>
      <c r="I2135" t="s">
        <v>15</v>
      </c>
    </row>
    <row r="2136" spans="1:9" x14ac:dyDescent="0.3">
      <c r="A2136" t="s">
        <v>1158</v>
      </c>
      <c r="B2136" t="s">
        <v>1159</v>
      </c>
      <c r="C2136">
        <v>1016</v>
      </c>
      <c r="D2136" t="s">
        <v>46</v>
      </c>
      <c r="E2136">
        <v>383</v>
      </c>
      <c r="F2136">
        <v>454</v>
      </c>
      <c r="G2136">
        <f t="shared" si="33"/>
        <v>71</v>
      </c>
      <c r="H2136">
        <v>7301</v>
      </c>
      <c r="I2136" t="s">
        <v>47</v>
      </c>
    </row>
    <row r="2137" spans="1:9" x14ac:dyDescent="0.3">
      <c r="A2137" t="s">
        <v>1158</v>
      </c>
      <c r="B2137" t="s">
        <v>1159</v>
      </c>
      <c r="C2137">
        <v>1016</v>
      </c>
      <c r="D2137" t="s">
        <v>46</v>
      </c>
      <c r="E2137">
        <v>674</v>
      </c>
      <c r="F2137">
        <v>776</v>
      </c>
      <c r="G2137">
        <f t="shared" si="33"/>
        <v>102</v>
      </c>
      <c r="H2137">
        <v>7301</v>
      </c>
      <c r="I2137" t="s">
        <v>47</v>
      </c>
    </row>
    <row r="2138" spans="1:9" x14ac:dyDescent="0.3">
      <c r="A2138" t="s">
        <v>1160</v>
      </c>
      <c r="B2138" t="s">
        <v>1161</v>
      </c>
      <c r="C2138">
        <v>1052</v>
      </c>
      <c r="D2138" t="s">
        <v>10</v>
      </c>
      <c r="E2138">
        <v>82</v>
      </c>
      <c r="F2138">
        <v>274</v>
      </c>
      <c r="G2138">
        <f t="shared" si="33"/>
        <v>192</v>
      </c>
      <c r="H2138">
        <v>1724</v>
      </c>
      <c r="I2138" t="s">
        <v>11</v>
      </c>
    </row>
    <row r="2139" spans="1:9" x14ac:dyDescent="0.3">
      <c r="A2139" t="s">
        <v>1160</v>
      </c>
      <c r="B2139" t="s">
        <v>1161</v>
      </c>
      <c r="C2139">
        <v>1052</v>
      </c>
      <c r="D2139" t="s">
        <v>28</v>
      </c>
      <c r="E2139">
        <v>608</v>
      </c>
      <c r="F2139">
        <v>724</v>
      </c>
      <c r="G2139">
        <f t="shared" si="33"/>
        <v>116</v>
      </c>
      <c r="H2139">
        <v>133923</v>
      </c>
      <c r="I2139" t="s">
        <v>29</v>
      </c>
    </row>
    <row r="2140" spans="1:9" x14ac:dyDescent="0.3">
      <c r="A2140" t="s">
        <v>1160</v>
      </c>
      <c r="B2140" t="s">
        <v>1161</v>
      </c>
      <c r="C2140">
        <v>1052</v>
      </c>
      <c r="D2140" t="s">
        <v>30</v>
      </c>
      <c r="E2140">
        <v>496</v>
      </c>
      <c r="F2140">
        <v>561</v>
      </c>
      <c r="G2140">
        <f t="shared" si="33"/>
        <v>65</v>
      </c>
      <c r="H2140">
        <v>85578</v>
      </c>
      <c r="I2140" t="s">
        <v>31</v>
      </c>
    </row>
    <row r="2141" spans="1:9" x14ac:dyDescent="0.3">
      <c r="A2141" t="s">
        <v>1160</v>
      </c>
      <c r="B2141" t="s">
        <v>1161</v>
      </c>
      <c r="C2141">
        <v>1052</v>
      </c>
      <c r="D2141" t="s">
        <v>66</v>
      </c>
      <c r="E2141">
        <v>958</v>
      </c>
      <c r="F2141">
        <v>1048</v>
      </c>
      <c r="G2141">
        <f t="shared" si="33"/>
        <v>90</v>
      </c>
      <c r="H2141">
        <v>11277</v>
      </c>
      <c r="I2141" t="s">
        <v>67</v>
      </c>
    </row>
    <row r="2142" spans="1:9" x14ac:dyDescent="0.3">
      <c r="A2142" t="s">
        <v>1160</v>
      </c>
      <c r="B2142" t="s">
        <v>1161</v>
      </c>
      <c r="C2142">
        <v>1052</v>
      </c>
      <c r="D2142" t="s">
        <v>16</v>
      </c>
      <c r="E2142">
        <v>376</v>
      </c>
      <c r="F2142">
        <v>485</v>
      </c>
      <c r="G2142">
        <f t="shared" si="33"/>
        <v>109</v>
      </c>
      <c r="H2142">
        <v>23651</v>
      </c>
      <c r="I2142" t="s">
        <v>17</v>
      </c>
    </row>
    <row r="2143" spans="1:9" x14ac:dyDescent="0.3">
      <c r="A2143" t="s">
        <v>1160</v>
      </c>
      <c r="B2143" t="s">
        <v>1161</v>
      </c>
      <c r="C2143">
        <v>1052</v>
      </c>
      <c r="D2143" t="s">
        <v>42</v>
      </c>
      <c r="E2143">
        <v>750</v>
      </c>
      <c r="F2143">
        <v>862</v>
      </c>
      <c r="G2143">
        <f t="shared" si="33"/>
        <v>112</v>
      </c>
      <c r="H2143">
        <v>176760</v>
      </c>
      <c r="I2143" t="s">
        <v>43</v>
      </c>
    </row>
    <row r="2144" spans="1:9" x14ac:dyDescent="0.3">
      <c r="A2144" t="s">
        <v>1162</v>
      </c>
      <c r="B2144" t="s">
        <v>1163</v>
      </c>
      <c r="C2144">
        <v>955</v>
      </c>
      <c r="D2144" t="s">
        <v>10</v>
      </c>
      <c r="E2144">
        <v>77</v>
      </c>
      <c r="F2144">
        <v>270</v>
      </c>
      <c r="G2144">
        <f t="shared" si="33"/>
        <v>193</v>
      </c>
      <c r="H2144">
        <v>1724</v>
      </c>
      <c r="I2144" t="s">
        <v>11</v>
      </c>
    </row>
    <row r="2145" spans="1:9" x14ac:dyDescent="0.3">
      <c r="A2145" t="s">
        <v>1162</v>
      </c>
      <c r="B2145" t="s">
        <v>1163</v>
      </c>
      <c r="C2145">
        <v>955</v>
      </c>
      <c r="D2145" t="s">
        <v>12</v>
      </c>
      <c r="E2145">
        <v>692</v>
      </c>
      <c r="F2145">
        <v>930</v>
      </c>
      <c r="G2145">
        <f t="shared" si="33"/>
        <v>238</v>
      </c>
      <c r="H2145">
        <v>22957</v>
      </c>
      <c r="I2145" t="s">
        <v>13</v>
      </c>
    </row>
    <row r="2146" spans="1:9" x14ac:dyDescent="0.3">
      <c r="A2146" t="s">
        <v>1162</v>
      </c>
      <c r="B2146" t="s">
        <v>1163</v>
      </c>
      <c r="C2146">
        <v>955</v>
      </c>
      <c r="D2146" t="s">
        <v>14</v>
      </c>
      <c r="E2146">
        <v>517</v>
      </c>
      <c r="F2146">
        <v>673</v>
      </c>
      <c r="G2146">
        <f t="shared" si="33"/>
        <v>156</v>
      </c>
      <c r="H2146">
        <v>43327</v>
      </c>
      <c r="I2146" t="s">
        <v>15</v>
      </c>
    </row>
    <row r="2147" spans="1:9" x14ac:dyDescent="0.3">
      <c r="A2147" t="s">
        <v>1164</v>
      </c>
      <c r="B2147" t="s">
        <v>1165</v>
      </c>
      <c r="C2147">
        <v>1513</v>
      </c>
      <c r="D2147" t="s">
        <v>10</v>
      </c>
      <c r="E2147">
        <v>375</v>
      </c>
      <c r="F2147">
        <v>561</v>
      </c>
      <c r="G2147">
        <f t="shared" si="33"/>
        <v>186</v>
      </c>
      <c r="H2147">
        <v>1724</v>
      </c>
      <c r="I2147" t="s">
        <v>11</v>
      </c>
    </row>
    <row r="2148" spans="1:9" x14ac:dyDescent="0.3">
      <c r="A2148" t="s">
        <v>1164</v>
      </c>
      <c r="B2148" t="s">
        <v>1165</v>
      </c>
      <c r="C2148">
        <v>1513</v>
      </c>
      <c r="D2148" t="s">
        <v>28</v>
      </c>
      <c r="E2148">
        <v>915</v>
      </c>
      <c r="F2148">
        <v>1031</v>
      </c>
      <c r="G2148">
        <f t="shared" si="33"/>
        <v>116</v>
      </c>
      <c r="H2148">
        <v>133923</v>
      </c>
      <c r="I2148" t="s">
        <v>29</v>
      </c>
    </row>
    <row r="2149" spans="1:9" x14ac:dyDescent="0.3">
      <c r="A2149" t="s">
        <v>1164</v>
      </c>
      <c r="B2149" t="s">
        <v>1165</v>
      </c>
      <c r="C2149">
        <v>1513</v>
      </c>
      <c r="D2149" t="s">
        <v>30</v>
      </c>
      <c r="E2149">
        <v>803</v>
      </c>
      <c r="F2149">
        <v>868</v>
      </c>
      <c r="G2149">
        <f t="shared" si="33"/>
        <v>65</v>
      </c>
      <c r="H2149">
        <v>85578</v>
      </c>
      <c r="I2149" t="s">
        <v>31</v>
      </c>
    </row>
    <row r="2150" spans="1:9" x14ac:dyDescent="0.3">
      <c r="A2150" t="s">
        <v>1164</v>
      </c>
      <c r="B2150" t="s">
        <v>1165</v>
      </c>
      <c r="C2150">
        <v>1513</v>
      </c>
      <c r="D2150" t="s">
        <v>90</v>
      </c>
      <c r="E2150">
        <v>2</v>
      </c>
      <c r="F2150">
        <v>290</v>
      </c>
      <c r="G2150">
        <f t="shared" si="33"/>
        <v>288</v>
      </c>
      <c r="H2150">
        <v>1188</v>
      </c>
      <c r="I2150" t="s">
        <v>91</v>
      </c>
    </row>
    <row r="2151" spans="1:9" x14ac:dyDescent="0.3">
      <c r="A2151" t="s">
        <v>1164</v>
      </c>
      <c r="B2151" t="s">
        <v>1165</v>
      </c>
      <c r="C2151">
        <v>1513</v>
      </c>
      <c r="D2151" t="s">
        <v>18</v>
      </c>
      <c r="E2151">
        <v>663</v>
      </c>
      <c r="F2151">
        <v>782</v>
      </c>
      <c r="G2151">
        <f t="shared" si="33"/>
        <v>119</v>
      </c>
      <c r="H2151">
        <v>27168</v>
      </c>
      <c r="I2151" t="s">
        <v>19</v>
      </c>
    </row>
    <row r="2152" spans="1:9" x14ac:dyDescent="0.3">
      <c r="A2152" t="s">
        <v>1164</v>
      </c>
      <c r="B2152" t="s">
        <v>1165</v>
      </c>
      <c r="C2152">
        <v>1513</v>
      </c>
      <c r="D2152" t="s">
        <v>42</v>
      </c>
      <c r="E2152">
        <v>1186</v>
      </c>
      <c r="F2152">
        <v>1299</v>
      </c>
      <c r="G2152">
        <f t="shared" si="33"/>
        <v>113</v>
      </c>
      <c r="H2152">
        <v>176760</v>
      </c>
      <c r="I2152" t="s">
        <v>43</v>
      </c>
    </row>
    <row r="2153" spans="1:9" x14ac:dyDescent="0.3">
      <c r="A2153" t="s">
        <v>1166</v>
      </c>
      <c r="B2153" t="s">
        <v>1167</v>
      </c>
      <c r="C2153">
        <v>669</v>
      </c>
      <c r="D2153" t="s">
        <v>10</v>
      </c>
      <c r="E2153">
        <v>71</v>
      </c>
      <c r="F2153">
        <v>262</v>
      </c>
      <c r="G2153">
        <f t="shared" si="33"/>
        <v>191</v>
      </c>
      <c r="H2153">
        <v>1724</v>
      </c>
      <c r="I2153" t="s">
        <v>11</v>
      </c>
    </row>
    <row r="2154" spans="1:9" x14ac:dyDescent="0.3">
      <c r="A2154" t="s">
        <v>1166</v>
      </c>
      <c r="B2154" t="s">
        <v>1167</v>
      </c>
      <c r="C2154">
        <v>669</v>
      </c>
      <c r="D2154" t="s">
        <v>28</v>
      </c>
      <c r="E2154">
        <v>542</v>
      </c>
      <c r="F2154">
        <v>654</v>
      </c>
      <c r="G2154">
        <f t="shared" si="33"/>
        <v>112</v>
      </c>
      <c r="H2154">
        <v>133923</v>
      </c>
      <c r="I2154" t="s">
        <v>29</v>
      </c>
    </row>
    <row r="2155" spans="1:9" x14ac:dyDescent="0.3">
      <c r="A2155" t="s">
        <v>1168</v>
      </c>
      <c r="B2155" t="s">
        <v>1169</v>
      </c>
      <c r="C2155">
        <v>577</v>
      </c>
      <c r="D2155" t="s">
        <v>10</v>
      </c>
      <c r="E2155">
        <v>54</v>
      </c>
      <c r="F2155">
        <v>249</v>
      </c>
      <c r="G2155">
        <f t="shared" si="33"/>
        <v>195</v>
      </c>
      <c r="H2155">
        <v>1724</v>
      </c>
      <c r="I2155" t="s">
        <v>11</v>
      </c>
    </row>
    <row r="2156" spans="1:9" x14ac:dyDescent="0.3">
      <c r="A2156" t="s">
        <v>1168</v>
      </c>
      <c r="B2156" t="s">
        <v>1169</v>
      </c>
      <c r="C2156">
        <v>577</v>
      </c>
      <c r="D2156" t="s">
        <v>28</v>
      </c>
      <c r="E2156">
        <v>473</v>
      </c>
      <c r="F2156">
        <v>565</v>
      </c>
      <c r="G2156">
        <f t="shared" si="33"/>
        <v>92</v>
      </c>
      <c r="H2156">
        <v>133923</v>
      </c>
      <c r="I2156" t="s">
        <v>29</v>
      </c>
    </row>
    <row r="2157" spans="1:9" x14ac:dyDescent="0.3">
      <c r="A2157" t="s">
        <v>1168</v>
      </c>
      <c r="B2157" t="s">
        <v>1169</v>
      </c>
      <c r="C2157">
        <v>577</v>
      </c>
      <c r="D2157" t="s">
        <v>122</v>
      </c>
      <c r="E2157">
        <v>365</v>
      </c>
      <c r="F2157">
        <v>432</v>
      </c>
      <c r="G2157">
        <f t="shared" si="33"/>
        <v>67</v>
      </c>
      <c r="H2157">
        <v>14870</v>
      </c>
      <c r="I2157" t="s">
        <v>123</v>
      </c>
    </row>
    <row r="2158" spans="1:9" x14ac:dyDescent="0.3">
      <c r="A2158" t="s">
        <v>1170</v>
      </c>
      <c r="B2158" t="s">
        <v>1171</v>
      </c>
      <c r="C2158">
        <v>625</v>
      </c>
      <c r="D2158" t="s">
        <v>10</v>
      </c>
      <c r="E2158">
        <v>384</v>
      </c>
      <c r="F2158">
        <v>573</v>
      </c>
      <c r="G2158">
        <f t="shared" si="33"/>
        <v>189</v>
      </c>
      <c r="H2158">
        <v>1724</v>
      </c>
      <c r="I2158" t="s">
        <v>11</v>
      </c>
    </row>
    <row r="2159" spans="1:9" x14ac:dyDescent="0.3">
      <c r="A2159" t="s">
        <v>1170</v>
      </c>
      <c r="B2159" t="s">
        <v>1171</v>
      </c>
      <c r="C2159">
        <v>625</v>
      </c>
      <c r="D2159" t="s">
        <v>90</v>
      </c>
      <c r="E2159">
        <v>23</v>
      </c>
      <c r="F2159">
        <v>307</v>
      </c>
      <c r="G2159">
        <f t="shared" si="33"/>
        <v>284</v>
      </c>
      <c r="H2159">
        <v>1188</v>
      </c>
      <c r="I2159" t="s">
        <v>91</v>
      </c>
    </row>
    <row r="2160" spans="1:9" x14ac:dyDescent="0.3">
      <c r="A2160" t="s">
        <v>1172</v>
      </c>
      <c r="B2160" t="s">
        <v>1173</v>
      </c>
      <c r="C2160">
        <v>1048</v>
      </c>
      <c r="D2160" t="s">
        <v>10</v>
      </c>
      <c r="E2160">
        <v>250</v>
      </c>
      <c r="F2160">
        <v>438</v>
      </c>
      <c r="G2160">
        <f t="shared" si="33"/>
        <v>188</v>
      </c>
      <c r="H2160">
        <v>1724</v>
      </c>
      <c r="I2160" t="s">
        <v>11</v>
      </c>
    </row>
    <row r="2161" spans="1:9" x14ac:dyDescent="0.3">
      <c r="A2161" t="s">
        <v>1172</v>
      </c>
      <c r="B2161" t="s">
        <v>1173</v>
      </c>
      <c r="C2161">
        <v>1048</v>
      </c>
      <c r="D2161" t="s">
        <v>28</v>
      </c>
      <c r="E2161">
        <v>788</v>
      </c>
      <c r="F2161">
        <v>900</v>
      </c>
      <c r="G2161">
        <f t="shared" si="33"/>
        <v>112</v>
      </c>
      <c r="H2161">
        <v>133923</v>
      </c>
      <c r="I2161" t="s">
        <v>29</v>
      </c>
    </row>
    <row r="2162" spans="1:9" x14ac:dyDescent="0.3">
      <c r="A2162" t="s">
        <v>1172</v>
      </c>
      <c r="B2162" t="s">
        <v>1173</v>
      </c>
      <c r="C2162">
        <v>1048</v>
      </c>
      <c r="D2162" t="s">
        <v>30</v>
      </c>
      <c r="E2162">
        <v>674</v>
      </c>
      <c r="F2162">
        <v>742</v>
      </c>
      <c r="G2162">
        <f t="shared" si="33"/>
        <v>68</v>
      </c>
      <c r="H2162">
        <v>85578</v>
      </c>
      <c r="I2162" t="s">
        <v>31</v>
      </c>
    </row>
    <row r="2163" spans="1:9" x14ac:dyDescent="0.3">
      <c r="A2163" t="s">
        <v>1172</v>
      </c>
      <c r="B2163" t="s">
        <v>1173</v>
      </c>
      <c r="C2163">
        <v>1048</v>
      </c>
      <c r="D2163" t="s">
        <v>90</v>
      </c>
      <c r="E2163">
        <v>1</v>
      </c>
      <c r="F2163">
        <v>203</v>
      </c>
      <c r="G2163">
        <f t="shared" si="33"/>
        <v>202</v>
      </c>
      <c r="H2163">
        <v>1188</v>
      </c>
      <c r="I2163" t="s">
        <v>91</v>
      </c>
    </row>
    <row r="2164" spans="1:9" x14ac:dyDescent="0.3">
      <c r="A2164" t="s">
        <v>1172</v>
      </c>
      <c r="B2164" t="s">
        <v>1173</v>
      </c>
      <c r="C2164">
        <v>1048</v>
      </c>
      <c r="D2164" t="s">
        <v>22</v>
      </c>
      <c r="E2164">
        <v>540</v>
      </c>
      <c r="F2164">
        <v>652</v>
      </c>
      <c r="G2164">
        <f t="shared" si="33"/>
        <v>112</v>
      </c>
      <c r="H2164">
        <v>21613</v>
      </c>
      <c r="I2164" t="s">
        <v>23</v>
      </c>
    </row>
    <row r="2165" spans="1:9" x14ac:dyDescent="0.3">
      <c r="A2165" t="s">
        <v>1172</v>
      </c>
      <c r="B2165" t="s">
        <v>1173</v>
      </c>
      <c r="C2165">
        <v>1048</v>
      </c>
      <c r="D2165" t="s">
        <v>42</v>
      </c>
      <c r="E2165">
        <v>924</v>
      </c>
      <c r="F2165">
        <v>1037</v>
      </c>
      <c r="G2165">
        <f t="shared" si="33"/>
        <v>113</v>
      </c>
      <c r="H2165">
        <v>176760</v>
      </c>
      <c r="I2165" t="s">
        <v>43</v>
      </c>
    </row>
    <row r="2166" spans="1:9" x14ac:dyDescent="0.3">
      <c r="A2166" t="s">
        <v>1174</v>
      </c>
      <c r="B2166" t="s">
        <v>1175</v>
      </c>
      <c r="C2166">
        <v>1095</v>
      </c>
      <c r="D2166" t="s">
        <v>10</v>
      </c>
      <c r="E2166">
        <v>100</v>
      </c>
      <c r="F2166">
        <v>289</v>
      </c>
      <c r="G2166">
        <f t="shared" si="33"/>
        <v>189</v>
      </c>
      <c r="H2166">
        <v>1724</v>
      </c>
      <c r="I2166" t="s">
        <v>11</v>
      </c>
    </row>
    <row r="2167" spans="1:9" x14ac:dyDescent="0.3">
      <c r="A2167" t="s">
        <v>1174</v>
      </c>
      <c r="B2167" t="s">
        <v>1175</v>
      </c>
      <c r="C2167">
        <v>1095</v>
      </c>
      <c r="D2167" t="s">
        <v>28</v>
      </c>
      <c r="E2167">
        <v>514</v>
      </c>
      <c r="F2167">
        <v>627</v>
      </c>
      <c r="G2167">
        <f t="shared" si="33"/>
        <v>113</v>
      </c>
      <c r="H2167">
        <v>133923</v>
      </c>
      <c r="I2167" t="s">
        <v>29</v>
      </c>
    </row>
    <row r="2168" spans="1:9" x14ac:dyDescent="0.3">
      <c r="A2168" t="s">
        <v>1174</v>
      </c>
      <c r="B2168" t="s">
        <v>1175</v>
      </c>
      <c r="C2168">
        <v>1095</v>
      </c>
      <c r="D2168" t="s">
        <v>28</v>
      </c>
      <c r="E2168">
        <v>968</v>
      </c>
      <c r="F2168">
        <v>1079</v>
      </c>
      <c r="G2168">
        <f t="shared" si="33"/>
        <v>111</v>
      </c>
      <c r="H2168">
        <v>133923</v>
      </c>
      <c r="I2168" t="s">
        <v>29</v>
      </c>
    </row>
    <row r="2169" spans="1:9" x14ac:dyDescent="0.3">
      <c r="A2169" t="s">
        <v>1174</v>
      </c>
      <c r="B2169" t="s">
        <v>1175</v>
      </c>
      <c r="C2169">
        <v>1095</v>
      </c>
      <c r="D2169" t="s">
        <v>30</v>
      </c>
      <c r="E2169">
        <v>402</v>
      </c>
      <c r="F2169">
        <v>468</v>
      </c>
      <c r="G2169">
        <f t="shared" si="33"/>
        <v>66</v>
      </c>
      <c r="H2169">
        <v>85578</v>
      </c>
      <c r="I2169" t="s">
        <v>31</v>
      </c>
    </row>
    <row r="2170" spans="1:9" x14ac:dyDescent="0.3">
      <c r="A2170" t="s">
        <v>1174</v>
      </c>
      <c r="B2170" t="s">
        <v>1175</v>
      </c>
      <c r="C2170">
        <v>1095</v>
      </c>
      <c r="D2170" t="s">
        <v>42</v>
      </c>
      <c r="E2170">
        <v>684</v>
      </c>
      <c r="F2170">
        <v>795</v>
      </c>
      <c r="G2170">
        <f t="shared" si="33"/>
        <v>111</v>
      </c>
      <c r="H2170">
        <v>176760</v>
      </c>
      <c r="I2170" t="s">
        <v>43</v>
      </c>
    </row>
    <row r="2171" spans="1:9" x14ac:dyDescent="0.3">
      <c r="A2171" t="s">
        <v>1176</v>
      </c>
      <c r="B2171" t="s">
        <v>1177</v>
      </c>
      <c r="C2171">
        <v>550</v>
      </c>
      <c r="D2171" t="s">
        <v>10</v>
      </c>
      <c r="E2171">
        <v>84</v>
      </c>
      <c r="F2171">
        <v>249</v>
      </c>
      <c r="G2171">
        <f t="shared" si="33"/>
        <v>165</v>
      </c>
      <c r="H2171">
        <v>1724</v>
      </c>
      <c r="I2171" t="s">
        <v>11</v>
      </c>
    </row>
    <row r="2172" spans="1:9" x14ac:dyDescent="0.3">
      <c r="A2172" t="s">
        <v>1176</v>
      </c>
      <c r="B2172" t="s">
        <v>1177</v>
      </c>
      <c r="C2172">
        <v>550</v>
      </c>
      <c r="D2172" t="s">
        <v>54</v>
      </c>
      <c r="E2172">
        <v>346</v>
      </c>
      <c r="F2172">
        <v>424</v>
      </c>
      <c r="G2172">
        <f t="shared" si="33"/>
        <v>78</v>
      </c>
      <c r="H2172">
        <v>1627</v>
      </c>
      <c r="I2172" t="s">
        <v>55</v>
      </c>
    </row>
    <row r="2173" spans="1:9" x14ac:dyDescent="0.3">
      <c r="A2173" t="s">
        <v>1178</v>
      </c>
      <c r="B2173" t="s">
        <v>1179</v>
      </c>
      <c r="C2173">
        <v>1086</v>
      </c>
      <c r="D2173" t="s">
        <v>10</v>
      </c>
      <c r="E2173">
        <v>280</v>
      </c>
      <c r="F2173">
        <v>475</v>
      </c>
      <c r="G2173">
        <f t="shared" si="33"/>
        <v>195</v>
      </c>
      <c r="H2173">
        <v>1724</v>
      </c>
      <c r="I2173" t="s">
        <v>11</v>
      </c>
    </row>
    <row r="2174" spans="1:9" x14ac:dyDescent="0.3">
      <c r="A2174" t="s">
        <v>1178</v>
      </c>
      <c r="B2174" t="s">
        <v>1179</v>
      </c>
      <c r="C2174">
        <v>1086</v>
      </c>
      <c r="D2174" t="s">
        <v>28</v>
      </c>
      <c r="E2174">
        <v>826</v>
      </c>
      <c r="F2174">
        <v>938</v>
      </c>
      <c r="G2174">
        <f t="shared" si="33"/>
        <v>112</v>
      </c>
      <c r="H2174">
        <v>133923</v>
      </c>
      <c r="I2174" t="s">
        <v>29</v>
      </c>
    </row>
    <row r="2175" spans="1:9" x14ac:dyDescent="0.3">
      <c r="A2175" t="s">
        <v>1178</v>
      </c>
      <c r="B2175" t="s">
        <v>1179</v>
      </c>
      <c r="C2175">
        <v>1086</v>
      </c>
      <c r="D2175" t="s">
        <v>30</v>
      </c>
      <c r="E2175">
        <v>712</v>
      </c>
      <c r="F2175">
        <v>780</v>
      </c>
      <c r="G2175">
        <f t="shared" si="33"/>
        <v>68</v>
      </c>
      <c r="H2175">
        <v>85578</v>
      </c>
      <c r="I2175" t="s">
        <v>31</v>
      </c>
    </row>
    <row r="2176" spans="1:9" x14ac:dyDescent="0.3">
      <c r="A2176" t="s">
        <v>1178</v>
      </c>
      <c r="B2176" t="s">
        <v>1179</v>
      </c>
      <c r="C2176">
        <v>1086</v>
      </c>
      <c r="D2176" t="s">
        <v>90</v>
      </c>
      <c r="E2176">
        <v>32</v>
      </c>
      <c r="F2176">
        <v>238</v>
      </c>
      <c r="G2176">
        <f t="shared" si="33"/>
        <v>206</v>
      </c>
      <c r="H2176">
        <v>1188</v>
      </c>
      <c r="I2176" t="s">
        <v>91</v>
      </c>
    </row>
    <row r="2177" spans="1:9" x14ac:dyDescent="0.3">
      <c r="A2177" t="s">
        <v>1178</v>
      </c>
      <c r="B2177" t="s">
        <v>1179</v>
      </c>
      <c r="C2177">
        <v>1086</v>
      </c>
      <c r="D2177" t="s">
        <v>24</v>
      </c>
      <c r="E2177">
        <v>600</v>
      </c>
      <c r="F2177">
        <v>687</v>
      </c>
      <c r="G2177">
        <f t="shared" si="33"/>
        <v>87</v>
      </c>
      <c r="H2177">
        <v>23723</v>
      </c>
      <c r="I2177" t="s">
        <v>25</v>
      </c>
    </row>
    <row r="2178" spans="1:9" x14ac:dyDescent="0.3">
      <c r="A2178" t="s">
        <v>1178</v>
      </c>
      <c r="B2178" t="s">
        <v>1179</v>
      </c>
      <c r="C2178">
        <v>1086</v>
      </c>
      <c r="D2178" t="s">
        <v>42</v>
      </c>
      <c r="E2178">
        <v>962</v>
      </c>
      <c r="F2178">
        <v>1075</v>
      </c>
      <c r="G2178">
        <f t="shared" si="33"/>
        <v>113</v>
      </c>
      <c r="H2178">
        <v>176760</v>
      </c>
      <c r="I2178" t="s">
        <v>43</v>
      </c>
    </row>
    <row r="2179" spans="1:9" x14ac:dyDescent="0.3">
      <c r="A2179" t="s">
        <v>1180</v>
      </c>
      <c r="B2179" t="s">
        <v>1181</v>
      </c>
      <c r="C2179">
        <v>566</v>
      </c>
      <c r="D2179" t="s">
        <v>10</v>
      </c>
      <c r="E2179">
        <v>85</v>
      </c>
      <c r="F2179">
        <v>274</v>
      </c>
      <c r="G2179">
        <f t="shared" ref="G2179:G2242" si="34">F2179-E2179</f>
        <v>189</v>
      </c>
      <c r="H2179">
        <v>1724</v>
      </c>
      <c r="I2179" t="s">
        <v>11</v>
      </c>
    </row>
    <row r="2180" spans="1:9" x14ac:dyDescent="0.3">
      <c r="A2180" t="s">
        <v>1180</v>
      </c>
      <c r="B2180" t="s">
        <v>1181</v>
      </c>
      <c r="C2180">
        <v>566</v>
      </c>
      <c r="D2180" t="s">
        <v>54</v>
      </c>
      <c r="E2180">
        <v>364</v>
      </c>
      <c r="F2180">
        <v>446</v>
      </c>
      <c r="G2180">
        <f t="shared" si="34"/>
        <v>82</v>
      </c>
      <c r="H2180">
        <v>1627</v>
      </c>
      <c r="I2180" t="s">
        <v>55</v>
      </c>
    </row>
    <row r="2181" spans="1:9" x14ac:dyDescent="0.3">
      <c r="A2181" t="s">
        <v>1182</v>
      </c>
      <c r="B2181" t="s">
        <v>1183</v>
      </c>
      <c r="C2181">
        <v>865</v>
      </c>
      <c r="D2181" t="s">
        <v>10</v>
      </c>
      <c r="E2181">
        <v>62</v>
      </c>
      <c r="F2181">
        <v>205</v>
      </c>
      <c r="G2181">
        <f t="shared" si="34"/>
        <v>143</v>
      </c>
      <c r="H2181">
        <v>1724</v>
      </c>
      <c r="I2181" t="s">
        <v>11</v>
      </c>
    </row>
    <row r="2182" spans="1:9" x14ac:dyDescent="0.3">
      <c r="A2182" t="s">
        <v>1182</v>
      </c>
      <c r="B2182" t="s">
        <v>1183</v>
      </c>
      <c r="C2182">
        <v>865</v>
      </c>
      <c r="D2182" t="s">
        <v>12</v>
      </c>
      <c r="E2182">
        <v>613</v>
      </c>
      <c r="F2182">
        <v>846</v>
      </c>
      <c r="G2182">
        <f t="shared" si="34"/>
        <v>233</v>
      </c>
      <c r="H2182">
        <v>22957</v>
      </c>
      <c r="I2182" t="s">
        <v>13</v>
      </c>
    </row>
    <row r="2183" spans="1:9" x14ac:dyDescent="0.3">
      <c r="A2183" t="s">
        <v>1182</v>
      </c>
      <c r="B2183" t="s">
        <v>1183</v>
      </c>
      <c r="C2183">
        <v>865</v>
      </c>
      <c r="D2183" t="s">
        <v>14</v>
      </c>
      <c r="E2183">
        <v>437</v>
      </c>
      <c r="F2183">
        <v>594</v>
      </c>
      <c r="G2183">
        <f t="shared" si="34"/>
        <v>157</v>
      </c>
      <c r="H2183">
        <v>43327</v>
      </c>
      <c r="I2183" t="s">
        <v>15</v>
      </c>
    </row>
    <row r="2184" spans="1:9" x14ac:dyDescent="0.3">
      <c r="A2184" t="s">
        <v>1182</v>
      </c>
      <c r="B2184" t="s">
        <v>1183</v>
      </c>
      <c r="C2184">
        <v>865</v>
      </c>
      <c r="D2184" t="s">
        <v>24</v>
      </c>
      <c r="E2184">
        <v>312</v>
      </c>
      <c r="F2184">
        <v>399</v>
      </c>
      <c r="G2184">
        <f t="shared" si="34"/>
        <v>87</v>
      </c>
      <c r="H2184">
        <v>23723</v>
      </c>
      <c r="I2184" t="s">
        <v>25</v>
      </c>
    </row>
    <row r="2185" spans="1:9" x14ac:dyDescent="0.3">
      <c r="A2185" t="s">
        <v>1184</v>
      </c>
      <c r="B2185" t="s">
        <v>1185</v>
      </c>
      <c r="C2185">
        <v>1059</v>
      </c>
      <c r="D2185" t="s">
        <v>10</v>
      </c>
      <c r="E2185">
        <v>75</v>
      </c>
      <c r="F2185">
        <v>242</v>
      </c>
      <c r="G2185">
        <f t="shared" si="34"/>
        <v>167</v>
      </c>
      <c r="H2185">
        <v>1724</v>
      </c>
      <c r="I2185" t="s">
        <v>11</v>
      </c>
    </row>
    <row r="2186" spans="1:9" x14ac:dyDescent="0.3">
      <c r="A2186" t="s">
        <v>1184</v>
      </c>
      <c r="B2186" t="s">
        <v>1185</v>
      </c>
      <c r="C2186">
        <v>1059</v>
      </c>
      <c r="D2186" t="s">
        <v>12</v>
      </c>
      <c r="E2186">
        <v>807</v>
      </c>
      <c r="F2186">
        <v>1040</v>
      </c>
      <c r="G2186">
        <f t="shared" si="34"/>
        <v>233</v>
      </c>
      <c r="H2186">
        <v>22957</v>
      </c>
      <c r="I2186" t="s">
        <v>13</v>
      </c>
    </row>
    <row r="2187" spans="1:9" x14ac:dyDescent="0.3">
      <c r="A2187" t="s">
        <v>1184</v>
      </c>
      <c r="B2187" t="s">
        <v>1185</v>
      </c>
      <c r="C2187">
        <v>1059</v>
      </c>
      <c r="D2187" t="s">
        <v>14</v>
      </c>
      <c r="E2187">
        <v>631</v>
      </c>
      <c r="F2187">
        <v>788</v>
      </c>
      <c r="G2187">
        <f t="shared" si="34"/>
        <v>157</v>
      </c>
      <c r="H2187">
        <v>43327</v>
      </c>
      <c r="I2187" t="s">
        <v>15</v>
      </c>
    </row>
    <row r="2188" spans="1:9" x14ac:dyDescent="0.3">
      <c r="A2188" t="s">
        <v>1184</v>
      </c>
      <c r="B2188" t="s">
        <v>1185</v>
      </c>
      <c r="C2188">
        <v>1059</v>
      </c>
      <c r="D2188" t="s">
        <v>24</v>
      </c>
      <c r="E2188">
        <v>351</v>
      </c>
      <c r="F2188">
        <v>437</v>
      </c>
      <c r="G2188">
        <f t="shared" si="34"/>
        <v>86</v>
      </c>
      <c r="H2188">
        <v>23723</v>
      </c>
      <c r="I2188" t="s">
        <v>25</v>
      </c>
    </row>
    <row r="2189" spans="1:9" x14ac:dyDescent="0.3">
      <c r="A2189" t="s">
        <v>1184</v>
      </c>
      <c r="B2189" t="s">
        <v>1185</v>
      </c>
      <c r="C2189">
        <v>1059</v>
      </c>
      <c r="D2189" t="s">
        <v>24</v>
      </c>
      <c r="E2189">
        <v>506</v>
      </c>
      <c r="F2189">
        <v>593</v>
      </c>
      <c r="G2189">
        <f t="shared" si="34"/>
        <v>87</v>
      </c>
      <c r="H2189">
        <v>23723</v>
      </c>
      <c r="I2189" t="s">
        <v>25</v>
      </c>
    </row>
    <row r="2190" spans="1:9" x14ac:dyDescent="0.3">
      <c r="A2190" t="s">
        <v>1186</v>
      </c>
      <c r="B2190" t="s">
        <v>1187</v>
      </c>
      <c r="C2190">
        <v>451</v>
      </c>
      <c r="D2190" t="s">
        <v>10</v>
      </c>
      <c r="E2190">
        <v>66</v>
      </c>
      <c r="F2190">
        <v>213</v>
      </c>
      <c r="G2190">
        <f t="shared" si="34"/>
        <v>147</v>
      </c>
      <c r="H2190">
        <v>1724</v>
      </c>
      <c r="I2190" t="s">
        <v>11</v>
      </c>
    </row>
    <row r="2191" spans="1:9" x14ac:dyDescent="0.3">
      <c r="A2191" t="s">
        <v>1186</v>
      </c>
      <c r="B2191" t="s">
        <v>1187</v>
      </c>
      <c r="C2191">
        <v>451</v>
      </c>
      <c r="D2191" t="s">
        <v>14</v>
      </c>
      <c r="E2191">
        <v>285</v>
      </c>
      <c r="F2191">
        <v>443</v>
      </c>
      <c r="G2191">
        <f t="shared" si="34"/>
        <v>158</v>
      </c>
      <c r="H2191">
        <v>43327</v>
      </c>
      <c r="I2191" t="s">
        <v>15</v>
      </c>
    </row>
    <row r="2192" spans="1:9" x14ac:dyDescent="0.3">
      <c r="A2192" t="s">
        <v>1188</v>
      </c>
      <c r="B2192" t="s">
        <v>1189</v>
      </c>
      <c r="C2192">
        <v>705</v>
      </c>
      <c r="D2192" t="s">
        <v>10</v>
      </c>
      <c r="E2192">
        <v>63</v>
      </c>
      <c r="F2192">
        <v>242</v>
      </c>
      <c r="G2192">
        <f t="shared" si="34"/>
        <v>179</v>
      </c>
      <c r="H2192">
        <v>1724</v>
      </c>
      <c r="I2192" t="s">
        <v>11</v>
      </c>
    </row>
    <row r="2193" spans="1:9" x14ac:dyDescent="0.3">
      <c r="A2193" t="s">
        <v>1188</v>
      </c>
      <c r="B2193" t="s">
        <v>1189</v>
      </c>
      <c r="C2193">
        <v>705</v>
      </c>
      <c r="D2193" t="s">
        <v>28</v>
      </c>
      <c r="E2193">
        <v>582</v>
      </c>
      <c r="F2193">
        <v>695</v>
      </c>
      <c r="G2193">
        <f t="shared" si="34"/>
        <v>113</v>
      </c>
      <c r="H2193">
        <v>133923</v>
      </c>
      <c r="I2193" t="s">
        <v>29</v>
      </c>
    </row>
    <row r="2194" spans="1:9" x14ac:dyDescent="0.3">
      <c r="A2194" t="s">
        <v>1188</v>
      </c>
      <c r="B2194" t="s">
        <v>1189</v>
      </c>
      <c r="C2194">
        <v>705</v>
      </c>
      <c r="D2194" t="s">
        <v>30</v>
      </c>
      <c r="E2194">
        <v>473</v>
      </c>
      <c r="F2194">
        <v>541</v>
      </c>
      <c r="G2194">
        <f t="shared" si="34"/>
        <v>68</v>
      </c>
      <c r="H2194">
        <v>85578</v>
      </c>
      <c r="I2194" t="s">
        <v>31</v>
      </c>
    </row>
    <row r="2195" spans="1:9" x14ac:dyDescent="0.3">
      <c r="A2195" t="s">
        <v>1188</v>
      </c>
      <c r="B2195" t="s">
        <v>1189</v>
      </c>
      <c r="C2195">
        <v>705</v>
      </c>
      <c r="D2195" t="s">
        <v>16</v>
      </c>
      <c r="E2195">
        <v>338</v>
      </c>
      <c r="F2195">
        <v>444</v>
      </c>
      <c r="G2195">
        <f t="shared" si="34"/>
        <v>106</v>
      </c>
      <c r="H2195">
        <v>23651</v>
      </c>
      <c r="I2195" t="s">
        <v>17</v>
      </c>
    </row>
    <row r="2196" spans="1:9" x14ac:dyDescent="0.3">
      <c r="A2196" t="s">
        <v>1190</v>
      </c>
      <c r="B2196" t="s">
        <v>1191</v>
      </c>
      <c r="C2196">
        <v>1063</v>
      </c>
      <c r="D2196" t="s">
        <v>10</v>
      </c>
      <c r="E2196">
        <v>261</v>
      </c>
      <c r="F2196">
        <v>447</v>
      </c>
      <c r="G2196">
        <f t="shared" si="34"/>
        <v>186</v>
      </c>
      <c r="H2196">
        <v>1724</v>
      </c>
      <c r="I2196" t="s">
        <v>11</v>
      </c>
    </row>
    <row r="2197" spans="1:9" x14ac:dyDescent="0.3">
      <c r="A2197" t="s">
        <v>1190</v>
      </c>
      <c r="B2197" t="s">
        <v>1191</v>
      </c>
      <c r="C2197">
        <v>1063</v>
      </c>
      <c r="D2197" t="s">
        <v>28</v>
      </c>
      <c r="E2197">
        <v>801</v>
      </c>
      <c r="F2197">
        <v>913</v>
      </c>
      <c r="G2197">
        <f t="shared" si="34"/>
        <v>112</v>
      </c>
      <c r="H2197">
        <v>133923</v>
      </c>
      <c r="I2197" t="s">
        <v>29</v>
      </c>
    </row>
    <row r="2198" spans="1:9" x14ac:dyDescent="0.3">
      <c r="A2198" t="s">
        <v>1190</v>
      </c>
      <c r="B2198" t="s">
        <v>1191</v>
      </c>
      <c r="C2198">
        <v>1063</v>
      </c>
      <c r="D2198" t="s">
        <v>30</v>
      </c>
      <c r="E2198">
        <v>687</v>
      </c>
      <c r="F2198">
        <v>755</v>
      </c>
      <c r="G2198">
        <f t="shared" si="34"/>
        <v>68</v>
      </c>
      <c r="H2198">
        <v>85578</v>
      </c>
      <c r="I2198" t="s">
        <v>31</v>
      </c>
    </row>
    <row r="2199" spans="1:9" x14ac:dyDescent="0.3">
      <c r="A2199" t="s">
        <v>1190</v>
      </c>
      <c r="B2199" t="s">
        <v>1191</v>
      </c>
      <c r="C2199">
        <v>1063</v>
      </c>
      <c r="D2199" t="s">
        <v>90</v>
      </c>
      <c r="E2199">
        <v>18</v>
      </c>
      <c r="F2199">
        <v>219</v>
      </c>
      <c r="G2199">
        <f t="shared" si="34"/>
        <v>201</v>
      </c>
      <c r="H2199">
        <v>1188</v>
      </c>
      <c r="I2199" t="s">
        <v>91</v>
      </c>
    </row>
    <row r="2200" spans="1:9" x14ac:dyDescent="0.3">
      <c r="A2200" t="s">
        <v>1190</v>
      </c>
      <c r="B2200" t="s">
        <v>1191</v>
      </c>
      <c r="C2200">
        <v>1063</v>
      </c>
      <c r="D2200" t="s">
        <v>22</v>
      </c>
      <c r="E2200">
        <v>553</v>
      </c>
      <c r="F2200">
        <v>665</v>
      </c>
      <c r="G2200">
        <f t="shared" si="34"/>
        <v>112</v>
      </c>
      <c r="H2200">
        <v>21613</v>
      </c>
      <c r="I2200" t="s">
        <v>23</v>
      </c>
    </row>
    <row r="2201" spans="1:9" x14ac:dyDescent="0.3">
      <c r="A2201" t="s">
        <v>1190</v>
      </c>
      <c r="B2201" t="s">
        <v>1191</v>
      </c>
      <c r="C2201">
        <v>1063</v>
      </c>
      <c r="D2201" t="s">
        <v>42</v>
      </c>
      <c r="E2201">
        <v>938</v>
      </c>
      <c r="F2201">
        <v>1050</v>
      </c>
      <c r="G2201">
        <f t="shared" si="34"/>
        <v>112</v>
      </c>
      <c r="H2201">
        <v>176760</v>
      </c>
      <c r="I2201" t="s">
        <v>43</v>
      </c>
    </row>
    <row r="2202" spans="1:9" x14ac:dyDescent="0.3">
      <c r="A2202" t="s">
        <v>1192</v>
      </c>
      <c r="B2202" t="s">
        <v>1193</v>
      </c>
      <c r="C2202">
        <v>892</v>
      </c>
      <c r="D2202" t="s">
        <v>10</v>
      </c>
      <c r="E2202">
        <v>74</v>
      </c>
      <c r="F2202">
        <v>266</v>
      </c>
      <c r="G2202">
        <f t="shared" si="34"/>
        <v>192</v>
      </c>
      <c r="H2202">
        <v>1724</v>
      </c>
      <c r="I2202" t="s">
        <v>11</v>
      </c>
    </row>
    <row r="2203" spans="1:9" x14ac:dyDescent="0.3">
      <c r="A2203" t="s">
        <v>1192</v>
      </c>
      <c r="B2203" t="s">
        <v>1193</v>
      </c>
      <c r="C2203">
        <v>892</v>
      </c>
      <c r="D2203" t="s">
        <v>14</v>
      </c>
      <c r="E2203">
        <v>730</v>
      </c>
      <c r="F2203">
        <v>888</v>
      </c>
      <c r="G2203">
        <f t="shared" si="34"/>
        <v>158</v>
      </c>
      <c r="H2203">
        <v>43327</v>
      </c>
      <c r="I2203" t="s">
        <v>15</v>
      </c>
    </row>
    <row r="2204" spans="1:9" x14ac:dyDescent="0.3">
      <c r="A2204" t="s">
        <v>1192</v>
      </c>
      <c r="B2204" t="s">
        <v>1193</v>
      </c>
      <c r="C2204">
        <v>892</v>
      </c>
      <c r="D2204" t="s">
        <v>18</v>
      </c>
      <c r="E2204">
        <v>364</v>
      </c>
      <c r="F2204">
        <v>468</v>
      </c>
      <c r="G2204">
        <f t="shared" si="34"/>
        <v>104</v>
      </c>
      <c r="H2204">
        <v>27168</v>
      </c>
      <c r="I2204" t="s">
        <v>19</v>
      </c>
    </row>
    <row r="2205" spans="1:9" x14ac:dyDescent="0.3">
      <c r="A2205" t="s">
        <v>1192</v>
      </c>
      <c r="B2205" t="s">
        <v>1193</v>
      </c>
      <c r="C2205">
        <v>892</v>
      </c>
      <c r="D2205" t="s">
        <v>18</v>
      </c>
      <c r="E2205">
        <v>491</v>
      </c>
      <c r="F2205">
        <v>595</v>
      </c>
      <c r="G2205">
        <f t="shared" si="34"/>
        <v>104</v>
      </c>
      <c r="H2205">
        <v>27168</v>
      </c>
      <c r="I2205" t="s">
        <v>19</v>
      </c>
    </row>
    <row r="2206" spans="1:9" x14ac:dyDescent="0.3">
      <c r="A2206" t="s">
        <v>1192</v>
      </c>
      <c r="B2206" t="s">
        <v>1193</v>
      </c>
      <c r="C2206">
        <v>892</v>
      </c>
      <c r="D2206" t="s">
        <v>18</v>
      </c>
      <c r="E2206">
        <v>618</v>
      </c>
      <c r="F2206">
        <v>718</v>
      </c>
      <c r="G2206">
        <f t="shared" si="34"/>
        <v>100</v>
      </c>
      <c r="H2206">
        <v>27168</v>
      </c>
      <c r="I2206" t="s">
        <v>19</v>
      </c>
    </row>
    <row r="2207" spans="1:9" x14ac:dyDescent="0.3">
      <c r="A2207" t="s">
        <v>1194</v>
      </c>
      <c r="B2207" t="s">
        <v>1195</v>
      </c>
      <c r="C2207">
        <v>267</v>
      </c>
      <c r="D2207" t="s">
        <v>10</v>
      </c>
      <c r="E2207">
        <v>105</v>
      </c>
      <c r="F2207">
        <v>266</v>
      </c>
      <c r="G2207">
        <f t="shared" si="34"/>
        <v>161</v>
      </c>
      <c r="H2207">
        <v>1724</v>
      </c>
      <c r="I2207" t="s">
        <v>11</v>
      </c>
    </row>
    <row r="2208" spans="1:9" x14ac:dyDescent="0.3">
      <c r="A2208" t="s">
        <v>1196</v>
      </c>
      <c r="B2208" t="s">
        <v>1197</v>
      </c>
      <c r="C2208">
        <v>540</v>
      </c>
      <c r="D2208" t="s">
        <v>10</v>
      </c>
      <c r="E2208">
        <v>70</v>
      </c>
      <c r="F2208">
        <v>258</v>
      </c>
      <c r="G2208">
        <f t="shared" si="34"/>
        <v>188</v>
      </c>
      <c r="H2208">
        <v>1724</v>
      </c>
      <c r="I2208" t="s">
        <v>11</v>
      </c>
    </row>
    <row r="2209" spans="1:9" x14ac:dyDescent="0.3">
      <c r="A2209" t="s">
        <v>1196</v>
      </c>
      <c r="B2209" t="s">
        <v>1197</v>
      </c>
      <c r="C2209">
        <v>540</v>
      </c>
      <c r="D2209" t="s">
        <v>54</v>
      </c>
      <c r="E2209">
        <v>352</v>
      </c>
      <c r="F2209">
        <v>434</v>
      </c>
      <c r="G2209">
        <f t="shared" si="34"/>
        <v>82</v>
      </c>
      <c r="H2209">
        <v>1627</v>
      </c>
      <c r="I2209" t="s">
        <v>55</v>
      </c>
    </row>
    <row r="2210" spans="1:9" x14ac:dyDescent="0.3">
      <c r="A2210" t="s">
        <v>1198</v>
      </c>
      <c r="B2210" t="s">
        <v>1199</v>
      </c>
      <c r="C2210">
        <v>889</v>
      </c>
      <c r="D2210" t="s">
        <v>10</v>
      </c>
      <c r="E2210">
        <v>67</v>
      </c>
      <c r="F2210">
        <v>222</v>
      </c>
      <c r="G2210">
        <f t="shared" si="34"/>
        <v>155</v>
      </c>
      <c r="H2210">
        <v>1724</v>
      </c>
      <c r="I2210" t="s">
        <v>11</v>
      </c>
    </row>
    <row r="2211" spans="1:9" x14ac:dyDescent="0.3">
      <c r="A2211" t="s">
        <v>1198</v>
      </c>
      <c r="B2211" t="s">
        <v>1199</v>
      </c>
      <c r="C2211">
        <v>889</v>
      </c>
      <c r="D2211" t="s">
        <v>12</v>
      </c>
      <c r="E2211">
        <v>629</v>
      </c>
      <c r="F2211">
        <v>862</v>
      </c>
      <c r="G2211">
        <f t="shared" si="34"/>
        <v>233</v>
      </c>
      <c r="H2211">
        <v>22957</v>
      </c>
      <c r="I2211" t="s">
        <v>13</v>
      </c>
    </row>
    <row r="2212" spans="1:9" x14ac:dyDescent="0.3">
      <c r="A2212" t="s">
        <v>1198</v>
      </c>
      <c r="B2212" t="s">
        <v>1199</v>
      </c>
      <c r="C2212">
        <v>889</v>
      </c>
      <c r="D2212" t="s">
        <v>14</v>
      </c>
      <c r="E2212">
        <v>455</v>
      </c>
      <c r="F2212">
        <v>610</v>
      </c>
      <c r="G2212">
        <f t="shared" si="34"/>
        <v>155</v>
      </c>
      <c r="H2212">
        <v>43327</v>
      </c>
      <c r="I2212" t="s">
        <v>15</v>
      </c>
    </row>
    <row r="2213" spans="1:9" x14ac:dyDescent="0.3">
      <c r="A2213" t="s">
        <v>1198</v>
      </c>
      <c r="B2213" t="s">
        <v>1199</v>
      </c>
      <c r="C2213">
        <v>889</v>
      </c>
      <c r="D2213" t="s">
        <v>24</v>
      </c>
      <c r="E2213">
        <v>330</v>
      </c>
      <c r="F2213">
        <v>417</v>
      </c>
      <c r="G2213">
        <f t="shared" si="34"/>
        <v>87</v>
      </c>
      <c r="H2213">
        <v>23723</v>
      </c>
      <c r="I2213" t="s">
        <v>25</v>
      </c>
    </row>
    <row r="2214" spans="1:9" x14ac:dyDescent="0.3">
      <c r="A2214" t="s">
        <v>1200</v>
      </c>
      <c r="B2214" t="s">
        <v>1201</v>
      </c>
      <c r="C2214">
        <v>548</v>
      </c>
      <c r="D2214" t="s">
        <v>10</v>
      </c>
      <c r="E2214">
        <v>75</v>
      </c>
      <c r="F2214">
        <v>280</v>
      </c>
      <c r="G2214">
        <f t="shared" si="34"/>
        <v>205</v>
      </c>
      <c r="H2214">
        <v>1724</v>
      </c>
      <c r="I2214" t="s">
        <v>11</v>
      </c>
    </row>
    <row r="2215" spans="1:9" x14ac:dyDescent="0.3">
      <c r="A2215" t="s">
        <v>1200</v>
      </c>
      <c r="B2215" t="s">
        <v>1201</v>
      </c>
      <c r="C2215">
        <v>548</v>
      </c>
      <c r="D2215" t="s">
        <v>54</v>
      </c>
      <c r="E2215">
        <v>365</v>
      </c>
      <c r="F2215">
        <v>444</v>
      </c>
      <c r="G2215">
        <f t="shared" si="34"/>
        <v>79</v>
      </c>
      <c r="H2215">
        <v>1627</v>
      </c>
      <c r="I2215" t="s">
        <v>55</v>
      </c>
    </row>
    <row r="2216" spans="1:9" x14ac:dyDescent="0.3">
      <c r="A2216" t="s">
        <v>1202</v>
      </c>
      <c r="B2216" t="s">
        <v>1203</v>
      </c>
      <c r="C2216">
        <v>536</v>
      </c>
      <c r="D2216" t="s">
        <v>10</v>
      </c>
      <c r="E2216">
        <v>70</v>
      </c>
      <c r="F2216">
        <v>255</v>
      </c>
      <c r="G2216">
        <f t="shared" si="34"/>
        <v>185</v>
      </c>
      <c r="H2216">
        <v>1724</v>
      </c>
      <c r="I2216" t="s">
        <v>11</v>
      </c>
    </row>
    <row r="2217" spans="1:9" x14ac:dyDescent="0.3">
      <c r="A2217" t="s">
        <v>1202</v>
      </c>
      <c r="B2217" t="s">
        <v>1203</v>
      </c>
      <c r="C2217">
        <v>536</v>
      </c>
      <c r="D2217" t="s">
        <v>54</v>
      </c>
      <c r="E2217">
        <v>349</v>
      </c>
      <c r="F2217">
        <v>431</v>
      </c>
      <c r="G2217">
        <f t="shared" si="34"/>
        <v>82</v>
      </c>
      <c r="H2217">
        <v>1627</v>
      </c>
      <c r="I2217" t="s">
        <v>55</v>
      </c>
    </row>
    <row r="2218" spans="1:9" x14ac:dyDescent="0.3">
      <c r="A2218" t="s">
        <v>1204</v>
      </c>
      <c r="B2218" t="s">
        <v>1205</v>
      </c>
      <c r="C2218">
        <v>862</v>
      </c>
      <c r="D2218" t="s">
        <v>10</v>
      </c>
      <c r="E2218">
        <v>50</v>
      </c>
      <c r="F2218">
        <v>206</v>
      </c>
      <c r="G2218">
        <f t="shared" si="34"/>
        <v>156</v>
      </c>
      <c r="H2218">
        <v>1724</v>
      </c>
      <c r="I2218" t="s">
        <v>11</v>
      </c>
    </row>
    <row r="2219" spans="1:9" x14ac:dyDescent="0.3">
      <c r="A2219" t="s">
        <v>1204</v>
      </c>
      <c r="B2219" t="s">
        <v>1205</v>
      </c>
      <c r="C2219">
        <v>862</v>
      </c>
      <c r="D2219" t="s">
        <v>12</v>
      </c>
      <c r="E2219">
        <v>611</v>
      </c>
      <c r="F2219">
        <v>844</v>
      </c>
      <c r="G2219">
        <f t="shared" si="34"/>
        <v>233</v>
      </c>
      <c r="H2219">
        <v>22957</v>
      </c>
      <c r="I2219" t="s">
        <v>13</v>
      </c>
    </row>
    <row r="2220" spans="1:9" x14ac:dyDescent="0.3">
      <c r="A2220" t="s">
        <v>1204</v>
      </c>
      <c r="B2220" t="s">
        <v>1205</v>
      </c>
      <c r="C2220">
        <v>862</v>
      </c>
      <c r="D2220" t="s">
        <v>14</v>
      </c>
      <c r="E2220">
        <v>438</v>
      </c>
      <c r="F2220">
        <v>592</v>
      </c>
      <c r="G2220">
        <f t="shared" si="34"/>
        <v>154</v>
      </c>
      <c r="H2220">
        <v>43327</v>
      </c>
      <c r="I2220" t="s">
        <v>15</v>
      </c>
    </row>
    <row r="2221" spans="1:9" x14ac:dyDescent="0.3">
      <c r="A2221" t="s">
        <v>1204</v>
      </c>
      <c r="B2221" t="s">
        <v>1205</v>
      </c>
      <c r="C2221">
        <v>862</v>
      </c>
      <c r="D2221" t="s">
        <v>24</v>
      </c>
      <c r="E2221">
        <v>314</v>
      </c>
      <c r="F2221">
        <v>399</v>
      </c>
      <c r="G2221">
        <f t="shared" si="34"/>
        <v>85</v>
      </c>
      <c r="H2221">
        <v>23723</v>
      </c>
      <c r="I2221" t="s">
        <v>25</v>
      </c>
    </row>
    <row r="2222" spans="1:9" x14ac:dyDescent="0.3">
      <c r="A2222" t="s">
        <v>1206</v>
      </c>
      <c r="B2222" t="s">
        <v>1207</v>
      </c>
      <c r="C2222">
        <v>1483</v>
      </c>
      <c r="D2222" t="s">
        <v>10</v>
      </c>
      <c r="E2222">
        <v>74</v>
      </c>
      <c r="F2222">
        <v>260</v>
      </c>
      <c r="G2222">
        <f t="shared" si="34"/>
        <v>186</v>
      </c>
      <c r="H2222">
        <v>1724</v>
      </c>
      <c r="I2222" t="s">
        <v>11</v>
      </c>
    </row>
    <row r="2223" spans="1:9" x14ac:dyDescent="0.3">
      <c r="A2223" t="s">
        <v>1206</v>
      </c>
      <c r="B2223" t="s">
        <v>1207</v>
      </c>
      <c r="C2223">
        <v>1483</v>
      </c>
      <c r="D2223" t="s">
        <v>28</v>
      </c>
      <c r="E2223">
        <v>863</v>
      </c>
      <c r="F2223">
        <v>981</v>
      </c>
      <c r="G2223">
        <f t="shared" si="34"/>
        <v>118</v>
      </c>
      <c r="H2223">
        <v>133923</v>
      </c>
      <c r="I2223" t="s">
        <v>29</v>
      </c>
    </row>
    <row r="2224" spans="1:9" x14ac:dyDescent="0.3">
      <c r="A2224" t="s">
        <v>1206</v>
      </c>
      <c r="B2224" t="s">
        <v>1207</v>
      </c>
      <c r="C2224">
        <v>1483</v>
      </c>
      <c r="D2224" t="s">
        <v>30</v>
      </c>
      <c r="E2224">
        <v>751</v>
      </c>
      <c r="F2224">
        <v>816</v>
      </c>
      <c r="G2224">
        <f t="shared" si="34"/>
        <v>65</v>
      </c>
      <c r="H2224">
        <v>85578</v>
      </c>
      <c r="I2224" t="s">
        <v>31</v>
      </c>
    </row>
    <row r="2225" spans="1:9" x14ac:dyDescent="0.3">
      <c r="A2225" t="s">
        <v>1206</v>
      </c>
      <c r="B2225" t="s">
        <v>1207</v>
      </c>
      <c r="C2225">
        <v>1483</v>
      </c>
      <c r="D2225" t="s">
        <v>66</v>
      </c>
      <c r="E2225">
        <v>1306</v>
      </c>
      <c r="F2225">
        <v>1391</v>
      </c>
      <c r="G2225">
        <f t="shared" si="34"/>
        <v>85</v>
      </c>
      <c r="H2225">
        <v>11277</v>
      </c>
      <c r="I2225" t="s">
        <v>67</v>
      </c>
    </row>
    <row r="2226" spans="1:9" x14ac:dyDescent="0.3">
      <c r="A2226" t="s">
        <v>1206</v>
      </c>
      <c r="B2226" t="s">
        <v>1207</v>
      </c>
      <c r="C2226">
        <v>1483</v>
      </c>
      <c r="D2226" t="s">
        <v>22</v>
      </c>
      <c r="E2226">
        <v>341</v>
      </c>
      <c r="F2226">
        <v>447</v>
      </c>
      <c r="G2226">
        <f t="shared" si="34"/>
        <v>106</v>
      </c>
      <c r="H2226">
        <v>21613</v>
      </c>
      <c r="I2226" t="s">
        <v>23</v>
      </c>
    </row>
    <row r="2227" spans="1:9" x14ac:dyDescent="0.3">
      <c r="A2227" t="s">
        <v>1206</v>
      </c>
      <c r="B2227" t="s">
        <v>1207</v>
      </c>
      <c r="C2227">
        <v>1483</v>
      </c>
      <c r="D2227" t="s">
        <v>22</v>
      </c>
      <c r="E2227">
        <v>455</v>
      </c>
      <c r="F2227">
        <v>568</v>
      </c>
      <c r="G2227">
        <f t="shared" si="34"/>
        <v>113</v>
      </c>
      <c r="H2227">
        <v>21613</v>
      </c>
      <c r="I2227" t="s">
        <v>23</v>
      </c>
    </row>
    <row r="2228" spans="1:9" x14ac:dyDescent="0.3">
      <c r="A2228" t="s">
        <v>1206</v>
      </c>
      <c r="B2228" t="s">
        <v>1207</v>
      </c>
      <c r="C2228">
        <v>1483</v>
      </c>
      <c r="D2228" t="s">
        <v>22</v>
      </c>
      <c r="E2228">
        <v>601</v>
      </c>
      <c r="F2228">
        <v>728</v>
      </c>
      <c r="G2228">
        <f t="shared" si="34"/>
        <v>127</v>
      </c>
      <c r="H2228">
        <v>21613</v>
      </c>
      <c r="I2228" t="s">
        <v>23</v>
      </c>
    </row>
    <row r="2229" spans="1:9" x14ac:dyDescent="0.3">
      <c r="A2229" t="s">
        <v>1206</v>
      </c>
      <c r="B2229" t="s">
        <v>1207</v>
      </c>
      <c r="C2229">
        <v>1483</v>
      </c>
      <c r="D2229" t="s">
        <v>42</v>
      </c>
      <c r="E2229">
        <v>996</v>
      </c>
      <c r="F2229">
        <v>1112</v>
      </c>
      <c r="G2229">
        <f t="shared" si="34"/>
        <v>116</v>
      </c>
      <c r="H2229">
        <v>176760</v>
      </c>
      <c r="I2229" t="s">
        <v>43</v>
      </c>
    </row>
    <row r="2230" spans="1:9" x14ac:dyDescent="0.3">
      <c r="A2230" t="s">
        <v>1206</v>
      </c>
      <c r="B2230" t="s">
        <v>1207</v>
      </c>
      <c r="C2230">
        <v>1483</v>
      </c>
      <c r="D2230" t="s">
        <v>42</v>
      </c>
      <c r="E2230">
        <v>1140</v>
      </c>
      <c r="F2230">
        <v>1254</v>
      </c>
      <c r="G2230">
        <f t="shared" si="34"/>
        <v>114</v>
      </c>
      <c r="H2230">
        <v>176760</v>
      </c>
      <c r="I2230" t="s">
        <v>43</v>
      </c>
    </row>
    <row r="2231" spans="1:9" x14ac:dyDescent="0.3">
      <c r="A2231" t="s">
        <v>1208</v>
      </c>
      <c r="B2231" t="s">
        <v>1209</v>
      </c>
      <c r="C2231">
        <v>1172</v>
      </c>
      <c r="D2231" t="s">
        <v>10</v>
      </c>
      <c r="E2231">
        <v>95</v>
      </c>
      <c r="F2231">
        <v>285</v>
      </c>
      <c r="G2231">
        <f t="shared" si="34"/>
        <v>190</v>
      </c>
      <c r="H2231">
        <v>1724</v>
      </c>
      <c r="I2231" t="s">
        <v>11</v>
      </c>
    </row>
    <row r="2232" spans="1:9" x14ac:dyDescent="0.3">
      <c r="A2232" t="s">
        <v>1208</v>
      </c>
      <c r="B2232" t="s">
        <v>1209</v>
      </c>
      <c r="C2232">
        <v>1172</v>
      </c>
      <c r="D2232" t="s">
        <v>12</v>
      </c>
      <c r="E2232">
        <v>908</v>
      </c>
      <c r="F2232">
        <v>1142</v>
      </c>
      <c r="G2232">
        <f t="shared" si="34"/>
        <v>234</v>
      </c>
      <c r="H2232">
        <v>22957</v>
      </c>
      <c r="I2232" t="s">
        <v>13</v>
      </c>
    </row>
    <row r="2233" spans="1:9" x14ac:dyDescent="0.3">
      <c r="A2233" t="s">
        <v>1208</v>
      </c>
      <c r="B2233" t="s">
        <v>1209</v>
      </c>
      <c r="C2233">
        <v>1172</v>
      </c>
      <c r="D2233" t="s">
        <v>14</v>
      </c>
      <c r="E2233">
        <v>732</v>
      </c>
      <c r="F2233">
        <v>889</v>
      </c>
      <c r="G2233">
        <f t="shared" si="34"/>
        <v>157</v>
      </c>
      <c r="H2233">
        <v>43327</v>
      </c>
      <c r="I2233" t="s">
        <v>15</v>
      </c>
    </row>
    <row r="2234" spans="1:9" x14ac:dyDescent="0.3">
      <c r="A2234" t="s">
        <v>1208</v>
      </c>
      <c r="B2234" t="s">
        <v>1209</v>
      </c>
      <c r="C2234">
        <v>1172</v>
      </c>
      <c r="D2234" t="s">
        <v>16</v>
      </c>
      <c r="E2234">
        <v>369</v>
      </c>
      <c r="F2234">
        <v>476</v>
      </c>
      <c r="G2234">
        <f t="shared" si="34"/>
        <v>107</v>
      </c>
      <c r="H2234">
        <v>23651</v>
      </c>
      <c r="I2234" t="s">
        <v>17</v>
      </c>
    </row>
    <row r="2235" spans="1:9" x14ac:dyDescent="0.3">
      <c r="A2235" t="s">
        <v>1208</v>
      </c>
      <c r="B2235" t="s">
        <v>1209</v>
      </c>
      <c r="C2235">
        <v>1172</v>
      </c>
      <c r="D2235" t="s">
        <v>16</v>
      </c>
      <c r="E2235">
        <v>492</v>
      </c>
      <c r="F2235">
        <v>600</v>
      </c>
      <c r="G2235">
        <f t="shared" si="34"/>
        <v>108</v>
      </c>
      <c r="H2235">
        <v>23651</v>
      </c>
      <c r="I2235" t="s">
        <v>17</v>
      </c>
    </row>
    <row r="2236" spans="1:9" x14ac:dyDescent="0.3">
      <c r="A2236" t="s">
        <v>1208</v>
      </c>
      <c r="B2236" t="s">
        <v>1209</v>
      </c>
      <c r="C2236">
        <v>1172</v>
      </c>
      <c r="D2236" t="s">
        <v>16</v>
      </c>
      <c r="E2236">
        <v>616</v>
      </c>
      <c r="F2236">
        <v>723</v>
      </c>
      <c r="G2236">
        <f t="shared" si="34"/>
        <v>107</v>
      </c>
      <c r="H2236">
        <v>23651</v>
      </c>
      <c r="I2236" t="s">
        <v>17</v>
      </c>
    </row>
    <row r="2237" spans="1:9" x14ac:dyDescent="0.3">
      <c r="A2237" t="s">
        <v>1210</v>
      </c>
      <c r="B2237" t="s">
        <v>1211</v>
      </c>
      <c r="C2237">
        <v>884</v>
      </c>
      <c r="D2237" t="s">
        <v>10</v>
      </c>
      <c r="E2237">
        <v>31</v>
      </c>
      <c r="F2237">
        <v>247</v>
      </c>
      <c r="G2237">
        <f t="shared" si="34"/>
        <v>216</v>
      </c>
      <c r="H2237">
        <v>1724</v>
      </c>
      <c r="I2237" t="s">
        <v>11</v>
      </c>
    </row>
    <row r="2238" spans="1:9" x14ac:dyDescent="0.3">
      <c r="A2238" t="s">
        <v>1210</v>
      </c>
      <c r="B2238" t="s">
        <v>1211</v>
      </c>
      <c r="C2238">
        <v>884</v>
      </c>
      <c r="D2238" t="s">
        <v>12</v>
      </c>
      <c r="E2238">
        <v>628</v>
      </c>
      <c r="F2238">
        <v>865</v>
      </c>
      <c r="G2238">
        <f t="shared" si="34"/>
        <v>237</v>
      </c>
      <c r="H2238">
        <v>22957</v>
      </c>
      <c r="I2238" t="s">
        <v>13</v>
      </c>
    </row>
    <row r="2239" spans="1:9" x14ac:dyDescent="0.3">
      <c r="A2239" t="s">
        <v>1210</v>
      </c>
      <c r="B2239" t="s">
        <v>1211</v>
      </c>
      <c r="C2239">
        <v>884</v>
      </c>
      <c r="D2239" t="s">
        <v>14</v>
      </c>
      <c r="E2239">
        <v>449</v>
      </c>
      <c r="F2239">
        <v>608</v>
      </c>
      <c r="G2239">
        <f t="shared" si="34"/>
        <v>159</v>
      </c>
      <c r="H2239">
        <v>43327</v>
      </c>
      <c r="I2239" t="s">
        <v>15</v>
      </c>
    </row>
    <row r="2240" spans="1:9" x14ac:dyDescent="0.3">
      <c r="A2240" t="s">
        <v>1212</v>
      </c>
      <c r="B2240" t="s">
        <v>1213</v>
      </c>
      <c r="C2240">
        <v>557</v>
      </c>
      <c r="D2240" t="s">
        <v>10</v>
      </c>
      <c r="E2240">
        <v>105</v>
      </c>
      <c r="F2240">
        <v>293</v>
      </c>
      <c r="G2240">
        <f t="shared" si="34"/>
        <v>188</v>
      </c>
      <c r="H2240">
        <v>1724</v>
      </c>
      <c r="I2240" t="s">
        <v>11</v>
      </c>
    </row>
    <row r="2241" spans="1:9" x14ac:dyDescent="0.3">
      <c r="A2241" t="s">
        <v>1212</v>
      </c>
      <c r="B2241" t="s">
        <v>1213</v>
      </c>
      <c r="C2241">
        <v>557</v>
      </c>
      <c r="D2241" t="s">
        <v>14</v>
      </c>
      <c r="E2241">
        <v>379</v>
      </c>
      <c r="F2241">
        <v>536</v>
      </c>
      <c r="G2241">
        <f t="shared" si="34"/>
        <v>157</v>
      </c>
      <c r="H2241">
        <v>43327</v>
      </c>
      <c r="I2241" t="s">
        <v>15</v>
      </c>
    </row>
    <row r="2242" spans="1:9" x14ac:dyDescent="0.3">
      <c r="A2242" t="s">
        <v>1214</v>
      </c>
      <c r="B2242" t="s">
        <v>1215</v>
      </c>
      <c r="C2242">
        <v>945</v>
      </c>
      <c r="D2242" t="s">
        <v>10</v>
      </c>
      <c r="E2242">
        <v>98</v>
      </c>
      <c r="F2242">
        <v>282</v>
      </c>
      <c r="G2242">
        <f t="shared" si="34"/>
        <v>184</v>
      </c>
      <c r="H2242">
        <v>1724</v>
      </c>
      <c r="I2242" t="s">
        <v>11</v>
      </c>
    </row>
    <row r="2243" spans="1:9" x14ac:dyDescent="0.3">
      <c r="A2243" t="s">
        <v>1214</v>
      </c>
      <c r="B2243" t="s">
        <v>1215</v>
      </c>
      <c r="C2243">
        <v>945</v>
      </c>
      <c r="D2243" t="s">
        <v>12</v>
      </c>
      <c r="E2243">
        <v>687</v>
      </c>
      <c r="F2243">
        <v>923</v>
      </c>
      <c r="G2243">
        <f t="shared" ref="G2243:G2306" si="35">F2243-E2243</f>
        <v>236</v>
      </c>
      <c r="H2243">
        <v>22957</v>
      </c>
      <c r="I2243" t="s">
        <v>13</v>
      </c>
    </row>
    <row r="2244" spans="1:9" x14ac:dyDescent="0.3">
      <c r="A2244" t="s">
        <v>1214</v>
      </c>
      <c r="B2244" t="s">
        <v>1215</v>
      </c>
      <c r="C2244">
        <v>945</v>
      </c>
      <c r="D2244" t="s">
        <v>14</v>
      </c>
      <c r="E2244">
        <v>510</v>
      </c>
      <c r="F2244">
        <v>668</v>
      </c>
      <c r="G2244">
        <f t="shared" si="35"/>
        <v>158</v>
      </c>
      <c r="H2244">
        <v>43327</v>
      </c>
      <c r="I2244" t="s">
        <v>15</v>
      </c>
    </row>
    <row r="2245" spans="1:9" x14ac:dyDescent="0.3">
      <c r="A2245" t="s">
        <v>1214</v>
      </c>
      <c r="B2245" t="s">
        <v>1215</v>
      </c>
      <c r="C2245">
        <v>945</v>
      </c>
      <c r="D2245" t="s">
        <v>18</v>
      </c>
      <c r="E2245">
        <v>393</v>
      </c>
      <c r="F2245">
        <v>498</v>
      </c>
      <c r="G2245">
        <f t="shared" si="35"/>
        <v>105</v>
      </c>
      <c r="H2245">
        <v>27168</v>
      </c>
      <c r="I2245" t="s">
        <v>19</v>
      </c>
    </row>
    <row r="2246" spans="1:9" x14ac:dyDescent="0.3">
      <c r="A2246" t="s">
        <v>1216</v>
      </c>
      <c r="B2246" t="s">
        <v>1217</v>
      </c>
      <c r="C2246">
        <v>989</v>
      </c>
      <c r="D2246" t="s">
        <v>10</v>
      </c>
      <c r="E2246">
        <v>83</v>
      </c>
      <c r="F2246">
        <v>271</v>
      </c>
      <c r="G2246">
        <f t="shared" si="35"/>
        <v>188</v>
      </c>
      <c r="H2246">
        <v>1724</v>
      </c>
      <c r="I2246" t="s">
        <v>11</v>
      </c>
    </row>
    <row r="2247" spans="1:9" x14ac:dyDescent="0.3">
      <c r="A2247" t="s">
        <v>1216</v>
      </c>
      <c r="B2247" t="s">
        <v>1217</v>
      </c>
      <c r="C2247">
        <v>989</v>
      </c>
      <c r="D2247" t="s">
        <v>154</v>
      </c>
      <c r="E2247">
        <v>510</v>
      </c>
      <c r="F2247">
        <v>654</v>
      </c>
      <c r="G2247">
        <f t="shared" si="35"/>
        <v>144</v>
      </c>
      <c r="H2247">
        <v>17090</v>
      </c>
      <c r="I2247" t="s">
        <v>155</v>
      </c>
    </row>
    <row r="2248" spans="1:9" x14ac:dyDescent="0.3">
      <c r="A2248" t="s">
        <v>1216</v>
      </c>
      <c r="B2248" t="s">
        <v>1217</v>
      </c>
      <c r="C2248">
        <v>989</v>
      </c>
      <c r="D2248" t="s">
        <v>14</v>
      </c>
      <c r="E2248">
        <v>828</v>
      </c>
      <c r="F2248">
        <v>986</v>
      </c>
      <c r="G2248">
        <f t="shared" si="35"/>
        <v>158</v>
      </c>
      <c r="H2248">
        <v>43327</v>
      </c>
      <c r="I2248" t="s">
        <v>15</v>
      </c>
    </row>
    <row r="2249" spans="1:9" x14ac:dyDescent="0.3">
      <c r="A2249" t="s">
        <v>1216</v>
      </c>
      <c r="B2249" t="s">
        <v>1217</v>
      </c>
      <c r="C2249">
        <v>989</v>
      </c>
      <c r="D2249" t="s">
        <v>96</v>
      </c>
      <c r="E2249">
        <v>382</v>
      </c>
      <c r="F2249">
        <v>494</v>
      </c>
      <c r="G2249">
        <f t="shared" si="35"/>
        <v>112</v>
      </c>
      <c r="H2249">
        <v>3260</v>
      </c>
      <c r="I2249" t="s">
        <v>97</v>
      </c>
    </row>
    <row r="2250" spans="1:9" x14ac:dyDescent="0.3">
      <c r="A2250" t="s">
        <v>1216</v>
      </c>
      <c r="B2250" t="s">
        <v>1217</v>
      </c>
      <c r="C2250">
        <v>989</v>
      </c>
      <c r="D2250" t="s">
        <v>46</v>
      </c>
      <c r="E2250">
        <v>667</v>
      </c>
      <c r="F2250">
        <v>770</v>
      </c>
      <c r="G2250">
        <f t="shared" si="35"/>
        <v>103</v>
      </c>
      <c r="H2250">
        <v>7301</v>
      </c>
      <c r="I2250" t="s">
        <v>47</v>
      </c>
    </row>
    <row r="2251" spans="1:9" x14ac:dyDescent="0.3">
      <c r="A2251" t="s">
        <v>1218</v>
      </c>
      <c r="B2251" t="s">
        <v>1219</v>
      </c>
      <c r="C2251">
        <v>1020</v>
      </c>
      <c r="D2251" t="s">
        <v>10</v>
      </c>
      <c r="E2251">
        <v>79</v>
      </c>
      <c r="F2251">
        <v>272</v>
      </c>
      <c r="G2251">
        <f t="shared" si="35"/>
        <v>193</v>
      </c>
      <c r="H2251">
        <v>1724</v>
      </c>
      <c r="I2251" t="s">
        <v>11</v>
      </c>
    </row>
    <row r="2252" spans="1:9" x14ac:dyDescent="0.3">
      <c r="A2252" t="s">
        <v>1218</v>
      </c>
      <c r="B2252" t="s">
        <v>1219</v>
      </c>
      <c r="C2252">
        <v>1020</v>
      </c>
      <c r="D2252" t="s">
        <v>28</v>
      </c>
      <c r="E2252">
        <v>605</v>
      </c>
      <c r="F2252">
        <v>721</v>
      </c>
      <c r="G2252">
        <f t="shared" si="35"/>
        <v>116</v>
      </c>
      <c r="H2252">
        <v>133923</v>
      </c>
      <c r="I2252" t="s">
        <v>29</v>
      </c>
    </row>
    <row r="2253" spans="1:9" x14ac:dyDescent="0.3">
      <c r="A2253" t="s">
        <v>1218</v>
      </c>
      <c r="B2253" t="s">
        <v>1219</v>
      </c>
      <c r="C2253">
        <v>1020</v>
      </c>
      <c r="D2253" t="s">
        <v>30</v>
      </c>
      <c r="E2253">
        <v>493</v>
      </c>
      <c r="F2253">
        <v>558</v>
      </c>
      <c r="G2253">
        <f t="shared" si="35"/>
        <v>65</v>
      </c>
      <c r="H2253">
        <v>85578</v>
      </c>
      <c r="I2253" t="s">
        <v>31</v>
      </c>
    </row>
    <row r="2254" spans="1:9" x14ac:dyDescent="0.3">
      <c r="A2254" t="s">
        <v>1218</v>
      </c>
      <c r="B2254" t="s">
        <v>1219</v>
      </c>
      <c r="C2254">
        <v>1020</v>
      </c>
      <c r="D2254" t="s">
        <v>66</v>
      </c>
      <c r="E2254">
        <v>926</v>
      </c>
      <c r="F2254">
        <v>1010</v>
      </c>
      <c r="G2254">
        <f t="shared" si="35"/>
        <v>84</v>
      </c>
      <c r="H2254">
        <v>11277</v>
      </c>
      <c r="I2254" t="s">
        <v>67</v>
      </c>
    </row>
    <row r="2255" spans="1:9" x14ac:dyDescent="0.3">
      <c r="A2255" t="s">
        <v>1218</v>
      </c>
      <c r="B2255" t="s">
        <v>1219</v>
      </c>
      <c r="C2255">
        <v>1020</v>
      </c>
      <c r="D2255" t="s">
        <v>16</v>
      </c>
      <c r="E2255">
        <v>373</v>
      </c>
      <c r="F2255">
        <v>482</v>
      </c>
      <c r="G2255">
        <f t="shared" si="35"/>
        <v>109</v>
      </c>
      <c r="H2255">
        <v>23651</v>
      </c>
      <c r="I2255" t="s">
        <v>17</v>
      </c>
    </row>
    <row r="2256" spans="1:9" x14ac:dyDescent="0.3">
      <c r="A2256" t="s">
        <v>1218</v>
      </c>
      <c r="B2256" t="s">
        <v>1219</v>
      </c>
      <c r="C2256">
        <v>1020</v>
      </c>
      <c r="D2256" t="s">
        <v>42</v>
      </c>
      <c r="E2256">
        <v>747</v>
      </c>
      <c r="F2256">
        <v>859</v>
      </c>
      <c r="G2256">
        <f t="shared" si="35"/>
        <v>112</v>
      </c>
      <c r="H2256">
        <v>176760</v>
      </c>
      <c r="I2256" t="s">
        <v>43</v>
      </c>
    </row>
    <row r="2257" spans="1:9" x14ac:dyDescent="0.3">
      <c r="A2257" t="s">
        <v>1220</v>
      </c>
      <c r="B2257" t="s">
        <v>1221</v>
      </c>
      <c r="C2257">
        <v>1040</v>
      </c>
      <c r="D2257" t="s">
        <v>10</v>
      </c>
      <c r="E2257">
        <v>97</v>
      </c>
      <c r="F2257">
        <v>285</v>
      </c>
      <c r="G2257">
        <f t="shared" si="35"/>
        <v>188</v>
      </c>
      <c r="H2257">
        <v>1724</v>
      </c>
      <c r="I2257" t="s">
        <v>11</v>
      </c>
    </row>
    <row r="2258" spans="1:9" x14ac:dyDescent="0.3">
      <c r="A2258" t="s">
        <v>1220</v>
      </c>
      <c r="B2258" t="s">
        <v>1221</v>
      </c>
      <c r="C2258">
        <v>1040</v>
      </c>
      <c r="D2258" t="s">
        <v>28</v>
      </c>
      <c r="E2258">
        <v>769</v>
      </c>
      <c r="F2258">
        <v>892</v>
      </c>
      <c r="G2258">
        <f t="shared" si="35"/>
        <v>123</v>
      </c>
      <c r="H2258">
        <v>133923</v>
      </c>
      <c r="I2258" t="s">
        <v>29</v>
      </c>
    </row>
    <row r="2259" spans="1:9" x14ac:dyDescent="0.3">
      <c r="A2259" t="s">
        <v>1220</v>
      </c>
      <c r="B2259" t="s">
        <v>1221</v>
      </c>
      <c r="C2259">
        <v>1040</v>
      </c>
      <c r="D2259" t="s">
        <v>22</v>
      </c>
      <c r="E2259">
        <v>516</v>
      </c>
      <c r="F2259">
        <v>597</v>
      </c>
      <c r="G2259">
        <f t="shared" si="35"/>
        <v>81</v>
      </c>
      <c r="H2259">
        <v>21613</v>
      </c>
      <c r="I2259" t="s">
        <v>23</v>
      </c>
    </row>
    <row r="2260" spans="1:9" x14ac:dyDescent="0.3">
      <c r="A2260" t="s">
        <v>1220</v>
      </c>
      <c r="B2260" t="s">
        <v>1221</v>
      </c>
      <c r="C2260">
        <v>1040</v>
      </c>
      <c r="D2260" t="s">
        <v>24</v>
      </c>
      <c r="E2260">
        <v>401</v>
      </c>
      <c r="F2260">
        <v>491</v>
      </c>
      <c r="G2260">
        <f t="shared" si="35"/>
        <v>90</v>
      </c>
      <c r="H2260">
        <v>23723</v>
      </c>
      <c r="I2260" t="s">
        <v>25</v>
      </c>
    </row>
    <row r="2261" spans="1:9" x14ac:dyDescent="0.3">
      <c r="A2261" t="s">
        <v>1220</v>
      </c>
      <c r="B2261" t="s">
        <v>1221</v>
      </c>
      <c r="C2261">
        <v>1040</v>
      </c>
      <c r="D2261" t="s">
        <v>42</v>
      </c>
      <c r="E2261">
        <v>913</v>
      </c>
      <c r="F2261">
        <v>1025</v>
      </c>
      <c r="G2261">
        <f t="shared" si="35"/>
        <v>112</v>
      </c>
      <c r="H2261">
        <v>176760</v>
      </c>
      <c r="I2261" t="s">
        <v>43</v>
      </c>
    </row>
    <row r="2262" spans="1:9" x14ac:dyDescent="0.3">
      <c r="A2262" t="s">
        <v>1222</v>
      </c>
      <c r="B2262" t="s">
        <v>1223</v>
      </c>
      <c r="C2262">
        <v>1263</v>
      </c>
      <c r="D2262" t="s">
        <v>10</v>
      </c>
      <c r="E2262">
        <v>366</v>
      </c>
      <c r="F2262">
        <v>538</v>
      </c>
      <c r="G2262">
        <f t="shared" si="35"/>
        <v>172</v>
      </c>
      <c r="H2262">
        <v>1724</v>
      </c>
      <c r="I2262" t="s">
        <v>11</v>
      </c>
    </row>
    <row r="2263" spans="1:9" x14ac:dyDescent="0.3">
      <c r="A2263" t="s">
        <v>1222</v>
      </c>
      <c r="B2263" t="s">
        <v>1223</v>
      </c>
      <c r="C2263">
        <v>1263</v>
      </c>
      <c r="D2263" t="s">
        <v>28</v>
      </c>
      <c r="E2263">
        <v>880</v>
      </c>
      <c r="F2263">
        <v>994</v>
      </c>
      <c r="G2263">
        <f t="shared" si="35"/>
        <v>114</v>
      </c>
      <c r="H2263">
        <v>133923</v>
      </c>
      <c r="I2263" t="s">
        <v>29</v>
      </c>
    </row>
    <row r="2264" spans="1:9" x14ac:dyDescent="0.3">
      <c r="A2264" t="s">
        <v>1222</v>
      </c>
      <c r="B2264" t="s">
        <v>1223</v>
      </c>
      <c r="C2264">
        <v>1263</v>
      </c>
      <c r="D2264" t="s">
        <v>30</v>
      </c>
      <c r="E2264">
        <v>768</v>
      </c>
      <c r="F2264">
        <v>833</v>
      </c>
      <c r="G2264">
        <f t="shared" si="35"/>
        <v>65</v>
      </c>
      <c r="H2264">
        <v>85578</v>
      </c>
      <c r="I2264" t="s">
        <v>31</v>
      </c>
    </row>
    <row r="2265" spans="1:9" x14ac:dyDescent="0.3">
      <c r="A2265" t="s">
        <v>1222</v>
      </c>
      <c r="B2265" t="s">
        <v>1223</v>
      </c>
      <c r="C2265">
        <v>1263</v>
      </c>
      <c r="D2265" t="s">
        <v>90</v>
      </c>
      <c r="E2265">
        <v>10</v>
      </c>
      <c r="F2265">
        <v>289</v>
      </c>
      <c r="G2265">
        <f t="shared" si="35"/>
        <v>279</v>
      </c>
      <c r="H2265">
        <v>1188</v>
      </c>
      <c r="I2265" t="s">
        <v>91</v>
      </c>
    </row>
    <row r="2266" spans="1:9" x14ac:dyDescent="0.3">
      <c r="A2266" t="s">
        <v>1222</v>
      </c>
      <c r="B2266" t="s">
        <v>1223</v>
      </c>
      <c r="C2266">
        <v>1263</v>
      </c>
      <c r="D2266" t="s">
        <v>18</v>
      </c>
      <c r="E2266">
        <v>648</v>
      </c>
      <c r="F2266">
        <v>747</v>
      </c>
      <c r="G2266">
        <f t="shared" si="35"/>
        <v>99</v>
      </c>
      <c r="H2266">
        <v>27168</v>
      </c>
      <c r="I2266" t="s">
        <v>19</v>
      </c>
    </row>
    <row r="2267" spans="1:9" x14ac:dyDescent="0.3">
      <c r="A2267" t="s">
        <v>1222</v>
      </c>
      <c r="B2267" t="s">
        <v>1223</v>
      </c>
      <c r="C2267">
        <v>1263</v>
      </c>
      <c r="D2267" t="s">
        <v>42</v>
      </c>
      <c r="E2267">
        <v>1141</v>
      </c>
      <c r="F2267">
        <v>1254</v>
      </c>
      <c r="G2267">
        <f t="shared" si="35"/>
        <v>113</v>
      </c>
      <c r="H2267">
        <v>176760</v>
      </c>
      <c r="I2267" t="s">
        <v>43</v>
      </c>
    </row>
    <row r="2268" spans="1:9" x14ac:dyDescent="0.3">
      <c r="A2268" t="s">
        <v>1224</v>
      </c>
      <c r="B2268" t="s">
        <v>1225</v>
      </c>
      <c r="C2268">
        <v>733</v>
      </c>
      <c r="D2268" t="s">
        <v>10</v>
      </c>
      <c r="E2268">
        <v>76</v>
      </c>
      <c r="F2268">
        <v>270</v>
      </c>
      <c r="G2268">
        <f t="shared" si="35"/>
        <v>194</v>
      </c>
      <c r="H2268">
        <v>1724</v>
      </c>
      <c r="I2268" t="s">
        <v>11</v>
      </c>
    </row>
    <row r="2269" spans="1:9" x14ac:dyDescent="0.3">
      <c r="A2269" t="s">
        <v>1224</v>
      </c>
      <c r="B2269" t="s">
        <v>1225</v>
      </c>
      <c r="C2269">
        <v>733</v>
      </c>
      <c r="D2269" t="s">
        <v>28</v>
      </c>
      <c r="E2269">
        <v>624</v>
      </c>
      <c r="F2269">
        <v>718</v>
      </c>
      <c r="G2269">
        <f t="shared" si="35"/>
        <v>94</v>
      </c>
      <c r="H2269">
        <v>133923</v>
      </c>
      <c r="I2269" t="s">
        <v>29</v>
      </c>
    </row>
    <row r="2270" spans="1:9" x14ac:dyDescent="0.3">
      <c r="A2270" t="s">
        <v>1224</v>
      </c>
      <c r="B2270" t="s">
        <v>1225</v>
      </c>
      <c r="C2270">
        <v>733</v>
      </c>
      <c r="D2270" t="s">
        <v>122</v>
      </c>
      <c r="E2270">
        <v>520</v>
      </c>
      <c r="F2270">
        <v>587</v>
      </c>
      <c r="G2270">
        <f t="shared" si="35"/>
        <v>67</v>
      </c>
      <c r="H2270">
        <v>14870</v>
      </c>
      <c r="I2270" t="s">
        <v>123</v>
      </c>
    </row>
    <row r="2271" spans="1:9" x14ac:dyDescent="0.3">
      <c r="A2271" t="s">
        <v>1224</v>
      </c>
      <c r="B2271" t="s">
        <v>1225</v>
      </c>
      <c r="C2271">
        <v>733</v>
      </c>
      <c r="D2271" t="s">
        <v>24</v>
      </c>
      <c r="E2271">
        <v>399</v>
      </c>
      <c r="F2271">
        <v>486</v>
      </c>
      <c r="G2271">
        <f t="shared" si="35"/>
        <v>87</v>
      </c>
      <c r="H2271">
        <v>23723</v>
      </c>
      <c r="I2271" t="s">
        <v>25</v>
      </c>
    </row>
    <row r="2272" spans="1:9" x14ac:dyDescent="0.3">
      <c r="A2272" t="s">
        <v>1226</v>
      </c>
      <c r="B2272" t="s">
        <v>1227</v>
      </c>
      <c r="C2272">
        <v>930</v>
      </c>
      <c r="D2272" t="s">
        <v>10</v>
      </c>
      <c r="E2272">
        <v>78</v>
      </c>
      <c r="F2272">
        <v>270</v>
      </c>
      <c r="G2272">
        <f t="shared" si="35"/>
        <v>192</v>
      </c>
      <c r="H2272">
        <v>1724</v>
      </c>
      <c r="I2272" t="s">
        <v>11</v>
      </c>
    </row>
    <row r="2273" spans="1:9" x14ac:dyDescent="0.3">
      <c r="A2273" t="s">
        <v>1226</v>
      </c>
      <c r="B2273" t="s">
        <v>1227</v>
      </c>
      <c r="C2273">
        <v>930</v>
      </c>
      <c r="D2273" t="s">
        <v>12</v>
      </c>
      <c r="E2273">
        <v>676</v>
      </c>
      <c r="F2273">
        <v>912</v>
      </c>
      <c r="G2273">
        <f t="shared" si="35"/>
        <v>236</v>
      </c>
      <c r="H2273">
        <v>22957</v>
      </c>
      <c r="I2273" t="s">
        <v>13</v>
      </c>
    </row>
    <row r="2274" spans="1:9" x14ac:dyDescent="0.3">
      <c r="A2274" t="s">
        <v>1226</v>
      </c>
      <c r="B2274" t="s">
        <v>1227</v>
      </c>
      <c r="C2274">
        <v>930</v>
      </c>
      <c r="D2274" t="s">
        <v>14</v>
      </c>
      <c r="E2274">
        <v>500</v>
      </c>
      <c r="F2274">
        <v>657</v>
      </c>
      <c r="G2274">
        <f t="shared" si="35"/>
        <v>157</v>
      </c>
      <c r="H2274">
        <v>43327</v>
      </c>
      <c r="I2274" t="s">
        <v>15</v>
      </c>
    </row>
    <row r="2275" spans="1:9" x14ac:dyDescent="0.3">
      <c r="A2275" t="s">
        <v>1226</v>
      </c>
      <c r="B2275" t="s">
        <v>1227</v>
      </c>
      <c r="C2275">
        <v>930</v>
      </c>
      <c r="D2275" t="s">
        <v>18</v>
      </c>
      <c r="E2275">
        <v>382</v>
      </c>
      <c r="F2275">
        <v>488</v>
      </c>
      <c r="G2275">
        <f t="shared" si="35"/>
        <v>106</v>
      </c>
      <c r="H2275">
        <v>27168</v>
      </c>
      <c r="I2275" t="s">
        <v>19</v>
      </c>
    </row>
    <row r="2276" spans="1:9" x14ac:dyDescent="0.3">
      <c r="A2276" t="s">
        <v>1228</v>
      </c>
      <c r="B2276" t="s">
        <v>1229</v>
      </c>
      <c r="C2276">
        <v>956</v>
      </c>
      <c r="D2276" t="s">
        <v>10</v>
      </c>
      <c r="E2276">
        <v>77</v>
      </c>
      <c r="F2276">
        <v>272</v>
      </c>
      <c r="G2276">
        <f t="shared" si="35"/>
        <v>195</v>
      </c>
      <c r="H2276">
        <v>1724</v>
      </c>
      <c r="I2276" t="s">
        <v>11</v>
      </c>
    </row>
    <row r="2277" spans="1:9" x14ac:dyDescent="0.3">
      <c r="A2277" t="s">
        <v>1228</v>
      </c>
      <c r="B2277" t="s">
        <v>1229</v>
      </c>
      <c r="C2277">
        <v>956</v>
      </c>
      <c r="D2277" t="s">
        <v>12</v>
      </c>
      <c r="E2277">
        <v>694</v>
      </c>
      <c r="F2277">
        <v>930</v>
      </c>
      <c r="G2277">
        <f t="shared" si="35"/>
        <v>236</v>
      </c>
      <c r="H2277">
        <v>22957</v>
      </c>
      <c r="I2277" t="s">
        <v>13</v>
      </c>
    </row>
    <row r="2278" spans="1:9" x14ac:dyDescent="0.3">
      <c r="A2278" t="s">
        <v>1228</v>
      </c>
      <c r="B2278" t="s">
        <v>1229</v>
      </c>
      <c r="C2278">
        <v>956</v>
      </c>
      <c r="D2278" t="s">
        <v>14</v>
      </c>
      <c r="E2278">
        <v>518</v>
      </c>
      <c r="F2278">
        <v>675</v>
      </c>
      <c r="G2278">
        <f t="shared" si="35"/>
        <v>157</v>
      </c>
      <c r="H2278">
        <v>43327</v>
      </c>
      <c r="I2278" t="s">
        <v>15</v>
      </c>
    </row>
    <row r="2279" spans="1:9" x14ac:dyDescent="0.3">
      <c r="A2279" t="s">
        <v>1228</v>
      </c>
      <c r="B2279" t="s">
        <v>1229</v>
      </c>
      <c r="C2279">
        <v>956</v>
      </c>
      <c r="D2279" t="s">
        <v>16</v>
      </c>
      <c r="E2279">
        <v>398</v>
      </c>
      <c r="F2279">
        <v>509</v>
      </c>
      <c r="G2279">
        <f t="shared" si="35"/>
        <v>111</v>
      </c>
      <c r="H2279">
        <v>23651</v>
      </c>
      <c r="I2279" t="s">
        <v>17</v>
      </c>
    </row>
    <row r="2280" spans="1:9" x14ac:dyDescent="0.3">
      <c r="A2280" t="s">
        <v>1230</v>
      </c>
      <c r="B2280" t="s">
        <v>1231</v>
      </c>
      <c r="C2280">
        <v>594</v>
      </c>
      <c r="D2280" t="s">
        <v>10</v>
      </c>
      <c r="E2280">
        <v>79</v>
      </c>
      <c r="F2280">
        <v>269</v>
      </c>
      <c r="G2280">
        <f t="shared" si="35"/>
        <v>190</v>
      </c>
      <c r="H2280">
        <v>1724</v>
      </c>
      <c r="I2280" t="s">
        <v>11</v>
      </c>
    </row>
    <row r="2281" spans="1:9" x14ac:dyDescent="0.3">
      <c r="A2281" t="s">
        <v>1230</v>
      </c>
      <c r="B2281" t="s">
        <v>1231</v>
      </c>
      <c r="C2281">
        <v>594</v>
      </c>
      <c r="D2281" t="s">
        <v>28</v>
      </c>
      <c r="E2281">
        <v>490</v>
      </c>
      <c r="F2281">
        <v>582</v>
      </c>
      <c r="G2281">
        <f t="shared" si="35"/>
        <v>92</v>
      </c>
      <c r="H2281">
        <v>133923</v>
      </c>
      <c r="I2281" t="s">
        <v>29</v>
      </c>
    </row>
    <row r="2282" spans="1:9" x14ac:dyDescent="0.3">
      <c r="A2282" t="s">
        <v>1230</v>
      </c>
      <c r="B2282" t="s">
        <v>1231</v>
      </c>
      <c r="C2282">
        <v>594</v>
      </c>
      <c r="D2282" t="s">
        <v>122</v>
      </c>
      <c r="E2282">
        <v>383</v>
      </c>
      <c r="F2282">
        <v>450</v>
      </c>
      <c r="G2282">
        <f t="shared" si="35"/>
        <v>67</v>
      </c>
      <c r="H2282">
        <v>14870</v>
      </c>
      <c r="I2282" t="s">
        <v>123</v>
      </c>
    </row>
    <row r="2283" spans="1:9" x14ac:dyDescent="0.3">
      <c r="A2283" t="s">
        <v>1232</v>
      </c>
      <c r="B2283" t="s">
        <v>1233</v>
      </c>
      <c r="C2283">
        <v>1085</v>
      </c>
      <c r="D2283" t="s">
        <v>10</v>
      </c>
      <c r="E2283">
        <v>264</v>
      </c>
      <c r="F2283">
        <v>452</v>
      </c>
      <c r="G2283">
        <f t="shared" si="35"/>
        <v>188</v>
      </c>
      <c r="H2283">
        <v>1724</v>
      </c>
      <c r="I2283" t="s">
        <v>11</v>
      </c>
    </row>
    <row r="2284" spans="1:9" x14ac:dyDescent="0.3">
      <c r="A2284" t="s">
        <v>1232</v>
      </c>
      <c r="B2284" t="s">
        <v>1233</v>
      </c>
      <c r="C2284">
        <v>1085</v>
      </c>
      <c r="D2284" t="s">
        <v>12</v>
      </c>
      <c r="E2284">
        <v>836</v>
      </c>
      <c r="F2284">
        <v>1068</v>
      </c>
      <c r="G2284">
        <f t="shared" si="35"/>
        <v>232</v>
      </c>
      <c r="H2284">
        <v>22957</v>
      </c>
      <c r="I2284" t="s">
        <v>13</v>
      </c>
    </row>
    <row r="2285" spans="1:9" x14ac:dyDescent="0.3">
      <c r="A2285" t="s">
        <v>1232</v>
      </c>
      <c r="B2285" t="s">
        <v>1233</v>
      </c>
      <c r="C2285">
        <v>1085</v>
      </c>
      <c r="D2285" t="s">
        <v>14</v>
      </c>
      <c r="E2285">
        <v>660</v>
      </c>
      <c r="F2285">
        <v>817</v>
      </c>
      <c r="G2285">
        <f t="shared" si="35"/>
        <v>157</v>
      </c>
      <c r="H2285">
        <v>43327</v>
      </c>
      <c r="I2285" t="s">
        <v>15</v>
      </c>
    </row>
    <row r="2286" spans="1:9" x14ac:dyDescent="0.3">
      <c r="A2286" t="s">
        <v>1232</v>
      </c>
      <c r="B2286" t="s">
        <v>1233</v>
      </c>
      <c r="C2286">
        <v>1085</v>
      </c>
      <c r="D2286" t="s">
        <v>90</v>
      </c>
      <c r="E2286">
        <v>14</v>
      </c>
      <c r="F2286">
        <v>224</v>
      </c>
      <c r="G2286">
        <f t="shared" si="35"/>
        <v>210</v>
      </c>
      <c r="H2286">
        <v>1188</v>
      </c>
      <c r="I2286" t="s">
        <v>91</v>
      </c>
    </row>
    <row r="2287" spans="1:9" x14ac:dyDescent="0.3">
      <c r="A2287" t="s">
        <v>1232</v>
      </c>
      <c r="B2287" t="s">
        <v>1233</v>
      </c>
      <c r="C2287">
        <v>1085</v>
      </c>
      <c r="D2287" t="s">
        <v>22</v>
      </c>
      <c r="E2287">
        <v>538</v>
      </c>
      <c r="F2287">
        <v>646</v>
      </c>
      <c r="G2287">
        <f t="shared" si="35"/>
        <v>108</v>
      </c>
      <c r="H2287">
        <v>21613</v>
      </c>
      <c r="I2287" t="s">
        <v>23</v>
      </c>
    </row>
    <row r="2288" spans="1:9" x14ac:dyDescent="0.3">
      <c r="A2288" t="s">
        <v>1234</v>
      </c>
      <c r="B2288" t="s">
        <v>1235</v>
      </c>
      <c r="C2288">
        <v>879</v>
      </c>
      <c r="D2288" t="s">
        <v>10</v>
      </c>
      <c r="E2288">
        <v>82</v>
      </c>
      <c r="F2288">
        <v>222</v>
      </c>
      <c r="G2288">
        <f t="shared" si="35"/>
        <v>140</v>
      </c>
      <c r="H2288">
        <v>1724</v>
      </c>
      <c r="I2288" t="s">
        <v>11</v>
      </c>
    </row>
    <row r="2289" spans="1:9" x14ac:dyDescent="0.3">
      <c r="A2289" t="s">
        <v>1234</v>
      </c>
      <c r="B2289" t="s">
        <v>1235</v>
      </c>
      <c r="C2289">
        <v>879</v>
      </c>
      <c r="D2289" t="s">
        <v>12</v>
      </c>
      <c r="E2289">
        <v>628</v>
      </c>
      <c r="F2289">
        <v>861</v>
      </c>
      <c r="G2289">
        <f t="shared" si="35"/>
        <v>233</v>
      </c>
      <c r="H2289">
        <v>22957</v>
      </c>
      <c r="I2289" t="s">
        <v>13</v>
      </c>
    </row>
    <row r="2290" spans="1:9" x14ac:dyDescent="0.3">
      <c r="A2290" t="s">
        <v>1234</v>
      </c>
      <c r="B2290" t="s">
        <v>1235</v>
      </c>
      <c r="C2290">
        <v>879</v>
      </c>
      <c r="D2290" t="s">
        <v>14</v>
      </c>
      <c r="E2290">
        <v>454</v>
      </c>
      <c r="F2290">
        <v>609</v>
      </c>
      <c r="G2290">
        <f t="shared" si="35"/>
        <v>155</v>
      </c>
      <c r="H2290">
        <v>43327</v>
      </c>
      <c r="I2290" t="s">
        <v>15</v>
      </c>
    </row>
    <row r="2291" spans="1:9" x14ac:dyDescent="0.3">
      <c r="A2291" t="s">
        <v>1234</v>
      </c>
      <c r="B2291" t="s">
        <v>1235</v>
      </c>
      <c r="C2291">
        <v>879</v>
      </c>
      <c r="D2291" t="s">
        <v>24</v>
      </c>
      <c r="E2291">
        <v>330</v>
      </c>
      <c r="F2291">
        <v>416</v>
      </c>
      <c r="G2291">
        <f t="shared" si="35"/>
        <v>86</v>
      </c>
      <c r="H2291">
        <v>23723</v>
      </c>
      <c r="I2291" t="s">
        <v>25</v>
      </c>
    </row>
    <row r="2292" spans="1:9" x14ac:dyDescent="0.3">
      <c r="A2292" t="s">
        <v>1236</v>
      </c>
      <c r="B2292" t="s">
        <v>1237</v>
      </c>
      <c r="C2292">
        <v>1057</v>
      </c>
      <c r="D2292" t="s">
        <v>10</v>
      </c>
      <c r="E2292">
        <v>66</v>
      </c>
      <c r="F2292">
        <v>239</v>
      </c>
      <c r="G2292">
        <f t="shared" si="35"/>
        <v>173</v>
      </c>
      <c r="H2292">
        <v>1724</v>
      </c>
      <c r="I2292" t="s">
        <v>11</v>
      </c>
    </row>
    <row r="2293" spans="1:9" x14ac:dyDescent="0.3">
      <c r="A2293" t="s">
        <v>1236</v>
      </c>
      <c r="B2293" t="s">
        <v>1237</v>
      </c>
      <c r="C2293">
        <v>1057</v>
      </c>
      <c r="D2293" t="s">
        <v>12</v>
      </c>
      <c r="E2293">
        <v>805</v>
      </c>
      <c r="F2293">
        <v>1038</v>
      </c>
      <c r="G2293">
        <f t="shared" si="35"/>
        <v>233</v>
      </c>
      <c r="H2293">
        <v>22957</v>
      </c>
      <c r="I2293" t="s">
        <v>13</v>
      </c>
    </row>
    <row r="2294" spans="1:9" x14ac:dyDescent="0.3">
      <c r="A2294" t="s">
        <v>1236</v>
      </c>
      <c r="B2294" t="s">
        <v>1237</v>
      </c>
      <c r="C2294">
        <v>1057</v>
      </c>
      <c r="D2294" t="s">
        <v>14</v>
      </c>
      <c r="E2294">
        <v>631</v>
      </c>
      <c r="F2294">
        <v>786</v>
      </c>
      <c r="G2294">
        <f t="shared" si="35"/>
        <v>155</v>
      </c>
      <c r="H2294">
        <v>43327</v>
      </c>
      <c r="I2294" t="s">
        <v>15</v>
      </c>
    </row>
    <row r="2295" spans="1:9" x14ac:dyDescent="0.3">
      <c r="A2295" t="s">
        <v>1236</v>
      </c>
      <c r="B2295" t="s">
        <v>1237</v>
      </c>
      <c r="C2295">
        <v>1057</v>
      </c>
      <c r="D2295" t="s">
        <v>24</v>
      </c>
      <c r="E2295">
        <v>351</v>
      </c>
      <c r="F2295">
        <v>438</v>
      </c>
      <c r="G2295">
        <f t="shared" si="35"/>
        <v>87</v>
      </c>
      <c r="H2295">
        <v>23723</v>
      </c>
      <c r="I2295" t="s">
        <v>25</v>
      </c>
    </row>
    <row r="2296" spans="1:9" x14ac:dyDescent="0.3">
      <c r="A2296" t="s">
        <v>1236</v>
      </c>
      <c r="B2296" t="s">
        <v>1237</v>
      </c>
      <c r="C2296">
        <v>1057</v>
      </c>
      <c r="D2296" t="s">
        <v>24</v>
      </c>
      <c r="E2296">
        <v>506</v>
      </c>
      <c r="F2296">
        <v>593</v>
      </c>
      <c r="G2296">
        <f t="shared" si="35"/>
        <v>87</v>
      </c>
      <c r="H2296">
        <v>23723</v>
      </c>
      <c r="I2296" t="s">
        <v>25</v>
      </c>
    </row>
    <row r="2297" spans="1:9" x14ac:dyDescent="0.3">
      <c r="A2297" t="s">
        <v>1238</v>
      </c>
      <c r="B2297" t="s">
        <v>1239</v>
      </c>
      <c r="C2297">
        <v>1589</v>
      </c>
      <c r="D2297" t="s">
        <v>10</v>
      </c>
      <c r="E2297">
        <v>52</v>
      </c>
      <c r="F2297">
        <v>237</v>
      </c>
      <c r="G2297">
        <f t="shared" si="35"/>
        <v>185</v>
      </c>
      <c r="H2297">
        <v>1724</v>
      </c>
      <c r="I2297" t="s">
        <v>11</v>
      </c>
    </row>
    <row r="2298" spans="1:9" x14ac:dyDescent="0.3">
      <c r="A2298" t="s">
        <v>1238</v>
      </c>
      <c r="B2298" t="s">
        <v>1239</v>
      </c>
      <c r="C2298">
        <v>1589</v>
      </c>
      <c r="D2298" t="s">
        <v>28</v>
      </c>
      <c r="E2298">
        <v>848</v>
      </c>
      <c r="F2298">
        <v>964</v>
      </c>
      <c r="G2298">
        <f t="shared" si="35"/>
        <v>116</v>
      </c>
      <c r="H2298">
        <v>133923</v>
      </c>
      <c r="I2298" t="s">
        <v>29</v>
      </c>
    </row>
    <row r="2299" spans="1:9" x14ac:dyDescent="0.3">
      <c r="A2299" t="s">
        <v>1238</v>
      </c>
      <c r="B2299" t="s">
        <v>1239</v>
      </c>
      <c r="C2299">
        <v>1589</v>
      </c>
      <c r="D2299" t="s">
        <v>30</v>
      </c>
      <c r="E2299">
        <v>736</v>
      </c>
      <c r="F2299">
        <v>801</v>
      </c>
      <c r="G2299">
        <f t="shared" si="35"/>
        <v>65</v>
      </c>
      <c r="H2299">
        <v>85578</v>
      </c>
      <c r="I2299" t="s">
        <v>31</v>
      </c>
    </row>
    <row r="2300" spans="1:9" x14ac:dyDescent="0.3">
      <c r="A2300" t="s">
        <v>1238</v>
      </c>
      <c r="B2300" t="s">
        <v>1239</v>
      </c>
      <c r="C2300">
        <v>1589</v>
      </c>
      <c r="D2300" t="s">
        <v>66</v>
      </c>
      <c r="E2300">
        <v>1418</v>
      </c>
      <c r="F2300">
        <v>1513</v>
      </c>
      <c r="G2300">
        <f t="shared" si="35"/>
        <v>95</v>
      </c>
      <c r="H2300">
        <v>11277</v>
      </c>
      <c r="I2300" t="s">
        <v>67</v>
      </c>
    </row>
    <row r="2301" spans="1:9" x14ac:dyDescent="0.3">
      <c r="A2301" t="s">
        <v>1238</v>
      </c>
      <c r="B2301" t="s">
        <v>1239</v>
      </c>
      <c r="C2301">
        <v>1589</v>
      </c>
      <c r="D2301" t="s">
        <v>22</v>
      </c>
      <c r="E2301">
        <v>318</v>
      </c>
      <c r="F2301">
        <v>430</v>
      </c>
      <c r="G2301">
        <f t="shared" si="35"/>
        <v>112</v>
      </c>
      <c r="H2301">
        <v>21613</v>
      </c>
      <c r="I2301" t="s">
        <v>23</v>
      </c>
    </row>
    <row r="2302" spans="1:9" x14ac:dyDescent="0.3">
      <c r="A2302" t="s">
        <v>1238</v>
      </c>
      <c r="B2302" t="s">
        <v>1239</v>
      </c>
      <c r="C2302">
        <v>1589</v>
      </c>
      <c r="D2302" t="s">
        <v>18</v>
      </c>
      <c r="E2302">
        <v>471</v>
      </c>
      <c r="F2302">
        <v>591</v>
      </c>
      <c r="G2302">
        <f t="shared" si="35"/>
        <v>120</v>
      </c>
      <c r="H2302">
        <v>27168</v>
      </c>
      <c r="I2302" t="s">
        <v>19</v>
      </c>
    </row>
    <row r="2303" spans="1:9" x14ac:dyDescent="0.3">
      <c r="A2303" t="s">
        <v>1238</v>
      </c>
      <c r="B2303" t="s">
        <v>1239</v>
      </c>
      <c r="C2303">
        <v>1589</v>
      </c>
      <c r="D2303" t="s">
        <v>18</v>
      </c>
      <c r="E2303">
        <v>614</v>
      </c>
      <c r="F2303">
        <v>715</v>
      </c>
      <c r="G2303">
        <f t="shared" si="35"/>
        <v>101</v>
      </c>
      <c r="H2303">
        <v>27168</v>
      </c>
      <c r="I2303" t="s">
        <v>19</v>
      </c>
    </row>
    <row r="2304" spans="1:9" x14ac:dyDescent="0.3">
      <c r="A2304" t="s">
        <v>1238</v>
      </c>
      <c r="B2304" t="s">
        <v>1239</v>
      </c>
      <c r="C2304">
        <v>1589</v>
      </c>
      <c r="D2304" t="s">
        <v>42</v>
      </c>
      <c r="E2304">
        <v>984</v>
      </c>
      <c r="F2304">
        <v>1104</v>
      </c>
      <c r="G2304">
        <f t="shared" si="35"/>
        <v>120</v>
      </c>
      <c r="H2304">
        <v>176760</v>
      </c>
      <c r="I2304" t="s">
        <v>43</v>
      </c>
    </row>
    <row r="2305" spans="1:9" x14ac:dyDescent="0.3">
      <c r="A2305" t="s">
        <v>1238</v>
      </c>
      <c r="B2305" t="s">
        <v>1239</v>
      </c>
      <c r="C2305">
        <v>1589</v>
      </c>
      <c r="D2305" t="s">
        <v>42</v>
      </c>
      <c r="E2305">
        <v>1134</v>
      </c>
      <c r="F2305">
        <v>1248</v>
      </c>
      <c r="G2305">
        <f t="shared" si="35"/>
        <v>114</v>
      </c>
      <c r="H2305">
        <v>176760</v>
      </c>
      <c r="I2305" t="s">
        <v>43</v>
      </c>
    </row>
    <row r="2306" spans="1:9" x14ac:dyDescent="0.3">
      <c r="A2306" t="s">
        <v>1240</v>
      </c>
      <c r="B2306" t="s">
        <v>1241</v>
      </c>
      <c r="C2306">
        <v>859</v>
      </c>
      <c r="D2306" t="s">
        <v>10</v>
      </c>
      <c r="E2306">
        <v>63</v>
      </c>
      <c r="F2306">
        <v>231</v>
      </c>
      <c r="G2306">
        <f t="shared" si="35"/>
        <v>168</v>
      </c>
      <c r="H2306">
        <v>1724</v>
      </c>
      <c r="I2306" t="s">
        <v>11</v>
      </c>
    </row>
    <row r="2307" spans="1:9" x14ac:dyDescent="0.3">
      <c r="A2307" t="s">
        <v>1240</v>
      </c>
      <c r="B2307" t="s">
        <v>1241</v>
      </c>
      <c r="C2307">
        <v>859</v>
      </c>
      <c r="D2307" t="s">
        <v>12</v>
      </c>
      <c r="E2307">
        <v>613</v>
      </c>
      <c r="F2307">
        <v>851</v>
      </c>
      <c r="G2307">
        <f t="shared" ref="G2307:G2370" si="36">F2307-E2307</f>
        <v>238</v>
      </c>
      <c r="H2307">
        <v>22957</v>
      </c>
      <c r="I2307" t="s">
        <v>13</v>
      </c>
    </row>
    <row r="2308" spans="1:9" x14ac:dyDescent="0.3">
      <c r="A2308" t="s">
        <v>1240</v>
      </c>
      <c r="B2308" t="s">
        <v>1241</v>
      </c>
      <c r="C2308">
        <v>859</v>
      </c>
      <c r="D2308" t="s">
        <v>14</v>
      </c>
      <c r="E2308">
        <v>434</v>
      </c>
      <c r="F2308">
        <v>592</v>
      </c>
      <c r="G2308">
        <f t="shared" si="36"/>
        <v>158</v>
      </c>
      <c r="H2308">
        <v>43327</v>
      </c>
      <c r="I2308" t="s">
        <v>15</v>
      </c>
    </row>
    <row r="2309" spans="1:9" x14ac:dyDescent="0.3">
      <c r="A2309" t="s">
        <v>1242</v>
      </c>
      <c r="B2309" t="s">
        <v>1243</v>
      </c>
      <c r="C2309">
        <v>729</v>
      </c>
      <c r="D2309" t="s">
        <v>10</v>
      </c>
      <c r="E2309">
        <v>89</v>
      </c>
      <c r="F2309">
        <v>275</v>
      </c>
      <c r="G2309">
        <f t="shared" si="36"/>
        <v>186</v>
      </c>
      <c r="H2309">
        <v>1724</v>
      </c>
      <c r="I2309" t="s">
        <v>11</v>
      </c>
    </row>
    <row r="2310" spans="1:9" x14ac:dyDescent="0.3">
      <c r="A2310" t="s">
        <v>1242</v>
      </c>
      <c r="B2310" t="s">
        <v>1243</v>
      </c>
      <c r="C2310">
        <v>729</v>
      </c>
      <c r="D2310" t="s">
        <v>28</v>
      </c>
      <c r="E2310">
        <v>617</v>
      </c>
      <c r="F2310">
        <v>729</v>
      </c>
      <c r="G2310">
        <f t="shared" si="36"/>
        <v>112</v>
      </c>
      <c r="H2310">
        <v>133923</v>
      </c>
      <c r="I2310" t="s">
        <v>29</v>
      </c>
    </row>
    <row r="2311" spans="1:9" x14ac:dyDescent="0.3">
      <c r="A2311" t="s">
        <v>1242</v>
      </c>
      <c r="B2311" t="s">
        <v>1243</v>
      </c>
      <c r="C2311">
        <v>729</v>
      </c>
      <c r="D2311" t="s">
        <v>30</v>
      </c>
      <c r="E2311">
        <v>508</v>
      </c>
      <c r="F2311">
        <v>575</v>
      </c>
      <c r="G2311">
        <f t="shared" si="36"/>
        <v>67</v>
      </c>
      <c r="H2311">
        <v>85578</v>
      </c>
      <c r="I2311" t="s">
        <v>31</v>
      </c>
    </row>
    <row r="2312" spans="1:9" x14ac:dyDescent="0.3">
      <c r="A2312" t="s">
        <v>1242</v>
      </c>
      <c r="B2312" t="s">
        <v>1243</v>
      </c>
      <c r="C2312">
        <v>729</v>
      </c>
      <c r="D2312" t="s">
        <v>16</v>
      </c>
      <c r="E2312">
        <v>373</v>
      </c>
      <c r="F2312">
        <v>479</v>
      </c>
      <c r="G2312">
        <f t="shared" si="36"/>
        <v>106</v>
      </c>
      <c r="H2312">
        <v>23651</v>
      </c>
      <c r="I2312" t="s">
        <v>17</v>
      </c>
    </row>
    <row r="2313" spans="1:9" x14ac:dyDescent="0.3">
      <c r="A2313" t="s">
        <v>1244</v>
      </c>
      <c r="B2313" t="s">
        <v>1245</v>
      </c>
      <c r="C2313">
        <v>771</v>
      </c>
      <c r="D2313" t="s">
        <v>10</v>
      </c>
      <c r="E2313">
        <v>59</v>
      </c>
      <c r="F2313">
        <v>209</v>
      </c>
      <c r="G2313">
        <f t="shared" si="36"/>
        <v>150</v>
      </c>
      <c r="H2313">
        <v>1724</v>
      </c>
      <c r="I2313" t="s">
        <v>11</v>
      </c>
    </row>
    <row r="2314" spans="1:9" x14ac:dyDescent="0.3">
      <c r="A2314" t="s">
        <v>1244</v>
      </c>
      <c r="B2314" t="s">
        <v>1245</v>
      </c>
      <c r="C2314">
        <v>771</v>
      </c>
      <c r="D2314" t="s">
        <v>12</v>
      </c>
      <c r="E2314">
        <v>506</v>
      </c>
      <c r="F2314">
        <v>740</v>
      </c>
      <c r="G2314">
        <f t="shared" si="36"/>
        <v>234</v>
      </c>
      <c r="H2314">
        <v>22957</v>
      </c>
      <c r="I2314" t="s">
        <v>13</v>
      </c>
    </row>
    <row r="2315" spans="1:9" x14ac:dyDescent="0.3">
      <c r="A2315" t="s">
        <v>1244</v>
      </c>
      <c r="B2315" t="s">
        <v>1245</v>
      </c>
      <c r="C2315">
        <v>771</v>
      </c>
      <c r="D2315" t="s">
        <v>14</v>
      </c>
      <c r="E2315">
        <v>330</v>
      </c>
      <c r="F2315">
        <v>487</v>
      </c>
      <c r="G2315">
        <f t="shared" si="36"/>
        <v>157</v>
      </c>
      <c r="H2315">
        <v>43327</v>
      </c>
      <c r="I2315" t="s">
        <v>15</v>
      </c>
    </row>
    <row r="2316" spans="1:9" x14ac:dyDescent="0.3">
      <c r="A2316" t="s">
        <v>1246</v>
      </c>
      <c r="B2316" t="s">
        <v>1247</v>
      </c>
      <c r="C2316">
        <v>869</v>
      </c>
      <c r="D2316" t="s">
        <v>10</v>
      </c>
      <c r="E2316">
        <v>76</v>
      </c>
      <c r="F2316">
        <v>240</v>
      </c>
      <c r="G2316">
        <f t="shared" si="36"/>
        <v>164</v>
      </c>
      <c r="H2316">
        <v>1724</v>
      </c>
      <c r="I2316" t="s">
        <v>11</v>
      </c>
    </row>
    <row r="2317" spans="1:9" x14ac:dyDescent="0.3">
      <c r="A2317" t="s">
        <v>1246</v>
      </c>
      <c r="B2317" t="s">
        <v>1247</v>
      </c>
      <c r="C2317">
        <v>869</v>
      </c>
      <c r="D2317" t="s">
        <v>12</v>
      </c>
      <c r="E2317">
        <v>623</v>
      </c>
      <c r="F2317">
        <v>861</v>
      </c>
      <c r="G2317">
        <f t="shared" si="36"/>
        <v>238</v>
      </c>
      <c r="H2317">
        <v>22957</v>
      </c>
      <c r="I2317" t="s">
        <v>13</v>
      </c>
    </row>
    <row r="2318" spans="1:9" x14ac:dyDescent="0.3">
      <c r="A2318" t="s">
        <v>1246</v>
      </c>
      <c r="B2318" t="s">
        <v>1247</v>
      </c>
      <c r="C2318">
        <v>869</v>
      </c>
      <c r="D2318" t="s">
        <v>14</v>
      </c>
      <c r="E2318">
        <v>444</v>
      </c>
      <c r="F2318">
        <v>602</v>
      </c>
      <c r="G2318">
        <f t="shared" si="36"/>
        <v>158</v>
      </c>
      <c r="H2318">
        <v>43327</v>
      </c>
      <c r="I2318" t="s">
        <v>15</v>
      </c>
    </row>
    <row r="2319" spans="1:9" x14ac:dyDescent="0.3">
      <c r="A2319" t="s">
        <v>1248</v>
      </c>
      <c r="B2319" t="s">
        <v>1249</v>
      </c>
      <c r="C2319">
        <v>770</v>
      </c>
      <c r="D2319" t="s">
        <v>10</v>
      </c>
      <c r="E2319">
        <v>77</v>
      </c>
      <c r="F2319">
        <v>212</v>
      </c>
      <c r="G2319">
        <f t="shared" si="36"/>
        <v>135</v>
      </c>
      <c r="H2319">
        <v>1724</v>
      </c>
      <c r="I2319" t="s">
        <v>11</v>
      </c>
    </row>
    <row r="2320" spans="1:9" x14ac:dyDescent="0.3">
      <c r="A2320" t="s">
        <v>1248</v>
      </c>
      <c r="B2320" t="s">
        <v>1249</v>
      </c>
      <c r="C2320">
        <v>770</v>
      </c>
      <c r="D2320" t="s">
        <v>12</v>
      </c>
      <c r="E2320">
        <v>507</v>
      </c>
      <c r="F2320">
        <v>740</v>
      </c>
      <c r="G2320">
        <f t="shared" si="36"/>
        <v>233</v>
      </c>
      <c r="H2320">
        <v>22957</v>
      </c>
      <c r="I2320" t="s">
        <v>13</v>
      </c>
    </row>
    <row r="2321" spans="1:9" x14ac:dyDescent="0.3">
      <c r="A2321" t="s">
        <v>1248</v>
      </c>
      <c r="B2321" t="s">
        <v>1249</v>
      </c>
      <c r="C2321">
        <v>770</v>
      </c>
      <c r="D2321" t="s">
        <v>14</v>
      </c>
      <c r="E2321">
        <v>330</v>
      </c>
      <c r="F2321">
        <v>487</v>
      </c>
      <c r="G2321">
        <f t="shared" si="36"/>
        <v>157</v>
      </c>
      <c r="H2321">
        <v>43327</v>
      </c>
      <c r="I2321" t="s">
        <v>15</v>
      </c>
    </row>
    <row r="2322" spans="1:9" x14ac:dyDescent="0.3">
      <c r="A2322" t="s">
        <v>1250</v>
      </c>
      <c r="B2322" t="s">
        <v>1251</v>
      </c>
      <c r="C2322">
        <v>885</v>
      </c>
      <c r="D2322" t="s">
        <v>10</v>
      </c>
      <c r="E2322">
        <v>92</v>
      </c>
      <c r="F2322">
        <v>252</v>
      </c>
      <c r="G2322">
        <f t="shared" si="36"/>
        <v>160</v>
      </c>
      <c r="H2322">
        <v>1724</v>
      </c>
      <c r="I2322" t="s">
        <v>11</v>
      </c>
    </row>
    <row r="2323" spans="1:9" x14ac:dyDescent="0.3">
      <c r="A2323" t="s">
        <v>1250</v>
      </c>
      <c r="B2323" t="s">
        <v>1251</v>
      </c>
      <c r="C2323">
        <v>885</v>
      </c>
      <c r="D2323" t="s">
        <v>12</v>
      </c>
      <c r="E2323">
        <v>632</v>
      </c>
      <c r="F2323">
        <v>870</v>
      </c>
      <c r="G2323">
        <f t="shared" si="36"/>
        <v>238</v>
      </c>
      <c r="H2323">
        <v>22957</v>
      </c>
      <c r="I2323" t="s">
        <v>13</v>
      </c>
    </row>
    <row r="2324" spans="1:9" x14ac:dyDescent="0.3">
      <c r="A2324" t="s">
        <v>1250</v>
      </c>
      <c r="B2324" t="s">
        <v>1251</v>
      </c>
      <c r="C2324">
        <v>885</v>
      </c>
      <c r="D2324" t="s">
        <v>14</v>
      </c>
      <c r="E2324">
        <v>456</v>
      </c>
      <c r="F2324">
        <v>612</v>
      </c>
      <c r="G2324">
        <f t="shared" si="36"/>
        <v>156</v>
      </c>
      <c r="H2324">
        <v>43327</v>
      </c>
      <c r="I2324" t="s">
        <v>15</v>
      </c>
    </row>
    <row r="2325" spans="1:9" x14ac:dyDescent="0.3">
      <c r="A2325" t="s">
        <v>1252</v>
      </c>
      <c r="B2325" t="s">
        <v>1253</v>
      </c>
      <c r="C2325">
        <v>890</v>
      </c>
      <c r="D2325" t="s">
        <v>10</v>
      </c>
      <c r="E2325">
        <v>72</v>
      </c>
      <c r="F2325">
        <v>260</v>
      </c>
      <c r="G2325">
        <f t="shared" si="36"/>
        <v>188</v>
      </c>
      <c r="H2325">
        <v>1724</v>
      </c>
      <c r="I2325" t="s">
        <v>11</v>
      </c>
    </row>
    <row r="2326" spans="1:9" x14ac:dyDescent="0.3">
      <c r="A2326" t="s">
        <v>1252</v>
      </c>
      <c r="B2326" t="s">
        <v>1253</v>
      </c>
      <c r="C2326">
        <v>890</v>
      </c>
      <c r="D2326" t="s">
        <v>12</v>
      </c>
      <c r="E2326">
        <v>643</v>
      </c>
      <c r="F2326">
        <v>881</v>
      </c>
      <c r="G2326">
        <f t="shared" si="36"/>
        <v>238</v>
      </c>
      <c r="H2326">
        <v>22957</v>
      </c>
      <c r="I2326" t="s">
        <v>13</v>
      </c>
    </row>
    <row r="2327" spans="1:9" x14ac:dyDescent="0.3">
      <c r="A2327" t="s">
        <v>1252</v>
      </c>
      <c r="B2327" t="s">
        <v>1253</v>
      </c>
      <c r="C2327">
        <v>890</v>
      </c>
      <c r="D2327" t="s">
        <v>14</v>
      </c>
      <c r="E2327">
        <v>464</v>
      </c>
      <c r="F2327">
        <v>623</v>
      </c>
      <c r="G2327">
        <f t="shared" si="36"/>
        <v>159</v>
      </c>
      <c r="H2327">
        <v>43327</v>
      </c>
      <c r="I2327" t="s">
        <v>15</v>
      </c>
    </row>
    <row r="2328" spans="1:9" x14ac:dyDescent="0.3">
      <c r="A2328" t="s">
        <v>1254</v>
      </c>
      <c r="B2328" t="s">
        <v>1255</v>
      </c>
      <c r="C2328">
        <v>877</v>
      </c>
      <c r="D2328" t="s">
        <v>10</v>
      </c>
      <c r="E2328">
        <v>48</v>
      </c>
      <c r="F2328">
        <v>243</v>
      </c>
      <c r="G2328">
        <f t="shared" si="36"/>
        <v>195</v>
      </c>
      <c r="H2328">
        <v>1724</v>
      </c>
      <c r="I2328" t="s">
        <v>11</v>
      </c>
    </row>
    <row r="2329" spans="1:9" x14ac:dyDescent="0.3">
      <c r="A2329" t="s">
        <v>1254</v>
      </c>
      <c r="B2329" t="s">
        <v>1255</v>
      </c>
      <c r="C2329">
        <v>877</v>
      </c>
      <c r="D2329" t="s">
        <v>12</v>
      </c>
      <c r="E2329">
        <v>623</v>
      </c>
      <c r="F2329">
        <v>861</v>
      </c>
      <c r="G2329">
        <f t="shared" si="36"/>
        <v>238</v>
      </c>
      <c r="H2329">
        <v>22957</v>
      </c>
      <c r="I2329" t="s">
        <v>13</v>
      </c>
    </row>
    <row r="2330" spans="1:9" x14ac:dyDescent="0.3">
      <c r="A2330" t="s">
        <v>1254</v>
      </c>
      <c r="B2330" t="s">
        <v>1255</v>
      </c>
      <c r="C2330">
        <v>877</v>
      </c>
      <c r="D2330" t="s">
        <v>14</v>
      </c>
      <c r="E2330">
        <v>445</v>
      </c>
      <c r="F2330">
        <v>603</v>
      </c>
      <c r="G2330">
        <f t="shared" si="36"/>
        <v>158</v>
      </c>
      <c r="H2330">
        <v>43327</v>
      </c>
      <c r="I2330" t="s">
        <v>15</v>
      </c>
    </row>
    <row r="2331" spans="1:9" x14ac:dyDescent="0.3">
      <c r="A2331" t="s">
        <v>1256</v>
      </c>
      <c r="B2331" t="s">
        <v>1257</v>
      </c>
      <c r="C2331">
        <v>905</v>
      </c>
      <c r="D2331" t="s">
        <v>10</v>
      </c>
      <c r="E2331">
        <v>82</v>
      </c>
      <c r="F2331">
        <v>271</v>
      </c>
      <c r="G2331">
        <f t="shared" si="36"/>
        <v>189</v>
      </c>
      <c r="H2331">
        <v>1724</v>
      </c>
      <c r="I2331" t="s">
        <v>11</v>
      </c>
    </row>
    <row r="2332" spans="1:9" x14ac:dyDescent="0.3">
      <c r="A2332" t="s">
        <v>1256</v>
      </c>
      <c r="B2332" t="s">
        <v>1257</v>
      </c>
      <c r="C2332">
        <v>905</v>
      </c>
      <c r="D2332" t="s">
        <v>12</v>
      </c>
      <c r="E2332">
        <v>665</v>
      </c>
      <c r="F2332">
        <v>901</v>
      </c>
      <c r="G2332">
        <f t="shared" si="36"/>
        <v>236</v>
      </c>
      <c r="H2332">
        <v>22957</v>
      </c>
      <c r="I2332" t="s">
        <v>13</v>
      </c>
    </row>
    <row r="2333" spans="1:9" x14ac:dyDescent="0.3">
      <c r="A2333" t="s">
        <v>1256</v>
      </c>
      <c r="B2333" t="s">
        <v>1257</v>
      </c>
      <c r="C2333">
        <v>905</v>
      </c>
      <c r="D2333" t="s">
        <v>14</v>
      </c>
      <c r="E2333">
        <v>484</v>
      </c>
      <c r="F2333">
        <v>646</v>
      </c>
      <c r="G2333">
        <f t="shared" si="36"/>
        <v>162</v>
      </c>
      <c r="H2333">
        <v>43327</v>
      </c>
      <c r="I2333" t="s">
        <v>15</v>
      </c>
    </row>
    <row r="2334" spans="1:9" x14ac:dyDescent="0.3">
      <c r="A2334" t="s">
        <v>1256</v>
      </c>
      <c r="B2334" t="s">
        <v>1257</v>
      </c>
      <c r="C2334">
        <v>905</v>
      </c>
      <c r="D2334" t="s">
        <v>24</v>
      </c>
      <c r="E2334">
        <v>379</v>
      </c>
      <c r="F2334">
        <v>467</v>
      </c>
      <c r="G2334">
        <f t="shared" si="36"/>
        <v>88</v>
      </c>
      <c r="H2334">
        <v>23723</v>
      </c>
      <c r="I2334" t="s">
        <v>25</v>
      </c>
    </row>
    <row r="2335" spans="1:9" x14ac:dyDescent="0.3">
      <c r="A2335" t="s">
        <v>1258</v>
      </c>
      <c r="B2335" t="s">
        <v>1259</v>
      </c>
      <c r="C2335">
        <v>459</v>
      </c>
      <c r="D2335" t="s">
        <v>10</v>
      </c>
      <c r="E2335">
        <v>36</v>
      </c>
      <c r="F2335">
        <v>222</v>
      </c>
      <c r="G2335">
        <f t="shared" si="36"/>
        <v>186</v>
      </c>
      <c r="H2335">
        <v>1724</v>
      </c>
      <c r="I2335" t="s">
        <v>11</v>
      </c>
    </row>
    <row r="2336" spans="1:9" x14ac:dyDescent="0.3">
      <c r="A2336" t="s">
        <v>1258</v>
      </c>
      <c r="B2336" t="s">
        <v>1259</v>
      </c>
      <c r="C2336">
        <v>459</v>
      </c>
      <c r="D2336" t="s">
        <v>14</v>
      </c>
      <c r="E2336">
        <v>293</v>
      </c>
      <c r="F2336">
        <v>449</v>
      </c>
      <c r="G2336">
        <f t="shared" si="36"/>
        <v>156</v>
      </c>
      <c r="H2336">
        <v>43327</v>
      </c>
      <c r="I2336" t="s">
        <v>15</v>
      </c>
    </row>
    <row r="2337" spans="1:9" x14ac:dyDescent="0.3">
      <c r="A2337" t="s">
        <v>1260</v>
      </c>
      <c r="B2337" t="s">
        <v>1261</v>
      </c>
      <c r="C2337">
        <v>779</v>
      </c>
      <c r="D2337" t="s">
        <v>10</v>
      </c>
      <c r="E2337">
        <v>85</v>
      </c>
      <c r="F2337">
        <v>281</v>
      </c>
      <c r="G2337">
        <f t="shared" si="36"/>
        <v>196</v>
      </c>
      <c r="H2337">
        <v>1724</v>
      </c>
      <c r="I2337" t="s">
        <v>11</v>
      </c>
    </row>
    <row r="2338" spans="1:9" x14ac:dyDescent="0.3">
      <c r="A2338" t="s">
        <v>1260</v>
      </c>
      <c r="B2338" t="s">
        <v>1261</v>
      </c>
      <c r="C2338">
        <v>779</v>
      </c>
      <c r="D2338" t="s">
        <v>28</v>
      </c>
      <c r="E2338">
        <v>510</v>
      </c>
      <c r="F2338">
        <v>625</v>
      </c>
      <c r="G2338">
        <f t="shared" si="36"/>
        <v>115</v>
      </c>
      <c r="H2338">
        <v>133923</v>
      </c>
      <c r="I2338" t="s">
        <v>29</v>
      </c>
    </row>
    <row r="2339" spans="1:9" x14ac:dyDescent="0.3">
      <c r="A2339" t="s">
        <v>1260</v>
      </c>
      <c r="B2339" t="s">
        <v>1261</v>
      </c>
      <c r="C2339">
        <v>779</v>
      </c>
      <c r="D2339" t="s">
        <v>30</v>
      </c>
      <c r="E2339">
        <v>398</v>
      </c>
      <c r="F2339">
        <v>463</v>
      </c>
      <c r="G2339">
        <f t="shared" si="36"/>
        <v>65</v>
      </c>
      <c r="H2339">
        <v>85578</v>
      </c>
      <c r="I2339" t="s">
        <v>31</v>
      </c>
    </row>
    <row r="2340" spans="1:9" x14ac:dyDescent="0.3">
      <c r="A2340" t="s">
        <v>1260</v>
      </c>
      <c r="B2340" t="s">
        <v>1261</v>
      </c>
      <c r="C2340">
        <v>779</v>
      </c>
      <c r="D2340" t="s">
        <v>42</v>
      </c>
      <c r="E2340">
        <v>652</v>
      </c>
      <c r="F2340">
        <v>773</v>
      </c>
      <c r="G2340">
        <f t="shared" si="36"/>
        <v>121</v>
      </c>
      <c r="H2340">
        <v>176760</v>
      </c>
      <c r="I2340" t="s">
        <v>43</v>
      </c>
    </row>
    <row r="2341" spans="1:9" x14ac:dyDescent="0.3">
      <c r="A2341" t="s">
        <v>1262</v>
      </c>
      <c r="B2341" t="s">
        <v>1263</v>
      </c>
      <c r="C2341">
        <v>686</v>
      </c>
      <c r="D2341" t="s">
        <v>10</v>
      </c>
      <c r="E2341">
        <v>58</v>
      </c>
      <c r="F2341">
        <v>210</v>
      </c>
      <c r="G2341">
        <f t="shared" si="36"/>
        <v>152</v>
      </c>
      <c r="H2341">
        <v>1724</v>
      </c>
      <c r="I2341" t="s">
        <v>11</v>
      </c>
    </row>
    <row r="2342" spans="1:9" x14ac:dyDescent="0.3">
      <c r="A2342" t="s">
        <v>1262</v>
      </c>
      <c r="B2342" t="s">
        <v>1263</v>
      </c>
      <c r="C2342">
        <v>686</v>
      </c>
      <c r="D2342" t="s">
        <v>28</v>
      </c>
      <c r="E2342">
        <v>426</v>
      </c>
      <c r="F2342">
        <v>541</v>
      </c>
      <c r="G2342">
        <f t="shared" si="36"/>
        <v>115</v>
      </c>
      <c r="H2342">
        <v>133923</v>
      </c>
      <c r="I2342" t="s">
        <v>29</v>
      </c>
    </row>
    <row r="2343" spans="1:9" x14ac:dyDescent="0.3">
      <c r="A2343" t="s">
        <v>1262</v>
      </c>
      <c r="B2343" t="s">
        <v>1263</v>
      </c>
      <c r="C2343">
        <v>686</v>
      </c>
      <c r="D2343" t="s">
        <v>30</v>
      </c>
      <c r="E2343">
        <v>315</v>
      </c>
      <c r="F2343">
        <v>380</v>
      </c>
      <c r="G2343">
        <f t="shared" si="36"/>
        <v>65</v>
      </c>
      <c r="H2343">
        <v>85578</v>
      </c>
      <c r="I2343" t="s">
        <v>31</v>
      </c>
    </row>
    <row r="2344" spans="1:9" x14ac:dyDescent="0.3">
      <c r="A2344" t="s">
        <v>1262</v>
      </c>
      <c r="B2344" t="s">
        <v>1263</v>
      </c>
      <c r="C2344">
        <v>686</v>
      </c>
      <c r="D2344" t="s">
        <v>42</v>
      </c>
      <c r="E2344">
        <v>567</v>
      </c>
      <c r="F2344">
        <v>677</v>
      </c>
      <c r="G2344">
        <f t="shared" si="36"/>
        <v>110</v>
      </c>
      <c r="H2344">
        <v>176760</v>
      </c>
      <c r="I2344" t="s">
        <v>43</v>
      </c>
    </row>
    <row r="2345" spans="1:9" x14ac:dyDescent="0.3">
      <c r="A2345" t="s">
        <v>1264</v>
      </c>
      <c r="B2345" t="s">
        <v>1265</v>
      </c>
      <c r="C2345">
        <v>549</v>
      </c>
      <c r="D2345" t="s">
        <v>10</v>
      </c>
      <c r="E2345">
        <v>72</v>
      </c>
      <c r="F2345">
        <v>254</v>
      </c>
      <c r="G2345">
        <f t="shared" si="36"/>
        <v>182</v>
      </c>
      <c r="H2345">
        <v>1724</v>
      </c>
      <c r="I2345" t="s">
        <v>11</v>
      </c>
    </row>
    <row r="2346" spans="1:9" x14ac:dyDescent="0.3">
      <c r="A2346" t="s">
        <v>1264</v>
      </c>
      <c r="B2346" t="s">
        <v>1265</v>
      </c>
      <c r="C2346">
        <v>549</v>
      </c>
      <c r="D2346" t="s">
        <v>28</v>
      </c>
      <c r="E2346">
        <v>445</v>
      </c>
      <c r="F2346">
        <v>546</v>
      </c>
      <c r="G2346">
        <f t="shared" si="36"/>
        <v>101</v>
      </c>
      <c r="H2346">
        <v>133923</v>
      </c>
      <c r="I2346" t="s">
        <v>29</v>
      </c>
    </row>
    <row r="2347" spans="1:9" x14ac:dyDescent="0.3">
      <c r="A2347" t="s">
        <v>1264</v>
      </c>
      <c r="B2347" t="s">
        <v>1265</v>
      </c>
      <c r="C2347">
        <v>549</v>
      </c>
      <c r="D2347" t="s">
        <v>354</v>
      </c>
      <c r="E2347">
        <v>352</v>
      </c>
      <c r="F2347">
        <v>426</v>
      </c>
      <c r="G2347">
        <f t="shared" si="36"/>
        <v>74</v>
      </c>
      <c r="H2347">
        <v>2666</v>
      </c>
      <c r="I2347" t="s">
        <v>355</v>
      </c>
    </row>
    <row r="2348" spans="1:9" x14ac:dyDescent="0.3">
      <c r="A2348" t="s">
        <v>1266</v>
      </c>
      <c r="B2348" t="s">
        <v>1267</v>
      </c>
      <c r="C2348">
        <v>750</v>
      </c>
      <c r="D2348" t="s">
        <v>10</v>
      </c>
      <c r="E2348">
        <v>104</v>
      </c>
      <c r="F2348">
        <v>292</v>
      </c>
      <c r="G2348">
        <f t="shared" si="36"/>
        <v>188</v>
      </c>
      <c r="H2348">
        <v>1724</v>
      </c>
      <c r="I2348" t="s">
        <v>11</v>
      </c>
    </row>
    <row r="2349" spans="1:9" x14ac:dyDescent="0.3">
      <c r="A2349" t="s">
        <v>1266</v>
      </c>
      <c r="B2349" t="s">
        <v>1267</v>
      </c>
      <c r="C2349">
        <v>750</v>
      </c>
      <c r="D2349" t="s">
        <v>28</v>
      </c>
      <c r="E2349">
        <v>634</v>
      </c>
      <c r="F2349">
        <v>746</v>
      </c>
      <c r="G2349">
        <f t="shared" si="36"/>
        <v>112</v>
      </c>
      <c r="H2349">
        <v>133923</v>
      </c>
      <c r="I2349" t="s">
        <v>29</v>
      </c>
    </row>
    <row r="2350" spans="1:9" x14ac:dyDescent="0.3">
      <c r="A2350" t="s">
        <v>1266</v>
      </c>
      <c r="B2350" t="s">
        <v>1267</v>
      </c>
      <c r="C2350">
        <v>750</v>
      </c>
      <c r="D2350" t="s">
        <v>30</v>
      </c>
      <c r="E2350">
        <v>525</v>
      </c>
      <c r="F2350">
        <v>593</v>
      </c>
      <c r="G2350">
        <f t="shared" si="36"/>
        <v>68</v>
      </c>
      <c r="H2350">
        <v>85578</v>
      </c>
      <c r="I2350" t="s">
        <v>31</v>
      </c>
    </row>
    <row r="2351" spans="1:9" x14ac:dyDescent="0.3">
      <c r="A2351" t="s">
        <v>1266</v>
      </c>
      <c r="B2351" t="s">
        <v>1267</v>
      </c>
      <c r="C2351">
        <v>750</v>
      </c>
      <c r="D2351" t="s">
        <v>16</v>
      </c>
      <c r="E2351">
        <v>390</v>
      </c>
      <c r="F2351">
        <v>496</v>
      </c>
      <c r="G2351">
        <f t="shared" si="36"/>
        <v>106</v>
      </c>
      <c r="H2351">
        <v>23651</v>
      </c>
      <c r="I2351" t="s">
        <v>17</v>
      </c>
    </row>
    <row r="2352" spans="1:9" x14ac:dyDescent="0.3">
      <c r="A2352" t="s">
        <v>1268</v>
      </c>
      <c r="B2352" t="s">
        <v>1269</v>
      </c>
      <c r="C2352">
        <v>745</v>
      </c>
      <c r="D2352" t="s">
        <v>10</v>
      </c>
      <c r="E2352">
        <v>100</v>
      </c>
      <c r="F2352">
        <v>286</v>
      </c>
      <c r="G2352">
        <f t="shared" si="36"/>
        <v>186</v>
      </c>
      <c r="H2352">
        <v>1724</v>
      </c>
      <c r="I2352" t="s">
        <v>11</v>
      </c>
    </row>
    <row r="2353" spans="1:9" x14ac:dyDescent="0.3">
      <c r="A2353" t="s">
        <v>1268</v>
      </c>
      <c r="B2353" t="s">
        <v>1269</v>
      </c>
      <c r="C2353">
        <v>745</v>
      </c>
      <c r="D2353" t="s">
        <v>28</v>
      </c>
      <c r="E2353">
        <v>627</v>
      </c>
      <c r="F2353">
        <v>740</v>
      </c>
      <c r="G2353">
        <f t="shared" si="36"/>
        <v>113</v>
      </c>
      <c r="H2353">
        <v>133923</v>
      </c>
      <c r="I2353" t="s">
        <v>29</v>
      </c>
    </row>
    <row r="2354" spans="1:9" x14ac:dyDescent="0.3">
      <c r="A2354" t="s">
        <v>1268</v>
      </c>
      <c r="B2354" t="s">
        <v>1269</v>
      </c>
      <c r="C2354">
        <v>745</v>
      </c>
      <c r="D2354" t="s">
        <v>30</v>
      </c>
      <c r="E2354">
        <v>518</v>
      </c>
      <c r="F2354">
        <v>585</v>
      </c>
      <c r="G2354">
        <f t="shared" si="36"/>
        <v>67</v>
      </c>
      <c r="H2354">
        <v>85578</v>
      </c>
      <c r="I2354" t="s">
        <v>31</v>
      </c>
    </row>
    <row r="2355" spans="1:9" x14ac:dyDescent="0.3">
      <c r="A2355" t="s">
        <v>1268</v>
      </c>
      <c r="B2355" t="s">
        <v>1269</v>
      </c>
      <c r="C2355">
        <v>745</v>
      </c>
      <c r="D2355" t="s">
        <v>16</v>
      </c>
      <c r="E2355">
        <v>384</v>
      </c>
      <c r="F2355">
        <v>489</v>
      </c>
      <c r="G2355">
        <f t="shared" si="36"/>
        <v>105</v>
      </c>
      <c r="H2355">
        <v>23651</v>
      </c>
      <c r="I2355" t="s">
        <v>17</v>
      </c>
    </row>
    <row r="2356" spans="1:9" x14ac:dyDescent="0.3">
      <c r="A2356" t="s">
        <v>1270</v>
      </c>
      <c r="B2356" t="s">
        <v>1271</v>
      </c>
      <c r="C2356">
        <v>537</v>
      </c>
      <c r="D2356" t="s">
        <v>10</v>
      </c>
      <c r="E2356">
        <v>74</v>
      </c>
      <c r="F2356">
        <v>264</v>
      </c>
      <c r="G2356">
        <f t="shared" si="36"/>
        <v>190</v>
      </c>
      <c r="H2356">
        <v>1724</v>
      </c>
      <c r="I2356" t="s">
        <v>11</v>
      </c>
    </row>
    <row r="2357" spans="1:9" x14ac:dyDescent="0.3">
      <c r="A2357" t="s">
        <v>1270</v>
      </c>
      <c r="B2357" t="s">
        <v>1271</v>
      </c>
      <c r="C2357">
        <v>537</v>
      </c>
      <c r="D2357" t="s">
        <v>14</v>
      </c>
      <c r="E2357">
        <v>361</v>
      </c>
      <c r="F2357">
        <v>520</v>
      </c>
      <c r="G2357">
        <f t="shared" si="36"/>
        <v>159</v>
      </c>
      <c r="H2357">
        <v>43327</v>
      </c>
      <c r="I2357" t="s">
        <v>15</v>
      </c>
    </row>
    <row r="2358" spans="1:9" x14ac:dyDescent="0.3">
      <c r="A2358" t="s">
        <v>1272</v>
      </c>
      <c r="B2358" t="s">
        <v>1273</v>
      </c>
      <c r="C2358">
        <v>782</v>
      </c>
      <c r="D2358" t="s">
        <v>10</v>
      </c>
      <c r="E2358">
        <v>252</v>
      </c>
      <c r="F2358">
        <v>452</v>
      </c>
      <c r="G2358">
        <f t="shared" si="36"/>
        <v>200</v>
      </c>
      <c r="H2358">
        <v>1724</v>
      </c>
      <c r="I2358" t="s">
        <v>11</v>
      </c>
    </row>
    <row r="2359" spans="1:9" x14ac:dyDescent="0.3">
      <c r="A2359" t="s">
        <v>1274</v>
      </c>
      <c r="B2359" t="s">
        <v>1275</v>
      </c>
      <c r="C2359">
        <v>952</v>
      </c>
      <c r="D2359" t="s">
        <v>10</v>
      </c>
      <c r="E2359">
        <v>270</v>
      </c>
      <c r="F2359">
        <v>455</v>
      </c>
      <c r="G2359">
        <f t="shared" si="36"/>
        <v>185</v>
      </c>
      <c r="H2359">
        <v>1724</v>
      </c>
      <c r="I2359" t="s">
        <v>11</v>
      </c>
    </row>
    <row r="2360" spans="1:9" x14ac:dyDescent="0.3">
      <c r="A2360" t="s">
        <v>1274</v>
      </c>
      <c r="B2360" t="s">
        <v>1275</v>
      </c>
      <c r="C2360">
        <v>952</v>
      </c>
      <c r="D2360" t="s">
        <v>28</v>
      </c>
      <c r="E2360">
        <v>662</v>
      </c>
      <c r="F2360">
        <v>780</v>
      </c>
      <c r="G2360">
        <f t="shared" si="36"/>
        <v>118</v>
      </c>
      <c r="H2360">
        <v>133923</v>
      </c>
      <c r="I2360" t="s">
        <v>29</v>
      </c>
    </row>
    <row r="2361" spans="1:9" x14ac:dyDescent="0.3">
      <c r="A2361" t="s">
        <v>1274</v>
      </c>
      <c r="B2361" t="s">
        <v>1275</v>
      </c>
      <c r="C2361">
        <v>952</v>
      </c>
      <c r="D2361" t="s">
        <v>30</v>
      </c>
      <c r="E2361">
        <v>550</v>
      </c>
      <c r="F2361">
        <v>615</v>
      </c>
      <c r="G2361">
        <f t="shared" si="36"/>
        <v>65</v>
      </c>
      <c r="H2361">
        <v>85578</v>
      </c>
      <c r="I2361" t="s">
        <v>31</v>
      </c>
    </row>
    <row r="2362" spans="1:9" x14ac:dyDescent="0.3">
      <c r="A2362" t="s">
        <v>1274</v>
      </c>
      <c r="B2362" t="s">
        <v>1275</v>
      </c>
      <c r="C2362">
        <v>952</v>
      </c>
      <c r="D2362" t="s">
        <v>90</v>
      </c>
      <c r="E2362">
        <v>19</v>
      </c>
      <c r="F2362">
        <v>236</v>
      </c>
      <c r="G2362">
        <f t="shared" si="36"/>
        <v>217</v>
      </c>
      <c r="H2362">
        <v>1188</v>
      </c>
      <c r="I2362" t="s">
        <v>91</v>
      </c>
    </row>
    <row r="2363" spans="1:9" x14ac:dyDescent="0.3">
      <c r="A2363" t="s">
        <v>1274</v>
      </c>
      <c r="B2363" t="s">
        <v>1275</v>
      </c>
      <c r="C2363">
        <v>952</v>
      </c>
      <c r="D2363" t="s">
        <v>42</v>
      </c>
      <c r="E2363">
        <v>826</v>
      </c>
      <c r="F2363">
        <v>938</v>
      </c>
      <c r="G2363">
        <f t="shared" si="36"/>
        <v>112</v>
      </c>
      <c r="H2363">
        <v>176760</v>
      </c>
      <c r="I2363" t="s">
        <v>43</v>
      </c>
    </row>
    <row r="2364" spans="1:9" x14ac:dyDescent="0.3">
      <c r="A2364" t="s">
        <v>1276</v>
      </c>
      <c r="B2364" t="s">
        <v>1277</v>
      </c>
      <c r="C2364">
        <v>913</v>
      </c>
      <c r="D2364" t="s">
        <v>10</v>
      </c>
      <c r="E2364">
        <v>268</v>
      </c>
      <c r="F2364">
        <v>446</v>
      </c>
      <c r="G2364">
        <f t="shared" si="36"/>
        <v>178</v>
      </c>
      <c r="H2364">
        <v>1724</v>
      </c>
      <c r="I2364" t="s">
        <v>11</v>
      </c>
    </row>
    <row r="2365" spans="1:9" x14ac:dyDescent="0.3">
      <c r="A2365" t="s">
        <v>1276</v>
      </c>
      <c r="B2365" t="s">
        <v>1277</v>
      </c>
      <c r="C2365">
        <v>913</v>
      </c>
      <c r="D2365" t="s">
        <v>28</v>
      </c>
      <c r="E2365">
        <v>657</v>
      </c>
      <c r="F2365">
        <v>769</v>
      </c>
      <c r="G2365">
        <f t="shared" si="36"/>
        <v>112</v>
      </c>
      <c r="H2365">
        <v>133923</v>
      </c>
      <c r="I2365" t="s">
        <v>29</v>
      </c>
    </row>
    <row r="2366" spans="1:9" x14ac:dyDescent="0.3">
      <c r="A2366" t="s">
        <v>1276</v>
      </c>
      <c r="B2366" t="s">
        <v>1277</v>
      </c>
      <c r="C2366">
        <v>913</v>
      </c>
      <c r="D2366" t="s">
        <v>30</v>
      </c>
      <c r="E2366">
        <v>545</v>
      </c>
      <c r="F2366">
        <v>610</v>
      </c>
      <c r="G2366">
        <f t="shared" si="36"/>
        <v>65</v>
      </c>
      <c r="H2366">
        <v>85578</v>
      </c>
      <c r="I2366" t="s">
        <v>31</v>
      </c>
    </row>
    <row r="2367" spans="1:9" x14ac:dyDescent="0.3">
      <c r="A2367" t="s">
        <v>1276</v>
      </c>
      <c r="B2367" t="s">
        <v>1277</v>
      </c>
      <c r="C2367">
        <v>913</v>
      </c>
      <c r="D2367" t="s">
        <v>90</v>
      </c>
      <c r="E2367">
        <v>19</v>
      </c>
      <c r="F2367">
        <v>232</v>
      </c>
      <c r="G2367">
        <f t="shared" si="36"/>
        <v>213</v>
      </c>
      <c r="H2367">
        <v>1188</v>
      </c>
      <c r="I2367" t="s">
        <v>91</v>
      </c>
    </row>
    <row r="2368" spans="1:9" x14ac:dyDescent="0.3">
      <c r="A2368" t="s">
        <v>1276</v>
      </c>
      <c r="B2368" t="s">
        <v>1277</v>
      </c>
      <c r="C2368">
        <v>913</v>
      </c>
      <c r="D2368" t="s">
        <v>42</v>
      </c>
      <c r="E2368">
        <v>793</v>
      </c>
      <c r="F2368">
        <v>903</v>
      </c>
      <c r="G2368">
        <f t="shared" si="36"/>
        <v>110</v>
      </c>
      <c r="H2368">
        <v>176760</v>
      </c>
      <c r="I2368" t="s">
        <v>43</v>
      </c>
    </row>
    <row r="2369" spans="1:9" x14ac:dyDescent="0.3">
      <c r="A2369" t="s">
        <v>1278</v>
      </c>
      <c r="B2369" t="s">
        <v>1279</v>
      </c>
      <c r="C2369">
        <v>802</v>
      </c>
      <c r="D2369" t="s">
        <v>10</v>
      </c>
      <c r="E2369">
        <v>79</v>
      </c>
      <c r="F2369">
        <v>270</v>
      </c>
      <c r="G2369">
        <f t="shared" si="36"/>
        <v>191</v>
      </c>
      <c r="H2369">
        <v>1724</v>
      </c>
      <c r="I2369" t="s">
        <v>11</v>
      </c>
    </row>
    <row r="2370" spans="1:9" x14ac:dyDescent="0.3">
      <c r="A2370" t="s">
        <v>1278</v>
      </c>
      <c r="B2370" t="s">
        <v>1279</v>
      </c>
      <c r="C2370">
        <v>802</v>
      </c>
      <c r="D2370" t="s">
        <v>14</v>
      </c>
      <c r="E2370">
        <v>623</v>
      </c>
      <c r="F2370">
        <v>781</v>
      </c>
      <c r="G2370">
        <f t="shared" si="36"/>
        <v>158</v>
      </c>
      <c r="H2370">
        <v>43327</v>
      </c>
      <c r="I2370" t="s">
        <v>15</v>
      </c>
    </row>
    <row r="2371" spans="1:9" x14ac:dyDescent="0.3">
      <c r="A2371" t="s">
        <v>1278</v>
      </c>
      <c r="B2371" t="s">
        <v>1279</v>
      </c>
      <c r="C2371">
        <v>802</v>
      </c>
      <c r="D2371" t="s">
        <v>24</v>
      </c>
      <c r="E2371">
        <v>386</v>
      </c>
      <c r="F2371">
        <v>476</v>
      </c>
      <c r="G2371">
        <f t="shared" ref="G2371:G2434" si="37">F2371-E2371</f>
        <v>90</v>
      </c>
      <c r="H2371">
        <v>23723</v>
      </c>
      <c r="I2371" t="s">
        <v>25</v>
      </c>
    </row>
    <row r="2372" spans="1:9" x14ac:dyDescent="0.3">
      <c r="A2372" t="s">
        <v>1278</v>
      </c>
      <c r="B2372" t="s">
        <v>1279</v>
      </c>
      <c r="C2372">
        <v>802</v>
      </c>
      <c r="D2372" t="s">
        <v>16</v>
      </c>
      <c r="E2372">
        <v>503</v>
      </c>
      <c r="F2372">
        <v>614</v>
      </c>
      <c r="G2372">
        <f t="shared" si="37"/>
        <v>111</v>
      </c>
      <c r="H2372">
        <v>23651</v>
      </c>
      <c r="I2372" t="s">
        <v>17</v>
      </c>
    </row>
    <row r="2373" spans="1:9" x14ac:dyDescent="0.3">
      <c r="A2373" t="s">
        <v>1280</v>
      </c>
      <c r="B2373" t="s">
        <v>1281</v>
      </c>
      <c r="C2373">
        <v>534</v>
      </c>
      <c r="D2373" t="s">
        <v>10</v>
      </c>
      <c r="E2373">
        <v>82</v>
      </c>
      <c r="F2373">
        <v>224</v>
      </c>
      <c r="G2373">
        <f t="shared" si="37"/>
        <v>142</v>
      </c>
      <c r="H2373">
        <v>1724</v>
      </c>
      <c r="I2373" t="s">
        <v>11</v>
      </c>
    </row>
    <row r="2374" spans="1:9" x14ac:dyDescent="0.3">
      <c r="A2374" t="s">
        <v>1280</v>
      </c>
      <c r="B2374" t="s">
        <v>1281</v>
      </c>
      <c r="C2374">
        <v>534</v>
      </c>
      <c r="D2374" t="s">
        <v>28</v>
      </c>
      <c r="E2374">
        <v>420</v>
      </c>
      <c r="F2374">
        <v>532</v>
      </c>
      <c r="G2374">
        <f t="shared" si="37"/>
        <v>112</v>
      </c>
      <c r="H2374">
        <v>133923</v>
      </c>
      <c r="I2374" t="s">
        <v>29</v>
      </c>
    </row>
    <row r="2375" spans="1:9" x14ac:dyDescent="0.3">
      <c r="A2375" t="s">
        <v>1280</v>
      </c>
      <c r="B2375" t="s">
        <v>1281</v>
      </c>
      <c r="C2375">
        <v>534</v>
      </c>
      <c r="D2375" t="s">
        <v>30</v>
      </c>
      <c r="E2375">
        <v>305</v>
      </c>
      <c r="F2375">
        <v>373</v>
      </c>
      <c r="G2375">
        <f t="shared" si="37"/>
        <v>68</v>
      </c>
      <c r="H2375">
        <v>85578</v>
      </c>
      <c r="I2375" t="s">
        <v>31</v>
      </c>
    </row>
    <row r="2376" spans="1:9" x14ac:dyDescent="0.3">
      <c r="A2376" t="s">
        <v>1282</v>
      </c>
      <c r="B2376" t="s">
        <v>1283</v>
      </c>
      <c r="C2376">
        <v>1011</v>
      </c>
      <c r="D2376" t="s">
        <v>10</v>
      </c>
      <c r="E2376">
        <v>87</v>
      </c>
      <c r="F2376">
        <v>280</v>
      </c>
      <c r="G2376">
        <f t="shared" si="37"/>
        <v>193</v>
      </c>
      <c r="H2376">
        <v>1724</v>
      </c>
      <c r="I2376" t="s">
        <v>11</v>
      </c>
    </row>
    <row r="2377" spans="1:9" x14ac:dyDescent="0.3">
      <c r="A2377" t="s">
        <v>1282</v>
      </c>
      <c r="B2377" t="s">
        <v>1283</v>
      </c>
      <c r="C2377">
        <v>1011</v>
      </c>
      <c r="D2377" t="s">
        <v>28</v>
      </c>
      <c r="E2377">
        <v>608</v>
      </c>
      <c r="F2377">
        <v>724</v>
      </c>
      <c r="G2377">
        <f t="shared" si="37"/>
        <v>116</v>
      </c>
      <c r="H2377">
        <v>133923</v>
      </c>
      <c r="I2377" t="s">
        <v>29</v>
      </c>
    </row>
    <row r="2378" spans="1:9" x14ac:dyDescent="0.3">
      <c r="A2378" t="s">
        <v>1282</v>
      </c>
      <c r="B2378" t="s">
        <v>1283</v>
      </c>
      <c r="C2378">
        <v>1011</v>
      </c>
      <c r="D2378" t="s">
        <v>30</v>
      </c>
      <c r="E2378">
        <v>496</v>
      </c>
      <c r="F2378">
        <v>561</v>
      </c>
      <c r="G2378">
        <f t="shared" si="37"/>
        <v>65</v>
      </c>
      <c r="H2378">
        <v>85578</v>
      </c>
      <c r="I2378" t="s">
        <v>31</v>
      </c>
    </row>
    <row r="2379" spans="1:9" x14ac:dyDescent="0.3">
      <c r="A2379" t="s">
        <v>1282</v>
      </c>
      <c r="B2379" t="s">
        <v>1283</v>
      </c>
      <c r="C2379">
        <v>1011</v>
      </c>
      <c r="D2379" t="s">
        <v>66</v>
      </c>
      <c r="E2379">
        <v>919</v>
      </c>
      <c r="F2379">
        <v>1004</v>
      </c>
      <c r="G2379">
        <f t="shared" si="37"/>
        <v>85</v>
      </c>
      <c r="H2379">
        <v>11277</v>
      </c>
      <c r="I2379" t="s">
        <v>67</v>
      </c>
    </row>
    <row r="2380" spans="1:9" x14ac:dyDescent="0.3">
      <c r="A2380" t="s">
        <v>1282</v>
      </c>
      <c r="B2380" t="s">
        <v>1283</v>
      </c>
      <c r="C2380">
        <v>1011</v>
      </c>
      <c r="D2380" t="s">
        <v>16</v>
      </c>
      <c r="E2380">
        <v>376</v>
      </c>
      <c r="F2380">
        <v>485</v>
      </c>
      <c r="G2380">
        <f t="shared" si="37"/>
        <v>109</v>
      </c>
      <c r="H2380">
        <v>23651</v>
      </c>
      <c r="I2380" t="s">
        <v>17</v>
      </c>
    </row>
    <row r="2381" spans="1:9" x14ac:dyDescent="0.3">
      <c r="A2381" t="s">
        <v>1282</v>
      </c>
      <c r="B2381" t="s">
        <v>1283</v>
      </c>
      <c r="C2381">
        <v>1011</v>
      </c>
      <c r="D2381" t="s">
        <v>42</v>
      </c>
      <c r="E2381">
        <v>749</v>
      </c>
      <c r="F2381">
        <v>861</v>
      </c>
      <c r="G2381">
        <f t="shared" si="37"/>
        <v>112</v>
      </c>
      <c r="H2381">
        <v>176760</v>
      </c>
      <c r="I2381" t="s">
        <v>43</v>
      </c>
    </row>
    <row r="2382" spans="1:9" x14ac:dyDescent="0.3">
      <c r="A2382" t="s">
        <v>1284</v>
      </c>
      <c r="B2382" t="s">
        <v>1285</v>
      </c>
      <c r="C2382">
        <v>965</v>
      </c>
      <c r="D2382" t="s">
        <v>10</v>
      </c>
      <c r="E2382">
        <v>77</v>
      </c>
      <c r="F2382">
        <v>270</v>
      </c>
      <c r="G2382">
        <f t="shared" si="37"/>
        <v>193</v>
      </c>
      <c r="H2382">
        <v>1724</v>
      </c>
      <c r="I2382" t="s">
        <v>11</v>
      </c>
    </row>
    <row r="2383" spans="1:9" x14ac:dyDescent="0.3">
      <c r="A2383" t="s">
        <v>1284</v>
      </c>
      <c r="B2383" t="s">
        <v>1285</v>
      </c>
      <c r="C2383">
        <v>965</v>
      </c>
      <c r="D2383" t="s">
        <v>12</v>
      </c>
      <c r="E2383">
        <v>696</v>
      </c>
      <c r="F2383">
        <v>932</v>
      </c>
      <c r="G2383">
        <f t="shared" si="37"/>
        <v>236</v>
      </c>
      <c r="H2383">
        <v>22957</v>
      </c>
      <c r="I2383" t="s">
        <v>13</v>
      </c>
    </row>
    <row r="2384" spans="1:9" x14ac:dyDescent="0.3">
      <c r="A2384" t="s">
        <v>1284</v>
      </c>
      <c r="B2384" t="s">
        <v>1285</v>
      </c>
      <c r="C2384">
        <v>965</v>
      </c>
      <c r="D2384" t="s">
        <v>14</v>
      </c>
      <c r="E2384">
        <v>520</v>
      </c>
      <c r="F2384">
        <v>677</v>
      </c>
      <c r="G2384">
        <f t="shared" si="37"/>
        <v>157</v>
      </c>
      <c r="H2384">
        <v>43327</v>
      </c>
      <c r="I2384" t="s">
        <v>15</v>
      </c>
    </row>
    <row r="2385" spans="1:9" x14ac:dyDescent="0.3">
      <c r="A2385" t="s">
        <v>1284</v>
      </c>
      <c r="B2385" t="s">
        <v>1285</v>
      </c>
      <c r="C2385">
        <v>965</v>
      </c>
      <c r="D2385" t="s">
        <v>16</v>
      </c>
      <c r="E2385">
        <v>401</v>
      </c>
      <c r="F2385">
        <v>511</v>
      </c>
      <c r="G2385">
        <f t="shared" si="37"/>
        <v>110</v>
      </c>
      <c r="H2385">
        <v>23651</v>
      </c>
      <c r="I2385" t="s">
        <v>17</v>
      </c>
    </row>
    <row r="2386" spans="1:9" x14ac:dyDescent="0.3">
      <c r="A2386" t="s">
        <v>1286</v>
      </c>
      <c r="B2386" t="s">
        <v>1287</v>
      </c>
      <c r="C2386">
        <v>947</v>
      </c>
      <c r="D2386" t="s">
        <v>10</v>
      </c>
      <c r="E2386">
        <v>79</v>
      </c>
      <c r="F2386">
        <v>273</v>
      </c>
      <c r="G2386">
        <f t="shared" si="37"/>
        <v>194</v>
      </c>
      <c r="H2386">
        <v>1724</v>
      </c>
      <c r="I2386" t="s">
        <v>11</v>
      </c>
    </row>
    <row r="2387" spans="1:9" x14ac:dyDescent="0.3">
      <c r="A2387" t="s">
        <v>1286</v>
      </c>
      <c r="B2387" t="s">
        <v>1287</v>
      </c>
      <c r="C2387">
        <v>947</v>
      </c>
      <c r="D2387" t="s">
        <v>12</v>
      </c>
      <c r="E2387">
        <v>693</v>
      </c>
      <c r="F2387">
        <v>929</v>
      </c>
      <c r="G2387">
        <f t="shared" si="37"/>
        <v>236</v>
      </c>
      <c r="H2387">
        <v>22957</v>
      </c>
      <c r="I2387" t="s">
        <v>13</v>
      </c>
    </row>
    <row r="2388" spans="1:9" x14ac:dyDescent="0.3">
      <c r="A2388" t="s">
        <v>1286</v>
      </c>
      <c r="B2388" t="s">
        <v>1287</v>
      </c>
      <c r="C2388">
        <v>947</v>
      </c>
      <c r="D2388" t="s">
        <v>14</v>
      </c>
      <c r="E2388">
        <v>517</v>
      </c>
      <c r="F2388">
        <v>674</v>
      </c>
      <c r="G2388">
        <f t="shared" si="37"/>
        <v>157</v>
      </c>
      <c r="H2388">
        <v>43327</v>
      </c>
      <c r="I2388" t="s">
        <v>15</v>
      </c>
    </row>
    <row r="2389" spans="1:9" x14ac:dyDescent="0.3">
      <c r="A2389" t="s">
        <v>1286</v>
      </c>
      <c r="B2389" t="s">
        <v>1287</v>
      </c>
      <c r="C2389">
        <v>947</v>
      </c>
      <c r="D2389" t="s">
        <v>18</v>
      </c>
      <c r="E2389">
        <v>399</v>
      </c>
      <c r="F2389">
        <v>505</v>
      </c>
      <c r="G2389">
        <f t="shared" si="37"/>
        <v>106</v>
      </c>
      <c r="H2389">
        <v>27168</v>
      </c>
      <c r="I2389" t="s">
        <v>19</v>
      </c>
    </row>
    <row r="2390" spans="1:9" x14ac:dyDescent="0.3">
      <c r="A2390" t="s">
        <v>1288</v>
      </c>
      <c r="B2390" t="s">
        <v>1289</v>
      </c>
      <c r="C2390">
        <v>754</v>
      </c>
      <c r="D2390" t="s">
        <v>10</v>
      </c>
      <c r="E2390">
        <v>52</v>
      </c>
      <c r="F2390">
        <v>246</v>
      </c>
      <c r="G2390">
        <f t="shared" si="37"/>
        <v>194</v>
      </c>
      <c r="H2390">
        <v>1724</v>
      </c>
      <c r="I2390" t="s">
        <v>11</v>
      </c>
    </row>
    <row r="2391" spans="1:9" x14ac:dyDescent="0.3">
      <c r="A2391" t="s">
        <v>1288</v>
      </c>
      <c r="B2391" t="s">
        <v>1289</v>
      </c>
      <c r="C2391">
        <v>754</v>
      </c>
      <c r="D2391" t="s">
        <v>28</v>
      </c>
      <c r="E2391">
        <v>627</v>
      </c>
      <c r="F2391">
        <v>739</v>
      </c>
      <c r="G2391">
        <f t="shared" si="37"/>
        <v>112</v>
      </c>
      <c r="H2391">
        <v>133923</v>
      </c>
      <c r="I2391" t="s">
        <v>29</v>
      </c>
    </row>
    <row r="2392" spans="1:9" x14ac:dyDescent="0.3">
      <c r="A2392" t="s">
        <v>1288</v>
      </c>
      <c r="B2392" t="s">
        <v>1289</v>
      </c>
      <c r="C2392">
        <v>754</v>
      </c>
      <c r="D2392" t="s">
        <v>18</v>
      </c>
      <c r="E2392">
        <v>343</v>
      </c>
      <c r="F2392">
        <v>442</v>
      </c>
      <c r="G2392">
        <f t="shared" si="37"/>
        <v>99</v>
      </c>
      <c r="H2392">
        <v>27168</v>
      </c>
      <c r="I2392" t="s">
        <v>19</v>
      </c>
    </row>
    <row r="2393" spans="1:9" x14ac:dyDescent="0.3">
      <c r="A2393" t="s">
        <v>1290</v>
      </c>
      <c r="B2393" t="s">
        <v>1291</v>
      </c>
      <c r="C2393">
        <v>751</v>
      </c>
      <c r="D2393" t="s">
        <v>10</v>
      </c>
      <c r="E2393">
        <v>77</v>
      </c>
      <c r="F2393">
        <v>209</v>
      </c>
      <c r="G2393">
        <f t="shared" si="37"/>
        <v>132</v>
      </c>
      <c r="H2393">
        <v>1724</v>
      </c>
      <c r="I2393" t="s">
        <v>11</v>
      </c>
    </row>
    <row r="2394" spans="1:9" x14ac:dyDescent="0.3">
      <c r="A2394" t="s">
        <v>1290</v>
      </c>
      <c r="B2394" t="s">
        <v>1291</v>
      </c>
      <c r="C2394">
        <v>751</v>
      </c>
      <c r="D2394" t="s">
        <v>30</v>
      </c>
      <c r="E2394">
        <v>290</v>
      </c>
      <c r="F2394">
        <v>354</v>
      </c>
      <c r="G2394">
        <f t="shared" si="37"/>
        <v>64</v>
      </c>
      <c r="H2394">
        <v>85578</v>
      </c>
      <c r="I2394" t="s">
        <v>31</v>
      </c>
    </row>
    <row r="2395" spans="1:9" x14ac:dyDescent="0.3">
      <c r="A2395" t="s">
        <v>1290</v>
      </c>
      <c r="B2395" t="s">
        <v>1291</v>
      </c>
      <c r="C2395">
        <v>751</v>
      </c>
      <c r="D2395" t="s">
        <v>42</v>
      </c>
      <c r="E2395">
        <v>528</v>
      </c>
      <c r="F2395">
        <v>637</v>
      </c>
      <c r="G2395">
        <f t="shared" si="37"/>
        <v>109</v>
      </c>
      <c r="H2395">
        <v>176760</v>
      </c>
      <c r="I2395" t="s">
        <v>43</v>
      </c>
    </row>
    <row r="2396" spans="1:9" x14ac:dyDescent="0.3">
      <c r="A2396" t="s">
        <v>1290</v>
      </c>
      <c r="B2396" t="s">
        <v>1291</v>
      </c>
      <c r="C2396">
        <v>751</v>
      </c>
      <c r="D2396" t="s">
        <v>1292</v>
      </c>
      <c r="E2396">
        <v>670</v>
      </c>
      <c r="F2396">
        <v>746</v>
      </c>
      <c r="G2396">
        <f t="shared" si="37"/>
        <v>76</v>
      </c>
      <c r="H2396">
        <v>47731</v>
      </c>
      <c r="I2396" t="s">
        <v>1293</v>
      </c>
    </row>
    <row r="2397" spans="1:9" x14ac:dyDescent="0.3">
      <c r="A2397" t="s">
        <v>1294</v>
      </c>
      <c r="B2397" t="s">
        <v>1295</v>
      </c>
      <c r="C2397">
        <v>1010</v>
      </c>
      <c r="D2397" t="s">
        <v>10</v>
      </c>
      <c r="E2397">
        <v>92</v>
      </c>
      <c r="F2397">
        <v>280</v>
      </c>
      <c r="G2397">
        <f t="shared" si="37"/>
        <v>188</v>
      </c>
      <c r="H2397">
        <v>1724</v>
      </c>
      <c r="I2397" t="s">
        <v>11</v>
      </c>
    </row>
    <row r="2398" spans="1:9" x14ac:dyDescent="0.3">
      <c r="A2398" t="s">
        <v>1294</v>
      </c>
      <c r="B2398" t="s">
        <v>1295</v>
      </c>
      <c r="C2398">
        <v>1010</v>
      </c>
      <c r="D2398" t="s">
        <v>154</v>
      </c>
      <c r="E2398">
        <v>507</v>
      </c>
      <c r="F2398">
        <v>664</v>
      </c>
      <c r="G2398">
        <f t="shared" si="37"/>
        <v>157</v>
      </c>
      <c r="H2398">
        <v>17090</v>
      </c>
      <c r="I2398" t="s">
        <v>155</v>
      </c>
    </row>
    <row r="2399" spans="1:9" x14ac:dyDescent="0.3">
      <c r="A2399" t="s">
        <v>1294</v>
      </c>
      <c r="B2399" t="s">
        <v>1295</v>
      </c>
      <c r="C2399">
        <v>1010</v>
      </c>
      <c r="D2399" t="s">
        <v>14</v>
      </c>
      <c r="E2399">
        <v>836</v>
      </c>
      <c r="F2399">
        <v>994</v>
      </c>
      <c r="G2399">
        <f t="shared" si="37"/>
        <v>158</v>
      </c>
      <c r="H2399">
        <v>43327</v>
      </c>
      <c r="I2399" t="s">
        <v>15</v>
      </c>
    </row>
    <row r="2400" spans="1:9" x14ac:dyDescent="0.3">
      <c r="A2400" t="s">
        <v>1294</v>
      </c>
      <c r="B2400" t="s">
        <v>1295</v>
      </c>
      <c r="C2400">
        <v>1010</v>
      </c>
      <c r="D2400" t="s">
        <v>46</v>
      </c>
      <c r="E2400">
        <v>386</v>
      </c>
      <c r="F2400">
        <v>453</v>
      </c>
      <c r="G2400">
        <f t="shared" si="37"/>
        <v>67</v>
      </c>
      <c r="H2400">
        <v>7301</v>
      </c>
      <c r="I2400" t="s">
        <v>47</v>
      </c>
    </row>
    <row r="2401" spans="1:9" x14ac:dyDescent="0.3">
      <c r="A2401" t="s">
        <v>1294</v>
      </c>
      <c r="B2401" t="s">
        <v>1295</v>
      </c>
      <c r="C2401">
        <v>1010</v>
      </c>
      <c r="D2401" t="s">
        <v>46</v>
      </c>
      <c r="E2401">
        <v>677</v>
      </c>
      <c r="F2401">
        <v>767</v>
      </c>
      <c r="G2401">
        <f t="shared" si="37"/>
        <v>90</v>
      </c>
      <c r="H2401">
        <v>7301</v>
      </c>
      <c r="I2401" t="s">
        <v>47</v>
      </c>
    </row>
    <row r="2402" spans="1:9" x14ac:dyDescent="0.3">
      <c r="A2402" t="s">
        <v>1296</v>
      </c>
      <c r="B2402" t="s">
        <v>1297</v>
      </c>
      <c r="C2402">
        <v>454</v>
      </c>
      <c r="D2402" t="s">
        <v>10</v>
      </c>
      <c r="E2402">
        <v>72</v>
      </c>
      <c r="F2402">
        <v>260</v>
      </c>
      <c r="G2402">
        <f t="shared" si="37"/>
        <v>188</v>
      </c>
      <c r="H2402">
        <v>1724</v>
      </c>
      <c r="I2402" t="s">
        <v>11</v>
      </c>
    </row>
    <row r="2403" spans="1:9" x14ac:dyDescent="0.3">
      <c r="A2403" t="s">
        <v>1298</v>
      </c>
      <c r="B2403" t="s">
        <v>1299</v>
      </c>
      <c r="C2403">
        <v>616</v>
      </c>
      <c r="D2403" t="s">
        <v>10</v>
      </c>
      <c r="E2403">
        <v>81</v>
      </c>
      <c r="F2403">
        <v>286</v>
      </c>
      <c r="G2403">
        <f t="shared" si="37"/>
        <v>205</v>
      </c>
      <c r="H2403">
        <v>1724</v>
      </c>
      <c r="I2403" t="s">
        <v>11</v>
      </c>
    </row>
    <row r="2404" spans="1:9" x14ac:dyDescent="0.3">
      <c r="A2404" t="s">
        <v>1298</v>
      </c>
      <c r="B2404" t="s">
        <v>1299</v>
      </c>
      <c r="C2404">
        <v>616</v>
      </c>
      <c r="D2404" t="s">
        <v>28</v>
      </c>
      <c r="E2404">
        <v>501</v>
      </c>
      <c r="F2404">
        <v>594</v>
      </c>
      <c r="G2404">
        <f t="shared" si="37"/>
        <v>93</v>
      </c>
      <c r="H2404">
        <v>133923</v>
      </c>
      <c r="I2404" t="s">
        <v>29</v>
      </c>
    </row>
    <row r="2405" spans="1:9" x14ac:dyDescent="0.3">
      <c r="A2405" t="s">
        <v>1298</v>
      </c>
      <c r="B2405" t="s">
        <v>1299</v>
      </c>
      <c r="C2405">
        <v>616</v>
      </c>
      <c r="D2405" t="s">
        <v>122</v>
      </c>
      <c r="E2405">
        <v>396</v>
      </c>
      <c r="F2405">
        <v>463</v>
      </c>
      <c r="G2405">
        <f t="shared" si="37"/>
        <v>67</v>
      </c>
      <c r="H2405">
        <v>14870</v>
      </c>
      <c r="I2405" t="s">
        <v>123</v>
      </c>
    </row>
    <row r="2406" spans="1:9" x14ac:dyDescent="0.3">
      <c r="A2406" t="s">
        <v>1300</v>
      </c>
      <c r="B2406" t="s">
        <v>1301</v>
      </c>
      <c r="C2406">
        <v>551</v>
      </c>
      <c r="D2406" t="s">
        <v>10</v>
      </c>
      <c r="E2406">
        <v>87</v>
      </c>
      <c r="F2406">
        <v>270</v>
      </c>
      <c r="G2406">
        <f t="shared" si="37"/>
        <v>183</v>
      </c>
      <c r="H2406">
        <v>1724</v>
      </c>
      <c r="I2406" t="s">
        <v>11</v>
      </c>
    </row>
    <row r="2407" spans="1:9" x14ac:dyDescent="0.3">
      <c r="A2407" t="s">
        <v>1300</v>
      </c>
      <c r="B2407" t="s">
        <v>1301</v>
      </c>
      <c r="C2407">
        <v>551</v>
      </c>
      <c r="D2407" t="s">
        <v>54</v>
      </c>
      <c r="E2407">
        <v>357</v>
      </c>
      <c r="F2407">
        <v>439</v>
      </c>
      <c r="G2407">
        <f t="shared" si="37"/>
        <v>82</v>
      </c>
      <c r="H2407">
        <v>1627</v>
      </c>
      <c r="I2407" t="s">
        <v>55</v>
      </c>
    </row>
    <row r="2408" spans="1:9" x14ac:dyDescent="0.3">
      <c r="A2408" t="s">
        <v>1302</v>
      </c>
      <c r="B2408" t="s">
        <v>1303</v>
      </c>
      <c r="C2408">
        <v>818</v>
      </c>
      <c r="D2408" t="s">
        <v>10</v>
      </c>
      <c r="E2408">
        <v>4</v>
      </c>
      <c r="F2408">
        <v>189</v>
      </c>
      <c r="G2408">
        <f t="shared" si="37"/>
        <v>185</v>
      </c>
      <c r="H2408">
        <v>1724</v>
      </c>
      <c r="I2408" t="s">
        <v>11</v>
      </c>
    </row>
    <row r="2409" spans="1:9" x14ac:dyDescent="0.3">
      <c r="A2409" t="s">
        <v>1302</v>
      </c>
      <c r="B2409" t="s">
        <v>1303</v>
      </c>
      <c r="C2409">
        <v>818</v>
      </c>
      <c r="D2409" t="s">
        <v>154</v>
      </c>
      <c r="E2409">
        <v>528</v>
      </c>
      <c r="F2409">
        <v>670</v>
      </c>
      <c r="G2409">
        <f t="shared" si="37"/>
        <v>142</v>
      </c>
      <c r="H2409">
        <v>17090</v>
      </c>
      <c r="I2409" t="s">
        <v>155</v>
      </c>
    </row>
    <row r="2410" spans="1:9" x14ac:dyDescent="0.3">
      <c r="A2410" t="s">
        <v>1302</v>
      </c>
      <c r="B2410" t="s">
        <v>1303</v>
      </c>
      <c r="C2410">
        <v>818</v>
      </c>
      <c r="D2410" t="s">
        <v>22</v>
      </c>
      <c r="E2410">
        <v>263</v>
      </c>
      <c r="F2410">
        <v>371</v>
      </c>
      <c r="G2410">
        <f t="shared" si="37"/>
        <v>108</v>
      </c>
      <c r="H2410">
        <v>21613</v>
      </c>
      <c r="I2410" t="s">
        <v>23</v>
      </c>
    </row>
    <row r="2411" spans="1:9" x14ac:dyDescent="0.3">
      <c r="A2411" t="s">
        <v>1302</v>
      </c>
      <c r="B2411" t="s">
        <v>1303</v>
      </c>
      <c r="C2411">
        <v>818</v>
      </c>
      <c r="D2411" t="s">
        <v>16</v>
      </c>
      <c r="E2411">
        <v>392</v>
      </c>
      <c r="F2411">
        <v>503</v>
      </c>
      <c r="G2411">
        <f t="shared" si="37"/>
        <v>111</v>
      </c>
      <c r="H2411">
        <v>23651</v>
      </c>
      <c r="I2411" t="s">
        <v>17</v>
      </c>
    </row>
    <row r="2412" spans="1:9" x14ac:dyDescent="0.3">
      <c r="A2412" t="s">
        <v>1302</v>
      </c>
      <c r="B2412" t="s">
        <v>1303</v>
      </c>
      <c r="C2412">
        <v>818</v>
      </c>
      <c r="D2412" t="s">
        <v>16</v>
      </c>
      <c r="E2412">
        <v>689</v>
      </c>
      <c r="F2412">
        <v>800</v>
      </c>
      <c r="G2412">
        <f t="shared" si="37"/>
        <v>111</v>
      </c>
      <c r="H2412">
        <v>23651</v>
      </c>
      <c r="I2412" t="s">
        <v>17</v>
      </c>
    </row>
    <row r="2413" spans="1:9" x14ac:dyDescent="0.3">
      <c r="A2413" t="s">
        <v>1304</v>
      </c>
      <c r="B2413" t="s">
        <v>1305</v>
      </c>
      <c r="C2413">
        <v>1057</v>
      </c>
      <c r="D2413" t="s">
        <v>10</v>
      </c>
      <c r="E2413">
        <v>97</v>
      </c>
      <c r="F2413">
        <v>284</v>
      </c>
      <c r="G2413">
        <f t="shared" si="37"/>
        <v>187</v>
      </c>
      <c r="H2413">
        <v>1724</v>
      </c>
      <c r="I2413" t="s">
        <v>11</v>
      </c>
    </row>
    <row r="2414" spans="1:9" x14ac:dyDescent="0.3">
      <c r="A2414" t="s">
        <v>1304</v>
      </c>
      <c r="B2414" t="s">
        <v>1305</v>
      </c>
      <c r="C2414">
        <v>1057</v>
      </c>
      <c r="D2414" t="s">
        <v>12</v>
      </c>
      <c r="E2414">
        <v>808</v>
      </c>
      <c r="F2414">
        <v>1044</v>
      </c>
      <c r="G2414">
        <f t="shared" si="37"/>
        <v>236</v>
      </c>
      <c r="H2414">
        <v>22957</v>
      </c>
      <c r="I2414" t="s">
        <v>13</v>
      </c>
    </row>
    <row r="2415" spans="1:9" x14ac:dyDescent="0.3">
      <c r="A2415" t="s">
        <v>1304</v>
      </c>
      <c r="B2415" t="s">
        <v>1305</v>
      </c>
      <c r="C2415">
        <v>1057</v>
      </c>
      <c r="D2415" t="s">
        <v>14</v>
      </c>
      <c r="E2415">
        <v>627</v>
      </c>
      <c r="F2415">
        <v>789</v>
      </c>
      <c r="G2415">
        <f t="shared" si="37"/>
        <v>162</v>
      </c>
      <c r="H2415">
        <v>43327</v>
      </c>
      <c r="I2415" t="s">
        <v>15</v>
      </c>
    </row>
    <row r="2416" spans="1:9" x14ac:dyDescent="0.3">
      <c r="A2416" t="s">
        <v>1304</v>
      </c>
      <c r="B2416" t="s">
        <v>1305</v>
      </c>
      <c r="C2416">
        <v>1057</v>
      </c>
      <c r="D2416" t="s">
        <v>16</v>
      </c>
      <c r="E2416">
        <v>384</v>
      </c>
      <c r="F2416">
        <v>494</v>
      </c>
      <c r="G2416">
        <f t="shared" si="37"/>
        <v>110</v>
      </c>
      <c r="H2416">
        <v>23651</v>
      </c>
      <c r="I2416" t="s">
        <v>17</v>
      </c>
    </row>
    <row r="2417" spans="1:9" x14ac:dyDescent="0.3">
      <c r="A2417" t="s">
        <v>1306</v>
      </c>
      <c r="B2417" t="s">
        <v>1307</v>
      </c>
      <c r="C2417">
        <v>1240</v>
      </c>
      <c r="D2417" t="s">
        <v>10</v>
      </c>
      <c r="E2417">
        <v>60</v>
      </c>
      <c r="F2417">
        <v>245</v>
      </c>
      <c r="G2417">
        <f t="shared" si="37"/>
        <v>185</v>
      </c>
      <c r="H2417">
        <v>1724</v>
      </c>
      <c r="I2417" t="s">
        <v>11</v>
      </c>
    </row>
    <row r="2418" spans="1:9" x14ac:dyDescent="0.3">
      <c r="A2418" t="s">
        <v>1306</v>
      </c>
      <c r="B2418" t="s">
        <v>1307</v>
      </c>
      <c r="C2418">
        <v>1240</v>
      </c>
      <c r="D2418" t="s">
        <v>28</v>
      </c>
      <c r="E2418">
        <v>834</v>
      </c>
      <c r="F2418">
        <v>952</v>
      </c>
      <c r="G2418">
        <f t="shared" si="37"/>
        <v>118</v>
      </c>
      <c r="H2418">
        <v>133923</v>
      </c>
      <c r="I2418" t="s">
        <v>29</v>
      </c>
    </row>
    <row r="2419" spans="1:9" x14ac:dyDescent="0.3">
      <c r="A2419" t="s">
        <v>1306</v>
      </c>
      <c r="B2419" t="s">
        <v>1307</v>
      </c>
      <c r="C2419">
        <v>1240</v>
      </c>
      <c r="D2419" t="s">
        <v>30</v>
      </c>
      <c r="E2419">
        <v>722</v>
      </c>
      <c r="F2419">
        <v>787</v>
      </c>
      <c r="G2419">
        <f t="shared" si="37"/>
        <v>65</v>
      </c>
      <c r="H2419">
        <v>85578</v>
      </c>
      <c r="I2419" t="s">
        <v>31</v>
      </c>
    </row>
    <row r="2420" spans="1:9" x14ac:dyDescent="0.3">
      <c r="A2420" t="s">
        <v>1306</v>
      </c>
      <c r="B2420" t="s">
        <v>1307</v>
      </c>
      <c r="C2420">
        <v>1240</v>
      </c>
      <c r="D2420" t="s">
        <v>22</v>
      </c>
      <c r="E2420">
        <v>326</v>
      </c>
      <c r="F2420">
        <v>431</v>
      </c>
      <c r="G2420">
        <f t="shared" si="37"/>
        <v>105</v>
      </c>
      <c r="H2420">
        <v>21613</v>
      </c>
      <c r="I2420" t="s">
        <v>23</v>
      </c>
    </row>
    <row r="2421" spans="1:9" x14ac:dyDescent="0.3">
      <c r="A2421" t="s">
        <v>1306</v>
      </c>
      <c r="B2421" t="s">
        <v>1307</v>
      </c>
      <c r="C2421">
        <v>1240</v>
      </c>
      <c r="D2421" t="s">
        <v>22</v>
      </c>
      <c r="E2421">
        <v>439</v>
      </c>
      <c r="F2421">
        <v>552</v>
      </c>
      <c r="G2421">
        <f t="shared" si="37"/>
        <v>113</v>
      </c>
      <c r="H2421">
        <v>21613</v>
      </c>
      <c r="I2421" t="s">
        <v>23</v>
      </c>
    </row>
    <row r="2422" spans="1:9" x14ac:dyDescent="0.3">
      <c r="A2422" t="s">
        <v>1306</v>
      </c>
      <c r="B2422" t="s">
        <v>1307</v>
      </c>
      <c r="C2422">
        <v>1240</v>
      </c>
      <c r="D2422" t="s">
        <v>24</v>
      </c>
      <c r="E2422">
        <v>589</v>
      </c>
      <c r="F2422">
        <v>678</v>
      </c>
      <c r="G2422">
        <f t="shared" si="37"/>
        <v>89</v>
      </c>
      <c r="H2422">
        <v>23723</v>
      </c>
      <c r="I2422" t="s">
        <v>25</v>
      </c>
    </row>
    <row r="2423" spans="1:9" x14ac:dyDescent="0.3">
      <c r="A2423" t="s">
        <v>1306</v>
      </c>
      <c r="B2423" t="s">
        <v>1307</v>
      </c>
      <c r="C2423">
        <v>1240</v>
      </c>
      <c r="D2423" t="s">
        <v>42</v>
      </c>
      <c r="E2423">
        <v>982</v>
      </c>
      <c r="F2423">
        <v>1096</v>
      </c>
      <c r="G2423">
        <f t="shared" si="37"/>
        <v>114</v>
      </c>
      <c r="H2423">
        <v>176760</v>
      </c>
      <c r="I2423" t="s">
        <v>43</v>
      </c>
    </row>
    <row r="2424" spans="1:9" x14ac:dyDescent="0.3">
      <c r="A2424" t="s">
        <v>1308</v>
      </c>
      <c r="B2424" t="s">
        <v>1309</v>
      </c>
      <c r="C2424">
        <v>885</v>
      </c>
      <c r="D2424" t="s">
        <v>10</v>
      </c>
      <c r="E2424">
        <v>83</v>
      </c>
      <c r="F2424">
        <v>227</v>
      </c>
      <c r="G2424">
        <f t="shared" si="37"/>
        <v>144</v>
      </c>
      <c r="H2424">
        <v>1724</v>
      </c>
      <c r="I2424" t="s">
        <v>11</v>
      </c>
    </row>
    <row r="2425" spans="1:9" x14ac:dyDescent="0.3">
      <c r="A2425" t="s">
        <v>1308</v>
      </c>
      <c r="B2425" t="s">
        <v>1309</v>
      </c>
      <c r="C2425">
        <v>885</v>
      </c>
      <c r="D2425" t="s">
        <v>12</v>
      </c>
      <c r="E2425">
        <v>634</v>
      </c>
      <c r="F2425">
        <v>867</v>
      </c>
      <c r="G2425">
        <f t="shared" si="37"/>
        <v>233</v>
      </c>
      <c r="H2425">
        <v>22957</v>
      </c>
      <c r="I2425" t="s">
        <v>13</v>
      </c>
    </row>
    <row r="2426" spans="1:9" x14ac:dyDescent="0.3">
      <c r="A2426" t="s">
        <v>1308</v>
      </c>
      <c r="B2426" t="s">
        <v>1309</v>
      </c>
      <c r="C2426">
        <v>885</v>
      </c>
      <c r="D2426" t="s">
        <v>14</v>
      </c>
      <c r="E2426">
        <v>459</v>
      </c>
      <c r="F2426">
        <v>615</v>
      </c>
      <c r="G2426">
        <f t="shared" si="37"/>
        <v>156</v>
      </c>
      <c r="H2426">
        <v>43327</v>
      </c>
      <c r="I2426" t="s">
        <v>15</v>
      </c>
    </row>
    <row r="2427" spans="1:9" x14ac:dyDescent="0.3">
      <c r="A2427" t="s">
        <v>1308</v>
      </c>
      <c r="B2427" t="s">
        <v>1309</v>
      </c>
      <c r="C2427">
        <v>885</v>
      </c>
      <c r="D2427" t="s">
        <v>24</v>
      </c>
      <c r="E2427">
        <v>335</v>
      </c>
      <c r="F2427">
        <v>421</v>
      </c>
      <c r="G2427">
        <f t="shared" si="37"/>
        <v>86</v>
      </c>
      <c r="H2427">
        <v>23723</v>
      </c>
      <c r="I2427" t="s">
        <v>25</v>
      </c>
    </row>
    <row r="2428" spans="1:9" x14ac:dyDescent="0.3">
      <c r="A2428" t="s">
        <v>1310</v>
      </c>
      <c r="B2428" t="s">
        <v>1311</v>
      </c>
      <c r="C2428">
        <v>882</v>
      </c>
      <c r="D2428" t="s">
        <v>10</v>
      </c>
      <c r="E2428">
        <v>60</v>
      </c>
      <c r="F2428">
        <v>221</v>
      </c>
      <c r="G2428">
        <f t="shared" si="37"/>
        <v>161</v>
      </c>
      <c r="H2428">
        <v>1724</v>
      </c>
      <c r="I2428" t="s">
        <v>11</v>
      </c>
    </row>
    <row r="2429" spans="1:9" x14ac:dyDescent="0.3">
      <c r="A2429" t="s">
        <v>1310</v>
      </c>
      <c r="B2429" t="s">
        <v>1311</v>
      </c>
      <c r="C2429">
        <v>882</v>
      </c>
      <c r="D2429" t="s">
        <v>12</v>
      </c>
      <c r="E2429">
        <v>630</v>
      </c>
      <c r="F2429">
        <v>863</v>
      </c>
      <c r="G2429">
        <f t="shared" si="37"/>
        <v>233</v>
      </c>
      <c r="H2429">
        <v>22957</v>
      </c>
      <c r="I2429" t="s">
        <v>13</v>
      </c>
    </row>
    <row r="2430" spans="1:9" x14ac:dyDescent="0.3">
      <c r="A2430" t="s">
        <v>1310</v>
      </c>
      <c r="B2430" t="s">
        <v>1311</v>
      </c>
      <c r="C2430">
        <v>882</v>
      </c>
      <c r="D2430" t="s">
        <v>14</v>
      </c>
      <c r="E2430">
        <v>454</v>
      </c>
      <c r="F2430">
        <v>611</v>
      </c>
      <c r="G2430">
        <f t="shared" si="37"/>
        <v>157</v>
      </c>
      <c r="H2430">
        <v>43327</v>
      </c>
      <c r="I2430" t="s">
        <v>15</v>
      </c>
    </row>
    <row r="2431" spans="1:9" x14ac:dyDescent="0.3">
      <c r="A2431" t="s">
        <v>1310</v>
      </c>
      <c r="B2431" t="s">
        <v>1311</v>
      </c>
      <c r="C2431">
        <v>882</v>
      </c>
      <c r="D2431" t="s">
        <v>24</v>
      </c>
      <c r="E2431">
        <v>329</v>
      </c>
      <c r="F2431">
        <v>415</v>
      </c>
      <c r="G2431">
        <f t="shared" si="37"/>
        <v>86</v>
      </c>
      <c r="H2431">
        <v>23723</v>
      </c>
      <c r="I2431" t="s">
        <v>25</v>
      </c>
    </row>
    <row r="2432" spans="1:9" x14ac:dyDescent="0.3">
      <c r="A2432" t="s">
        <v>1312</v>
      </c>
      <c r="B2432" t="s">
        <v>1313</v>
      </c>
      <c r="C2432">
        <v>565</v>
      </c>
      <c r="D2432" t="s">
        <v>10</v>
      </c>
      <c r="E2432">
        <v>86</v>
      </c>
      <c r="F2432">
        <v>268</v>
      </c>
      <c r="G2432">
        <f t="shared" si="37"/>
        <v>182</v>
      </c>
      <c r="H2432">
        <v>1724</v>
      </c>
      <c r="I2432" t="s">
        <v>11</v>
      </c>
    </row>
    <row r="2433" spans="1:9" x14ac:dyDescent="0.3">
      <c r="A2433" t="s">
        <v>1312</v>
      </c>
      <c r="B2433" t="s">
        <v>1313</v>
      </c>
      <c r="C2433">
        <v>565</v>
      </c>
      <c r="D2433" t="s">
        <v>54</v>
      </c>
      <c r="E2433">
        <v>355</v>
      </c>
      <c r="F2433">
        <v>437</v>
      </c>
      <c r="G2433">
        <f t="shared" si="37"/>
        <v>82</v>
      </c>
      <c r="H2433">
        <v>1627</v>
      </c>
      <c r="I2433" t="s">
        <v>55</v>
      </c>
    </row>
    <row r="2434" spans="1:9" x14ac:dyDescent="0.3">
      <c r="A2434" t="s">
        <v>1314</v>
      </c>
      <c r="B2434" t="s">
        <v>1315</v>
      </c>
      <c r="C2434">
        <v>1904</v>
      </c>
      <c r="D2434" t="s">
        <v>10</v>
      </c>
      <c r="E2434">
        <v>81</v>
      </c>
      <c r="F2434">
        <v>267</v>
      </c>
      <c r="G2434">
        <f t="shared" si="37"/>
        <v>186</v>
      </c>
      <c r="H2434">
        <v>1724</v>
      </c>
      <c r="I2434" t="s">
        <v>11</v>
      </c>
    </row>
    <row r="2435" spans="1:9" x14ac:dyDescent="0.3">
      <c r="A2435" t="s">
        <v>1314</v>
      </c>
      <c r="B2435" t="s">
        <v>1315</v>
      </c>
      <c r="C2435">
        <v>1904</v>
      </c>
      <c r="D2435" t="s">
        <v>28</v>
      </c>
      <c r="E2435">
        <v>988</v>
      </c>
      <c r="F2435">
        <v>1104</v>
      </c>
      <c r="G2435">
        <f t="shared" ref="G2435:G2498" si="38">F2435-E2435</f>
        <v>116</v>
      </c>
      <c r="H2435">
        <v>133923</v>
      </c>
      <c r="I2435" t="s">
        <v>29</v>
      </c>
    </row>
    <row r="2436" spans="1:9" x14ac:dyDescent="0.3">
      <c r="A2436" t="s">
        <v>1314</v>
      </c>
      <c r="B2436" t="s">
        <v>1315</v>
      </c>
      <c r="C2436">
        <v>1904</v>
      </c>
      <c r="D2436" t="s">
        <v>30</v>
      </c>
      <c r="E2436">
        <v>876</v>
      </c>
      <c r="F2436">
        <v>941</v>
      </c>
      <c r="G2436">
        <f t="shared" si="38"/>
        <v>65</v>
      </c>
      <c r="H2436">
        <v>85578</v>
      </c>
      <c r="I2436" t="s">
        <v>31</v>
      </c>
    </row>
    <row r="2437" spans="1:9" x14ac:dyDescent="0.3">
      <c r="A2437" t="s">
        <v>1314</v>
      </c>
      <c r="B2437" t="s">
        <v>1315</v>
      </c>
      <c r="C2437">
        <v>1904</v>
      </c>
      <c r="D2437" t="s">
        <v>66</v>
      </c>
      <c r="E2437">
        <v>1444</v>
      </c>
      <c r="F2437">
        <v>1534</v>
      </c>
      <c r="G2437">
        <f t="shared" si="38"/>
        <v>90</v>
      </c>
      <c r="H2437">
        <v>11277</v>
      </c>
      <c r="I2437" t="s">
        <v>67</v>
      </c>
    </row>
    <row r="2438" spans="1:9" x14ac:dyDescent="0.3">
      <c r="A2438" t="s">
        <v>1314</v>
      </c>
      <c r="B2438" t="s">
        <v>1315</v>
      </c>
      <c r="C2438">
        <v>1904</v>
      </c>
      <c r="D2438" t="s">
        <v>66</v>
      </c>
      <c r="E2438">
        <v>1723</v>
      </c>
      <c r="F2438">
        <v>1826</v>
      </c>
      <c r="G2438">
        <f t="shared" si="38"/>
        <v>103</v>
      </c>
      <c r="H2438">
        <v>11277</v>
      </c>
      <c r="I2438" t="s">
        <v>67</v>
      </c>
    </row>
    <row r="2439" spans="1:9" x14ac:dyDescent="0.3">
      <c r="A2439" t="s">
        <v>1314</v>
      </c>
      <c r="B2439" t="s">
        <v>1315</v>
      </c>
      <c r="C2439">
        <v>1904</v>
      </c>
      <c r="D2439" t="s">
        <v>96</v>
      </c>
      <c r="E2439">
        <v>625</v>
      </c>
      <c r="F2439">
        <v>741</v>
      </c>
      <c r="G2439">
        <f t="shared" si="38"/>
        <v>116</v>
      </c>
      <c r="H2439">
        <v>3260</v>
      </c>
      <c r="I2439" t="s">
        <v>97</v>
      </c>
    </row>
    <row r="2440" spans="1:9" x14ac:dyDescent="0.3">
      <c r="A2440" t="s">
        <v>1314</v>
      </c>
      <c r="B2440" t="s">
        <v>1315</v>
      </c>
      <c r="C2440">
        <v>1904</v>
      </c>
      <c r="D2440" t="s">
        <v>96</v>
      </c>
      <c r="E2440">
        <v>754</v>
      </c>
      <c r="F2440">
        <v>868</v>
      </c>
      <c r="G2440">
        <f t="shared" si="38"/>
        <v>114</v>
      </c>
      <c r="H2440">
        <v>3260</v>
      </c>
      <c r="I2440" t="s">
        <v>97</v>
      </c>
    </row>
    <row r="2441" spans="1:9" x14ac:dyDescent="0.3">
      <c r="A2441" t="s">
        <v>1314</v>
      </c>
      <c r="B2441" t="s">
        <v>1315</v>
      </c>
      <c r="C2441">
        <v>1904</v>
      </c>
      <c r="D2441" t="s">
        <v>18</v>
      </c>
      <c r="E2441">
        <v>376</v>
      </c>
      <c r="F2441">
        <v>480</v>
      </c>
      <c r="G2441">
        <f t="shared" si="38"/>
        <v>104</v>
      </c>
      <c r="H2441">
        <v>27168</v>
      </c>
      <c r="I2441" t="s">
        <v>19</v>
      </c>
    </row>
    <row r="2442" spans="1:9" x14ac:dyDescent="0.3">
      <c r="A2442" t="s">
        <v>1314</v>
      </c>
      <c r="B2442" t="s">
        <v>1315</v>
      </c>
      <c r="C2442">
        <v>1904</v>
      </c>
      <c r="D2442" t="s">
        <v>42</v>
      </c>
      <c r="E2442">
        <v>1124</v>
      </c>
      <c r="F2442">
        <v>1244</v>
      </c>
      <c r="G2442">
        <f t="shared" si="38"/>
        <v>120</v>
      </c>
      <c r="H2442">
        <v>176760</v>
      </c>
      <c r="I2442" t="s">
        <v>43</v>
      </c>
    </row>
    <row r="2443" spans="1:9" x14ac:dyDescent="0.3">
      <c r="A2443" t="s">
        <v>1314</v>
      </c>
      <c r="B2443" t="s">
        <v>1315</v>
      </c>
      <c r="C2443">
        <v>1904</v>
      </c>
      <c r="D2443" t="s">
        <v>42</v>
      </c>
      <c r="E2443">
        <v>1271</v>
      </c>
      <c r="F2443">
        <v>1385</v>
      </c>
      <c r="G2443">
        <f t="shared" si="38"/>
        <v>114</v>
      </c>
      <c r="H2443">
        <v>176760</v>
      </c>
      <c r="I2443" t="s">
        <v>43</v>
      </c>
    </row>
    <row r="2444" spans="1:9" x14ac:dyDescent="0.3">
      <c r="A2444" t="s">
        <v>1314</v>
      </c>
      <c r="B2444" t="s">
        <v>1315</v>
      </c>
      <c r="C2444">
        <v>1904</v>
      </c>
      <c r="D2444" t="s">
        <v>42</v>
      </c>
      <c r="E2444">
        <v>1562</v>
      </c>
      <c r="F2444">
        <v>1676</v>
      </c>
      <c r="G2444">
        <f t="shared" si="38"/>
        <v>114</v>
      </c>
      <c r="H2444">
        <v>176760</v>
      </c>
      <c r="I2444" t="s">
        <v>43</v>
      </c>
    </row>
    <row r="2445" spans="1:9" x14ac:dyDescent="0.3">
      <c r="A2445" t="s">
        <v>1316</v>
      </c>
      <c r="B2445" t="s">
        <v>1317</v>
      </c>
      <c r="C2445">
        <v>1713</v>
      </c>
      <c r="D2445" t="s">
        <v>10</v>
      </c>
      <c r="E2445">
        <v>76</v>
      </c>
      <c r="F2445">
        <v>258</v>
      </c>
      <c r="G2445">
        <f t="shared" si="38"/>
        <v>182</v>
      </c>
      <c r="H2445">
        <v>1724</v>
      </c>
      <c r="I2445" t="s">
        <v>11</v>
      </c>
    </row>
    <row r="2446" spans="1:9" x14ac:dyDescent="0.3">
      <c r="A2446" t="s">
        <v>1316</v>
      </c>
      <c r="B2446" t="s">
        <v>1317</v>
      </c>
      <c r="C2446">
        <v>1713</v>
      </c>
      <c r="D2446" t="s">
        <v>28</v>
      </c>
      <c r="E2446">
        <v>1225</v>
      </c>
      <c r="F2446">
        <v>1341</v>
      </c>
      <c r="G2446">
        <f t="shared" si="38"/>
        <v>116</v>
      </c>
      <c r="H2446">
        <v>133923</v>
      </c>
      <c r="I2446" t="s">
        <v>29</v>
      </c>
    </row>
    <row r="2447" spans="1:9" x14ac:dyDescent="0.3">
      <c r="A2447" t="s">
        <v>1316</v>
      </c>
      <c r="B2447" t="s">
        <v>1317</v>
      </c>
      <c r="C2447">
        <v>1713</v>
      </c>
      <c r="D2447" t="s">
        <v>30</v>
      </c>
      <c r="E2447">
        <v>1113</v>
      </c>
      <c r="F2447">
        <v>1178</v>
      </c>
      <c r="G2447">
        <f t="shared" si="38"/>
        <v>65</v>
      </c>
      <c r="H2447">
        <v>85578</v>
      </c>
      <c r="I2447" t="s">
        <v>31</v>
      </c>
    </row>
    <row r="2448" spans="1:9" x14ac:dyDescent="0.3">
      <c r="A2448" t="s">
        <v>1316</v>
      </c>
      <c r="B2448" t="s">
        <v>1317</v>
      </c>
      <c r="C2448">
        <v>1713</v>
      </c>
      <c r="D2448" t="s">
        <v>66</v>
      </c>
      <c r="E2448">
        <v>1537</v>
      </c>
      <c r="F2448">
        <v>1626</v>
      </c>
      <c r="G2448">
        <f t="shared" si="38"/>
        <v>89</v>
      </c>
      <c r="H2448">
        <v>11277</v>
      </c>
      <c r="I2448" t="s">
        <v>67</v>
      </c>
    </row>
    <row r="2449" spans="1:9" x14ac:dyDescent="0.3">
      <c r="A2449" t="s">
        <v>1316</v>
      </c>
      <c r="B2449" t="s">
        <v>1317</v>
      </c>
      <c r="C2449">
        <v>1713</v>
      </c>
      <c r="D2449" t="s">
        <v>22</v>
      </c>
      <c r="E2449">
        <v>708</v>
      </c>
      <c r="F2449">
        <v>820</v>
      </c>
      <c r="G2449">
        <f t="shared" si="38"/>
        <v>112</v>
      </c>
      <c r="H2449">
        <v>21613</v>
      </c>
      <c r="I2449" t="s">
        <v>23</v>
      </c>
    </row>
    <row r="2450" spans="1:9" x14ac:dyDescent="0.3">
      <c r="A2450" t="s">
        <v>1316</v>
      </c>
      <c r="B2450" t="s">
        <v>1317</v>
      </c>
      <c r="C2450">
        <v>1713</v>
      </c>
      <c r="D2450" t="s">
        <v>24</v>
      </c>
      <c r="E2450">
        <v>875</v>
      </c>
      <c r="F2450">
        <v>966</v>
      </c>
      <c r="G2450">
        <f t="shared" si="38"/>
        <v>91</v>
      </c>
      <c r="H2450">
        <v>23723</v>
      </c>
      <c r="I2450" t="s">
        <v>25</v>
      </c>
    </row>
    <row r="2451" spans="1:9" x14ac:dyDescent="0.3">
      <c r="A2451" t="s">
        <v>1316</v>
      </c>
      <c r="B2451" t="s">
        <v>1317</v>
      </c>
      <c r="C2451">
        <v>1713</v>
      </c>
      <c r="D2451" t="s">
        <v>96</v>
      </c>
      <c r="E2451">
        <v>990</v>
      </c>
      <c r="F2451">
        <v>1105</v>
      </c>
      <c r="G2451">
        <f t="shared" si="38"/>
        <v>115</v>
      </c>
      <c r="H2451">
        <v>3260</v>
      </c>
      <c r="I2451" t="s">
        <v>97</v>
      </c>
    </row>
    <row r="2452" spans="1:9" x14ac:dyDescent="0.3">
      <c r="A2452" t="s">
        <v>1316</v>
      </c>
      <c r="B2452" t="s">
        <v>1317</v>
      </c>
      <c r="C2452">
        <v>1713</v>
      </c>
      <c r="D2452" t="s">
        <v>42</v>
      </c>
      <c r="E2452">
        <v>1373</v>
      </c>
      <c r="F2452">
        <v>1487</v>
      </c>
      <c r="G2452">
        <f t="shared" si="38"/>
        <v>114</v>
      </c>
      <c r="H2452">
        <v>176760</v>
      </c>
      <c r="I2452" t="s">
        <v>43</v>
      </c>
    </row>
    <row r="2453" spans="1:9" x14ac:dyDescent="0.3">
      <c r="A2453" t="s">
        <v>1318</v>
      </c>
      <c r="B2453" t="s">
        <v>1319</v>
      </c>
      <c r="C2453">
        <v>1519</v>
      </c>
      <c r="D2453" t="s">
        <v>10</v>
      </c>
      <c r="E2453">
        <v>92</v>
      </c>
      <c r="F2453">
        <v>280</v>
      </c>
      <c r="G2453">
        <f t="shared" si="38"/>
        <v>188</v>
      </c>
      <c r="H2453">
        <v>1724</v>
      </c>
      <c r="I2453" t="s">
        <v>11</v>
      </c>
    </row>
    <row r="2454" spans="1:9" x14ac:dyDescent="0.3">
      <c r="A2454" t="s">
        <v>1318</v>
      </c>
      <c r="B2454" t="s">
        <v>1319</v>
      </c>
      <c r="C2454">
        <v>1519</v>
      </c>
      <c r="D2454" t="s">
        <v>28</v>
      </c>
      <c r="E2454">
        <v>882</v>
      </c>
      <c r="F2454">
        <v>999</v>
      </c>
      <c r="G2454">
        <f t="shared" si="38"/>
        <v>117</v>
      </c>
      <c r="H2454">
        <v>133923</v>
      </c>
      <c r="I2454" t="s">
        <v>29</v>
      </c>
    </row>
    <row r="2455" spans="1:9" x14ac:dyDescent="0.3">
      <c r="A2455" t="s">
        <v>1318</v>
      </c>
      <c r="B2455" t="s">
        <v>1319</v>
      </c>
      <c r="C2455">
        <v>1519</v>
      </c>
      <c r="D2455" t="s">
        <v>30</v>
      </c>
      <c r="E2455">
        <v>770</v>
      </c>
      <c r="F2455">
        <v>835</v>
      </c>
      <c r="G2455">
        <f t="shared" si="38"/>
        <v>65</v>
      </c>
      <c r="H2455">
        <v>85578</v>
      </c>
      <c r="I2455" t="s">
        <v>31</v>
      </c>
    </row>
    <row r="2456" spans="1:9" x14ac:dyDescent="0.3">
      <c r="A2456" t="s">
        <v>1318</v>
      </c>
      <c r="B2456" t="s">
        <v>1319</v>
      </c>
      <c r="C2456">
        <v>1519</v>
      </c>
      <c r="D2456" t="s">
        <v>66</v>
      </c>
      <c r="E2456">
        <v>1339</v>
      </c>
      <c r="F2456">
        <v>1425</v>
      </c>
      <c r="G2456">
        <f t="shared" si="38"/>
        <v>86</v>
      </c>
      <c r="H2456">
        <v>11277</v>
      </c>
      <c r="I2456" t="s">
        <v>67</v>
      </c>
    </row>
    <row r="2457" spans="1:9" x14ac:dyDescent="0.3">
      <c r="A2457" t="s">
        <v>1318</v>
      </c>
      <c r="B2457" t="s">
        <v>1319</v>
      </c>
      <c r="C2457">
        <v>1519</v>
      </c>
      <c r="D2457" t="s">
        <v>24</v>
      </c>
      <c r="E2457">
        <v>655</v>
      </c>
      <c r="F2457">
        <v>744</v>
      </c>
      <c r="G2457">
        <f t="shared" si="38"/>
        <v>89</v>
      </c>
      <c r="H2457">
        <v>23723</v>
      </c>
      <c r="I2457" t="s">
        <v>25</v>
      </c>
    </row>
    <row r="2458" spans="1:9" x14ac:dyDescent="0.3">
      <c r="A2458" t="s">
        <v>1318</v>
      </c>
      <c r="B2458" t="s">
        <v>1319</v>
      </c>
      <c r="C2458">
        <v>1519</v>
      </c>
      <c r="D2458" t="s">
        <v>18</v>
      </c>
      <c r="E2458">
        <v>388</v>
      </c>
      <c r="F2458">
        <v>492</v>
      </c>
      <c r="G2458">
        <f t="shared" si="38"/>
        <v>104</v>
      </c>
      <c r="H2458">
        <v>27168</v>
      </c>
      <c r="I2458" t="s">
        <v>19</v>
      </c>
    </row>
    <row r="2459" spans="1:9" x14ac:dyDescent="0.3">
      <c r="A2459" t="s">
        <v>1318</v>
      </c>
      <c r="B2459" t="s">
        <v>1319</v>
      </c>
      <c r="C2459">
        <v>1519</v>
      </c>
      <c r="D2459" t="s">
        <v>18</v>
      </c>
      <c r="E2459">
        <v>516</v>
      </c>
      <c r="F2459">
        <v>620</v>
      </c>
      <c r="G2459">
        <f t="shared" si="38"/>
        <v>104</v>
      </c>
      <c r="H2459">
        <v>27168</v>
      </c>
      <c r="I2459" t="s">
        <v>19</v>
      </c>
    </row>
    <row r="2460" spans="1:9" x14ac:dyDescent="0.3">
      <c r="A2460" t="s">
        <v>1318</v>
      </c>
      <c r="B2460" t="s">
        <v>1319</v>
      </c>
      <c r="C2460">
        <v>1519</v>
      </c>
      <c r="D2460" t="s">
        <v>42</v>
      </c>
      <c r="E2460">
        <v>1026</v>
      </c>
      <c r="F2460">
        <v>1146</v>
      </c>
      <c r="G2460">
        <f t="shared" si="38"/>
        <v>120</v>
      </c>
      <c r="H2460">
        <v>176760</v>
      </c>
      <c r="I2460" t="s">
        <v>43</v>
      </c>
    </row>
    <row r="2461" spans="1:9" x14ac:dyDescent="0.3">
      <c r="A2461" t="s">
        <v>1318</v>
      </c>
      <c r="B2461" t="s">
        <v>1319</v>
      </c>
      <c r="C2461">
        <v>1519</v>
      </c>
      <c r="D2461" t="s">
        <v>42</v>
      </c>
      <c r="E2461">
        <v>1174</v>
      </c>
      <c r="F2461">
        <v>1288</v>
      </c>
      <c r="G2461">
        <f t="shared" si="38"/>
        <v>114</v>
      </c>
      <c r="H2461">
        <v>176760</v>
      </c>
      <c r="I2461" t="s">
        <v>43</v>
      </c>
    </row>
    <row r="2462" spans="1:9" x14ac:dyDescent="0.3">
      <c r="A2462" t="s">
        <v>1320</v>
      </c>
      <c r="B2462" t="s">
        <v>1321</v>
      </c>
      <c r="C2462">
        <v>550</v>
      </c>
      <c r="D2462" t="s">
        <v>10</v>
      </c>
      <c r="E2462">
        <v>76</v>
      </c>
      <c r="F2462">
        <v>217</v>
      </c>
      <c r="G2462">
        <f t="shared" si="38"/>
        <v>141</v>
      </c>
      <c r="H2462">
        <v>1724</v>
      </c>
      <c r="I2462" t="s">
        <v>11</v>
      </c>
    </row>
    <row r="2463" spans="1:9" x14ac:dyDescent="0.3">
      <c r="A2463" t="s">
        <v>1320</v>
      </c>
      <c r="B2463" t="s">
        <v>1321</v>
      </c>
      <c r="C2463">
        <v>550</v>
      </c>
      <c r="D2463" t="s">
        <v>28</v>
      </c>
      <c r="E2463">
        <v>430</v>
      </c>
      <c r="F2463">
        <v>541</v>
      </c>
      <c r="G2463">
        <f t="shared" si="38"/>
        <v>111</v>
      </c>
      <c r="H2463">
        <v>133923</v>
      </c>
      <c r="I2463" t="s">
        <v>29</v>
      </c>
    </row>
    <row r="2464" spans="1:9" x14ac:dyDescent="0.3">
      <c r="A2464" t="s">
        <v>1320</v>
      </c>
      <c r="B2464" t="s">
        <v>1321</v>
      </c>
      <c r="C2464">
        <v>550</v>
      </c>
      <c r="D2464" t="s">
        <v>30</v>
      </c>
      <c r="E2464">
        <v>316</v>
      </c>
      <c r="F2464">
        <v>381</v>
      </c>
      <c r="G2464">
        <f t="shared" si="38"/>
        <v>65</v>
      </c>
      <c r="H2464">
        <v>85578</v>
      </c>
      <c r="I2464" t="s">
        <v>31</v>
      </c>
    </row>
    <row r="2465" spans="1:9" x14ac:dyDescent="0.3">
      <c r="A2465" t="s">
        <v>1322</v>
      </c>
      <c r="B2465" t="s">
        <v>1323</v>
      </c>
      <c r="C2465">
        <v>746</v>
      </c>
      <c r="D2465" t="s">
        <v>10</v>
      </c>
      <c r="E2465">
        <v>84</v>
      </c>
      <c r="F2465">
        <v>270</v>
      </c>
      <c r="G2465">
        <f t="shared" si="38"/>
        <v>186</v>
      </c>
      <c r="H2465">
        <v>1724</v>
      </c>
      <c r="I2465" t="s">
        <v>11</v>
      </c>
    </row>
    <row r="2466" spans="1:9" x14ac:dyDescent="0.3">
      <c r="A2466" t="s">
        <v>1322</v>
      </c>
      <c r="B2466" t="s">
        <v>1323</v>
      </c>
      <c r="C2466">
        <v>746</v>
      </c>
      <c r="D2466" t="s">
        <v>28</v>
      </c>
      <c r="E2466">
        <v>479</v>
      </c>
      <c r="F2466">
        <v>603</v>
      </c>
      <c r="G2466">
        <f t="shared" si="38"/>
        <v>124</v>
      </c>
      <c r="H2466">
        <v>133923</v>
      </c>
      <c r="I2466" t="s">
        <v>29</v>
      </c>
    </row>
    <row r="2467" spans="1:9" x14ac:dyDescent="0.3">
      <c r="A2467" t="s">
        <v>1322</v>
      </c>
      <c r="B2467" t="s">
        <v>1323</v>
      </c>
      <c r="C2467">
        <v>746</v>
      </c>
      <c r="D2467" t="s">
        <v>30</v>
      </c>
      <c r="E2467">
        <v>373</v>
      </c>
      <c r="F2467">
        <v>437</v>
      </c>
      <c r="G2467">
        <f t="shared" si="38"/>
        <v>64</v>
      </c>
      <c r="H2467">
        <v>85578</v>
      </c>
      <c r="I2467" t="s">
        <v>31</v>
      </c>
    </row>
    <row r="2468" spans="1:9" x14ac:dyDescent="0.3">
      <c r="A2468" t="s">
        <v>1322</v>
      </c>
      <c r="B2468" t="s">
        <v>1323</v>
      </c>
      <c r="C2468">
        <v>746</v>
      </c>
      <c r="D2468" t="s">
        <v>42</v>
      </c>
      <c r="E2468">
        <v>626</v>
      </c>
      <c r="F2468">
        <v>738</v>
      </c>
      <c r="G2468">
        <f t="shared" si="38"/>
        <v>112</v>
      </c>
      <c r="H2468">
        <v>176760</v>
      </c>
      <c r="I2468" t="s">
        <v>43</v>
      </c>
    </row>
    <row r="2469" spans="1:9" x14ac:dyDescent="0.3">
      <c r="A2469" t="s">
        <v>1324</v>
      </c>
      <c r="B2469" t="s">
        <v>1325</v>
      </c>
      <c r="C2469">
        <v>649</v>
      </c>
      <c r="D2469" t="s">
        <v>10</v>
      </c>
      <c r="E2469">
        <v>154</v>
      </c>
      <c r="F2469">
        <v>255</v>
      </c>
      <c r="G2469">
        <f t="shared" si="38"/>
        <v>101</v>
      </c>
      <c r="H2469">
        <v>1724</v>
      </c>
      <c r="I2469" t="s">
        <v>11</v>
      </c>
    </row>
    <row r="2470" spans="1:9" x14ac:dyDescent="0.3">
      <c r="A2470" t="s">
        <v>1324</v>
      </c>
      <c r="B2470" t="s">
        <v>1325</v>
      </c>
      <c r="C2470">
        <v>649</v>
      </c>
      <c r="D2470" t="s">
        <v>14</v>
      </c>
      <c r="E2470">
        <v>479</v>
      </c>
      <c r="F2470">
        <v>636</v>
      </c>
      <c r="G2470">
        <f t="shared" si="38"/>
        <v>157</v>
      </c>
      <c r="H2470">
        <v>43327</v>
      </c>
      <c r="I2470" t="s">
        <v>15</v>
      </c>
    </row>
    <row r="2471" spans="1:9" x14ac:dyDescent="0.3">
      <c r="A2471" t="s">
        <v>1324</v>
      </c>
      <c r="B2471" t="s">
        <v>1325</v>
      </c>
      <c r="C2471">
        <v>649</v>
      </c>
      <c r="D2471" t="s">
        <v>24</v>
      </c>
      <c r="E2471">
        <v>372</v>
      </c>
      <c r="F2471">
        <v>462</v>
      </c>
      <c r="G2471">
        <f t="shared" si="38"/>
        <v>90</v>
      </c>
      <c r="H2471">
        <v>23723</v>
      </c>
      <c r="I2471" t="s">
        <v>25</v>
      </c>
    </row>
    <row r="2472" spans="1:9" x14ac:dyDescent="0.3">
      <c r="A2472" t="s">
        <v>1326</v>
      </c>
      <c r="B2472" t="s">
        <v>1327</v>
      </c>
      <c r="C2472">
        <v>647</v>
      </c>
      <c r="D2472" t="s">
        <v>10</v>
      </c>
      <c r="E2472">
        <v>57</v>
      </c>
      <c r="F2472">
        <v>225</v>
      </c>
      <c r="G2472">
        <f t="shared" si="38"/>
        <v>168</v>
      </c>
      <c r="H2472">
        <v>1724</v>
      </c>
      <c r="I2472" t="s">
        <v>11</v>
      </c>
    </row>
    <row r="2473" spans="1:9" x14ac:dyDescent="0.3">
      <c r="A2473" t="s">
        <v>1326</v>
      </c>
      <c r="B2473" t="s">
        <v>1327</v>
      </c>
      <c r="C2473">
        <v>647</v>
      </c>
      <c r="D2473" t="s">
        <v>28</v>
      </c>
      <c r="E2473">
        <v>531</v>
      </c>
      <c r="F2473">
        <v>643</v>
      </c>
      <c r="G2473">
        <f t="shared" si="38"/>
        <v>112</v>
      </c>
      <c r="H2473">
        <v>133923</v>
      </c>
      <c r="I2473" t="s">
        <v>29</v>
      </c>
    </row>
    <row r="2474" spans="1:9" x14ac:dyDescent="0.3">
      <c r="A2474" t="s">
        <v>1326</v>
      </c>
      <c r="B2474" t="s">
        <v>1327</v>
      </c>
      <c r="C2474">
        <v>647</v>
      </c>
      <c r="D2474" t="s">
        <v>30</v>
      </c>
      <c r="E2474">
        <v>418</v>
      </c>
      <c r="F2474">
        <v>486</v>
      </c>
      <c r="G2474">
        <f t="shared" si="38"/>
        <v>68</v>
      </c>
      <c r="H2474">
        <v>85578</v>
      </c>
      <c r="I2474" t="s">
        <v>31</v>
      </c>
    </row>
    <row r="2475" spans="1:9" x14ac:dyDescent="0.3">
      <c r="A2475" t="s">
        <v>1326</v>
      </c>
      <c r="B2475" t="s">
        <v>1327</v>
      </c>
      <c r="C2475">
        <v>647</v>
      </c>
      <c r="D2475" t="s">
        <v>46</v>
      </c>
      <c r="E2475">
        <v>297</v>
      </c>
      <c r="F2475">
        <v>366</v>
      </c>
      <c r="G2475">
        <f t="shared" si="38"/>
        <v>69</v>
      </c>
      <c r="H2475">
        <v>7301</v>
      </c>
      <c r="I2475" t="s">
        <v>47</v>
      </c>
    </row>
    <row r="2476" spans="1:9" x14ac:dyDescent="0.3">
      <c r="A2476" t="s">
        <v>1328</v>
      </c>
      <c r="B2476" t="s">
        <v>1329</v>
      </c>
      <c r="C2476">
        <v>1112</v>
      </c>
      <c r="D2476" t="s">
        <v>10</v>
      </c>
      <c r="E2476">
        <v>90</v>
      </c>
      <c r="F2476">
        <v>275</v>
      </c>
      <c r="G2476">
        <f t="shared" si="38"/>
        <v>185</v>
      </c>
      <c r="H2476">
        <v>1724</v>
      </c>
      <c r="I2476" t="s">
        <v>11</v>
      </c>
    </row>
    <row r="2477" spans="1:9" x14ac:dyDescent="0.3">
      <c r="A2477" t="s">
        <v>1328</v>
      </c>
      <c r="B2477" t="s">
        <v>1329</v>
      </c>
      <c r="C2477">
        <v>1112</v>
      </c>
      <c r="D2477" t="s">
        <v>28</v>
      </c>
      <c r="E2477">
        <v>621</v>
      </c>
      <c r="F2477">
        <v>738</v>
      </c>
      <c r="G2477">
        <f t="shared" si="38"/>
        <v>117</v>
      </c>
      <c r="H2477">
        <v>133923</v>
      </c>
      <c r="I2477" t="s">
        <v>29</v>
      </c>
    </row>
    <row r="2478" spans="1:9" x14ac:dyDescent="0.3">
      <c r="A2478" t="s">
        <v>1328</v>
      </c>
      <c r="B2478" t="s">
        <v>1329</v>
      </c>
      <c r="C2478">
        <v>1112</v>
      </c>
      <c r="D2478" t="s">
        <v>30</v>
      </c>
      <c r="E2478">
        <v>509</v>
      </c>
      <c r="F2478">
        <v>574</v>
      </c>
      <c r="G2478">
        <f t="shared" si="38"/>
        <v>65</v>
      </c>
      <c r="H2478">
        <v>85578</v>
      </c>
      <c r="I2478" t="s">
        <v>31</v>
      </c>
    </row>
    <row r="2479" spans="1:9" x14ac:dyDescent="0.3">
      <c r="A2479" t="s">
        <v>1328</v>
      </c>
      <c r="B2479" t="s">
        <v>1329</v>
      </c>
      <c r="C2479">
        <v>1112</v>
      </c>
      <c r="D2479" t="s">
        <v>66</v>
      </c>
      <c r="E2479">
        <v>980</v>
      </c>
      <c r="F2479">
        <v>1077</v>
      </c>
      <c r="G2479">
        <f t="shared" si="38"/>
        <v>97</v>
      </c>
      <c r="H2479">
        <v>11277</v>
      </c>
      <c r="I2479" t="s">
        <v>67</v>
      </c>
    </row>
    <row r="2480" spans="1:9" x14ac:dyDescent="0.3">
      <c r="A2480" t="s">
        <v>1328</v>
      </c>
      <c r="B2480" t="s">
        <v>1329</v>
      </c>
      <c r="C2480">
        <v>1112</v>
      </c>
      <c r="D2480" t="s">
        <v>18</v>
      </c>
      <c r="E2480">
        <v>366</v>
      </c>
      <c r="F2480">
        <v>470</v>
      </c>
      <c r="G2480">
        <f t="shared" si="38"/>
        <v>104</v>
      </c>
      <c r="H2480">
        <v>27168</v>
      </c>
      <c r="I2480" t="s">
        <v>19</v>
      </c>
    </row>
    <row r="2481" spans="1:9" x14ac:dyDescent="0.3">
      <c r="A2481" t="s">
        <v>1328</v>
      </c>
      <c r="B2481" t="s">
        <v>1329</v>
      </c>
      <c r="C2481">
        <v>1112</v>
      </c>
      <c r="D2481" t="s">
        <v>42</v>
      </c>
      <c r="E2481">
        <v>767</v>
      </c>
      <c r="F2481">
        <v>883</v>
      </c>
      <c r="G2481">
        <f t="shared" si="38"/>
        <v>116</v>
      </c>
      <c r="H2481">
        <v>176760</v>
      </c>
      <c r="I2481" t="s">
        <v>43</v>
      </c>
    </row>
    <row r="2482" spans="1:9" x14ac:dyDescent="0.3">
      <c r="A2482" t="s">
        <v>1330</v>
      </c>
      <c r="B2482" t="s">
        <v>1331</v>
      </c>
      <c r="C2482">
        <v>927</v>
      </c>
      <c r="D2482" t="s">
        <v>10</v>
      </c>
      <c r="E2482">
        <v>270</v>
      </c>
      <c r="F2482">
        <v>459</v>
      </c>
      <c r="G2482">
        <f t="shared" si="38"/>
        <v>189</v>
      </c>
      <c r="H2482">
        <v>1724</v>
      </c>
      <c r="I2482" t="s">
        <v>11</v>
      </c>
    </row>
    <row r="2483" spans="1:9" x14ac:dyDescent="0.3">
      <c r="A2483" t="s">
        <v>1330</v>
      </c>
      <c r="B2483" t="s">
        <v>1331</v>
      </c>
      <c r="C2483">
        <v>927</v>
      </c>
      <c r="D2483" t="s">
        <v>28</v>
      </c>
      <c r="E2483">
        <v>795</v>
      </c>
      <c r="F2483">
        <v>907</v>
      </c>
      <c r="G2483">
        <f t="shared" si="38"/>
        <v>112</v>
      </c>
      <c r="H2483">
        <v>133923</v>
      </c>
      <c r="I2483" t="s">
        <v>29</v>
      </c>
    </row>
    <row r="2484" spans="1:9" x14ac:dyDescent="0.3">
      <c r="A2484" t="s">
        <v>1330</v>
      </c>
      <c r="B2484" t="s">
        <v>1331</v>
      </c>
      <c r="C2484">
        <v>927</v>
      </c>
      <c r="D2484" t="s">
        <v>30</v>
      </c>
      <c r="E2484">
        <v>681</v>
      </c>
      <c r="F2484">
        <v>749</v>
      </c>
      <c r="G2484">
        <f t="shared" si="38"/>
        <v>68</v>
      </c>
      <c r="H2484">
        <v>85578</v>
      </c>
      <c r="I2484" t="s">
        <v>31</v>
      </c>
    </row>
    <row r="2485" spans="1:9" x14ac:dyDescent="0.3">
      <c r="A2485" t="s">
        <v>1330</v>
      </c>
      <c r="B2485" t="s">
        <v>1331</v>
      </c>
      <c r="C2485">
        <v>927</v>
      </c>
      <c r="D2485" t="s">
        <v>90</v>
      </c>
      <c r="E2485">
        <v>27</v>
      </c>
      <c r="F2485">
        <v>230</v>
      </c>
      <c r="G2485">
        <f t="shared" si="38"/>
        <v>203</v>
      </c>
      <c r="H2485">
        <v>1188</v>
      </c>
      <c r="I2485" t="s">
        <v>91</v>
      </c>
    </row>
    <row r="2486" spans="1:9" x14ac:dyDescent="0.3">
      <c r="A2486" t="s">
        <v>1330</v>
      </c>
      <c r="B2486" t="s">
        <v>1331</v>
      </c>
      <c r="C2486">
        <v>927</v>
      </c>
      <c r="D2486" t="s">
        <v>22</v>
      </c>
      <c r="E2486">
        <v>547</v>
      </c>
      <c r="F2486">
        <v>659</v>
      </c>
      <c r="G2486">
        <f t="shared" si="38"/>
        <v>112</v>
      </c>
      <c r="H2486">
        <v>21613</v>
      </c>
      <c r="I2486" t="s">
        <v>23</v>
      </c>
    </row>
    <row r="2487" spans="1:9" x14ac:dyDescent="0.3">
      <c r="A2487" t="s">
        <v>1332</v>
      </c>
      <c r="B2487" t="s">
        <v>1333</v>
      </c>
      <c r="C2487">
        <v>902</v>
      </c>
      <c r="D2487" t="s">
        <v>10</v>
      </c>
      <c r="E2487">
        <v>65</v>
      </c>
      <c r="F2487">
        <v>238</v>
      </c>
      <c r="G2487">
        <f t="shared" si="38"/>
        <v>173</v>
      </c>
      <c r="H2487">
        <v>1724</v>
      </c>
      <c r="I2487" t="s">
        <v>11</v>
      </c>
    </row>
    <row r="2488" spans="1:9" x14ac:dyDescent="0.3">
      <c r="A2488" t="s">
        <v>1332</v>
      </c>
      <c r="B2488" t="s">
        <v>1333</v>
      </c>
      <c r="C2488">
        <v>902</v>
      </c>
      <c r="D2488" t="s">
        <v>28</v>
      </c>
      <c r="E2488">
        <v>768</v>
      </c>
      <c r="F2488">
        <v>896</v>
      </c>
      <c r="G2488">
        <f t="shared" si="38"/>
        <v>128</v>
      </c>
      <c r="H2488">
        <v>133923</v>
      </c>
      <c r="I2488" t="s">
        <v>29</v>
      </c>
    </row>
    <row r="2489" spans="1:9" x14ac:dyDescent="0.3">
      <c r="A2489" t="s">
        <v>1332</v>
      </c>
      <c r="B2489" t="s">
        <v>1333</v>
      </c>
      <c r="C2489">
        <v>902</v>
      </c>
      <c r="D2489" t="s">
        <v>30</v>
      </c>
      <c r="E2489">
        <v>642</v>
      </c>
      <c r="F2489">
        <v>747</v>
      </c>
      <c r="G2489">
        <f t="shared" si="38"/>
        <v>105</v>
      </c>
      <c r="H2489">
        <v>85578</v>
      </c>
      <c r="I2489" t="s">
        <v>31</v>
      </c>
    </row>
    <row r="2490" spans="1:9" x14ac:dyDescent="0.3">
      <c r="A2490" t="s">
        <v>1332</v>
      </c>
      <c r="B2490" t="s">
        <v>1333</v>
      </c>
      <c r="C2490">
        <v>902</v>
      </c>
      <c r="D2490" t="s">
        <v>18</v>
      </c>
      <c r="E2490">
        <v>398</v>
      </c>
      <c r="F2490">
        <v>448</v>
      </c>
      <c r="G2490">
        <f t="shared" si="38"/>
        <v>50</v>
      </c>
      <c r="H2490">
        <v>27168</v>
      </c>
      <c r="I2490" t="s">
        <v>19</v>
      </c>
    </row>
    <row r="2491" spans="1:9" x14ac:dyDescent="0.3">
      <c r="A2491" t="s">
        <v>1332</v>
      </c>
      <c r="B2491" t="s">
        <v>1333</v>
      </c>
      <c r="C2491">
        <v>902</v>
      </c>
      <c r="D2491" t="s">
        <v>18</v>
      </c>
      <c r="E2491">
        <v>479</v>
      </c>
      <c r="F2491">
        <v>594</v>
      </c>
      <c r="G2491">
        <f t="shared" si="38"/>
        <v>115</v>
      </c>
      <c r="H2491">
        <v>27168</v>
      </c>
      <c r="I2491" t="s">
        <v>19</v>
      </c>
    </row>
    <row r="2492" spans="1:9" x14ac:dyDescent="0.3">
      <c r="A2492" t="s">
        <v>1334</v>
      </c>
      <c r="B2492" t="s">
        <v>1335</v>
      </c>
      <c r="C2492">
        <v>1534</v>
      </c>
      <c r="D2492" t="s">
        <v>10</v>
      </c>
      <c r="E2492">
        <v>82</v>
      </c>
      <c r="F2492">
        <v>271</v>
      </c>
      <c r="G2492">
        <f t="shared" si="38"/>
        <v>189</v>
      </c>
      <c r="H2492">
        <v>1724</v>
      </c>
      <c r="I2492" t="s">
        <v>11</v>
      </c>
    </row>
    <row r="2493" spans="1:9" x14ac:dyDescent="0.3">
      <c r="A2493" t="s">
        <v>1334</v>
      </c>
      <c r="B2493" t="s">
        <v>1335</v>
      </c>
      <c r="C2493">
        <v>1534</v>
      </c>
      <c r="D2493" t="s">
        <v>28</v>
      </c>
      <c r="E2493">
        <v>1010</v>
      </c>
      <c r="F2493">
        <v>1126</v>
      </c>
      <c r="G2493">
        <f t="shared" si="38"/>
        <v>116</v>
      </c>
      <c r="H2493">
        <v>133923</v>
      </c>
      <c r="I2493" t="s">
        <v>29</v>
      </c>
    </row>
    <row r="2494" spans="1:9" x14ac:dyDescent="0.3">
      <c r="A2494" t="s">
        <v>1334</v>
      </c>
      <c r="B2494" t="s">
        <v>1335</v>
      </c>
      <c r="C2494">
        <v>1534</v>
      </c>
      <c r="D2494" t="s">
        <v>30</v>
      </c>
      <c r="E2494">
        <v>898</v>
      </c>
      <c r="F2494">
        <v>963</v>
      </c>
      <c r="G2494">
        <f t="shared" si="38"/>
        <v>65</v>
      </c>
      <c r="H2494">
        <v>85578</v>
      </c>
      <c r="I2494" t="s">
        <v>31</v>
      </c>
    </row>
    <row r="2495" spans="1:9" x14ac:dyDescent="0.3">
      <c r="A2495" t="s">
        <v>1334</v>
      </c>
      <c r="B2495" t="s">
        <v>1335</v>
      </c>
      <c r="C2495">
        <v>1534</v>
      </c>
      <c r="D2495" t="s">
        <v>22</v>
      </c>
      <c r="E2495">
        <v>352</v>
      </c>
      <c r="F2495">
        <v>464</v>
      </c>
      <c r="G2495">
        <f t="shared" si="38"/>
        <v>112</v>
      </c>
      <c r="H2495">
        <v>21613</v>
      </c>
      <c r="I2495" t="s">
        <v>23</v>
      </c>
    </row>
    <row r="2496" spans="1:9" x14ac:dyDescent="0.3">
      <c r="A2496" t="s">
        <v>1334</v>
      </c>
      <c r="B2496" t="s">
        <v>1335</v>
      </c>
      <c r="C2496">
        <v>1534</v>
      </c>
      <c r="D2496" t="s">
        <v>24</v>
      </c>
      <c r="E2496">
        <v>644</v>
      </c>
      <c r="F2496">
        <v>732</v>
      </c>
      <c r="G2496">
        <f t="shared" si="38"/>
        <v>88</v>
      </c>
      <c r="H2496">
        <v>23723</v>
      </c>
      <c r="I2496" t="s">
        <v>25</v>
      </c>
    </row>
    <row r="2497" spans="1:9" x14ac:dyDescent="0.3">
      <c r="A2497" t="s">
        <v>1334</v>
      </c>
      <c r="B2497" t="s">
        <v>1335</v>
      </c>
      <c r="C2497">
        <v>1534</v>
      </c>
      <c r="D2497" t="s">
        <v>16</v>
      </c>
      <c r="E2497">
        <v>503</v>
      </c>
      <c r="F2497">
        <v>612</v>
      </c>
      <c r="G2497">
        <f t="shared" si="38"/>
        <v>109</v>
      </c>
      <c r="H2497">
        <v>23651</v>
      </c>
      <c r="I2497" t="s">
        <v>17</v>
      </c>
    </row>
    <row r="2498" spans="1:9" x14ac:dyDescent="0.3">
      <c r="A2498" t="s">
        <v>1334</v>
      </c>
      <c r="B2498" t="s">
        <v>1335</v>
      </c>
      <c r="C2498">
        <v>1534</v>
      </c>
      <c r="D2498" t="s">
        <v>18</v>
      </c>
      <c r="E2498">
        <v>760</v>
      </c>
      <c r="F2498">
        <v>877</v>
      </c>
      <c r="G2498">
        <f t="shared" si="38"/>
        <v>117</v>
      </c>
      <c r="H2498">
        <v>27168</v>
      </c>
      <c r="I2498" t="s">
        <v>19</v>
      </c>
    </row>
    <row r="2499" spans="1:9" x14ac:dyDescent="0.3">
      <c r="A2499" t="s">
        <v>1334</v>
      </c>
      <c r="B2499" t="s">
        <v>1335</v>
      </c>
      <c r="C2499">
        <v>1534</v>
      </c>
      <c r="D2499" t="s">
        <v>42</v>
      </c>
      <c r="E2499">
        <v>1151</v>
      </c>
      <c r="F2499">
        <v>1265</v>
      </c>
      <c r="G2499">
        <f t="shared" ref="G2499:G2562" si="39">F2499-E2499</f>
        <v>114</v>
      </c>
      <c r="H2499">
        <v>176760</v>
      </c>
      <c r="I2499" t="s">
        <v>43</v>
      </c>
    </row>
    <row r="2500" spans="1:9" x14ac:dyDescent="0.3">
      <c r="A2500" t="s">
        <v>1336</v>
      </c>
      <c r="B2500" t="s">
        <v>1337</v>
      </c>
      <c r="C2500">
        <v>534</v>
      </c>
      <c r="D2500" t="s">
        <v>10</v>
      </c>
      <c r="E2500">
        <v>64</v>
      </c>
      <c r="F2500">
        <v>252</v>
      </c>
      <c r="G2500">
        <f t="shared" si="39"/>
        <v>188</v>
      </c>
      <c r="H2500">
        <v>1724</v>
      </c>
      <c r="I2500" t="s">
        <v>11</v>
      </c>
    </row>
    <row r="2501" spans="1:9" x14ac:dyDescent="0.3">
      <c r="A2501" t="s">
        <v>1336</v>
      </c>
      <c r="B2501" t="s">
        <v>1337</v>
      </c>
      <c r="C2501">
        <v>534</v>
      </c>
      <c r="D2501" t="s">
        <v>54</v>
      </c>
      <c r="E2501">
        <v>346</v>
      </c>
      <c r="F2501">
        <v>428</v>
      </c>
      <c r="G2501">
        <f t="shared" si="39"/>
        <v>82</v>
      </c>
      <c r="H2501">
        <v>1627</v>
      </c>
      <c r="I2501" t="s">
        <v>55</v>
      </c>
    </row>
    <row r="2502" spans="1:9" x14ac:dyDescent="0.3">
      <c r="A2502" t="s">
        <v>1338</v>
      </c>
      <c r="B2502" t="s">
        <v>1339</v>
      </c>
      <c r="C2502">
        <v>741</v>
      </c>
      <c r="D2502" t="s">
        <v>10</v>
      </c>
      <c r="E2502">
        <v>47</v>
      </c>
      <c r="F2502">
        <v>235</v>
      </c>
      <c r="G2502">
        <f t="shared" si="39"/>
        <v>188</v>
      </c>
      <c r="H2502">
        <v>1724</v>
      </c>
      <c r="I2502" t="s">
        <v>11</v>
      </c>
    </row>
    <row r="2503" spans="1:9" x14ac:dyDescent="0.3">
      <c r="A2503" t="s">
        <v>1338</v>
      </c>
      <c r="B2503" t="s">
        <v>1339</v>
      </c>
      <c r="C2503">
        <v>741</v>
      </c>
      <c r="D2503" t="s">
        <v>12</v>
      </c>
      <c r="E2503">
        <v>489</v>
      </c>
      <c r="F2503">
        <v>724</v>
      </c>
      <c r="G2503">
        <f t="shared" si="39"/>
        <v>235</v>
      </c>
      <c r="H2503">
        <v>22957</v>
      </c>
      <c r="I2503" t="s">
        <v>13</v>
      </c>
    </row>
    <row r="2504" spans="1:9" x14ac:dyDescent="0.3">
      <c r="A2504" t="s">
        <v>1338</v>
      </c>
      <c r="B2504" t="s">
        <v>1339</v>
      </c>
      <c r="C2504">
        <v>741</v>
      </c>
      <c r="D2504" t="s">
        <v>14</v>
      </c>
      <c r="E2504">
        <v>313</v>
      </c>
      <c r="F2504">
        <v>470</v>
      </c>
      <c r="G2504">
        <f t="shared" si="39"/>
        <v>157</v>
      </c>
      <c r="H2504">
        <v>43327</v>
      </c>
      <c r="I2504" t="s">
        <v>15</v>
      </c>
    </row>
    <row r="2505" spans="1:9" x14ac:dyDescent="0.3">
      <c r="A2505" t="s">
        <v>1340</v>
      </c>
      <c r="B2505" t="s">
        <v>1341</v>
      </c>
      <c r="C2505">
        <v>880</v>
      </c>
      <c r="D2505" t="s">
        <v>10</v>
      </c>
      <c r="E2505">
        <v>263</v>
      </c>
      <c r="F2505">
        <v>455</v>
      </c>
      <c r="G2505">
        <f t="shared" si="39"/>
        <v>192</v>
      </c>
      <c r="H2505">
        <v>1724</v>
      </c>
      <c r="I2505" t="s">
        <v>11</v>
      </c>
    </row>
    <row r="2506" spans="1:9" x14ac:dyDescent="0.3">
      <c r="A2506" t="s">
        <v>1340</v>
      </c>
      <c r="B2506" t="s">
        <v>1341</v>
      </c>
      <c r="C2506">
        <v>880</v>
      </c>
      <c r="D2506" t="s">
        <v>28</v>
      </c>
      <c r="E2506">
        <v>767</v>
      </c>
      <c r="F2506">
        <v>879</v>
      </c>
      <c r="G2506">
        <f t="shared" si="39"/>
        <v>112</v>
      </c>
      <c r="H2506">
        <v>133923</v>
      </c>
      <c r="I2506" t="s">
        <v>29</v>
      </c>
    </row>
    <row r="2507" spans="1:9" x14ac:dyDescent="0.3">
      <c r="A2507" t="s">
        <v>1340</v>
      </c>
      <c r="B2507" t="s">
        <v>1341</v>
      </c>
      <c r="C2507">
        <v>880</v>
      </c>
      <c r="D2507" t="s">
        <v>30</v>
      </c>
      <c r="E2507">
        <v>651</v>
      </c>
      <c r="F2507">
        <v>719</v>
      </c>
      <c r="G2507">
        <f t="shared" si="39"/>
        <v>68</v>
      </c>
      <c r="H2507">
        <v>85578</v>
      </c>
      <c r="I2507" t="s">
        <v>31</v>
      </c>
    </row>
    <row r="2508" spans="1:9" x14ac:dyDescent="0.3">
      <c r="A2508" t="s">
        <v>1340</v>
      </c>
      <c r="B2508" t="s">
        <v>1341</v>
      </c>
      <c r="C2508">
        <v>880</v>
      </c>
      <c r="D2508" t="s">
        <v>90</v>
      </c>
      <c r="E2508">
        <v>16</v>
      </c>
      <c r="F2508">
        <v>224</v>
      </c>
      <c r="G2508">
        <f t="shared" si="39"/>
        <v>208</v>
      </c>
      <c r="H2508">
        <v>1188</v>
      </c>
      <c r="I2508" t="s">
        <v>91</v>
      </c>
    </row>
    <row r="2509" spans="1:9" x14ac:dyDescent="0.3">
      <c r="A2509" t="s">
        <v>1340</v>
      </c>
      <c r="B2509" t="s">
        <v>1341</v>
      </c>
      <c r="C2509">
        <v>880</v>
      </c>
      <c r="D2509" t="s">
        <v>46</v>
      </c>
      <c r="E2509">
        <v>538</v>
      </c>
      <c r="F2509">
        <v>605</v>
      </c>
      <c r="G2509">
        <f t="shared" si="39"/>
        <v>67</v>
      </c>
      <c r="H2509">
        <v>7301</v>
      </c>
      <c r="I2509" t="s">
        <v>47</v>
      </c>
    </row>
    <row r="2510" spans="1:9" x14ac:dyDescent="0.3">
      <c r="A2510" t="s">
        <v>1342</v>
      </c>
      <c r="B2510" t="s">
        <v>1343</v>
      </c>
      <c r="C2510">
        <v>1601</v>
      </c>
      <c r="D2510" t="s">
        <v>10</v>
      </c>
      <c r="E2510">
        <v>73</v>
      </c>
      <c r="F2510">
        <v>257</v>
      </c>
      <c r="G2510">
        <f t="shared" si="39"/>
        <v>184</v>
      </c>
      <c r="H2510">
        <v>1724</v>
      </c>
      <c r="I2510" t="s">
        <v>11</v>
      </c>
    </row>
    <row r="2511" spans="1:9" x14ac:dyDescent="0.3">
      <c r="A2511" t="s">
        <v>1342</v>
      </c>
      <c r="B2511" t="s">
        <v>1343</v>
      </c>
      <c r="C2511">
        <v>1601</v>
      </c>
      <c r="D2511" t="s">
        <v>28</v>
      </c>
      <c r="E2511">
        <v>983</v>
      </c>
      <c r="F2511">
        <v>1099</v>
      </c>
      <c r="G2511">
        <f t="shared" si="39"/>
        <v>116</v>
      </c>
      <c r="H2511">
        <v>133923</v>
      </c>
      <c r="I2511" t="s">
        <v>29</v>
      </c>
    </row>
    <row r="2512" spans="1:9" x14ac:dyDescent="0.3">
      <c r="A2512" t="s">
        <v>1342</v>
      </c>
      <c r="B2512" t="s">
        <v>1343</v>
      </c>
      <c r="C2512">
        <v>1601</v>
      </c>
      <c r="D2512" t="s">
        <v>30</v>
      </c>
      <c r="E2512">
        <v>871</v>
      </c>
      <c r="F2512">
        <v>936</v>
      </c>
      <c r="G2512">
        <f t="shared" si="39"/>
        <v>65</v>
      </c>
      <c r="H2512">
        <v>85578</v>
      </c>
      <c r="I2512" t="s">
        <v>31</v>
      </c>
    </row>
    <row r="2513" spans="1:9" x14ac:dyDescent="0.3">
      <c r="A2513" t="s">
        <v>1342</v>
      </c>
      <c r="B2513" t="s">
        <v>1343</v>
      </c>
      <c r="C2513">
        <v>1601</v>
      </c>
      <c r="D2513" t="s">
        <v>22</v>
      </c>
      <c r="E2513">
        <v>339</v>
      </c>
      <c r="F2513">
        <v>451</v>
      </c>
      <c r="G2513">
        <f t="shared" si="39"/>
        <v>112</v>
      </c>
      <c r="H2513">
        <v>21613</v>
      </c>
      <c r="I2513" t="s">
        <v>23</v>
      </c>
    </row>
    <row r="2514" spans="1:9" x14ac:dyDescent="0.3">
      <c r="A2514" t="s">
        <v>1342</v>
      </c>
      <c r="B2514" t="s">
        <v>1343</v>
      </c>
      <c r="C2514">
        <v>1601</v>
      </c>
      <c r="D2514" t="s">
        <v>22</v>
      </c>
      <c r="E2514">
        <v>590</v>
      </c>
      <c r="F2514">
        <v>718</v>
      </c>
      <c r="G2514">
        <f t="shared" si="39"/>
        <v>128</v>
      </c>
      <c r="H2514">
        <v>21613</v>
      </c>
      <c r="I2514" t="s">
        <v>23</v>
      </c>
    </row>
    <row r="2515" spans="1:9" x14ac:dyDescent="0.3">
      <c r="A2515" t="s">
        <v>1342</v>
      </c>
      <c r="B2515" t="s">
        <v>1343</v>
      </c>
      <c r="C2515">
        <v>1601</v>
      </c>
      <c r="D2515" t="s">
        <v>24</v>
      </c>
      <c r="E2515">
        <v>755</v>
      </c>
      <c r="F2515">
        <v>845</v>
      </c>
      <c r="G2515">
        <f t="shared" si="39"/>
        <v>90</v>
      </c>
      <c r="H2515">
        <v>23723</v>
      </c>
      <c r="I2515" t="s">
        <v>25</v>
      </c>
    </row>
    <row r="2516" spans="1:9" x14ac:dyDescent="0.3">
      <c r="A2516" t="s">
        <v>1342</v>
      </c>
      <c r="B2516" t="s">
        <v>1343</v>
      </c>
      <c r="C2516">
        <v>1601</v>
      </c>
      <c r="D2516" t="s">
        <v>18</v>
      </c>
      <c r="E2516">
        <v>478</v>
      </c>
      <c r="F2516">
        <v>581</v>
      </c>
      <c r="G2516">
        <f t="shared" si="39"/>
        <v>103</v>
      </c>
      <c r="H2516">
        <v>27168</v>
      </c>
      <c r="I2516" t="s">
        <v>19</v>
      </c>
    </row>
    <row r="2517" spans="1:9" x14ac:dyDescent="0.3">
      <c r="A2517" t="s">
        <v>1342</v>
      </c>
      <c r="B2517" t="s">
        <v>1343</v>
      </c>
      <c r="C2517">
        <v>1601</v>
      </c>
      <c r="D2517" t="s">
        <v>42</v>
      </c>
      <c r="E2517">
        <v>1116</v>
      </c>
      <c r="F2517">
        <v>1236</v>
      </c>
      <c r="G2517">
        <f t="shared" si="39"/>
        <v>120</v>
      </c>
      <c r="H2517">
        <v>176760</v>
      </c>
      <c r="I2517" t="s">
        <v>43</v>
      </c>
    </row>
    <row r="2518" spans="1:9" x14ac:dyDescent="0.3">
      <c r="A2518" t="s">
        <v>1342</v>
      </c>
      <c r="B2518" t="s">
        <v>1343</v>
      </c>
      <c r="C2518">
        <v>1601</v>
      </c>
      <c r="D2518" t="s">
        <v>42</v>
      </c>
      <c r="E2518">
        <v>1262</v>
      </c>
      <c r="F2518">
        <v>1373</v>
      </c>
      <c r="G2518">
        <f t="shared" si="39"/>
        <v>111</v>
      </c>
      <c r="H2518">
        <v>176760</v>
      </c>
      <c r="I2518" t="s">
        <v>43</v>
      </c>
    </row>
    <row r="2519" spans="1:9" x14ac:dyDescent="0.3">
      <c r="A2519" t="s">
        <v>1344</v>
      </c>
      <c r="B2519" t="s">
        <v>1345</v>
      </c>
      <c r="C2519">
        <v>904</v>
      </c>
      <c r="D2519" t="s">
        <v>10</v>
      </c>
      <c r="E2519">
        <v>86</v>
      </c>
      <c r="F2519">
        <v>261</v>
      </c>
      <c r="G2519">
        <f t="shared" si="39"/>
        <v>175</v>
      </c>
      <c r="H2519">
        <v>1724</v>
      </c>
      <c r="I2519" t="s">
        <v>11</v>
      </c>
    </row>
    <row r="2520" spans="1:9" x14ac:dyDescent="0.3">
      <c r="A2520" t="s">
        <v>1344</v>
      </c>
      <c r="B2520" t="s">
        <v>1345</v>
      </c>
      <c r="C2520">
        <v>904</v>
      </c>
      <c r="D2520" t="s">
        <v>504</v>
      </c>
      <c r="E2520">
        <v>396</v>
      </c>
      <c r="F2520">
        <v>539</v>
      </c>
      <c r="G2520">
        <f t="shared" si="39"/>
        <v>143</v>
      </c>
      <c r="H2520">
        <v>16465</v>
      </c>
      <c r="I2520" t="s">
        <v>505</v>
      </c>
    </row>
    <row r="2521" spans="1:9" x14ac:dyDescent="0.3">
      <c r="A2521" t="s">
        <v>1344</v>
      </c>
      <c r="B2521" t="s">
        <v>1345</v>
      </c>
      <c r="C2521">
        <v>904</v>
      </c>
      <c r="D2521" t="s">
        <v>28</v>
      </c>
      <c r="E2521">
        <v>793</v>
      </c>
      <c r="F2521">
        <v>904</v>
      </c>
      <c r="G2521">
        <f t="shared" si="39"/>
        <v>111</v>
      </c>
      <c r="H2521">
        <v>133923</v>
      </c>
      <c r="I2521" t="s">
        <v>29</v>
      </c>
    </row>
    <row r="2522" spans="1:9" x14ac:dyDescent="0.3">
      <c r="A2522" t="s">
        <v>1344</v>
      </c>
      <c r="B2522" t="s">
        <v>1345</v>
      </c>
      <c r="C2522">
        <v>904</v>
      </c>
      <c r="D2522" t="s">
        <v>30</v>
      </c>
      <c r="E2522">
        <v>679</v>
      </c>
      <c r="F2522">
        <v>747</v>
      </c>
      <c r="G2522">
        <f t="shared" si="39"/>
        <v>68</v>
      </c>
      <c r="H2522">
        <v>85578</v>
      </c>
      <c r="I2522" t="s">
        <v>31</v>
      </c>
    </row>
    <row r="2523" spans="1:9" x14ac:dyDescent="0.3">
      <c r="A2523" t="s">
        <v>1344</v>
      </c>
      <c r="B2523" t="s">
        <v>1345</v>
      </c>
      <c r="C2523">
        <v>904</v>
      </c>
      <c r="D2523" t="s">
        <v>18</v>
      </c>
      <c r="E2523">
        <v>566</v>
      </c>
      <c r="F2523">
        <v>658</v>
      </c>
      <c r="G2523">
        <f t="shared" si="39"/>
        <v>92</v>
      </c>
      <c r="H2523">
        <v>27168</v>
      </c>
      <c r="I2523" t="s">
        <v>19</v>
      </c>
    </row>
    <row r="2524" spans="1:9" x14ac:dyDescent="0.3">
      <c r="A2524" t="s">
        <v>1346</v>
      </c>
      <c r="B2524" t="s">
        <v>1347</v>
      </c>
      <c r="C2524">
        <v>1522</v>
      </c>
      <c r="D2524" t="s">
        <v>10</v>
      </c>
      <c r="E2524">
        <v>64</v>
      </c>
      <c r="F2524">
        <v>217</v>
      </c>
      <c r="G2524">
        <f t="shared" si="39"/>
        <v>153</v>
      </c>
      <c r="H2524">
        <v>1724</v>
      </c>
      <c r="I2524" t="s">
        <v>11</v>
      </c>
    </row>
    <row r="2525" spans="1:9" x14ac:dyDescent="0.3">
      <c r="A2525" t="s">
        <v>1346</v>
      </c>
      <c r="B2525" t="s">
        <v>1347</v>
      </c>
      <c r="C2525">
        <v>1522</v>
      </c>
      <c r="D2525" t="s">
        <v>28</v>
      </c>
      <c r="E2525">
        <v>1408</v>
      </c>
      <c r="F2525">
        <v>1519</v>
      </c>
      <c r="G2525">
        <f t="shared" si="39"/>
        <v>111</v>
      </c>
      <c r="H2525">
        <v>133923</v>
      </c>
      <c r="I2525" t="s">
        <v>29</v>
      </c>
    </row>
    <row r="2526" spans="1:9" x14ac:dyDescent="0.3">
      <c r="A2526" t="s">
        <v>1346</v>
      </c>
      <c r="B2526" t="s">
        <v>1347</v>
      </c>
      <c r="C2526">
        <v>1522</v>
      </c>
      <c r="D2526" t="s">
        <v>30</v>
      </c>
      <c r="E2526">
        <v>1300</v>
      </c>
      <c r="F2526">
        <v>1365</v>
      </c>
      <c r="G2526">
        <f t="shared" si="39"/>
        <v>65</v>
      </c>
      <c r="H2526">
        <v>85578</v>
      </c>
      <c r="I2526" t="s">
        <v>31</v>
      </c>
    </row>
    <row r="2527" spans="1:9" x14ac:dyDescent="0.3">
      <c r="A2527" t="s">
        <v>1346</v>
      </c>
      <c r="B2527" t="s">
        <v>1347</v>
      </c>
      <c r="C2527">
        <v>1522</v>
      </c>
      <c r="D2527" t="s">
        <v>24</v>
      </c>
      <c r="E2527">
        <v>808</v>
      </c>
      <c r="F2527">
        <v>895</v>
      </c>
      <c r="G2527">
        <f t="shared" si="39"/>
        <v>87</v>
      </c>
      <c r="H2527">
        <v>23723</v>
      </c>
      <c r="I2527" t="s">
        <v>25</v>
      </c>
    </row>
    <row r="2528" spans="1:9" x14ac:dyDescent="0.3">
      <c r="A2528" t="s">
        <v>1346</v>
      </c>
      <c r="B2528" t="s">
        <v>1347</v>
      </c>
      <c r="C2528">
        <v>1522</v>
      </c>
      <c r="D2528" t="s">
        <v>24</v>
      </c>
      <c r="E2528">
        <v>935</v>
      </c>
      <c r="F2528">
        <v>1019</v>
      </c>
      <c r="G2528">
        <f t="shared" si="39"/>
        <v>84</v>
      </c>
      <c r="H2528">
        <v>23723</v>
      </c>
      <c r="I2528" t="s">
        <v>25</v>
      </c>
    </row>
    <row r="2529" spans="1:9" x14ac:dyDescent="0.3">
      <c r="A2529" t="s">
        <v>1346</v>
      </c>
      <c r="B2529" t="s">
        <v>1347</v>
      </c>
      <c r="C2529">
        <v>1522</v>
      </c>
      <c r="D2529" t="s">
        <v>16</v>
      </c>
      <c r="E2529">
        <v>550</v>
      </c>
      <c r="F2529">
        <v>651</v>
      </c>
      <c r="G2529">
        <f t="shared" si="39"/>
        <v>101</v>
      </c>
      <c r="H2529">
        <v>23651</v>
      </c>
      <c r="I2529" t="s">
        <v>17</v>
      </c>
    </row>
    <row r="2530" spans="1:9" x14ac:dyDescent="0.3">
      <c r="A2530" t="s">
        <v>1346</v>
      </c>
      <c r="B2530" t="s">
        <v>1347</v>
      </c>
      <c r="C2530">
        <v>1522</v>
      </c>
      <c r="D2530" t="s">
        <v>18</v>
      </c>
      <c r="E2530">
        <v>308</v>
      </c>
      <c r="F2530">
        <v>405</v>
      </c>
      <c r="G2530">
        <f t="shared" si="39"/>
        <v>97</v>
      </c>
      <c r="H2530">
        <v>27168</v>
      </c>
      <c r="I2530" t="s">
        <v>19</v>
      </c>
    </row>
    <row r="2531" spans="1:9" x14ac:dyDescent="0.3">
      <c r="A2531" t="s">
        <v>1346</v>
      </c>
      <c r="B2531" t="s">
        <v>1347</v>
      </c>
      <c r="C2531">
        <v>1522</v>
      </c>
      <c r="D2531" t="s">
        <v>18</v>
      </c>
      <c r="E2531">
        <v>429</v>
      </c>
      <c r="F2531">
        <v>531</v>
      </c>
      <c r="G2531">
        <f t="shared" si="39"/>
        <v>102</v>
      </c>
      <c r="H2531">
        <v>27168</v>
      </c>
      <c r="I2531" t="s">
        <v>19</v>
      </c>
    </row>
    <row r="2532" spans="1:9" x14ac:dyDescent="0.3">
      <c r="A2532" t="s">
        <v>1346</v>
      </c>
      <c r="B2532" t="s">
        <v>1347</v>
      </c>
      <c r="C2532">
        <v>1522</v>
      </c>
      <c r="D2532" t="s">
        <v>18</v>
      </c>
      <c r="E2532">
        <v>1175</v>
      </c>
      <c r="F2532">
        <v>1279</v>
      </c>
      <c r="G2532">
        <f t="shared" si="39"/>
        <v>104</v>
      </c>
      <c r="H2532">
        <v>27168</v>
      </c>
      <c r="I2532" t="s">
        <v>19</v>
      </c>
    </row>
    <row r="2533" spans="1:9" x14ac:dyDescent="0.3">
      <c r="A2533" t="s">
        <v>1348</v>
      </c>
      <c r="B2533" t="s">
        <v>1349</v>
      </c>
      <c r="C2533">
        <v>845</v>
      </c>
      <c r="D2533" t="s">
        <v>10</v>
      </c>
      <c r="E2533">
        <v>118</v>
      </c>
      <c r="F2533">
        <v>221</v>
      </c>
      <c r="G2533">
        <f t="shared" si="39"/>
        <v>103</v>
      </c>
      <c r="H2533">
        <v>1724</v>
      </c>
      <c r="I2533" t="s">
        <v>11</v>
      </c>
    </row>
    <row r="2534" spans="1:9" x14ac:dyDescent="0.3">
      <c r="A2534" t="s">
        <v>1348</v>
      </c>
      <c r="B2534" t="s">
        <v>1349</v>
      </c>
      <c r="C2534">
        <v>845</v>
      </c>
      <c r="D2534" t="s">
        <v>28</v>
      </c>
      <c r="E2534">
        <v>551</v>
      </c>
      <c r="F2534">
        <v>681</v>
      </c>
      <c r="G2534">
        <f t="shared" si="39"/>
        <v>130</v>
      </c>
      <c r="H2534">
        <v>133923</v>
      </c>
      <c r="I2534" t="s">
        <v>29</v>
      </c>
    </row>
    <row r="2535" spans="1:9" x14ac:dyDescent="0.3">
      <c r="A2535" t="s">
        <v>1348</v>
      </c>
      <c r="B2535" t="s">
        <v>1349</v>
      </c>
      <c r="C2535">
        <v>845</v>
      </c>
      <c r="D2535" t="s">
        <v>30</v>
      </c>
      <c r="E2535">
        <v>439</v>
      </c>
      <c r="F2535">
        <v>507</v>
      </c>
      <c r="G2535">
        <f t="shared" si="39"/>
        <v>68</v>
      </c>
      <c r="H2535">
        <v>85578</v>
      </c>
      <c r="I2535" t="s">
        <v>31</v>
      </c>
    </row>
    <row r="2536" spans="1:9" x14ac:dyDescent="0.3">
      <c r="A2536" t="s">
        <v>1348</v>
      </c>
      <c r="B2536" t="s">
        <v>1349</v>
      </c>
      <c r="C2536">
        <v>845</v>
      </c>
      <c r="D2536" t="s">
        <v>24</v>
      </c>
      <c r="E2536">
        <v>342</v>
      </c>
      <c r="F2536">
        <v>420</v>
      </c>
      <c r="G2536">
        <f t="shared" si="39"/>
        <v>78</v>
      </c>
      <c r="H2536">
        <v>23723</v>
      </c>
      <c r="I2536" t="s">
        <v>25</v>
      </c>
    </row>
    <row r="2537" spans="1:9" x14ac:dyDescent="0.3">
      <c r="A2537" t="s">
        <v>1348</v>
      </c>
      <c r="B2537" t="s">
        <v>1349</v>
      </c>
      <c r="C2537">
        <v>845</v>
      </c>
      <c r="D2537" t="s">
        <v>42</v>
      </c>
      <c r="E2537">
        <v>719</v>
      </c>
      <c r="F2537">
        <v>831</v>
      </c>
      <c r="G2537">
        <f t="shared" si="39"/>
        <v>112</v>
      </c>
      <c r="H2537">
        <v>176760</v>
      </c>
      <c r="I2537" t="s">
        <v>43</v>
      </c>
    </row>
    <row r="2538" spans="1:9" x14ac:dyDescent="0.3">
      <c r="A2538" t="s">
        <v>1350</v>
      </c>
      <c r="B2538" t="s">
        <v>1351</v>
      </c>
      <c r="C2538">
        <v>961</v>
      </c>
      <c r="D2538" t="s">
        <v>10</v>
      </c>
      <c r="E2538">
        <v>246</v>
      </c>
      <c r="F2538">
        <v>420</v>
      </c>
      <c r="G2538">
        <f t="shared" si="39"/>
        <v>174</v>
      </c>
      <c r="H2538">
        <v>1724</v>
      </c>
      <c r="I2538" t="s">
        <v>11</v>
      </c>
    </row>
    <row r="2539" spans="1:9" x14ac:dyDescent="0.3">
      <c r="A2539" t="s">
        <v>1350</v>
      </c>
      <c r="B2539" t="s">
        <v>1351</v>
      </c>
      <c r="C2539">
        <v>961</v>
      </c>
      <c r="D2539" t="s">
        <v>1078</v>
      </c>
      <c r="E2539">
        <v>658</v>
      </c>
      <c r="F2539">
        <v>788</v>
      </c>
      <c r="G2539">
        <f t="shared" si="39"/>
        <v>130</v>
      </c>
      <c r="H2539">
        <v>1757</v>
      </c>
      <c r="I2539" t="s">
        <v>1079</v>
      </c>
    </row>
    <row r="2540" spans="1:9" x14ac:dyDescent="0.3">
      <c r="A2540" t="s">
        <v>1350</v>
      </c>
      <c r="B2540" t="s">
        <v>1351</v>
      </c>
      <c r="C2540">
        <v>961</v>
      </c>
      <c r="D2540" t="s">
        <v>14</v>
      </c>
      <c r="E2540">
        <v>799</v>
      </c>
      <c r="F2540">
        <v>955</v>
      </c>
      <c r="G2540">
        <f t="shared" si="39"/>
        <v>156</v>
      </c>
      <c r="H2540">
        <v>43327</v>
      </c>
      <c r="I2540" t="s">
        <v>15</v>
      </c>
    </row>
    <row r="2541" spans="1:9" x14ac:dyDescent="0.3">
      <c r="A2541" t="s">
        <v>1350</v>
      </c>
      <c r="B2541" t="s">
        <v>1351</v>
      </c>
      <c r="C2541">
        <v>961</v>
      </c>
      <c r="D2541" t="s">
        <v>16</v>
      </c>
      <c r="E2541">
        <v>503</v>
      </c>
      <c r="F2541">
        <v>617</v>
      </c>
      <c r="G2541">
        <f t="shared" si="39"/>
        <v>114</v>
      </c>
      <c r="H2541">
        <v>23651</v>
      </c>
      <c r="I2541" t="s">
        <v>17</v>
      </c>
    </row>
    <row r="2542" spans="1:9" x14ac:dyDescent="0.3">
      <c r="A2542" t="s">
        <v>1352</v>
      </c>
      <c r="B2542" t="s">
        <v>1353</v>
      </c>
      <c r="C2542">
        <v>539</v>
      </c>
      <c r="D2542" t="s">
        <v>10</v>
      </c>
      <c r="E2542">
        <v>74</v>
      </c>
      <c r="F2542">
        <v>268</v>
      </c>
      <c r="G2542">
        <f t="shared" si="39"/>
        <v>194</v>
      </c>
      <c r="H2542">
        <v>1724</v>
      </c>
      <c r="I2542" t="s">
        <v>11</v>
      </c>
    </row>
    <row r="2543" spans="1:9" x14ac:dyDescent="0.3">
      <c r="A2543" t="s">
        <v>1352</v>
      </c>
      <c r="B2543" t="s">
        <v>1353</v>
      </c>
      <c r="C2543">
        <v>539</v>
      </c>
      <c r="D2543" t="s">
        <v>54</v>
      </c>
      <c r="E2543">
        <v>353</v>
      </c>
      <c r="F2543">
        <v>435</v>
      </c>
      <c r="G2543">
        <f t="shared" si="39"/>
        <v>82</v>
      </c>
      <c r="H2543">
        <v>1627</v>
      </c>
      <c r="I2543" t="s">
        <v>55</v>
      </c>
    </row>
    <row r="2544" spans="1:9" x14ac:dyDescent="0.3">
      <c r="A2544" t="s">
        <v>1354</v>
      </c>
      <c r="B2544" t="s">
        <v>1355</v>
      </c>
      <c r="C2544">
        <v>717</v>
      </c>
      <c r="D2544" t="s">
        <v>10</v>
      </c>
      <c r="E2544">
        <v>38</v>
      </c>
      <c r="F2544">
        <v>212</v>
      </c>
      <c r="G2544">
        <f t="shared" si="39"/>
        <v>174</v>
      </c>
      <c r="H2544">
        <v>1724</v>
      </c>
      <c r="I2544" t="s">
        <v>11</v>
      </c>
    </row>
    <row r="2545" spans="1:9" x14ac:dyDescent="0.3">
      <c r="A2545" t="s">
        <v>1354</v>
      </c>
      <c r="B2545" t="s">
        <v>1355</v>
      </c>
      <c r="C2545">
        <v>717</v>
      </c>
      <c r="D2545" t="s">
        <v>14</v>
      </c>
      <c r="E2545">
        <v>540</v>
      </c>
      <c r="F2545">
        <v>699</v>
      </c>
      <c r="G2545">
        <f t="shared" si="39"/>
        <v>159</v>
      </c>
      <c r="H2545">
        <v>43327</v>
      </c>
      <c r="I2545" t="s">
        <v>15</v>
      </c>
    </row>
    <row r="2546" spans="1:9" x14ac:dyDescent="0.3">
      <c r="A2546" t="s">
        <v>1354</v>
      </c>
      <c r="B2546" t="s">
        <v>1355</v>
      </c>
      <c r="C2546">
        <v>717</v>
      </c>
      <c r="D2546" t="s">
        <v>22</v>
      </c>
      <c r="E2546">
        <v>287</v>
      </c>
      <c r="F2546">
        <v>404</v>
      </c>
      <c r="G2546">
        <f t="shared" si="39"/>
        <v>117</v>
      </c>
      <c r="H2546">
        <v>21613</v>
      </c>
      <c r="I2546" t="s">
        <v>23</v>
      </c>
    </row>
    <row r="2547" spans="1:9" x14ac:dyDescent="0.3">
      <c r="A2547" t="s">
        <v>1354</v>
      </c>
      <c r="B2547" t="s">
        <v>1355</v>
      </c>
      <c r="C2547">
        <v>717</v>
      </c>
      <c r="D2547" t="s">
        <v>16</v>
      </c>
      <c r="E2547">
        <v>421</v>
      </c>
      <c r="F2547">
        <v>531</v>
      </c>
      <c r="G2547">
        <f t="shared" si="39"/>
        <v>110</v>
      </c>
      <c r="H2547">
        <v>23651</v>
      </c>
      <c r="I2547" t="s">
        <v>17</v>
      </c>
    </row>
    <row r="2548" spans="1:9" x14ac:dyDescent="0.3">
      <c r="A2548" t="s">
        <v>1356</v>
      </c>
      <c r="B2548" t="s">
        <v>1357</v>
      </c>
      <c r="C2548">
        <v>713</v>
      </c>
      <c r="D2548" t="s">
        <v>10</v>
      </c>
      <c r="E2548">
        <v>29</v>
      </c>
      <c r="F2548">
        <v>205</v>
      </c>
      <c r="G2548">
        <f t="shared" si="39"/>
        <v>176</v>
      </c>
      <c r="H2548">
        <v>1724</v>
      </c>
      <c r="I2548" t="s">
        <v>11</v>
      </c>
    </row>
    <row r="2549" spans="1:9" x14ac:dyDescent="0.3">
      <c r="A2549" t="s">
        <v>1356</v>
      </c>
      <c r="B2549" t="s">
        <v>1357</v>
      </c>
      <c r="C2549">
        <v>713</v>
      </c>
      <c r="D2549" t="s">
        <v>12</v>
      </c>
      <c r="E2549">
        <v>463</v>
      </c>
      <c r="F2549">
        <v>698</v>
      </c>
      <c r="G2549">
        <f t="shared" si="39"/>
        <v>235</v>
      </c>
      <c r="H2549">
        <v>22957</v>
      </c>
      <c r="I2549" t="s">
        <v>13</v>
      </c>
    </row>
    <row r="2550" spans="1:9" x14ac:dyDescent="0.3">
      <c r="A2550" t="s">
        <v>1356</v>
      </c>
      <c r="B2550" t="s">
        <v>1357</v>
      </c>
      <c r="C2550">
        <v>713</v>
      </c>
      <c r="D2550" t="s">
        <v>14</v>
      </c>
      <c r="E2550">
        <v>288</v>
      </c>
      <c r="F2550">
        <v>444</v>
      </c>
      <c r="G2550">
        <f t="shared" si="39"/>
        <v>156</v>
      </c>
      <c r="H2550">
        <v>43327</v>
      </c>
      <c r="I2550" t="s">
        <v>15</v>
      </c>
    </row>
    <row r="2551" spans="1:9" x14ac:dyDescent="0.3">
      <c r="A2551" t="s">
        <v>1358</v>
      </c>
      <c r="B2551" t="s">
        <v>1359</v>
      </c>
      <c r="C2551">
        <v>812</v>
      </c>
      <c r="D2551" t="s">
        <v>10</v>
      </c>
      <c r="E2551">
        <v>63</v>
      </c>
      <c r="F2551">
        <v>248</v>
      </c>
      <c r="G2551">
        <f t="shared" si="39"/>
        <v>185</v>
      </c>
      <c r="H2551">
        <v>1724</v>
      </c>
      <c r="I2551" t="s">
        <v>11</v>
      </c>
    </row>
    <row r="2552" spans="1:9" x14ac:dyDescent="0.3">
      <c r="A2552" t="s">
        <v>1358</v>
      </c>
      <c r="B2552" t="s">
        <v>1359</v>
      </c>
      <c r="C2552">
        <v>812</v>
      </c>
      <c r="D2552" t="s">
        <v>28</v>
      </c>
      <c r="E2552">
        <v>687</v>
      </c>
      <c r="F2552">
        <v>799</v>
      </c>
      <c r="G2552">
        <f t="shared" si="39"/>
        <v>112</v>
      </c>
      <c r="H2552">
        <v>133923</v>
      </c>
      <c r="I2552" t="s">
        <v>29</v>
      </c>
    </row>
    <row r="2553" spans="1:9" x14ac:dyDescent="0.3">
      <c r="A2553" t="s">
        <v>1358</v>
      </c>
      <c r="B2553" t="s">
        <v>1359</v>
      </c>
      <c r="C2553">
        <v>812</v>
      </c>
      <c r="D2553" t="s">
        <v>30</v>
      </c>
      <c r="E2553">
        <v>573</v>
      </c>
      <c r="F2553">
        <v>641</v>
      </c>
      <c r="G2553">
        <f t="shared" si="39"/>
        <v>68</v>
      </c>
      <c r="H2553">
        <v>85578</v>
      </c>
      <c r="I2553" t="s">
        <v>31</v>
      </c>
    </row>
    <row r="2554" spans="1:9" x14ac:dyDescent="0.3">
      <c r="A2554" t="s">
        <v>1360</v>
      </c>
      <c r="B2554" t="s">
        <v>1361</v>
      </c>
      <c r="C2554">
        <v>1037</v>
      </c>
      <c r="D2554" t="s">
        <v>10</v>
      </c>
      <c r="E2554">
        <v>58</v>
      </c>
      <c r="F2554">
        <v>242</v>
      </c>
      <c r="G2554">
        <f t="shared" si="39"/>
        <v>184</v>
      </c>
      <c r="H2554">
        <v>1724</v>
      </c>
      <c r="I2554" t="s">
        <v>11</v>
      </c>
    </row>
    <row r="2555" spans="1:9" x14ac:dyDescent="0.3">
      <c r="A2555" t="s">
        <v>1360</v>
      </c>
      <c r="B2555" t="s">
        <v>1361</v>
      </c>
      <c r="C2555">
        <v>1037</v>
      </c>
      <c r="D2555" t="s">
        <v>12</v>
      </c>
      <c r="E2555">
        <v>775</v>
      </c>
      <c r="F2555">
        <v>1010</v>
      </c>
      <c r="G2555">
        <f t="shared" si="39"/>
        <v>235</v>
      </c>
      <c r="H2555">
        <v>22957</v>
      </c>
      <c r="I2555" t="s">
        <v>13</v>
      </c>
    </row>
    <row r="2556" spans="1:9" x14ac:dyDescent="0.3">
      <c r="A2556" t="s">
        <v>1360</v>
      </c>
      <c r="B2556" t="s">
        <v>1361</v>
      </c>
      <c r="C2556">
        <v>1037</v>
      </c>
      <c r="D2556" t="s">
        <v>14</v>
      </c>
      <c r="E2556">
        <v>593</v>
      </c>
      <c r="F2556">
        <v>756</v>
      </c>
      <c r="G2556">
        <f t="shared" si="39"/>
        <v>163</v>
      </c>
      <c r="H2556">
        <v>43327</v>
      </c>
      <c r="I2556" t="s">
        <v>15</v>
      </c>
    </row>
    <row r="2557" spans="1:9" x14ac:dyDescent="0.3">
      <c r="A2557" t="s">
        <v>1360</v>
      </c>
      <c r="B2557" t="s">
        <v>1361</v>
      </c>
      <c r="C2557">
        <v>1037</v>
      </c>
      <c r="D2557" t="s">
        <v>24</v>
      </c>
      <c r="E2557">
        <v>360</v>
      </c>
      <c r="F2557">
        <v>440</v>
      </c>
      <c r="G2557">
        <f t="shared" si="39"/>
        <v>80</v>
      </c>
      <c r="H2557">
        <v>23723</v>
      </c>
      <c r="I2557" t="s">
        <v>25</v>
      </c>
    </row>
    <row r="2558" spans="1:9" x14ac:dyDescent="0.3">
      <c r="A2558" t="s">
        <v>1360</v>
      </c>
      <c r="B2558" t="s">
        <v>1361</v>
      </c>
      <c r="C2558">
        <v>1037</v>
      </c>
      <c r="D2558" t="s">
        <v>18</v>
      </c>
      <c r="E2558">
        <v>476</v>
      </c>
      <c r="F2558">
        <v>581</v>
      </c>
      <c r="G2558">
        <f t="shared" si="39"/>
        <v>105</v>
      </c>
      <c r="H2558">
        <v>27168</v>
      </c>
      <c r="I2558" t="s">
        <v>19</v>
      </c>
    </row>
    <row r="2559" spans="1:9" x14ac:dyDescent="0.3">
      <c r="A2559" t="s">
        <v>1362</v>
      </c>
      <c r="B2559" t="s">
        <v>1363</v>
      </c>
      <c r="C2559">
        <v>597</v>
      </c>
      <c r="D2559" t="s">
        <v>10</v>
      </c>
      <c r="E2559">
        <v>87</v>
      </c>
      <c r="F2559">
        <v>274</v>
      </c>
      <c r="G2559">
        <f t="shared" si="39"/>
        <v>187</v>
      </c>
      <c r="H2559">
        <v>1724</v>
      </c>
      <c r="I2559" t="s">
        <v>11</v>
      </c>
    </row>
    <row r="2560" spans="1:9" x14ac:dyDescent="0.3">
      <c r="A2560" t="s">
        <v>1362</v>
      </c>
      <c r="B2560" t="s">
        <v>1363</v>
      </c>
      <c r="C2560">
        <v>597</v>
      </c>
      <c r="D2560" t="s">
        <v>28</v>
      </c>
      <c r="E2560">
        <v>487</v>
      </c>
      <c r="F2560">
        <v>597</v>
      </c>
      <c r="G2560">
        <f t="shared" si="39"/>
        <v>110</v>
      </c>
      <c r="H2560">
        <v>133923</v>
      </c>
      <c r="I2560" t="s">
        <v>29</v>
      </c>
    </row>
    <row r="2561" spans="1:9" x14ac:dyDescent="0.3">
      <c r="A2561" t="s">
        <v>1362</v>
      </c>
      <c r="B2561" t="s">
        <v>1363</v>
      </c>
      <c r="C2561">
        <v>597</v>
      </c>
      <c r="D2561" t="s">
        <v>30</v>
      </c>
      <c r="E2561">
        <v>380</v>
      </c>
      <c r="F2561">
        <v>448</v>
      </c>
      <c r="G2561">
        <f t="shared" si="39"/>
        <v>68</v>
      </c>
      <c r="H2561">
        <v>85578</v>
      </c>
      <c r="I2561" t="s">
        <v>31</v>
      </c>
    </row>
    <row r="2562" spans="1:9" x14ac:dyDescent="0.3">
      <c r="A2562" t="s">
        <v>1364</v>
      </c>
      <c r="B2562" t="s">
        <v>1365</v>
      </c>
      <c r="C2562">
        <v>447</v>
      </c>
      <c r="D2562" t="s">
        <v>10</v>
      </c>
      <c r="E2562">
        <v>77</v>
      </c>
      <c r="F2562">
        <v>206</v>
      </c>
      <c r="G2562">
        <f t="shared" si="39"/>
        <v>129</v>
      </c>
      <c r="H2562">
        <v>1724</v>
      </c>
      <c r="I2562" t="s">
        <v>11</v>
      </c>
    </row>
    <row r="2563" spans="1:9" x14ac:dyDescent="0.3">
      <c r="A2563" t="s">
        <v>1364</v>
      </c>
      <c r="B2563" t="s">
        <v>1365</v>
      </c>
      <c r="C2563">
        <v>447</v>
      </c>
      <c r="D2563" t="s">
        <v>14</v>
      </c>
      <c r="E2563">
        <v>280</v>
      </c>
      <c r="F2563">
        <v>439</v>
      </c>
      <c r="G2563">
        <f t="shared" ref="G2563:G2626" si="40">F2563-E2563</f>
        <v>159</v>
      </c>
      <c r="H2563">
        <v>43327</v>
      </c>
      <c r="I2563" t="s">
        <v>15</v>
      </c>
    </row>
    <row r="2564" spans="1:9" x14ac:dyDescent="0.3">
      <c r="A2564" t="s">
        <v>1366</v>
      </c>
      <c r="B2564" t="s">
        <v>1367</v>
      </c>
      <c r="C2564">
        <v>453</v>
      </c>
      <c r="D2564" t="s">
        <v>10</v>
      </c>
      <c r="E2564">
        <v>68</v>
      </c>
      <c r="F2564">
        <v>221</v>
      </c>
      <c r="G2564">
        <f t="shared" si="40"/>
        <v>153</v>
      </c>
      <c r="H2564">
        <v>1724</v>
      </c>
      <c r="I2564" t="s">
        <v>11</v>
      </c>
    </row>
    <row r="2565" spans="1:9" x14ac:dyDescent="0.3">
      <c r="A2565" t="s">
        <v>1366</v>
      </c>
      <c r="B2565" t="s">
        <v>1367</v>
      </c>
      <c r="C2565">
        <v>453</v>
      </c>
      <c r="D2565" t="s">
        <v>14</v>
      </c>
      <c r="E2565">
        <v>296</v>
      </c>
      <c r="F2565">
        <v>453</v>
      </c>
      <c r="G2565">
        <f t="shared" si="40"/>
        <v>157</v>
      </c>
      <c r="H2565">
        <v>43327</v>
      </c>
      <c r="I2565" t="s">
        <v>15</v>
      </c>
    </row>
    <row r="2566" spans="1:9" x14ac:dyDescent="0.3">
      <c r="A2566" t="s">
        <v>1368</v>
      </c>
      <c r="B2566" t="s">
        <v>1369</v>
      </c>
      <c r="C2566">
        <v>1436</v>
      </c>
      <c r="D2566" t="s">
        <v>10</v>
      </c>
      <c r="E2566">
        <v>78</v>
      </c>
      <c r="F2566">
        <v>264</v>
      </c>
      <c r="G2566">
        <f t="shared" si="40"/>
        <v>186</v>
      </c>
      <c r="H2566">
        <v>1724</v>
      </c>
      <c r="I2566" t="s">
        <v>11</v>
      </c>
    </row>
    <row r="2567" spans="1:9" x14ac:dyDescent="0.3">
      <c r="A2567" t="s">
        <v>1368</v>
      </c>
      <c r="B2567" t="s">
        <v>1369</v>
      </c>
      <c r="C2567">
        <v>1436</v>
      </c>
      <c r="D2567" t="s">
        <v>28</v>
      </c>
      <c r="E2567">
        <v>890</v>
      </c>
      <c r="F2567">
        <v>1006</v>
      </c>
      <c r="G2567">
        <f t="shared" si="40"/>
        <v>116</v>
      </c>
      <c r="H2567">
        <v>133923</v>
      </c>
      <c r="I2567" t="s">
        <v>29</v>
      </c>
    </row>
    <row r="2568" spans="1:9" x14ac:dyDescent="0.3">
      <c r="A2568" t="s">
        <v>1368</v>
      </c>
      <c r="B2568" t="s">
        <v>1369</v>
      </c>
      <c r="C2568">
        <v>1436</v>
      </c>
      <c r="D2568" t="s">
        <v>30</v>
      </c>
      <c r="E2568">
        <v>778</v>
      </c>
      <c r="F2568">
        <v>843</v>
      </c>
      <c r="G2568">
        <f t="shared" si="40"/>
        <v>65</v>
      </c>
      <c r="H2568">
        <v>85578</v>
      </c>
      <c r="I2568" t="s">
        <v>31</v>
      </c>
    </row>
    <row r="2569" spans="1:9" x14ac:dyDescent="0.3">
      <c r="A2569" t="s">
        <v>1368</v>
      </c>
      <c r="B2569" t="s">
        <v>1369</v>
      </c>
      <c r="C2569">
        <v>1436</v>
      </c>
      <c r="D2569" t="s">
        <v>66</v>
      </c>
      <c r="E2569">
        <v>1329</v>
      </c>
      <c r="F2569">
        <v>1422</v>
      </c>
      <c r="G2569">
        <f t="shared" si="40"/>
        <v>93</v>
      </c>
      <c r="H2569">
        <v>11277</v>
      </c>
      <c r="I2569" t="s">
        <v>67</v>
      </c>
    </row>
    <row r="2570" spans="1:9" x14ac:dyDescent="0.3">
      <c r="A2570" t="s">
        <v>1368</v>
      </c>
      <c r="B2570" t="s">
        <v>1369</v>
      </c>
      <c r="C2570">
        <v>1436</v>
      </c>
      <c r="D2570" t="s">
        <v>22</v>
      </c>
      <c r="E2570">
        <v>346</v>
      </c>
      <c r="F2570">
        <v>458</v>
      </c>
      <c r="G2570">
        <f t="shared" si="40"/>
        <v>112</v>
      </c>
      <c r="H2570">
        <v>21613</v>
      </c>
      <c r="I2570" t="s">
        <v>23</v>
      </c>
    </row>
    <row r="2571" spans="1:9" x14ac:dyDescent="0.3">
      <c r="A2571" t="s">
        <v>1368</v>
      </c>
      <c r="B2571" t="s">
        <v>1369</v>
      </c>
      <c r="C2571">
        <v>1436</v>
      </c>
      <c r="D2571" t="s">
        <v>24</v>
      </c>
      <c r="E2571">
        <v>662</v>
      </c>
      <c r="F2571">
        <v>752</v>
      </c>
      <c r="G2571">
        <f t="shared" si="40"/>
        <v>90</v>
      </c>
      <c r="H2571">
        <v>23723</v>
      </c>
      <c r="I2571" t="s">
        <v>25</v>
      </c>
    </row>
    <row r="2572" spans="1:9" x14ac:dyDescent="0.3">
      <c r="A2572" t="s">
        <v>1368</v>
      </c>
      <c r="B2572" t="s">
        <v>1369</v>
      </c>
      <c r="C2572">
        <v>1436</v>
      </c>
      <c r="D2572" t="s">
        <v>18</v>
      </c>
      <c r="E2572">
        <v>501</v>
      </c>
      <c r="F2572">
        <v>620</v>
      </c>
      <c r="G2572">
        <f t="shared" si="40"/>
        <v>119</v>
      </c>
      <c r="H2572">
        <v>27168</v>
      </c>
      <c r="I2572" t="s">
        <v>19</v>
      </c>
    </row>
    <row r="2573" spans="1:9" x14ac:dyDescent="0.3">
      <c r="A2573" t="s">
        <v>1368</v>
      </c>
      <c r="B2573" t="s">
        <v>1369</v>
      </c>
      <c r="C2573">
        <v>1436</v>
      </c>
      <c r="D2573" t="s">
        <v>42</v>
      </c>
      <c r="E2573">
        <v>1025</v>
      </c>
      <c r="F2573">
        <v>1145</v>
      </c>
      <c r="G2573">
        <f t="shared" si="40"/>
        <v>120</v>
      </c>
      <c r="H2573">
        <v>176760</v>
      </c>
      <c r="I2573" t="s">
        <v>43</v>
      </c>
    </row>
    <row r="2574" spans="1:9" x14ac:dyDescent="0.3">
      <c r="A2574" t="s">
        <v>1368</v>
      </c>
      <c r="B2574" t="s">
        <v>1369</v>
      </c>
      <c r="C2574">
        <v>1436</v>
      </c>
      <c r="D2574" t="s">
        <v>42</v>
      </c>
      <c r="E2574">
        <v>1171</v>
      </c>
      <c r="F2574">
        <v>1285</v>
      </c>
      <c r="G2574">
        <f t="shared" si="40"/>
        <v>114</v>
      </c>
      <c r="H2574">
        <v>176760</v>
      </c>
      <c r="I2574" t="s">
        <v>43</v>
      </c>
    </row>
    <row r="2575" spans="1:9" x14ac:dyDescent="0.3">
      <c r="A2575" t="s">
        <v>1370</v>
      </c>
      <c r="B2575" t="s">
        <v>1371</v>
      </c>
      <c r="C2575">
        <v>649</v>
      </c>
      <c r="D2575" t="s">
        <v>10</v>
      </c>
      <c r="E2575">
        <v>87</v>
      </c>
      <c r="F2575">
        <v>274</v>
      </c>
      <c r="G2575">
        <f t="shared" si="40"/>
        <v>187</v>
      </c>
      <c r="H2575">
        <v>1724</v>
      </c>
      <c r="I2575" t="s">
        <v>11</v>
      </c>
    </row>
    <row r="2576" spans="1:9" x14ac:dyDescent="0.3">
      <c r="A2576" t="s">
        <v>1370</v>
      </c>
      <c r="B2576" t="s">
        <v>1371</v>
      </c>
      <c r="C2576">
        <v>649</v>
      </c>
      <c r="D2576" t="s">
        <v>14</v>
      </c>
      <c r="E2576">
        <v>490</v>
      </c>
      <c r="F2576">
        <v>643</v>
      </c>
      <c r="G2576">
        <f t="shared" si="40"/>
        <v>153</v>
      </c>
      <c r="H2576">
        <v>43327</v>
      </c>
      <c r="I2576" t="s">
        <v>15</v>
      </c>
    </row>
    <row r="2577" spans="1:9" x14ac:dyDescent="0.3">
      <c r="A2577" t="s">
        <v>1370</v>
      </c>
      <c r="B2577" t="s">
        <v>1371</v>
      </c>
      <c r="C2577">
        <v>649</v>
      </c>
      <c r="D2577" t="s">
        <v>24</v>
      </c>
      <c r="E2577">
        <v>386</v>
      </c>
      <c r="F2577">
        <v>473</v>
      </c>
      <c r="G2577">
        <f t="shared" si="40"/>
        <v>87</v>
      </c>
      <c r="H2577">
        <v>23723</v>
      </c>
      <c r="I2577" t="s">
        <v>25</v>
      </c>
    </row>
    <row r="2578" spans="1:9" x14ac:dyDescent="0.3">
      <c r="A2578" t="s">
        <v>1372</v>
      </c>
      <c r="B2578" t="s">
        <v>1373</v>
      </c>
      <c r="C2578">
        <v>685</v>
      </c>
      <c r="D2578" t="s">
        <v>10</v>
      </c>
      <c r="E2578">
        <v>48</v>
      </c>
      <c r="F2578">
        <v>181</v>
      </c>
      <c r="G2578">
        <f t="shared" si="40"/>
        <v>133</v>
      </c>
      <c r="H2578">
        <v>1724</v>
      </c>
      <c r="I2578" t="s">
        <v>11</v>
      </c>
    </row>
    <row r="2579" spans="1:9" x14ac:dyDescent="0.3">
      <c r="A2579" t="s">
        <v>1372</v>
      </c>
      <c r="B2579" t="s">
        <v>1373</v>
      </c>
      <c r="C2579">
        <v>685</v>
      </c>
      <c r="D2579" t="s">
        <v>28</v>
      </c>
      <c r="E2579">
        <v>558</v>
      </c>
      <c r="F2579">
        <v>668</v>
      </c>
      <c r="G2579">
        <f t="shared" si="40"/>
        <v>110</v>
      </c>
      <c r="H2579">
        <v>133923</v>
      </c>
      <c r="I2579" t="s">
        <v>29</v>
      </c>
    </row>
    <row r="2580" spans="1:9" x14ac:dyDescent="0.3">
      <c r="A2580" t="s">
        <v>1372</v>
      </c>
      <c r="B2580" t="s">
        <v>1373</v>
      </c>
      <c r="C2580">
        <v>685</v>
      </c>
      <c r="D2580" t="s">
        <v>30</v>
      </c>
      <c r="E2580">
        <v>425</v>
      </c>
      <c r="F2580">
        <v>510</v>
      </c>
      <c r="G2580">
        <f t="shared" si="40"/>
        <v>85</v>
      </c>
      <c r="H2580">
        <v>85578</v>
      </c>
      <c r="I2580" t="s">
        <v>31</v>
      </c>
    </row>
    <row r="2581" spans="1:9" x14ac:dyDescent="0.3">
      <c r="A2581" t="s">
        <v>1372</v>
      </c>
      <c r="B2581" t="s">
        <v>1373</v>
      </c>
      <c r="C2581">
        <v>685</v>
      </c>
      <c r="D2581" t="s">
        <v>96</v>
      </c>
      <c r="E2581">
        <v>302</v>
      </c>
      <c r="F2581">
        <v>417</v>
      </c>
      <c r="G2581">
        <f t="shared" si="40"/>
        <v>115</v>
      </c>
      <c r="H2581">
        <v>3260</v>
      </c>
      <c r="I2581" t="s">
        <v>97</v>
      </c>
    </row>
    <row r="2582" spans="1:9" x14ac:dyDescent="0.3">
      <c r="A2582" t="s">
        <v>1374</v>
      </c>
      <c r="B2582" t="s">
        <v>1375</v>
      </c>
      <c r="C2582">
        <v>570</v>
      </c>
      <c r="D2582" t="s">
        <v>10</v>
      </c>
      <c r="E2582">
        <v>67</v>
      </c>
      <c r="F2582">
        <v>244</v>
      </c>
      <c r="G2582">
        <f t="shared" si="40"/>
        <v>177</v>
      </c>
      <c r="H2582">
        <v>1724</v>
      </c>
      <c r="I2582" t="s">
        <v>11</v>
      </c>
    </row>
    <row r="2583" spans="1:9" x14ac:dyDescent="0.3">
      <c r="A2583" t="s">
        <v>1374</v>
      </c>
      <c r="B2583" t="s">
        <v>1375</v>
      </c>
      <c r="C2583">
        <v>570</v>
      </c>
      <c r="D2583" t="s">
        <v>28</v>
      </c>
      <c r="E2583">
        <v>458</v>
      </c>
      <c r="F2583">
        <v>570</v>
      </c>
      <c r="G2583">
        <f t="shared" si="40"/>
        <v>112</v>
      </c>
      <c r="H2583">
        <v>133923</v>
      </c>
      <c r="I2583" t="s">
        <v>29</v>
      </c>
    </row>
    <row r="2584" spans="1:9" x14ac:dyDescent="0.3">
      <c r="A2584" t="s">
        <v>1374</v>
      </c>
      <c r="B2584" t="s">
        <v>1375</v>
      </c>
      <c r="C2584">
        <v>570</v>
      </c>
      <c r="D2584" t="s">
        <v>30</v>
      </c>
      <c r="E2584">
        <v>349</v>
      </c>
      <c r="F2584">
        <v>417</v>
      </c>
      <c r="G2584">
        <f t="shared" si="40"/>
        <v>68</v>
      </c>
      <c r="H2584">
        <v>85578</v>
      </c>
      <c r="I2584" t="s">
        <v>31</v>
      </c>
    </row>
    <row r="2585" spans="1:9" x14ac:dyDescent="0.3">
      <c r="A2585" t="s">
        <v>1376</v>
      </c>
      <c r="B2585" t="s">
        <v>1377</v>
      </c>
      <c r="C2585">
        <v>645</v>
      </c>
      <c r="D2585" t="s">
        <v>10</v>
      </c>
      <c r="E2585">
        <v>59</v>
      </c>
      <c r="F2585">
        <v>219</v>
      </c>
      <c r="G2585">
        <f t="shared" si="40"/>
        <v>160</v>
      </c>
      <c r="H2585">
        <v>1724</v>
      </c>
      <c r="I2585" t="s">
        <v>11</v>
      </c>
    </row>
    <row r="2586" spans="1:9" x14ac:dyDescent="0.3">
      <c r="A2586" t="s">
        <v>1376</v>
      </c>
      <c r="B2586" t="s">
        <v>1377</v>
      </c>
      <c r="C2586">
        <v>645</v>
      </c>
      <c r="D2586" t="s">
        <v>28</v>
      </c>
      <c r="E2586">
        <v>525</v>
      </c>
      <c r="F2586">
        <v>637</v>
      </c>
      <c r="G2586">
        <f t="shared" si="40"/>
        <v>112</v>
      </c>
      <c r="H2586">
        <v>133923</v>
      </c>
      <c r="I2586" t="s">
        <v>29</v>
      </c>
    </row>
    <row r="2587" spans="1:9" x14ac:dyDescent="0.3">
      <c r="A2587" t="s">
        <v>1376</v>
      </c>
      <c r="B2587" t="s">
        <v>1377</v>
      </c>
      <c r="C2587">
        <v>645</v>
      </c>
      <c r="D2587" t="s">
        <v>30</v>
      </c>
      <c r="E2587">
        <v>409</v>
      </c>
      <c r="F2587">
        <v>477</v>
      </c>
      <c r="G2587">
        <f t="shared" si="40"/>
        <v>68</v>
      </c>
      <c r="H2587">
        <v>85578</v>
      </c>
      <c r="I2587" t="s">
        <v>31</v>
      </c>
    </row>
    <row r="2588" spans="1:9" x14ac:dyDescent="0.3">
      <c r="A2588" t="s">
        <v>1376</v>
      </c>
      <c r="B2588" t="s">
        <v>1377</v>
      </c>
      <c r="C2588">
        <v>645</v>
      </c>
      <c r="D2588" t="s">
        <v>18</v>
      </c>
      <c r="E2588">
        <v>305</v>
      </c>
      <c r="F2588">
        <v>402</v>
      </c>
      <c r="G2588">
        <f t="shared" si="40"/>
        <v>97</v>
      </c>
      <c r="H2588">
        <v>27168</v>
      </c>
      <c r="I2588" t="s">
        <v>19</v>
      </c>
    </row>
    <row r="2589" spans="1:9" x14ac:dyDescent="0.3">
      <c r="A2589" t="s">
        <v>1378</v>
      </c>
      <c r="B2589" t="s">
        <v>1379</v>
      </c>
      <c r="C2589">
        <v>1515</v>
      </c>
      <c r="D2589" t="s">
        <v>10</v>
      </c>
      <c r="E2589">
        <v>82</v>
      </c>
      <c r="F2589">
        <v>262</v>
      </c>
      <c r="G2589">
        <f t="shared" si="40"/>
        <v>180</v>
      </c>
      <c r="H2589">
        <v>1724</v>
      </c>
      <c r="I2589" t="s">
        <v>11</v>
      </c>
    </row>
    <row r="2590" spans="1:9" x14ac:dyDescent="0.3">
      <c r="A2590" t="s">
        <v>1378</v>
      </c>
      <c r="B2590" t="s">
        <v>1379</v>
      </c>
      <c r="C2590">
        <v>1515</v>
      </c>
      <c r="D2590" t="s">
        <v>28</v>
      </c>
      <c r="E2590">
        <v>989</v>
      </c>
      <c r="F2590">
        <v>1105</v>
      </c>
      <c r="G2590">
        <f t="shared" si="40"/>
        <v>116</v>
      </c>
      <c r="H2590">
        <v>133923</v>
      </c>
      <c r="I2590" t="s">
        <v>29</v>
      </c>
    </row>
    <row r="2591" spans="1:9" x14ac:dyDescent="0.3">
      <c r="A2591" t="s">
        <v>1378</v>
      </c>
      <c r="B2591" t="s">
        <v>1379</v>
      </c>
      <c r="C2591">
        <v>1515</v>
      </c>
      <c r="D2591" t="s">
        <v>30</v>
      </c>
      <c r="E2591">
        <v>877</v>
      </c>
      <c r="F2591">
        <v>942</v>
      </c>
      <c r="G2591">
        <f t="shared" si="40"/>
        <v>65</v>
      </c>
      <c r="H2591">
        <v>85578</v>
      </c>
      <c r="I2591" t="s">
        <v>31</v>
      </c>
    </row>
    <row r="2592" spans="1:9" x14ac:dyDescent="0.3">
      <c r="A2592" t="s">
        <v>1378</v>
      </c>
      <c r="B2592" t="s">
        <v>1379</v>
      </c>
      <c r="C2592">
        <v>1515</v>
      </c>
      <c r="D2592" t="s">
        <v>66</v>
      </c>
      <c r="E2592">
        <v>1426</v>
      </c>
      <c r="F2592">
        <v>1508</v>
      </c>
      <c r="G2592">
        <f t="shared" si="40"/>
        <v>82</v>
      </c>
      <c r="H2592">
        <v>11277</v>
      </c>
      <c r="I2592" t="s">
        <v>67</v>
      </c>
    </row>
    <row r="2593" spans="1:9" x14ac:dyDescent="0.3">
      <c r="A2593" t="s">
        <v>1378</v>
      </c>
      <c r="B2593" t="s">
        <v>1379</v>
      </c>
      <c r="C2593">
        <v>1515</v>
      </c>
      <c r="D2593" t="s">
        <v>24</v>
      </c>
      <c r="E2593">
        <v>504</v>
      </c>
      <c r="F2593">
        <v>592</v>
      </c>
      <c r="G2593">
        <f t="shared" si="40"/>
        <v>88</v>
      </c>
      <c r="H2593">
        <v>23723</v>
      </c>
      <c r="I2593" t="s">
        <v>25</v>
      </c>
    </row>
    <row r="2594" spans="1:9" x14ac:dyDescent="0.3">
      <c r="A2594" t="s">
        <v>1378</v>
      </c>
      <c r="B2594" t="s">
        <v>1379</v>
      </c>
      <c r="C2594">
        <v>1515</v>
      </c>
      <c r="D2594" t="s">
        <v>24</v>
      </c>
      <c r="E2594">
        <v>632</v>
      </c>
      <c r="F2594">
        <v>721</v>
      </c>
      <c r="G2594">
        <f t="shared" si="40"/>
        <v>89</v>
      </c>
      <c r="H2594">
        <v>23723</v>
      </c>
      <c r="I2594" t="s">
        <v>25</v>
      </c>
    </row>
    <row r="2595" spans="1:9" x14ac:dyDescent="0.3">
      <c r="A2595" t="s">
        <v>1378</v>
      </c>
      <c r="B2595" t="s">
        <v>1379</v>
      </c>
      <c r="C2595">
        <v>1515</v>
      </c>
      <c r="D2595" t="s">
        <v>24</v>
      </c>
      <c r="E2595">
        <v>761</v>
      </c>
      <c r="F2595">
        <v>851</v>
      </c>
      <c r="G2595">
        <f t="shared" si="40"/>
        <v>90</v>
      </c>
      <c r="H2595">
        <v>23723</v>
      </c>
      <c r="I2595" t="s">
        <v>25</v>
      </c>
    </row>
    <row r="2596" spans="1:9" x14ac:dyDescent="0.3">
      <c r="A2596" t="s">
        <v>1378</v>
      </c>
      <c r="B2596" t="s">
        <v>1379</v>
      </c>
      <c r="C2596">
        <v>1515</v>
      </c>
      <c r="D2596" t="s">
        <v>18</v>
      </c>
      <c r="E2596">
        <v>366</v>
      </c>
      <c r="F2596">
        <v>482</v>
      </c>
      <c r="G2596">
        <f t="shared" si="40"/>
        <v>116</v>
      </c>
      <c r="H2596">
        <v>27168</v>
      </c>
      <c r="I2596" t="s">
        <v>19</v>
      </c>
    </row>
    <row r="2597" spans="1:9" x14ac:dyDescent="0.3">
      <c r="A2597" t="s">
        <v>1378</v>
      </c>
      <c r="B2597" t="s">
        <v>1379</v>
      </c>
      <c r="C2597">
        <v>1515</v>
      </c>
      <c r="D2597" t="s">
        <v>42</v>
      </c>
      <c r="E2597">
        <v>1259</v>
      </c>
      <c r="F2597">
        <v>1372</v>
      </c>
      <c r="G2597">
        <f t="shared" si="40"/>
        <v>113</v>
      </c>
      <c r="H2597">
        <v>176760</v>
      </c>
      <c r="I2597" t="s">
        <v>43</v>
      </c>
    </row>
    <row r="2598" spans="1:9" x14ac:dyDescent="0.3">
      <c r="A2598" t="s">
        <v>1380</v>
      </c>
      <c r="B2598" t="s">
        <v>1381</v>
      </c>
      <c r="C2598">
        <v>551</v>
      </c>
      <c r="D2598" t="s">
        <v>10</v>
      </c>
      <c r="E2598">
        <v>77</v>
      </c>
      <c r="F2598">
        <v>281</v>
      </c>
      <c r="G2598">
        <f t="shared" si="40"/>
        <v>204</v>
      </c>
      <c r="H2598">
        <v>1724</v>
      </c>
      <c r="I2598" t="s">
        <v>11</v>
      </c>
    </row>
    <row r="2599" spans="1:9" x14ac:dyDescent="0.3">
      <c r="A2599" t="s">
        <v>1380</v>
      </c>
      <c r="B2599" t="s">
        <v>1381</v>
      </c>
      <c r="C2599">
        <v>551</v>
      </c>
      <c r="D2599" t="s">
        <v>54</v>
      </c>
      <c r="E2599">
        <v>365</v>
      </c>
      <c r="F2599">
        <v>447</v>
      </c>
      <c r="G2599">
        <f t="shared" si="40"/>
        <v>82</v>
      </c>
      <c r="H2599">
        <v>1627</v>
      </c>
      <c r="I2599" t="s">
        <v>55</v>
      </c>
    </row>
    <row r="2600" spans="1:9" x14ac:dyDescent="0.3">
      <c r="A2600" t="s">
        <v>1382</v>
      </c>
      <c r="B2600" t="s">
        <v>1383</v>
      </c>
      <c r="C2600">
        <v>1396</v>
      </c>
      <c r="D2600" t="s">
        <v>10</v>
      </c>
      <c r="E2600">
        <v>97</v>
      </c>
      <c r="F2600">
        <v>287</v>
      </c>
      <c r="G2600">
        <f t="shared" si="40"/>
        <v>190</v>
      </c>
      <c r="H2600">
        <v>1724</v>
      </c>
      <c r="I2600" t="s">
        <v>11</v>
      </c>
    </row>
    <row r="2601" spans="1:9" x14ac:dyDescent="0.3">
      <c r="A2601" t="s">
        <v>1382</v>
      </c>
      <c r="B2601" t="s">
        <v>1383</v>
      </c>
      <c r="C2601">
        <v>1396</v>
      </c>
      <c r="D2601" t="s">
        <v>154</v>
      </c>
      <c r="E2601">
        <v>397</v>
      </c>
      <c r="F2601">
        <v>545</v>
      </c>
      <c r="G2601">
        <f t="shared" si="40"/>
        <v>148</v>
      </c>
      <c r="H2601">
        <v>17090</v>
      </c>
      <c r="I2601" t="s">
        <v>155</v>
      </c>
    </row>
    <row r="2602" spans="1:9" x14ac:dyDescent="0.3">
      <c r="A2602" t="s">
        <v>1382</v>
      </c>
      <c r="B2602" t="s">
        <v>1383</v>
      </c>
      <c r="C2602">
        <v>1396</v>
      </c>
      <c r="D2602" t="s">
        <v>28</v>
      </c>
      <c r="E2602">
        <v>838</v>
      </c>
      <c r="F2602">
        <v>954</v>
      </c>
      <c r="G2602">
        <f t="shared" si="40"/>
        <v>116</v>
      </c>
      <c r="H2602">
        <v>133923</v>
      </c>
      <c r="I2602" t="s">
        <v>29</v>
      </c>
    </row>
    <row r="2603" spans="1:9" x14ac:dyDescent="0.3">
      <c r="A2603" t="s">
        <v>1382</v>
      </c>
      <c r="B2603" t="s">
        <v>1383</v>
      </c>
      <c r="C2603">
        <v>1396</v>
      </c>
      <c r="D2603" t="s">
        <v>30</v>
      </c>
      <c r="E2603">
        <v>726</v>
      </c>
      <c r="F2603">
        <v>791</v>
      </c>
      <c r="G2603">
        <f t="shared" si="40"/>
        <v>65</v>
      </c>
      <c r="H2603">
        <v>85578</v>
      </c>
      <c r="I2603" t="s">
        <v>31</v>
      </c>
    </row>
    <row r="2604" spans="1:9" x14ac:dyDescent="0.3">
      <c r="A2604" t="s">
        <v>1382</v>
      </c>
      <c r="B2604" t="s">
        <v>1383</v>
      </c>
      <c r="C2604">
        <v>1396</v>
      </c>
      <c r="D2604" t="s">
        <v>66</v>
      </c>
      <c r="E2604">
        <v>1304</v>
      </c>
      <c r="F2604">
        <v>1390</v>
      </c>
      <c r="G2604">
        <f t="shared" si="40"/>
        <v>86</v>
      </c>
      <c r="H2604">
        <v>11277</v>
      </c>
      <c r="I2604" t="s">
        <v>67</v>
      </c>
    </row>
    <row r="2605" spans="1:9" x14ac:dyDescent="0.3">
      <c r="A2605" t="s">
        <v>1382</v>
      </c>
      <c r="B2605" t="s">
        <v>1383</v>
      </c>
      <c r="C2605">
        <v>1396</v>
      </c>
      <c r="D2605" t="s">
        <v>96</v>
      </c>
      <c r="E2605">
        <v>571</v>
      </c>
      <c r="F2605">
        <v>686</v>
      </c>
      <c r="G2605">
        <f t="shared" si="40"/>
        <v>115</v>
      </c>
      <c r="H2605">
        <v>3260</v>
      </c>
      <c r="I2605" t="s">
        <v>97</v>
      </c>
    </row>
    <row r="2606" spans="1:9" x14ac:dyDescent="0.3">
      <c r="A2606" t="s">
        <v>1382</v>
      </c>
      <c r="B2606" t="s">
        <v>1383</v>
      </c>
      <c r="C2606">
        <v>1396</v>
      </c>
      <c r="D2606" t="s">
        <v>42</v>
      </c>
      <c r="E2606">
        <v>974</v>
      </c>
      <c r="F2606">
        <v>1091</v>
      </c>
      <c r="G2606">
        <f t="shared" si="40"/>
        <v>117</v>
      </c>
      <c r="H2606">
        <v>176760</v>
      </c>
      <c r="I2606" t="s">
        <v>43</v>
      </c>
    </row>
    <row r="2607" spans="1:9" x14ac:dyDescent="0.3">
      <c r="A2607" t="s">
        <v>1382</v>
      </c>
      <c r="B2607" t="s">
        <v>1383</v>
      </c>
      <c r="C2607">
        <v>1396</v>
      </c>
      <c r="D2607" t="s">
        <v>42</v>
      </c>
      <c r="E2607">
        <v>1118</v>
      </c>
      <c r="F2607">
        <v>1233</v>
      </c>
      <c r="G2607">
        <f t="shared" si="40"/>
        <v>115</v>
      </c>
      <c r="H2607">
        <v>176760</v>
      </c>
      <c r="I2607" t="s">
        <v>43</v>
      </c>
    </row>
    <row r="2608" spans="1:9" x14ac:dyDescent="0.3">
      <c r="A2608" t="s">
        <v>1384</v>
      </c>
      <c r="B2608" t="s">
        <v>1385</v>
      </c>
      <c r="C2608">
        <v>393</v>
      </c>
      <c r="D2608" t="s">
        <v>10</v>
      </c>
      <c r="E2608">
        <v>75</v>
      </c>
      <c r="F2608">
        <v>220</v>
      </c>
      <c r="G2608">
        <f t="shared" si="40"/>
        <v>145</v>
      </c>
      <c r="H2608">
        <v>1724</v>
      </c>
      <c r="I2608" t="s">
        <v>11</v>
      </c>
    </row>
    <row r="2609" spans="1:9" x14ac:dyDescent="0.3">
      <c r="A2609" t="s">
        <v>1384</v>
      </c>
      <c r="B2609" t="s">
        <v>1385</v>
      </c>
      <c r="C2609">
        <v>393</v>
      </c>
      <c r="D2609" t="s">
        <v>14</v>
      </c>
      <c r="E2609">
        <v>220</v>
      </c>
      <c r="F2609">
        <v>380</v>
      </c>
      <c r="G2609">
        <f t="shared" si="40"/>
        <v>160</v>
      </c>
      <c r="H2609">
        <v>43327</v>
      </c>
      <c r="I2609" t="s">
        <v>15</v>
      </c>
    </row>
    <row r="2610" spans="1:9" x14ac:dyDescent="0.3">
      <c r="A2610" t="s">
        <v>1386</v>
      </c>
      <c r="B2610" t="s">
        <v>1387</v>
      </c>
      <c r="C2610">
        <v>258</v>
      </c>
      <c r="D2610" t="s">
        <v>10</v>
      </c>
      <c r="E2610">
        <v>78</v>
      </c>
      <c r="F2610">
        <v>196</v>
      </c>
      <c r="G2610">
        <f t="shared" si="40"/>
        <v>118</v>
      </c>
      <c r="H2610">
        <v>1724</v>
      </c>
      <c r="I2610" t="s">
        <v>11</v>
      </c>
    </row>
    <row r="2611" spans="1:9" x14ac:dyDescent="0.3">
      <c r="A2611" t="s">
        <v>1388</v>
      </c>
      <c r="B2611" t="s">
        <v>1389</v>
      </c>
      <c r="C2611">
        <v>1338</v>
      </c>
      <c r="D2611" t="s">
        <v>10</v>
      </c>
      <c r="E2611">
        <v>296</v>
      </c>
      <c r="F2611">
        <v>489</v>
      </c>
      <c r="G2611">
        <f t="shared" si="40"/>
        <v>193</v>
      </c>
      <c r="H2611">
        <v>1724</v>
      </c>
      <c r="I2611" t="s">
        <v>11</v>
      </c>
    </row>
    <row r="2612" spans="1:9" x14ac:dyDescent="0.3">
      <c r="A2612" t="s">
        <v>1388</v>
      </c>
      <c r="B2612" t="s">
        <v>1389</v>
      </c>
      <c r="C2612">
        <v>1338</v>
      </c>
      <c r="D2612" t="s">
        <v>28</v>
      </c>
      <c r="E2612">
        <v>1241</v>
      </c>
      <c r="F2612">
        <v>1338</v>
      </c>
      <c r="G2612">
        <f t="shared" si="40"/>
        <v>97</v>
      </c>
      <c r="H2612">
        <v>133923</v>
      </c>
      <c r="I2612" t="s">
        <v>29</v>
      </c>
    </row>
    <row r="2613" spans="1:9" x14ac:dyDescent="0.3">
      <c r="A2613" t="s">
        <v>1388</v>
      </c>
      <c r="B2613" t="s">
        <v>1389</v>
      </c>
      <c r="C2613">
        <v>1338</v>
      </c>
      <c r="D2613" t="s">
        <v>354</v>
      </c>
      <c r="E2613">
        <v>1142</v>
      </c>
      <c r="F2613">
        <v>1218</v>
      </c>
      <c r="G2613">
        <f t="shared" si="40"/>
        <v>76</v>
      </c>
      <c r="H2613">
        <v>2666</v>
      </c>
      <c r="I2613" t="s">
        <v>355</v>
      </c>
    </row>
    <row r="2614" spans="1:9" x14ac:dyDescent="0.3">
      <c r="A2614" t="s">
        <v>1388</v>
      </c>
      <c r="B2614" t="s">
        <v>1389</v>
      </c>
      <c r="C2614">
        <v>1338</v>
      </c>
      <c r="D2614" t="s">
        <v>24</v>
      </c>
      <c r="E2614">
        <v>737</v>
      </c>
      <c r="F2614">
        <v>818</v>
      </c>
      <c r="G2614">
        <f t="shared" si="40"/>
        <v>81</v>
      </c>
      <c r="H2614">
        <v>23723</v>
      </c>
      <c r="I2614" t="s">
        <v>25</v>
      </c>
    </row>
    <row r="2615" spans="1:9" x14ac:dyDescent="0.3">
      <c r="A2615" t="s">
        <v>1388</v>
      </c>
      <c r="B2615" t="s">
        <v>1389</v>
      </c>
      <c r="C2615">
        <v>1338</v>
      </c>
      <c r="D2615" t="s">
        <v>18</v>
      </c>
      <c r="E2615">
        <v>600</v>
      </c>
      <c r="F2615">
        <v>706</v>
      </c>
      <c r="G2615">
        <f t="shared" si="40"/>
        <v>106</v>
      </c>
      <c r="H2615">
        <v>27168</v>
      </c>
      <c r="I2615" t="s">
        <v>19</v>
      </c>
    </row>
    <row r="2616" spans="1:9" x14ac:dyDescent="0.3">
      <c r="A2616" t="s">
        <v>1390</v>
      </c>
      <c r="B2616" t="s">
        <v>1391</v>
      </c>
      <c r="C2616">
        <v>603</v>
      </c>
      <c r="D2616" t="s">
        <v>10</v>
      </c>
      <c r="E2616">
        <v>83</v>
      </c>
      <c r="F2616">
        <v>268</v>
      </c>
      <c r="G2616">
        <f t="shared" si="40"/>
        <v>185</v>
      </c>
      <c r="H2616">
        <v>1724</v>
      </c>
      <c r="I2616" t="s">
        <v>11</v>
      </c>
    </row>
    <row r="2617" spans="1:9" x14ac:dyDescent="0.3">
      <c r="A2617" t="s">
        <v>1390</v>
      </c>
      <c r="B2617" t="s">
        <v>1391</v>
      </c>
      <c r="C2617">
        <v>603</v>
      </c>
      <c r="D2617" t="s">
        <v>28</v>
      </c>
      <c r="E2617">
        <v>481</v>
      </c>
      <c r="F2617">
        <v>594</v>
      </c>
      <c r="G2617">
        <f t="shared" si="40"/>
        <v>113</v>
      </c>
      <c r="H2617">
        <v>133923</v>
      </c>
      <c r="I2617" t="s">
        <v>29</v>
      </c>
    </row>
    <row r="2618" spans="1:9" x14ac:dyDescent="0.3">
      <c r="A2618" t="s">
        <v>1390</v>
      </c>
      <c r="B2618" t="s">
        <v>1391</v>
      </c>
      <c r="C2618">
        <v>603</v>
      </c>
      <c r="D2618" t="s">
        <v>30</v>
      </c>
      <c r="E2618">
        <v>372</v>
      </c>
      <c r="F2618">
        <v>440</v>
      </c>
      <c r="G2618">
        <f t="shared" si="40"/>
        <v>68</v>
      </c>
      <c r="H2618">
        <v>85578</v>
      </c>
      <c r="I2618" t="s">
        <v>31</v>
      </c>
    </row>
    <row r="2619" spans="1:9" x14ac:dyDescent="0.3">
      <c r="A2619" t="s">
        <v>1392</v>
      </c>
      <c r="B2619" t="s">
        <v>1393</v>
      </c>
      <c r="C2619">
        <v>857</v>
      </c>
      <c r="D2619" t="s">
        <v>10</v>
      </c>
      <c r="E2619">
        <v>65</v>
      </c>
      <c r="F2619">
        <v>210</v>
      </c>
      <c r="G2619">
        <f t="shared" si="40"/>
        <v>145</v>
      </c>
      <c r="H2619">
        <v>1724</v>
      </c>
      <c r="I2619" t="s">
        <v>11</v>
      </c>
    </row>
    <row r="2620" spans="1:9" x14ac:dyDescent="0.3">
      <c r="A2620" t="s">
        <v>1392</v>
      </c>
      <c r="B2620" t="s">
        <v>1393</v>
      </c>
      <c r="C2620">
        <v>857</v>
      </c>
      <c r="D2620" t="s">
        <v>12</v>
      </c>
      <c r="E2620">
        <v>605</v>
      </c>
      <c r="F2620">
        <v>838</v>
      </c>
      <c r="G2620">
        <f t="shared" si="40"/>
        <v>233</v>
      </c>
      <c r="H2620">
        <v>22957</v>
      </c>
      <c r="I2620" t="s">
        <v>13</v>
      </c>
    </row>
    <row r="2621" spans="1:9" x14ac:dyDescent="0.3">
      <c r="A2621" t="s">
        <v>1392</v>
      </c>
      <c r="B2621" t="s">
        <v>1393</v>
      </c>
      <c r="C2621">
        <v>857</v>
      </c>
      <c r="D2621" t="s">
        <v>14</v>
      </c>
      <c r="E2621">
        <v>436</v>
      </c>
      <c r="F2621">
        <v>586</v>
      </c>
      <c r="G2621">
        <f t="shared" si="40"/>
        <v>150</v>
      </c>
      <c r="H2621">
        <v>43327</v>
      </c>
      <c r="I2621" t="s">
        <v>15</v>
      </c>
    </row>
    <row r="2622" spans="1:9" x14ac:dyDescent="0.3">
      <c r="A2622" t="s">
        <v>1392</v>
      </c>
      <c r="B2622" t="s">
        <v>1393</v>
      </c>
      <c r="C2622">
        <v>857</v>
      </c>
      <c r="D2622" t="s">
        <v>24</v>
      </c>
      <c r="E2622">
        <v>311</v>
      </c>
      <c r="F2622">
        <v>397</v>
      </c>
      <c r="G2622">
        <f t="shared" si="40"/>
        <v>86</v>
      </c>
      <c r="H2622">
        <v>23723</v>
      </c>
      <c r="I2622" t="s">
        <v>25</v>
      </c>
    </row>
    <row r="2623" spans="1:9" x14ac:dyDescent="0.3">
      <c r="A2623" t="s">
        <v>1394</v>
      </c>
      <c r="B2623" t="s">
        <v>1395</v>
      </c>
      <c r="C2623">
        <v>543</v>
      </c>
      <c r="D2623" t="s">
        <v>10</v>
      </c>
      <c r="E2623">
        <v>75</v>
      </c>
      <c r="F2623">
        <v>257</v>
      </c>
      <c r="G2623">
        <f t="shared" si="40"/>
        <v>182</v>
      </c>
      <c r="H2623">
        <v>1724</v>
      </c>
      <c r="I2623" t="s">
        <v>11</v>
      </c>
    </row>
    <row r="2624" spans="1:9" x14ac:dyDescent="0.3">
      <c r="A2624" t="s">
        <v>1394</v>
      </c>
      <c r="B2624" t="s">
        <v>1395</v>
      </c>
      <c r="C2624">
        <v>543</v>
      </c>
      <c r="D2624" t="s">
        <v>54</v>
      </c>
      <c r="E2624">
        <v>344</v>
      </c>
      <c r="F2624">
        <v>425</v>
      </c>
      <c r="G2624">
        <f t="shared" si="40"/>
        <v>81</v>
      </c>
      <c r="H2624">
        <v>1627</v>
      </c>
      <c r="I2624" t="s">
        <v>55</v>
      </c>
    </row>
    <row r="2625" spans="1:9" x14ac:dyDescent="0.3">
      <c r="A2625" t="s">
        <v>1396</v>
      </c>
      <c r="B2625" t="s">
        <v>1397</v>
      </c>
      <c r="C2625">
        <v>611</v>
      </c>
      <c r="D2625" t="s">
        <v>10</v>
      </c>
      <c r="E2625">
        <v>95</v>
      </c>
      <c r="F2625">
        <v>283</v>
      </c>
      <c r="G2625">
        <f t="shared" si="40"/>
        <v>188</v>
      </c>
      <c r="H2625">
        <v>1724</v>
      </c>
      <c r="I2625" t="s">
        <v>11</v>
      </c>
    </row>
    <row r="2626" spans="1:9" x14ac:dyDescent="0.3">
      <c r="A2626" t="s">
        <v>1396</v>
      </c>
      <c r="B2626" t="s">
        <v>1397</v>
      </c>
      <c r="C2626">
        <v>611</v>
      </c>
      <c r="D2626" t="s">
        <v>28</v>
      </c>
      <c r="E2626">
        <v>496</v>
      </c>
      <c r="F2626">
        <v>609</v>
      </c>
      <c r="G2626">
        <f t="shared" si="40"/>
        <v>113</v>
      </c>
      <c r="H2626">
        <v>133923</v>
      </c>
      <c r="I2626" t="s">
        <v>29</v>
      </c>
    </row>
    <row r="2627" spans="1:9" x14ac:dyDescent="0.3">
      <c r="A2627" t="s">
        <v>1398</v>
      </c>
      <c r="B2627" t="s">
        <v>1399</v>
      </c>
      <c r="C2627">
        <v>529</v>
      </c>
      <c r="D2627" t="s">
        <v>10</v>
      </c>
      <c r="E2627">
        <v>55</v>
      </c>
      <c r="F2627">
        <v>247</v>
      </c>
      <c r="G2627">
        <f t="shared" ref="G2627:G2690" si="41">F2627-E2627</f>
        <v>192</v>
      </c>
      <c r="H2627">
        <v>1724</v>
      </c>
      <c r="I2627" t="s">
        <v>11</v>
      </c>
    </row>
    <row r="2628" spans="1:9" x14ac:dyDescent="0.3">
      <c r="A2628" t="s">
        <v>1398</v>
      </c>
      <c r="B2628" t="s">
        <v>1399</v>
      </c>
      <c r="C2628">
        <v>529</v>
      </c>
      <c r="D2628" t="s">
        <v>54</v>
      </c>
      <c r="E2628">
        <v>335</v>
      </c>
      <c r="F2628">
        <v>413</v>
      </c>
      <c r="G2628">
        <f t="shared" si="41"/>
        <v>78</v>
      </c>
      <c r="H2628">
        <v>1627</v>
      </c>
      <c r="I2628" t="s">
        <v>55</v>
      </c>
    </row>
    <row r="2629" spans="1:9" x14ac:dyDescent="0.3">
      <c r="A2629" t="s">
        <v>1400</v>
      </c>
      <c r="B2629" t="s">
        <v>1401</v>
      </c>
      <c r="C2629">
        <v>648</v>
      </c>
      <c r="D2629" t="s">
        <v>10</v>
      </c>
      <c r="E2629">
        <v>70</v>
      </c>
      <c r="F2629">
        <v>223</v>
      </c>
      <c r="G2629">
        <f t="shared" si="41"/>
        <v>153</v>
      </c>
      <c r="H2629">
        <v>1724</v>
      </c>
      <c r="I2629" t="s">
        <v>11</v>
      </c>
    </row>
    <row r="2630" spans="1:9" x14ac:dyDescent="0.3">
      <c r="A2630" t="s">
        <v>1400</v>
      </c>
      <c r="B2630" t="s">
        <v>1401</v>
      </c>
      <c r="C2630">
        <v>648</v>
      </c>
      <c r="D2630" t="s">
        <v>28</v>
      </c>
      <c r="E2630">
        <v>536</v>
      </c>
      <c r="F2630">
        <v>648</v>
      </c>
      <c r="G2630">
        <f t="shared" si="41"/>
        <v>112</v>
      </c>
      <c r="H2630">
        <v>133923</v>
      </c>
      <c r="I2630" t="s">
        <v>29</v>
      </c>
    </row>
    <row r="2631" spans="1:9" x14ac:dyDescent="0.3">
      <c r="A2631" t="s">
        <v>1400</v>
      </c>
      <c r="B2631" t="s">
        <v>1401</v>
      </c>
      <c r="C2631">
        <v>648</v>
      </c>
      <c r="D2631" t="s">
        <v>30</v>
      </c>
      <c r="E2631">
        <v>423</v>
      </c>
      <c r="F2631">
        <v>491</v>
      </c>
      <c r="G2631">
        <f t="shared" si="41"/>
        <v>68</v>
      </c>
      <c r="H2631">
        <v>85578</v>
      </c>
      <c r="I2631" t="s">
        <v>31</v>
      </c>
    </row>
    <row r="2632" spans="1:9" x14ac:dyDescent="0.3">
      <c r="A2632" t="s">
        <v>1400</v>
      </c>
      <c r="B2632" t="s">
        <v>1401</v>
      </c>
      <c r="C2632">
        <v>648</v>
      </c>
      <c r="D2632" t="s">
        <v>16</v>
      </c>
      <c r="E2632">
        <v>301</v>
      </c>
      <c r="F2632">
        <v>405</v>
      </c>
      <c r="G2632">
        <f t="shared" si="41"/>
        <v>104</v>
      </c>
      <c r="H2632">
        <v>23651</v>
      </c>
      <c r="I2632" t="s">
        <v>17</v>
      </c>
    </row>
    <row r="2633" spans="1:9" x14ac:dyDescent="0.3">
      <c r="A2633" t="s">
        <v>1402</v>
      </c>
      <c r="B2633" t="s">
        <v>1403</v>
      </c>
      <c r="C2633">
        <v>695</v>
      </c>
      <c r="D2633" t="s">
        <v>10</v>
      </c>
      <c r="E2633">
        <v>133</v>
      </c>
      <c r="F2633">
        <v>251</v>
      </c>
      <c r="G2633">
        <f t="shared" si="41"/>
        <v>118</v>
      </c>
      <c r="H2633">
        <v>1724</v>
      </c>
      <c r="I2633" t="s">
        <v>11</v>
      </c>
    </row>
    <row r="2634" spans="1:9" x14ac:dyDescent="0.3">
      <c r="A2634" t="s">
        <v>1402</v>
      </c>
      <c r="B2634" t="s">
        <v>1403</v>
      </c>
      <c r="C2634">
        <v>695</v>
      </c>
      <c r="D2634" t="s">
        <v>28</v>
      </c>
      <c r="E2634">
        <v>595</v>
      </c>
      <c r="F2634">
        <v>687</v>
      </c>
      <c r="G2634">
        <f t="shared" si="41"/>
        <v>92</v>
      </c>
      <c r="H2634">
        <v>133923</v>
      </c>
      <c r="I2634" t="s">
        <v>29</v>
      </c>
    </row>
    <row r="2635" spans="1:9" x14ac:dyDescent="0.3">
      <c r="A2635" t="s">
        <v>1402</v>
      </c>
      <c r="B2635" t="s">
        <v>1403</v>
      </c>
      <c r="C2635">
        <v>695</v>
      </c>
      <c r="D2635" t="s">
        <v>122</v>
      </c>
      <c r="E2635">
        <v>473</v>
      </c>
      <c r="F2635">
        <v>556</v>
      </c>
      <c r="G2635">
        <f t="shared" si="41"/>
        <v>83</v>
      </c>
      <c r="H2635">
        <v>14870</v>
      </c>
      <c r="I2635" t="s">
        <v>123</v>
      </c>
    </row>
    <row r="2636" spans="1:9" x14ac:dyDescent="0.3">
      <c r="A2636" t="s">
        <v>1402</v>
      </c>
      <c r="B2636" t="s">
        <v>1403</v>
      </c>
      <c r="C2636">
        <v>695</v>
      </c>
      <c r="D2636" t="s">
        <v>18</v>
      </c>
      <c r="E2636">
        <v>338</v>
      </c>
      <c r="F2636">
        <v>444</v>
      </c>
      <c r="G2636">
        <f t="shared" si="41"/>
        <v>106</v>
      </c>
      <c r="H2636">
        <v>27168</v>
      </c>
      <c r="I2636" t="s">
        <v>19</v>
      </c>
    </row>
    <row r="2637" spans="1:9" x14ac:dyDescent="0.3">
      <c r="A2637" t="s">
        <v>1404</v>
      </c>
      <c r="B2637" t="s">
        <v>1405</v>
      </c>
      <c r="C2637">
        <v>706</v>
      </c>
      <c r="D2637" t="s">
        <v>10</v>
      </c>
      <c r="E2637">
        <v>76</v>
      </c>
      <c r="F2637">
        <v>275</v>
      </c>
      <c r="G2637">
        <f t="shared" si="41"/>
        <v>199</v>
      </c>
      <c r="H2637">
        <v>1724</v>
      </c>
      <c r="I2637" t="s">
        <v>11</v>
      </c>
    </row>
    <row r="2638" spans="1:9" x14ac:dyDescent="0.3">
      <c r="A2638" t="s">
        <v>1404</v>
      </c>
      <c r="B2638" t="s">
        <v>1405</v>
      </c>
      <c r="C2638">
        <v>706</v>
      </c>
      <c r="D2638" t="s">
        <v>28</v>
      </c>
      <c r="E2638">
        <v>608</v>
      </c>
      <c r="F2638">
        <v>706</v>
      </c>
      <c r="G2638">
        <f t="shared" si="41"/>
        <v>98</v>
      </c>
      <c r="H2638">
        <v>133923</v>
      </c>
      <c r="I2638" t="s">
        <v>29</v>
      </c>
    </row>
    <row r="2639" spans="1:9" x14ac:dyDescent="0.3">
      <c r="A2639" t="s">
        <v>1404</v>
      </c>
      <c r="B2639" t="s">
        <v>1405</v>
      </c>
      <c r="C2639">
        <v>706</v>
      </c>
      <c r="D2639" t="s">
        <v>354</v>
      </c>
      <c r="E2639">
        <v>512</v>
      </c>
      <c r="F2639">
        <v>587</v>
      </c>
      <c r="G2639">
        <f t="shared" si="41"/>
        <v>75</v>
      </c>
      <c r="H2639">
        <v>2666</v>
      </c>
      <c r="I2639" t="s">
        <v>355</v>
      </c>
    </row>
    <row r="2640" spans="1:9" x14ac:dyDescent="0.3">
      <c r="A2640" t="s">
        <v>1404</v>
      </c>
      <c r="B2640" t="s">
        <v>1405</v>
      </c>
      <c r="C2640">
        <v>706</v>
      </c>
      <c r="D2640" t="s">
        <v>22</v>
      </c>
      <c r="E2640">
        <v>378</v>
      </c>
      <c r="F2640">
        <v>489</v>
      </c>
      <c r="G2640">
        <f t="shared" si="41"/>
        <v>111</v>
      </c>
      <c r="H2640">
        <v>21613</v>
      </c>
      <c r="I2640" t="s">
        <v>23</v>
      </c>
    </row>
    <row r="2641" spans="1:9" x14ac:dyDescent="0.3">
      <c r="A2641" t="s">
        <v>1406</v>
      </c>
      <c r="B2641" t="s">
        <v>1407</v>
      </c>
      <c r="C2641">
        <v>775</v>
      </c>
      <c r="D2641" t="s">
        <v>10</v>
      </c>
      <c r="E2641">
        <v>77</v>
      </c>
      <c r="F2641">
        <v>270</v>
      </c>
      <c r="G2641">
        <f t="shared" si="41"/>
        <v>193</v>
      </c>
      <c r="H2641">
        <v>1724</v>
      </c>
      <c r="I2641" t="s">
        <v>11</v>
      </c>
    </row>
    <row r="2642" spans="1:9" x14ac:dyDescent="0.3">
      <c r="A2642" t="s">
        <v>1406</v>
      </c>
      <c r="B2642" t="s">
        <v>1407</v>
      </c>
      <c r="C2642">
        <v>775</v>
      </c>
      <c r="D2642" t="s">
        <v>28</v>
      </c>
      <c r="E2642">
        <v>668</v>
      </c>
      <c r="F2642">
        <v>775</v>
      </c>
      <c r="G2642">
        <f t="shared" si="41"/>
        <v>107</v>
      </c>
      <c r="H2642">
        <v>133923</v>
      </c>
      <c r="I2642" t="s">
        <v>29</v>
      </c>
    </row>
    <row r="2643" spans="1:9" x14ac:dyDescent="0.3">
      <c r="A2643" t="s">
        <v>1406</v>
      </c>
      <c r="B2643" t="s">
        <v>1407</v>
      </c>
      <c r="C2643">
        <v>775</v>
      </c>
      <c r="D2643" t="s">
        <v>30</v>
      </c>
      <c r="E2643">
        <v>533</v>
      </c>
      <c r="F2643">
        <v>626</v>
      </c>
      <c r="G2643">
        <f t="shared" si="41"/>
        <v>93</v>
      </c>
      <c r="H2643">
        <v>85578</v>
      </c>
      <c r="I2643" t="s">
        <v>31</v>
      </c>
    </row>
    <row r="2644" spans="1:9" x14ac:dyDescent="0.3">
      <c r="A2644" t="s">
        <v>1408</v>
      </c>
      <c r="B2644" t="s">
        <v>1409</v>
      </c>
      <c r="C2644">
        <v>553</v>
      </c>
      <c r="D2644" t="s">
        <v>10</v>
      </c>
      <c r="E2644">
        <v>89</v>
      </c>
      <c r="F2644">
        <v>250</v>
      </c>
      <c r="G2644">
        <f t="shared" si="41"/>
        <v>161</v>
      </c>
      <c r="H2644">
        <v>1724</v>
      </c>
      <c r="I2644" t="s">
        <v>11</v>
      </c>
    </row>
    <row r="2645" spans="1:9" x14ac:dyDescent="0.3">
      <c r="A2645" t="s">
        <v>1408</v>
      </c>
      <c r="B2645" t="s">
        <v>1409</v>
      </c>
      <c r="C2645">
        <v>553</v>
      </c>
      <c r="D2645" t="s">
        <v>54</v>
      </c>
      <c r="E2645">
        <v>347</v>
      </c>
      <c r="F2645">
        <v>425</v>
      </c>
      <c r="G2645">
        <f t="shared" si="41"/>
        <v>78</v>
      </c>
      <c r="H2645">
        <v>1627</v>
      </c>
      <c r="I2645" t="s">
        <v>55</v>
      </c>
    </row>
    <row r="2646" spans="1:9" x14ac:dyDescent="0.3">
      <c r="A2646" t="s">
        <v>1410</v>
      </c>
      <c r="B2646" t="s">
        <v>1411</v>
      </c>
      <c r="C2646">
        <v>533</v>
      </c>
      <c r="D2646" t="s">
        <v>10</v>
      </c>
      <c r="E2646">
        <v>65</v>
      </c>
      <c r="F2646">
        <v>251</v>
      </c>
      <c r="G2646">
        <f t="shared" si="41"/>
        <v>186</v>
      </c>
      <c r="H2646">
        <v>1724</v>
      </c>
      <c r="I2646" t="s">
        <v>11</v>
      </c>
    </row>
    <row r="2647" spans="1:9" x14ac:dyDescent="0.3">
      <c r="A2647" t="s">
        <v>1410</v>
      </c>
      <c r="B2647" t="s">
        <v>1411</v>
      </c>
      <c r="C2647">
        <v>533</v>
      </c>
      <c r="D2647" t="s">
        <v>54</v>
      </c>
      <c r="E2647">
        <v>338</v>
      </c>
      <c r="F2647">
        <v>420</v>
      </c>
      <c r="G2647">
        <f t="shared" si="41"/>
        <v>82</v>
      </c>
      <c r="H2647">
        <v>1627</v>
      </c>
      <c r="I2647" t="s">
        <v>55</v>
      </c>
    </row>
    <row r="2648" spans="1:9" x14ac:dyDescent="0.3">
      <c r="A2648" t="s">
        <v>1412</v>
      </c>
      <c r="B2648" t="s">
        <v>1413</v>
      </c>
      <c r="C2648">
        <v>719</v>
      </c>
      <c r="D2648" t="s">
        <v>10</v>
      </c>
      <c r="E2648">
        <v>76</v>
      </c>
      <c r="F2648">
        <v>263</v>
      </c>
      <c r="G2648">
        <f t="shared" si="41"/>
        <v>187</v>
      </c>
      <c r="H2648">
        <v>1724</v>
      </c>
      <c r="I2648" t="s">
        <v>11</v>
      </c>
    </row>
    <row r="2649" spans="1:9" x14ac:dyDescent="0.3">
      <c r="A2649" t="s">
        <v>1412</v>
      </c>
      <c r="B2649" t="s">
        <v>1413</v>
      </c>
      <c r="C2649">
        <v>719</v>
      </c>
      <c r="D2649" t="s">
        <v>46</v>
      </c>
      <c r="E2649">
        <v>600</v>
      </c>
      <c r="F2649">
        <v>666</v>
      </c>
      <c r="G2649">
        <f t="shared" si="41"/>
        <v>66</v>
      </c>
      <c r="H2649">
        <v>7301</v>
      </c>
      <c r="I2649" t="s">
        <v>47</v>
      </c>
    </row>
    <row r="2650" spans="1:9" x14ac:dyDescent="0.3">
      <c r="A2650" t="s">
        <v>1412</v>
      </c>
      <c r="B2650" t="s">
        <v>1413</v>
      </c>
      <c r="C2650">
        <v>719</v>
      </c>
      <c r="D2650" t="s">
        <v>18</v>
      </c>
      <c r="E2650">
        <v>369</v>
      </c>
      <c r="F2650">
        <v>461</v>
      </c>
      <c r="G2650">
        <f t="shared" si="41"/>
        <v>92</v>
      </c>
      <c r="H2650">
        <v>27168</v>
      </c>
      <c r="I2650" t="s">
        <v>19</v>
      </c>
    </row>
    <row r="2651" spans="1:9" x14ac:dyDescent="0.3">
      <c r="A2651" t="s">
        <v>1412</v>
      </c>
      <c r="B2651" t="s">
        <v>1413</v>
      </c>
      <c r="C2651">
        <v>719</v>
      </c>
      <c r="D2651" t="s">
        <v>18</v>
      </c>
      <c r="E2651">
        <v>484</v>
      </c>
      <c r="F2651">
        <v>587</v>
      </c>
      <c r="G2651">
        <f t="shared" si="41"/>
        <v>103</v>
      </c>
      <c r="H2651">
        <v>27168</v>
      </c>
      <c r="I2651" t="s">
        <v>19</v>
      </c>
    </row>
    <row r="2652" spans="1:9" x14ac:dyDescent="0.3">
      <c r="A2652" t="s">
        <v>1414</v>
      </c>
      <c r="B2652" t="s">
        <v>1415</v>
      </c>
      <c r="C2652">
        <v>743</v>
      </c>
      <c r="D2652" t="s">
        <v>10</v>
      </c>
      <c r="E2652">
        <v>97</v>
      </c>
      <c r="F2652">
        <v>285</v>
      </c>
      <c r="G2652">
        <f t="shared" si="41"/>
        <v>188</v>
      </c>
      <c r="H2652">
        <v>1724</v>
      </c>
      <c r="I2652" t="s">
        <v>11</v>
      </c>
    </row>
    <row r="2653" spans="1:9" x14ac:dyDescent="0.3">
      <c r="A2653" t="s">
        <v>1414</v>
      </c>
      <c r="B2653" t="s">
        <v>1415</v>
      </c>
      <c r="C2653">
        <v>743</v>
      </c>
      <c r="D2653" t="s">
        <v>28</v>
      </c>
      <c r="E2653">
        <v>627</v>
      </c>
      <c r="F2653">
        <v>740</v>
      </c>
      <c r="G2653">
        <f t="shared" si="41"/>
        <v>113</v>
      </c>
      <c r="H2653">
        <v>133923</v>
      </c>
      <c r="I2653" t="s">
        <v>29</v>
      </c>
    </row>
    <row r="2654" spans="1:9" x14ac:dyDescent="0.3">
      <c r="A2654" t="s">
        <v>1414</v>
      </c>
      <c r="B2654" t="s">
        <v>1415</v>
      </c>
      <c r="C2654">
        <v>743</v>
      </c>
      <c r="D2654" t="s">
        <v>30</v>
      </c>
      <c r="E2654">
        <v>518</v>
      </c>
      <c r="F2654">
        <v>585</v>
      </c>
      <c r="G2654">
        <f t="shared" si="41"/>
        <v>67</v>
      </c>
      <c r="H2654">
        <v>85578</v>
      </c>
      <c r="I2654" t="s">
        <v>31</v>
      </c>
    </row>
    <row r="2655" spans="1:9" x14ac:dyDescent="0.3">
      <c r="A2655" t="s">
        <v>1414</v>
      </c>
      <c r="B2655" t="s">
        <v>1415</v>
      </c>
      <c r="C2655">
        <v>743</v>
      </c>
      <c r="D2655" t="s">
        <v>16</v>
      </c>
      <c r="E2655">
        <v>383</v>
      </c>
      <c r="F2655">
        <v>489</v>
      </c>
      <c r="G2655">
        <f t="shared" si="41"/>
        <v>106</v>
      </c>
      <c r="H2655">
        <v>23651</v>
      </c>
      <c r="I2655" t="s">
        <v>17</v>
      </c>
    </row>
    <row r="2656" spans="1:9" x14ac:dyDescent="0.3">
      <c r="A2656" t="s">
        <v>1416</v>
      </c>
      <c r="B2656" t="s">
        <v>1417</v>
      </c>
      <c r="C2656">
        <v>536</v>
      </c>
      <c r="D2656" t="s">
        <v>10</v>
      </c>
      <c r="E2656">
        <v>65</v>
      </c>
      <c r="F2656">
        <v>248</v>
      </c>
      <c r="G2656">
        <f t="shared" si="41"/>
        <v>183</v>
      </c>
      <c r="H2656">
        <v>1724</v>
      </c>
      <c r="I2656" t="s">
        <v>11</v>
      </c>
    </row>
    <row r="2657" spans="1:9" x14ac:dyDescent="0.3">
      <c r="A2657" t="s">
        <v>1416</v>
      </c>
      <c r="B2657" t="s">
        <v>1417</v>
      </c>
      <c r="C2657">
        <v>536</v>
      </c>
      <c r="D2657" t="s">
        <v>54</v>
      </c>
      <c r="E2657">
        <v>335</v>
      </c>
      <c r="F2657">
        <v>417</v>
      </c>
      <c r="G2657">
        <f t="shared" si="41"/>
        <v>82</v>
      </c>
      <c r="H2657">
        <v>1627</v>
      </c>
      <c r="I2657" t="s">
        <v>55</v>
      </c>
    </row>
    <row r="2658" spans="1:9" x14ac:dyDescent="0.3">
      <c r="A2658" t="s">
        <v>1418</v>
      </c>
      <c r="B2658" t="s">
        <v>1419</v>
      </c>
      <c r="C2658">
        <v>731</v>
      </c>
      <c r="D2658" t="s">
        <v>10</v>
      </c>
      <c r="E2658">
        <v>79</v>
      </c>
      <c r="F2658">
        <v>260</v>
      </c>
      <c r="G2658">
        <f t="shared" si="41"/>
        <v>181</v>
      </c>
      <c r="H2658">
        <v>1724</v>
      </c>
      <c r="I2658" t="s">
        <v>11</v>
      </c>
    </row>
    <row r="2659" spans="1:9" x14ac:dyDescent="0.3">
      <c r="A2659" t="s">
        <v>1418</v>
      </c>
      <c r="B2659" t="s">
        <v>1419</v>
      </c>
      <c r="C2659">
        <v>731</v>
      </c>
      <c r="D2659" t="s">
        <v>28</v>
      </c>
      <c r="E2659">
        <v>600</v>
      </c>
      <c r="F2659">
        <v>713</v>
      </c>
      <c r="G2659">
        <f t="shared" si="41"/>
        <v>113</v>
      </c>
      <c r="H2659">
        <v>133923</v>
      </c>
      <c r="I2659" t="s">
        <v>29</v>
      </c>
    </row>
    <row r="2660" spans="1:9" x14ac:dyDescent="0.3">
      <c r="A2660" t="s">
        <v>1418</v>
      </c>
      <c r="B2660" t="s">
        <v>1419</v>
      </c>
      <c r="C2660">
        <v>731</v>
      </c>
      <c r="D2660" t="s">
        <v>30</v>
      </c>
      <c r="E2660">
        <v>481</v>
      </c>
      <c r="F2660">
        <v>555</v>
      </c>
      <c r="G2660">
        <f t="shared" si="41"/>
        <v>74</v>
      </c>
      <c r="H2660">
        <v>85578</v>
      </c>
      <c r="I2660" t="s">
        <v>31</v>
      </c>
    </row>
    <row r="2661" spans="1:9" x14ac:dyDescent="0.3">
      <c r="A2661" t="s">
        <v>1418</v>
      </c>
      <c r="B2661" t="s">
        <v>1419</v>
      </c>
      <c r="C2661">
        <v>731</v>
      </c>
      <c r="D2661" t="s">
        <v>16</v>
      </c>
      <c r="E2661">
        <v>360</v>
      </c>
      <c r="F2661">
        <v>477</v>
      </c>
      <c r="G2661">
        <f t="shared" si="41"/>
        <v>117</v>
      </c>
      <c r="H2661">
        <v>23651</v>
      </c>
      <c r="I2661" t="s">
        <v>17</v>
      </c>
    </row>
    <row r="2662" spans="1:9" x14ac:dyDescent="0.3">
      <c r="A2662" t="s">
        <v>1420</v>
      </c>
      <c r="B2662" t="s">
        <v>1421</v>
      </c>
      <c r="C2662">
        <v>782</v>
      </c>
      <c r="D2662" t="s">
        <v>10</v>
      </c>
      <c r="E2662">
        <v>84</v>
      </c>
      <c r="F2662">
        <v>269</v>
      </c>
      <c r="G2662">
        <f t="shared" si="41"/>
        <v>185</v>
      </c>
      <c r="H2662">
        <v>1724</v>
      </c>
      <c r="I2662" t="s">
        <v>11</v>
      </c>
    </row>
    <row r="2663" spans="1:9" x14ac:dyDescent="0.3">
      <c r="A2663" t="s">
        <v>1420</v>
      </c>
      <c r="B2663" t="s">
        <v>1421</v>
      </c>
      <c r="C2663">
        <v>782</v>
      </c>
      <c r="D2663" t="s">
        <v>28</v>
      </c>
      <c r="E2663">
        <v>596</v>
      </c>
      <c r="F2663">
        <v>709</v>
      </c>
      <c r="G2663">
        <f t="shared" si="41"/>
        <v>113</v>
      </c>
      <c r="H2663">
        <v>133923</v>
      </c>
      <c r="I2663" t="s">
        <v>29</v>
      </c>
    </row>
    <row r="2664" spans="1:9" x14ac:dyDescent="0.3">
      <c r="A2664" t="s">
        <v>1420</v>
      </c>
      <c r="B2664" t="s">
        <v>1421</v>
      </c>
      <c r="C2664">
        <v>782</v>
      </c>
      <c r="D2664" t="s">
        <v>30</v>
      </c>
      <c r="E2664">
        <v>487</v>
      </c>
      <c r="F2664">
        <v>553</v>
      </c>
      <c r="G2664">
        <f t="shared" si="41"/>
        <v>66</v>
      </c>
      <c r="H2664">
        <v>85578</v>
      </c>
      <c r="I2664" t="s">
        <v>31</v>
      </c>
    </row>
    <row r="2665" spans="1:9" x14ac:dyDescent="0.3">
      <c r="A2665" t="s">
        <v>1420</v>
      </c>
      <c r="B2665" t="s">
        <v>1421</v>
      </c>
      <c r="C2665">
        <v>782</v>
      </c>
      <c r="D2665" t="s">
        <v>16</v>
      </c>
      <c r="E2665">
        <v>367</v>
      </c>
      <c r="F2665">
        <v>483</v>
      </c>
      <c r="G2665">
        <f t="shared" si="41"/>
        <v>116</v>
      </c>
      <c r="H2665">
        <v>23651</v>
      </c>
      <c r="I2665" t="s">
        <v>17</v>
      </c>
    </row>
    <row r="2666" spans="1:9" x14ac:dyDescent="0.3">
      <c r="A2666" t="s">
        <v>1422</v>
      </c>
      <c r="B2666" t="s">
        <v>1423</v>
      </c>
      <c r="C2666">
        <v>853</v>
      </c>
      <c r="D2666" t="s">
        <v>10</v>
      </c>
      <c r="E2666">
        <v>48</v>
      </c>
      <c r="F2666">
        <v>206</v>
      </c>
      <c r="G2666">
        <f t="shared" si="41"/>
        <v>158</v>
      </c>
      <c r="H2666">
        <v>1724</v>
      </c>
      <c r="I2666" t="s">
        <v>11</v>
      </c>
    </row>
    <row r="2667" spans="1:9" x14ac:dyDescent="0.3">
      <c r="A2667" t="s">
        <v>1422</v>
      </c>
      <c r="B2667" t="s">
        <v>1423</v>
      </c>
      <c r="C2667">
        <v>853</v>
      </c>
      <c r="D2667" t="s">
        <v>12</v>
      </c>
      <c r="E2667">
        <v>601</v>
      </c>
      <c r="F2667">
        <v>834</v>
      </c>
      <c r="G2667">
        <f t="shared" si="41"/>
        <v>233</v>
      </c>
      <c r="H2667">
        <v>22957</v>
      </c>
      <c r="I2667" t="s">
        <v>13</v>
      </c>
    </row>
    <row r="2668" spans="1:9" x14ac:dyDescent="0.3">
      <c r="A2668" t="s">
        <v>1422</v>
      </c>
      <c r="B2668" t="s">
        <v>1423</v>
      </c>
      <c r="C2668">
        <v>853</v>
      </c>
      <c r="D2668" t="s">
        <v>14</v>
      </c>
      <c r="E2668">
        <v>425</v>
      </c>
      <c r="F2668">
        <v>582</v>
      </c>
      <c r="G2668">
        <f t="shared" si="41"/>
        <v>157</v>
      </c>
      <c r="H2668">
        <v>43327</v>
      </c>
      <c r="I2668" t="s">
        <v>15</v>
      </c>
    </row>
    <row r="2669" spans="1:9" x14ac:dyDescent="0.3">
      <c r="A2669" t="s">
        <v>1422</v>
      </c>
      <c r="B2669" t="s">
        <v>1423</v>
      </c>
      <c r="C2669">
        <v>853</v>
      </c>
      <c r="D2669" t="s">
        <v>24</v>
      </c>
      <c r="E2669">
        <v>307</v>
      </c>
      <c r="F2669">
        <v>393</v>
      </c>
      <c r="G2669">
        <f t="shared" si="41"/>
        <v>86</v>
      </c>
      <c r="H2669">
        <v>23723</v>
      </c>
      <c r="I2669" t="s">
        <v>25</v>
      </c>
    </row>
    <row r="2670" spans="1:9" x14ac:dyDescent="0.3">
      <c r="A2670" t="s">
        <v>1424</v>
      </c>
      <c r="B2670" t="s">
        <v>1425</v>
      </c>
      <c r="C2670">
        <v>936</v>
      </c>
      <c r="D2670" t="s">
        <v>10</v>
      </c>
      <c r="E2670">
        <v>93</v>
      </c>
      <c r="F2670">
        <v>286</v>
      </c>
      <c r="G2670">
        <f t="shared" si="41"/>
        <v>193</v>
      </c>
      <c r="H2670">
        <v>1724</v>
      </c>
      <c r="I2670" t="s">
        <v>11</v>
      </c>
    </row>
    <row r="2671" spans="1:9" x14ac:dyDescent="0.3">
      <c r="A2671" t="s">
        <v>1424</v>
      </c>
      <c r="B2671" t="s">
        <v>1425</v>
      </c>
      <c r="C2671">
        <v>936</v>
      </c>
      <c r="D2671" t="s">
        <v>28</v>
      </c>
      <c r="E2671">
        <v>526</v>
      </c>
      <c r="F2671">
        <v>642</v>
      </c>
      <c r="G2671">
        <f t="shared" si="41"/>
        <v>116</v>
      </c>
      <c r="H2671">
        <v>133923</v>
      </c>
      <c r="I2671" t="s">
        <v>29</v>
      </c>
    </row>
    <row r="2672" spans="1:9" x14ac:dyDescent="0.3">
      <c r="A2672" t="s">
        <v>1424</v>
      </c>
      <c r="B2672" t="s">
        <v>1425</v>
      </c>
      <c r="C2672">
        <v>936</v>
      </c>
      <c r="D2672" t="s">
        <v>30</v>
      </c>
      <c r="E2672">
        <v>414</v>
      </c>
      <c r="F2672">
        <v>479</v>
      </c>
      <c r="G2672">
        <f t="shared" si="41"/>
        <v>65</v>
      </c>
      <c r="H2672">
        <v>85578</v>
      </c>
      <c r="I2672" t="s">
        <v>31</v>
      </c>
    </row>
    <row r="2673" spans="1:9" x14ac:dyDescent="0.3">
      <c r="A2673" t="s">
        <v>1424</v>
      </c>
      <c r="B2673" t="s">
        <v>1425</v>
      </c>
      <c r="C2673">
        <v>936</v>
      </c>
      <c r="D2673" t="s">
        <v>42</v>
      </c>
      <c r="E2673">
        <v>662</v>
      </c>
      <c r="F2673">
        <v>779</v>
      </c>
      <c r="G2673">
        <f t="shared" si="41"/>
        <v>117</v>
      </c>
      <c r="H2673">
        <v>176760</v>
      </c>
      <c r="I2673" t="s">
        <v>43</v>
      </c>
    </row>
    <row r="2674" spans="1:9" x14ac:dyDescent="0.3">
      <c r="A2674" t="s">
        <v>1424</v>
      </c>
      <c r="B2674" t="s">
        <v>1425</v>
      </c>
      <c r="C2674">
        <v>936</v>
      </c>
      <c r="D2674" t="s">
        <v>42</v>
      </c>
      <c r="E2674">
        <v>805</v>
      </c>
      <c r="F2674">
        <v>919</v>
      </c>
      <c r="G2674">
        <f t="shared" si="41"/>
        <v>114</v>
      </c>
      <c r="H2674">
        <v>176760</v>
      </c>
      <c r="I2674" t="s">
        <v>43</v>
      </c>
    </row>
    <row r="2675" spans="1:9" x14ac:dyDescent="0.3">
      <c r="A2675" t="s">
        <v>1426</v>
      </c>
      <c r="B2675" t="s">
        <v>1427</v>
      </c>
      <c r="C2675">
        <v>1099</v>
      </c>
      <c r="D2675" t="s">
        <v>10</v>
      </c>
      <c r="E2675">
        <v>258</v>
      </c>
      <c r="F2675">
        <v>441</v>
      </c>
      <c r="G2675">
        <f t="shared" si="41"/>
        <v>183</v>
      </c>
      <c r="H2675">
        <v>1724</v>
      </c>
      <c r="I2675" t="s">
        <v>11</v>
      </c>
    </row>
    <row r="2676" spans="1:9" x14ac:dyDescent="0.3">
      <c r="A2676" t="s">
        <v>1426</v>
      </c>
      <c r="B2676" t="s">
        <v>1427</v>
      </c>
      <c r="C2676">
        <v>1099</v>
      </c>
      <c r="D2676" t="s">
        <v>12</v>
      </c>
      <c r="E2676">
        <v>848</v>
      </c>
      <c r="F2676">
        <v>1083</v>
      </c>
      <c r="G2676">
        <f t="shared" si="41"/>
        <v>235</v>
      </c>
      <c r="H2676">
        <v>22957</v>
      </c>
      <c r="I2676" t="s">
        <v>13</v>
      </c>
    </row>
    <row r="2677" spans="1:9" x14ac:dyDescent="0.3">
      <c r="A2677" t="s">
        <v>1426</v>
      </c>
      <c r="B2677" t="s">
        <v>1427</v>
      </c>
      <c r="C2677">
        <v>1099</v>
      </c>
      <c r="D2677" t="s">
        <v>14</v>
      </c>
      <c r="E2677">
        <v>667</v>
      </c>
      <c r="F2677">
        <v>829</v>
      </c>
      <c r="G2677">
        <f t="shared" si="41"/>
        <v>162</v>
      </c>
      <c r="H2677">
        <v>43327</v>
      </c>
      <c r="I2677" t="s">
        <v>15</v>
      </c>
    </row>
    <row r="2678" spans="1:9" x14ac:dyDescent="0.3">
      <c r="A2678" t="s">
        <v>1426</v>
      </c>
      <c r="B2678" t="s">
        <v>1427</v>
      </c>
      <c r="C2678">
        <v>1099</v>
      </c>
      <c r="D2678" t="s">
        <v>90</v>
      </c>
      <c r="E2678">
        <v>10</v>
      </c>
      <c r="F2678">
        <v>217</v>
      </c>
      <c r="G2678">
        <f t="shared" si="41"/>
        <v>207</v>
      </c>
      <c r="H2678">
        <v>1188</v>
      </c>
      <c r="I2678" t="s">
        <v>91</v>
      </c>
    </row>
    <row r="2679" spans="1:9" x14ac:dyDescent="0.3">
      <c r="A2679" t="s">
        <v>1426</v>
      </c>
      <c r="B2679" t="s">
        <v>1427</v>
      </c>
      <c r="C2679">
        <v>1099</v>
      </c>
      <c r="D2679" t="s">
        <v>18</v>
      </c>
      <c r="E2679">
        <v>552</v>
      </c>
      <c r="F2679">
        <v>655</v>
      </c>
      <c r="G2679">
        <f t="shared" si="41"/>
        <v>103</v>
      </c>
      <c r="H2679">
        <v>27168</v>
      </c>
      <c r="I2679" t="s">
        <v>19</v>
      </c>
    </row>
    <row r="2680" spans="1:9" x14ac:dyDescent="0.3">
      <c r="A2680" t="s">
        <v>1428</v>
      </c>
      <c r="B2680" t="s">
        <v>1429</v>
      </c>
      <c r="C2680">
        <v>1320</v>
      </c>
      <c r="D2680" t="s">
        <v>10</v>
      </c>
      <c r="E2680">
        <v>256</v>
      </c>
      <c r="F2680">
        <v>444</v>
      </c>
      <c r="G2680">
        <f t="shared" si="41"/>
        <v>188</v>
      </c>
      <c r="H2680">
        <v>1724</v>
      </c>
      <c r="I2680" t="s">
        <v>11</v>
      </c>
    </row>
    <row r="2681" spans="1:9" x14ac:dyDescent="0.3">
      <c r="A2681" t="s">
        <v>1428</v>
      </c>
      <c r="B2681" t="s">
        <v>1429</v>
      </c>
      <c r="C2681">
        <v>1320</v>
      </c>
      <c r="D2681" t="s">
        <v>28</v>
      </c>
      <c r="E2681">
        <v>918</v>
      </c>
      <c r="F2681">
        <v>1034</v>
      </c>
      <c r="G2681">
        <f t="shared" si="41"/>
        <v>116</v>
      </c>
      <c r="H2681">
        <v>133923</v>
      </c>
      <c r="I2681" t="s">
        <v>29</v>
      </c>
    </row>
    <row r="2682" spans="1:9" x14ac:dyDescent="0.3">
      <c r="A2682" t="s">
        <v>1428</v>
      </c>
      <c r="B2682" t="s">
        <v>1429</v>
      </c>
      <c r="C2682">
        <v>1320</v>
      </c>
      <c r="D2682" t="s">
        <v>30</v>
      </c>
      <c r="E2682">
        <v>806</v>
      </c>
      <c r="F2682">
        <v>871</v>
      </c>
      <c r="G2682">
        <f t="shared" si="41"/>
        <v>65</v>
      </c>
      <c r="H2682">
        <v>85578</v>
      </c>
      <c r="I2682" t="s">
        <v>31</v>
      </c>
    </row>
    <row r="2683" spans="1:9" x14ac:dyDescent="0.3">
      <c r="A2683" t="s">
        <v>1428</v>
      </c>
      <c r="B2683" t="s">
        <v>1429</v>
      </c>
      <c r="C2683">
        <v>1320</v>
      </c>
      <c r="D2683" t="s">
        <v>66</v>
      </c>
      <c r="E2683">
        <v>1234</v>
      </c>
      <c r="F2683">
        <v>1318</v>
      </c>
      <c r="G2683">
        <f t="shared" si="41"/>
        <v>84</v>
      </c>
      <c r="H2683">
        <v>11277</v>
      </c>
      <c r="I2683" t="s">
        <v>67</v>
      </c>
    </row>
    <row r="2684" spans="1:9" x14ac:dyDescent="0.3">
      <c r="A2684" t="s">
        <v>1428</v>
      </c>
      <c r="B2684" t="s">
        <v>1429</v>
      </c>
      <c r="C2684">
        <v>1320</v>
      </c>
      <c r="D2684" t="s">
        <v>90</v>
      </c>
      <c r="E2684">
        <v>7</v>
      </c>
      <c r="F2684">
        <v>220</v>
      </c>
      <c r="G2684">
        <f t="shared" si="41"/>
        <v>213</v>
      </c>
      <c r="H2684">
        <v>1188</v>
      </c>
      <c r="I2684" t="s">
        <v>91</v>
      </c>
    </row>
    <row r="2685" spans="1:9" x14ac:dyDescent="0.3">
      <c r="A2685" t="s">
        <v>1428</v>
      </c>
      <c r="B2685" t="s">
        <v>1429</v>
      </c>
      <c r="C2685">
        <v>1320</v>
      </c>
      <c r="D2685" t="s">
        <v>22</v>
      </c>
      <c r="E2685">
        <v>545</v>
      </c>
      <c r="F2685">
        <v>654</v>
      </c>
      <c r="G2685">
        <f t="shared" si="41"/>
        <v>109</v>
      </c>
      <c r="H2685">
        <v>21613</v>
      </c>
      <c r="I2685" t="s">
        <v>23</v>
      </c>
    </row>
    <row r="2686" spans="1:9" x14ac:dyDescent="0.3">
      <c r="A2686" t="s">
        <v>1428</v>
      </c>
      <c r="B2686" t="s">
        <v>1429</v>
      </c>
      <c r="C2686">
        <v>1320</v>
      </c>
      <c r="D2686" t="s">
        <v>46</v>
      </c>
      <c r="E2686">
        <v>669</v>
      </c>
      <c r="F2686">
        <v>734</v>
      </c>
      <c r="G2686">
        <f t="shared" si="41"/>
        <v>65</v>
      </c>
      <c r="H2686">
        <v>7301</v>
      </c>
      <c r="I2686" t="s">
        <v>47</v>
      </c>
    </row>
    <row r="2687" spans="1:9" x14ac:dyDescent="0.3">
      <c r="A2687" t="s">
        <v>1428</v>
      </c>
      <c r="B2687" t="s">
        <v>1429</v>
      </c>
      <c r="C2687">
        <v>1320</v>
      </c>
      <c r="D2687" t="s">
        <v>42</v>
      </c>
      <c r="E2687">
        <v>1071</v>
      </c>
      <c r="F2687">
        <v>1182</v>
      </c>
      <c r="G2687">
        <f t="shared" si="41"/>
        <v>111</v>
      </c>
      <c r="H2687">
        <v>176760</v>
      </c>
      <c r="I2687" t="s">
        <v>43</v>
      </c>
    </row>
    <row r="2688" spans="1:9" x14ac:dyDescent="0.3">
      <c r="A2688" t="s">
        <v>1430</v>
      </c>
      <c r="B2688" t="s">
        <v>1431</v>
      </c>
      <c r="C2688">
        <v>773</v>
      </c>
      <c r="D2688" t="s">
        <v>10</v>
      </c>
      <c r="E2688">
        <v>83</v>
      </c>
      <c r="F2688">
        <v>271</v>
      </c>
      <c r="G2688">
        <f t="shared" si="41"/>
        <v>188</v>
      </c>
      <c r="H2688">
        <v>1724</v>
      </c>
      <c r="I2688" t="s">
        <v>11</v>
      </c>
    </row>
    <row r="2689" spans="1:9" x14ac:dyDescent="0.3">
      <c r="A2689" t="s">
        <v>1430</v>
      </c>
      <c r="B2689" t="s">
        <v>1431</v>
      </c>
      <c r="C2689">
        <v>773</v>
      </c>
      <c r="D2689" t="s">
        <v>14</v>
      </c>
      <c r="E2689">
        <v>609</v>
      </c>
      <c r="F2689">
        <v>766</v>
      </c>
      <c r="G2689">
        <f t="shared" si="41"/>
        <v>157</v>
      </c>
      <c r="H2689">
        <v>43327</v>
      </c>
      <c r="I2689" t="s">
        <v>15</v>
      </c>
    </row>
    <row r="2690" spans="1:9" x14ac:dyDescent="0.3">
      <c r="A2690" t="s">
        <v>1430</v>
      </c>
      <c r="B2690" t="s">
        <v>1431</v>
      </c>
      <c r="C2690">
        <v>773</v>
      </c>
      <c r="D2690" t="s">
        <v>46</v>
      </c>
      <c r="E2690">
        <v>364</v>
      </c>
      <c r="F2690">
        <v>430</v>
      </c>
      <c r="G2690">
        <f t="shared" si="41"/>
        <v>66</v>
      </c>
      <c r="H2690">
        <v>7301</v>
      </c>
      <c r="I2690" t="s">
        <v>47</v>
      </c>
    </row>
    <row r="2691" spans="1:9" x14ac:dyDescent="0.3">
      <c r="A2691" t="s">
        <v>1430</v>
      </c>
      <c r="B2691" t="s">
        <v>1431</v>
      </c>
      <c r="C2691">
        <v>773</v>
      </c>
      <c r="D2691" t="s">
        <v>18</v>
      </c>
      <c r="E2691">
        <v>494</v>
      </c>
      <c r="F2691">
        <v>597</v>
      </c>
      <c r="G2691">
        <f t="shared" ref="G2691:G2754" si="42">F2691-E2691</f>
        <v>103</v>
      </c>
      <c r="H2691">
        <v>27168</v>
      </c>
      <c r="I2691" t="s">
        <v>19</v>
      </c>
    </row>
    <row r="2692" spans="1:9" x14ac:dyDescent="0.3">
      <c r="A2692" t="s">
        <v>1432</v>
      </c>
      <c r="B2692" t="s">
        <v>1433</v>
      </c>
      <c r="C2692">
        <v>1385</v>
      </c>
      <c r="D2692" t="s">
        <v>10</v>
      </c>
      <c r="E2692">
        <v>282</v>
      </c>
      <c r="F2692">
        <v>470</v>
      </c>
      <c r="G2692">
        <f t="shared" si="42"/>
        <v>188</v>
      </c>
      <c r="H2692">
        <v>1724</v>
      </c>
      <c r="I2692" t="s">
        <v>11</v>
      </c>
    </row>
    <row r="2693" spans="1:9" x14ac:dyDescent="0.3">
      <c r="A2693" t="s">
        <v>1432</v>
      </c>
      <c r="B2693" t="s">
        <v>1433</v>
      </c>
      <c r="C2693">
        <v>1385</v>
      </c>
      <c r="D2693" t="s">
        <v>12</v>
      </c>
      <c r="E2693">
        <v>998</v>
      </c>
      <c r="F2693">
        <v>1235</v>
      </c>
      <c r="G2693">
        <f t="shared" si="42"/>
        <v>237</v>
      </c>
      <c r="H2693">
        <v>22957</v>
      </c>
      <c r="I2693" t="s">
        <v>13</v>
      </c>
    </row>
    <row r="2694" spans="1:9" x14ac:dyDescent="0.3">
      <c r="A2694" t="s">
        <v>1432</v>
      </c>
      <c r="B2694" t="s">
        <v>1433</v>
      </c>
      <c r="C2694">
        <v>1385</v>
      </c>
      <c r="D2694" t="s">
        <v>14</v>
      </c>
      <c r="E2694">
        <v>822</v>
      </c>
      <c r="F2694">
        <v>979</v>
      </c>
      <c r="G2694">
        <f t="shared" si="42"/>
        <v>157</v>
      </c>
      <c r="H2694">
        <v>43327</v>
      </c>
      <c r="I2694" t="s">
        <v>15</v>
      </c>
    </row>
    <row r="2695" spans="1:9" x14ac:dyDescent="0.3">
      <c r="A2695" t="s">
        <v>1432</v>
      </c>
      <c r="B2695" t="s">
        <v>1433</v>
      </c>
      <c r="C2695">
        <v>1385</v>
      </c>
      <c r="D2695" t="s">
        <v>90</v>
      </c>
      <c r="E2695">
        <v>31</v>
      </c>
      <c r="F2695">
        <v>250</v>
      </c>
      <c r="G2695">
        <f t="shared" si="42"/>
        <v>219</v>
      </c>
      <c r="H2695">
        <v>1188</v>
      </c>
      <c r="I2695" t="s">
        <v>91</v>
      </c>
    </row>
    <row r="2696" spans="1:9" x14ac:dyDescent="0.3">
      <c r="A2696" t="s">
        <v>1432</v>
      </c>
      <c r="B2696" t="s">
        <v>1433</v>
      </c>
      <c r="C2696">
        <v>1385</v>
      </c>
      <c r="D2696" t="s">
        <v>16</v>
      </c>
      <c r="E2696">
        <v>581</v>
      </c>
      <c r="F2696">
        <v>691</v>
      </c>
      <c r="G2696">
        <f t="shared" si="42"/>
        <v>110</v>
      </c>
      <c r="H2696">
        <v>23651</v>
      </c>
      <c r="I2696" t="s">
        <v>17</v>
      </c>
    </row>
    <row r="2697" spans="1:9" x14ac:dyDescent="0.3">
      <c r="A2697" t="s">
        <v>1432</v>
      </c>
      <c r="B2697" t="s">
        <v>1433</v>
      </c>
      <c r="C2697">
        <v>1385</v>
      </c>
      <c r="D2697" t="s">
        <v>18</v>
      </c>
      <c r="E2697">
        <v>707</v>
      </c>
      <c r="F2697">
        <v>810</v>
      </c>
      <c r="G2697">
        <f t="shared" si="42"/>
        <v>103</v>
      </c>
      <c r="H2697">
        <v>27168</v>
      </c>
      <c r="I2697" t="s">
        <v>19</v>
      </c>
    </row>
    <row r="2698" spans="1:9" x14ac:dyDescent="0.3">
      <c r="A2698" t="s">
        <v>1434</v>
      </c>
      <c r="B2698" t="s">
        <v>1435</v>
      </c>
      <c r="C2698">
        <v>878</v>
      </c>
      <c r="D2698" t="s">
        <v>10</v>
      </c>
      <c r="E2698">
        <v>45</v>
      </c>
      <c r="F2698">
        <v>209</v>
      </c>
      <c r="G2698">
        <f t="shared" si="42"/>
        <v>164</v>
      </c>
      <c r="H2698">
        <v>1724</v>
      </c>
      <c r="I2698" t="s">
        <v>11</v>
      </c>
    </row>
    <row r="2699" spans="1:9" x14ac:dyDescent="0.3">
      <c r="A2699" t="s">
        <v>1434</v>
      </c>
      <c r="B2699" t="s">
        <v>1435</v>
      </c>
      <c r="C2699">
        <v>878</v>
      </c>
      <c r="D2699" t="s">
        <v>12</v>
      </c>
      <c r="E2699">
        <v>622</v>
      </c>
      <c r="F2699">
        <v>855</v>
      </c>
      <c r="G2699">
        <f t="shared" si="42"/>
        <v>233</v>
      </c>
      <c r="H2699">
        <v>22957</v>
      </c>
      <c r="I2699" t="s">
        <v>13</v>
      </c>
    </row>
    <row r="2700" spans="1:9" x14ac:dyDescent="0.3">
      <c r="A2700" t="s">
        <v>1434</v>
      </c>
      <c r="B2700" t="s">
        <v>1435</v>
      </c>
      <c r="C2700">
        <v>878</v>
      </c>
      <c r="D2700" t="s">
        <v>14</v>
      </c>
      <c r="E2700">
        <v>441</v>
      </c>
      <c r="F2700">
        <v>603</v>
      </c>
      <c r="G2700">
        <f t="shared" si="42"/>
        <v>162</v>
      </c>
      <c r="H2700">
        <v>43327</v>
      </c>
      <c r="I2700" t="s">
        <v>15</v>
      </c>
    </row>
    <row r="2701" spans="1:9" x14ac:dyDescent="0.3">
      <c r="A2701" t="s">
        <v>1434</v>
      </c>
      <c r="B2701" t="s">
        <v>1435</v>
      </c>
      <c r="C2701">
        <v>878</v>
      </c>
      <c r="D2701" t="s">
        <v>24</v>
      </c>
      <c r="E2701">
        <v>317</v>
      </c>
      <c r="F2701">
        <v>403</v>
      </c>
      <c r="G2701">
        <f t="shared" si="42"/>
        <v>86</v>
      </c>
      <c r="H2701">
        <v>23723</v>
      </c>
      <c r="I2701" t="s">
        <v>25</v>
      </c>
    </row>
    <row r="2702" spans="1:9" x14ac:dyDescent="0.3">
      <c r="A2702" t="s">
        <v>1436</v>
      </c>
      <c r="B2702" t="s">
        <v>1437</v>
      </c>
      <c r="C2702">
        <v>957</v>
      </c>
      <c r="D2702" t="s">
        <v>10</v>
      </c>
      <c r="E2702">
        <v>75</v>
      </c>
      <c r="F2702">
        <v>263</v>
      </c>
      <c r="G2702">
        <f t="shared" si="42"/>
        <v>188</v>
      </c>
      <c r="H2702">
        <v>1724</v>
      </c>
      <c r="I2702" t="s">
        <v>11</v>
      </c>
    </row>
    <row r="2703" spans="1:9" x14ac:dyDescent="0.3">
      <c r="A2703" t="s">
        <v>1436</v>
      </c>
      <c r="B2703" t="s">
        <v>1437</v>
      </c>
      <c r="C2703">
        <v>957</v>
      </c>
      <c r="D2703" t="s">
        <v>28</v>
      </c>
      <c r="E2703">
        <v>849</v>
      </c>
      <c r="F2703">
        <v>957</v>
      </c>
      <c r="G2703">
        <f t="shared" si="42"/>
        <v>108</v>
      </c>
      <c r="H2703">
        <v>133923</v>
      </c>
      <c r="I2703" t="s">
        <v>29</v>
      </c>
    </row>
    <row r="2704" spans="1:9" x14ac:dyDescent="0.3">
      <c r="A2704" t="s">
        <v>1436</v>
      </c>
      <c r="B2704" t="s">
        <v>1437</v>
      </c>
      <c r="C2704">
        <v>957</v>
      </c>
      <c r="D2704" t="s">
        <v>24</v>
      </c>
      <c r="E2704">
        <v>485</v>
      </c>
      <c r="F2704">
        <v>570</v>
      </c>
      <c r="G2704">
        <f t="shared" si="42"/>
        <v>85</v>
      </c>
      <c r="H2704">
        <v>23723</v>
      </c>
      <c r="I2704" t="s">
        <v>25</v>
      </c>
    </row>
    <row r="2705" spans="1:9" x14ac:dyDescent="0.3">
      <c r="A2705" t="s">
        <v>1436</v>
      </c>
      <c r="B2705" t="s">
        <v>1437</v>
      </c>
      <c r="C2705">
        <v>957</v>
      </c>
      <c r="D2705" t="s">
        <v>18</v>
      </c>
      <c r="E2705">
        <v>350</v>
      </c>
      <c r="F2705">
        <v>449</v>
      </c>
      <c r="G2705">
        <f t="shared" si="42"/>
        <v>99</v>
      </c>
      <c r="H2705">
        <v>27168</v>
      </c>
      <c r="I2705" t="s">
        <v>19</v>
      </c>
    </row>
    <row r="2706" spans="1:9" x14ac:dyDescent="0.3">
      <c r="A2706" t="s">
        <v>1438</v>
      </c>
      <c r="B2706" t="s">
        <v>1439</v>
      </c>
      <c r="C2706">
        <v>552</v>
      </c>
      <c r="D2706" t="s">
        <v>10</v>
      </c>
      <c r="E2706">
        <v>66</v>
      </c>
      <c r="F2706">
        <v>251</v>
      </c>
      <c r="G2706">
        <f t="shared" si="42"/>
        <v>185</v>
      </c>
      <c r="H2706">
        <v>1724</v>
      </c>
      <c r="I2706" t="s">
        <v>11</v>
      </c>
    </row>
    <row r="2707" spans="1:9" x14ac:dyDescent="0.3">
      <c r="A2707" t="s">
        <v>1438</v>
      </c>
      <c r="B2707" t="s">
        <v>1439</v>
      </c>
      <c r="C2707">
        <v>552</v>
      </c>
      <c r="D2707" t="s">
        <v>54</v>
      </c>
      <c r="E2707">
        <v>345</v>
      </c>
      <c r="F2707">
        <v>427</v>
      </c>
      <c r="G2707">
        <f t="shared" si="42"/>
        <v>82</v>
      </c>
      <c r="H2707">
        <v>1627</v>
      </c>
      <c r="I2707" t="s">
        <v>55</v>
      </c>
    </row>
    <row r="2708" spans="1:9" x14ac:dyDescent="0.3">
      <c r="A2708" t="s">
        <v>1440</v>
      </c>
      <c r="B2708" t="s">
        <v>1441</v>
      </c>
      <c r="C2708">
        <v>868</v>
      </c>
      <c r="D2708" t="s">
        <v>10</v>
      </c>
      <c r="E2708">
        <v>71</v>
      </c>
      <c r="F2708">
        <v>212</v>
      </c>
      <c r="G2708">
        <f t="shared" si="42"/>
        <v>141</v>
      </c>
      <c r="H2708">
        <v>1724</v>
      </c>
      <c r="I2708" t="s">
        <v>11</v>
      </c>
    </row>
    <row r="2709" spans="1:9" x14ac:dyDescent="0.3">
      <c r="A2709" t="s">
        <v>1440</v>
      </c>
      <c r="B2709" t="s">
        <v>1441</v>
      </c>
      <c r="C2709">
        <v>868</v>
      </c>
      <c r="D2709" t="s">
        <v>12</v>
      </c>
      <c r="E2709">
        <v>615</v>
      </c>
      <c r="F2709">
        <v>848</v>
      </c>
      <c r="G2709">
        <f t="shared" si="42"/>
        <v>233</v>
      </c>
      <c r="H2709">
        <v>22957</v>
      </c>
      <c r="I2709" t="s">
        <v>13</v>
      </c>
    </row>
    <row r="2710" spans="1:9" x14ac:dyDescent="0.3">
      <c r="A2710" t="s">
        <v>1440</v>
      </c>
      <c r="B2710" t="s">
        <v>1441</v>
      </c>
      <c r="C2710">
        <v>868</v>
      </c>
      <c r="D2710" t="s">
        <v>14</v>
      </c>
      <c r="E2710">
        <v>438</v>
      </c>
      <c r="F2710">
        <v>596</v>
      </c>
      <c r="G2710">
        <f t="shared" si="42"/>
        <v>158</v>
      </c>
      <c r="H2710">
        <v>43327</v>
      </c>
      <c r="I2710" t="s">
        <v>15</v>
      </c>
    </row>
    <row r="2711" spans="1:9" x14ac:dyDescent="0.3">
      <c r="A2711" t="s">
        <v>1440</v>
      </c>
      <c r="B2711" t="s">
        <v>1441</v>
      </c>
      <c r="C2711">
        <v>868</v>
      </c>
      <c r="D2711" t="s">
        <v>24</v>
      </c>
      <c r="E2711">
        <v>313</v>
      </c>
      <c r="F2711">
        <v>400</v>
      </c>
      <c r="G2711">
        <f t="shared" si="42"/>
        <v>87</v>
      </c>
      <c r="H2711">
        <v>23723</v>
      </c>
      <c r="I2711" t="s">
        <v>25</v>
      </c>
    </row>
    <row r="2712" spans="1:9" x14ac:dyDescent="0.3">
      <c r="A2712" t="s">
        <v>1442</v>
      </c>
      <c r="B2712" t="s">
        <v>1443</v>
      </c>
      <c r="C2712">
        <v>815</v>
      </c>
      <c r="D2712" t="s">
        <v>10</v>
      </c>
      <c r="E2712">
        <v>88</v>
      </c>
      <c r="F2712">
        <v>281</v>
      </c>
      <c r="G2712">
        <f t="shared" si="42"/>
        <v>193</v>
      </c>
      <c r="H2712">
        <v>1724</v>
      </c>
      <c r="I2712" t="s">
        <v>11</v>
      </c>
    </row>
    <row r="2713" spans="1:9" x14ac:dyDescent="0.3">
      <c r="A2713" t="s">
        <v>1442</v>
      </c>
      <c r="B2713" t="s">
        <v>1443</v>
      </c>
      <c r="C2713">
        <v>815</v>
      </c>
      <c r="D2713" t="s">
        <v>12</v>
      </c>
      <c r="E2713">
        <v>550</v>
      </c>
      <c r="F2713">
        <v>787</v>
      </c>
      <c r="G2713">
        <f t="shared" si="42"/>
        <v>237</v>
      </c>
      <c r="H2713">
        <v>22957</v>
      </c>
      <c r="I2713" t="s">
        <v>13</v>
      </c>
    </row>
    <row r="2714" spans="1:9" x14ac:dyDescent="0.3">
      <c r="A2714" t="s">
        <v>1442</v>
      </c>
      <c r="B2714" t="s">
        <v>1443</v>
      </c>
      <c r="C2714">
        <v>815</v>
      </c>
      <c r="D2714" t="s">
        <v>14</v>
      </c>
      <c r="E2714">
        <v>375</v>
      </c>
      <c r="F2714">
        <v>531</v>
      </c>
      <c r="G2714">
        <f t="shared" si="42"/>
        <v>156</v>
      </c>
      <c r="H2714">
        <v>43327</v>
      </c>
      <c r="I2714" t="s">
        <v>15</v>
      </c>
    </row>
    <row r="2715" spans="1:9" x14ac:dyDescent="0.3">
      <c r="A2715" t="s">
        <v>1444</v>
      </c>
      <c r="B2715" t="s">
        <v>1445</v>
      </c>
      <c r="C2715">
        <v>828</v>
      </c>
      <c r="D2715" t="s">
        <v>10</v>
      </c>
      <c r="E2715">
        <v>98</v>
      </c>
      <c r="F2715">
        <v>291</v>
      </c>
      <c r="G2715">
        <f t="shared" si="42"/>
        <v>193</v>
      </c>
      <c r="H2715">
        <v>1724</v>
      </c>
      <c r="I2715" t="s">
        <v>11</v>
      </c>
    </row>
    <row r="2716" spans="1:9" x14ac:dyDescent="0.3">
      <c r="A2716" t="s">
        <v>1444</v>
      </c>
      <c r="B2716" t="s">
        <v>1445</v>
      </c>
      <c r="C2716">
        <v>828</v>
      </c>
      <c r="D2716" t="s">
        <v>12</v>
      </c>
      <c r="E2716">
        <v>561</v>
      </c>
      <c r="F2716">
        <v>798</v>
      </c>
      <c r="G2716">
        <f t="shared" si="42"/>
        <v>237</v>
      </c>
      <c r="H2716">
        <v>22957</v>
      </c>
      <c r="I2716" t="s">
        <v>13</v>
      </c>
    </row>
    <row r="2717" spans="1:9" x14ac:dyDescent="0.3">
      <c r="A2717" t="s">
        <v>1444</v>
      </c>
      <c r="B2717" t="s">
        <v>1445</v>
      </c>
      <c r="C2717">
        <v>828</v>
      </c>
      <c r="D2717" t="s">
        <v>14</v>
      </c>
      <c r="E2717">
        <v>385</v>
      </c>
      <c r="F2717">
        <v>542</v>
      </c>
      <c r="G2717">
        <f t="shared" si="42"/>
        <v>157</v>
      </c>
      <c r="H2717">
        <v>43327</v>
      </c>
      <c r="I2717" t="s">
        <v>15</v>
      </c>
    </row>
    <row r="2718" spans="1:9" x14ac:dyDescent="0.3">
      <c r="A2718" t="s">
        <v>1446</v>
      </c>
      <c r="B2718" t="s">
        <v>1447</v>
      </c>
      <c r="C2718">
        <v>780</v>
      </c>
      <c r="D2718" t="s">
        <v>10</v>
      </c>
      <c r="E2718">
        <v>91</v>
      </c>
      <c r="F2718">
        <v>276</v>
      </c>
      <c r="G2718">
        <f t="shared" si="42"/>
        <v>185</v>
      </c>
      <c r="H2718">
        <v>1724</v>
      </c>
      <c r="I2718" t="s">
        <v>11</v>
      </c>
    </row>
    <row r="2719" spans="1:9" x14ac:dyDescent="0.3">
      <c r="A2719" t="s">
        <v>1446</v>
      </c>
      <c r="B2719" t="s">
        <v>1447</v>
      </c>
      <c r="C2719">
        <v>780</v>
      </c>
      <c r="D2719" t="s">
        <v>28</v>
      </c>
      <c r="E2719">
        <v>493</v>
      </c>
      <c r="F2719">
        <v>615</v>
      </c>
      <c r="G2719">
        <f t="shared" si="42"/>
        <v>122</v>
      </c>
      <c r="H2719">
        <v>133923</v>
      </c>
      <c r="I2719" t="s">
        <v>29</v>
      </c>
    </row>
    <row r="2720" spans="1:9" x14ac:dyDescent="0.3">
      <c r="A2720" t="s">
        <v>1446</v>
      </c>
      <c r="B2720" t="s">
        <v>1447</v>
      </c>
      <c r="C2720">
        <v>780</v>
      </c>
      <c r="D2720" t="s">
        <v>30</v>
      </c>
      <c r="E2720">
        <v>381</v>
      </c>
      <c r="F2720">
        <v>446</v>
      </c>
      <c r="G2720">
        <f t="shared" si="42"/>
        <v>65</v>
      </c>
      <c r="H2720">
        <v>85578</v>
      </c>
      <c r="I2720" t="s">
        <v>31</v>
      </c>
    </row>
    <row r="2721" spans="1:9" x14ac:dyDescent="0.3">
      <c r="A2721" t="s">
        <v>1446</v>
      </c>
      <c r="B2721" t="s">
        <v>1447</v>
      </c>
      <c r="C2721">
        <v>780</v>
      </c>
      <c r="D2721" t="s">
        <v>42</v>
      </c>
      <c r="E2721">
        <v>644</v>
      </c>
      <c r="F2721">
        <v>762</v>
      </c>
      <c r="G2721">
        <f t="shared" si="42"/>
        <v>118</v>
      </c>
      <c r="H2721">
        <v>176760</v>
      </c>
      <c r="I2721" t="s">
        <v>43</v>
      </c>
    </row>
    <row r="2722" spans="1:9" x14ac:dyDescent="0.3">
      <c r="A2722" t="s">
        <v>1448</v>
      </c>
      <c r="B2722" t="s">
        <v>1449</v>
      </c>
      <c r="C2722">
        <v>826</v>
      </c>
      <c r="D2722" t="s">
        <v>10</v>
      </c>
      <c r="E2722">
        <v>66</v>
      </c>
      <c r="F2722">
        <v>226</v>
      </c>
      <c r="G2722">
        <f t="shared" si="42"/>
        <v>160</v>
      </c>
      <c r="H2722">
        <v>1724</v>
      </c>
      <c r="I2722" t="s">
        <v>11</v>
      </c>
    </row>
    <row r="2723" spans="1:9" x14ac:dyDescent="0.3">
      <c r="A2723" t="s">
        <v>1448</v>
      </c>
      <c r="B2723" t="s">
        <v>1449</v>
      </c>
      <c r="C2723">
        <v>826</v>
      </c>
      <c r="D2723" t="s">
        <v>28</v>
      </c>
      <c r="E2723">
        <v>562</v>
      </c>
      <c r="F2723">
        <v>676</v>
      </c>
      <c r="G2723">
        <f t="shared" si="42"/>
        <v>114</v>
      </c>
      <c r="H2723">
        <v>133923</v>
      </c>
      <c r="I2723" t="s">
        <v>29</v>
      </c>
    </row>
    <row r="2724" spans="1:9" x14ac:dyDescent="0.3">
      <c r="A2724" t="s">
        <v>1448</v>
      </c>
      <c r="B2724" t="s">
        <v>1449</v>
      </c>
      <c r="C2724">
        <v>826</v>
      </c>
      <c r="D2724" t="s">
        <v>30</v>
      </c>
      <c r="E2724">
        <v>450</v>
      </c>
      <c r="F2724">
        <v>515</v>
      </c>
      <c r="G2724">
        <f t="shared" si="42"/>
        <v>65</v>
      </c>
      <c r="H2724">
        <v>85578</v>
      </c>
      <c r="I2724" t="s">
        <v>31</v>
      </c>
    </row>
    <row r="2725" spans="1:9" x14ac:dyDescent="0.3">
      <c r="A2725" t="s">
        <v>1448</v>
      </c>
      <c r="B2725" t="s">
        <v>1449</v>
      </c>
      <c r="C2725">
        <v>826</v>
      </c>
      <c r="D2725" t="s">
        <v>18</v>
      </c>
      <c r="E2725">
        <v>325</v>
      </c>
      <c r="F2725">
        <v>429</v>
      </c>
      <c r="G2725">
        <f t="shared" si="42"/>
        <v>104</v>
      </c>
      <c r="H2725">
        <v>27168</v>
      </c>
      <c r="I2725" t="s">
        <v>19</v>
      </c>
    </row>
    <row r="2726" spans="1:9" x14ac:dyDescent="0.3">
      <c r="A2726" t="s">
        <v>1448</v>
      </c>
      <c r="B2726" t="s">
        <v>1449</v>
      </c>
      <c r="C2726">
        <v>826</v>
      </c>
      <c r="D2726" t="s">
        <v>42</v>
      </c>
      <c r="E2726">
        <v>700</v>
      </c>
      <c r="F2726">
        <v>811</v>
      </c>
      <c r="G2726">
        <f t="shared" si="42"/>
        <v>111</v>
      </c>
      <c r="H2726">
        <v>176760</v>
      </c>
      <c r="I2726" t="s">
        <v>43</v>
      </c>
    </row>
    <row r="2727" spans="1:9" x14ac:dyDescent="0.3">
      <c r="A2727" t="s">
        <v>1450</v>
      </c>
      <c r="B2727" t="s">
        <v>1451</v>
      </c>
      <c r="C2727">
        <v>592</v>
      </c>
      <c r="D2727" t="s">
        <v>10</v>
      </c>
      <c r="E2727">
        <v>79</v>
      </c>
      <c r="F2727">
        <v>267</v>
      </c>
      <c r="G2727">
        <f t="shared" si="42"/>
        <v>188</v>
      </c>
      <c r="H2727">
        <v>1724</v>
      </c>
      <c r="I2727" t="s">
        <v>11</v>
      </c>
    </row>
    <row r="2728" spans="1:9" x14ac:dyDescent="0.3">
      <c r="A2728" t="s">
        <v>1450</v>
      </c>
      <c r="B2728" t="s">
        <v>1451</v>
      </c>
      <c r="C2728">
        <v>592</v>
      </c>
      <c r="D2728" t="s">
        <v>28</v>
      </c>
      <c r="E2728">
        <v>469</v>
      </c>
      <c r="F2728">
        <v>581</v>
      </c>
      <c r="G2728">
        <f t="shared" si="42"/>
        <v>112</v>
      </c>
      <c r="H2728">
        <v>133923</v>
      </c>
      <c r="I2728" t="s">
        <v>29</v>
      </c>
    </row>
    <row r="2729" spans="1:9" x14ac:dyDescent="0.3">
      <c r="A2729" t="s">
        <v>1452</v>
      </c>
      <c r="B2729" t="s">
        <v>1453</v>
      </c>
      <c r="C2729">
        <v>728</v>
      </c>
      <c r="D2729" t="s">
        <v>10</v>
      </c>
      <c r="E2729">
        <v>39</v>
      </c>
      <c r="F2729">
        <v>227</v>
      </c>
      <c r="G2729">
        <f t="shared" si="42"/>
        <v>188</v>
      </c>
      <c r="H2729">
        <v>1724</v>
      </c>
      <c r="I2729" t="s">
        <v>11</v>
      </c>
    </row>
    <row r="2730" spans="1:9" x14ac:dyDescent="0.3">
      <c r="A2730" t="s">
        <v>1452</v>
      </c>
      <c r="B2730" t="s">
        <v>1453</v>
      </c>
      <c r="C2730">
        <v>728</v>
      </c>
      <c r="D2730" t="s">
        <v>28</v>
      </c>
      <c r="E2730">
        <v>610</v>
      </c>
      <c r="F2730">
        <v>723</v>
      </c>
      <c r="G2730">
        <f t="shared" si="42"/>
        <v>113</v>
      </c>
      <c r="H2730">
        <v>133923</v>
      </c>
      <c r="I2730" t="s">
        <v>29</v>
      </c>
    </row>
    <row r="2731" spans="1:9" x14ac:dyDescent="0.3">
      <c r="A2731" t="s">
        <v>1452</v>
      </c>
      <c r="B2731" t="s">
        <v>1453</v>
      </c>
      <c r="C2731">
        <v>728</v>
      </c>
      <c r="D2731" t="s">
        <v>16</v>
      </c>
      <c r="E2731">
        <v>318</v>
      </c>
      <c r="F2731">
        <v>432</v>
      </c>
      <c r="G2731">
        <f t="shared" si="42"/>
        <v>114</v>
      </c>
      <c r="H2731">
        <v>23651</v>
      </c>
      <c r="I2731" t="s">
        <v>17</v>
      </c>
    </row>
    <row r="2732" spans="1:9" x14ac:dyDescent="0.3">
      <c r="A2732" t="s">
        <v>1454</v>
      </c>
      <c r="B2732" t="s">
        <v>1455</v>
      </c>
      <c r="C2732">
        <v>1125</v>
      </c>
      <c r="D2732" t="s">
        <v>10</v>
      </c>
      <c r="E2732">
        <v>39</v>
      </c>
      <c r="F2732">
        <v>227</v>
      </c>
      <c r="G2732">
        <f t="shared" si="42"/>
        <v>188</v>
      </c>
      <c r="H2732">
        <v>1724</v>
      </c>
      <c r="I2732" t="s">
        <v>11</v>
      </c>
    </row>
    <row r="2733" spans="1:9" x14ac:dyDescent="0.3">
      <c r="A2733" t="s">
        <v>1454</v>
      </c>
      <c r="B2733" t="s">
        <v>1455</v>
      </c>
      <c r="C2733">
        <v>1125</v>
      </c>
      <c r="D2733" t="s">
        <v>12</v>
      </c>
      <c r="E2733">
        <v>872</v>
      </c>
      <c r="F2733">
        <v>1108</v>
      </c>
      <c r="G2733">
        <f t="shared" si="42"/>
        <v>236</v>
      </c>
      <c r="H2733">
        <v>22957</v>
      </c>
      <c r="I2733" t="s">
        <v>13</v>
      </c>
    </row>
    <row r="2734" spans="1:9" x14ac:dyDescent="0.3">
      <c r="A2734" t="s">
        <v>1454</v>
      </c>
      <c r="B2734" t="s">
        <v>1455</v>
      </c>
      <c r="C2734">
        <v>1125</v>
      </c>
      <c r="D2734" t="s">
        <v>14</v>
      </c>
      <c r="E2734">
        <v>696</v>
      </c>
      <c r="F2734">
        <v>853</v>
      </c>
      <c r="G2734">
        <f t="shared" si="42"/>
        <v>157</v>
      </c>
      <c r="H2734">
        <v>43327</v>
      </c>
      <c r="I2734" t="s">
        <v>15</v>
      </c>
    </row>
    <row r="2735" spans="1:9" x14ac:dyDescent="0.3">
      <c r="A2735" t="s">
        <v>1454</v>
      </c>
      <c r="B2735" t="s">
        <v>1455</v>
      </c>
      <c r="C2735">
        <v>1125</v>
      </c>
      <c r="D2735" t="s">
        <v>16</v>
      </c>
      <c r="E2735">
        <v>456</v>
      </c>
      <c r="F2735">
        <v>565</v>
      </c>
      <c r="G2735">
        <f t="shared" si="42"/>
        <v>109</v>
      </c>
      <c r="H2735">
        <v>23651</v>
      </c>
      <c r="I2735" t="s">
        <v>17</v>
      </c>
    </row>
    <row r="2736" spans="1:9" x14ac:dyDescent="0.3">
      <c r="A2736" t="s">
        <v>1454</v>
      </c>
      <c r="B2736" t="s">
        <v>1455</v>
      </c>
      <c r="C2736">
        <v>1125</v>
      </c>
      <c r="D2736" t="s">
        <v>18</v>
      </c>
      <c r="E2736">
        <v>330</v>
      </c>
      <c r="F2736">
        <v>437</v>
      </c>
      <c r="G2736">
        <f t="shared" si="42"/>
        <v>107</v>
      </c>
      <c r="H2736">
        <v>27168</v>
      </c>
      <c r="I2736" t="s">
        <v>19</v>
      </c>
    </row>
    <row r="2737" spans="1:9" x14ac:dyDescent="0.3">
      <c r="A2737" t="s">
        <v>1454</v>
      </c>
      <c r="B2737" t="s">
        <v>1455</v>
      </c>
      <c r="C2737">
        <v>1125</v>
      </c>
      <c r="D2737" t="s">
        <v>18</v>
      </c>
      <c r="E2737">
        <v>581</v>
      </c>
      <c r="F2737">
        <v>684</v>
      </c>
      <c r="G2737">
        <f t="shared" si="42"/>
        <v>103</v>
      </c>
      <c r="H2737">
        <v>27168</v>
      </c>
      <c r="I2737" t="s">
        <v>19</v>
      </c>
    </row>
    <row r="2738" spans="1:9" x14ac:dyDescent="0.3">
      <c r="A2738" t="s">
        <v>1456</v>
      </c>
      <c r="B2738" t="s">
        <v>1457</v>
      </c>
      <c r="C2738">
        <v>653</v>
      </c>
      <c r="D2738" t="s">
        <v>10</v>
      </c>
      <c r="E2738">
        <v>85</v>
      </c>
      <c r="F2738">
        <v>272</v>
      </c>
      <c r="G2738">
        <f t="shared" si="42"/>
        <v>187</v>
      </c>
      <c r="H2738">
        <v>1724</v>
      </c>
      <c r="I2738" t="s">
        <v>11</v>
      </c>
    </row>
    <row r="2739" spans="1:9" x14ac:dyDescent="0.3">
      <c r="A2739" t="s">
        <v>1456</v>
      </c>
      <c r="B2739" t="s">
        <v>1457</v>
      </c>
      <c r="C2739">
        <v>653</v>
      </c>
      <c r="D2739" t="s">
        <v>14</v>
      </c>
      <c r="E2739">
        <v>484</v>
      </c>
      <c r="F2739">
        <v>646</v>
      </c>
      <c r="G2739">
        <f t="shared" si="42"/>
        <v>162</v>
      </c>
      <c r="H2739">
        <v>43327</v>
      </c>
      <c r="I2739" t="s">
        <v>15</v>
      </c>
    </row>
    <row r="2740" spans="1:9" x14ac:dyDescent="0.3">
      <c r="A2740" t="s">
        <v>1456</v>
      </c>
      <c r="B2740" t="s">
        <v>1457</v>
      </c>
      <c r="C2740">
        <v>653</v>
      </c>
      <c r="D2740" t="s">
        <v>24</v>
      </c>
      <c r="E2740">
        <v>379</v>
      </c>
      <c r="F2740">
        <v>467</v>
      </c>
      <c r="G2740">
        <f t="shared" si="42"/>
        <v>88</v>
      </c>
      <c r="H2740">
        <v>23723</v>
      </c>
      <c r="I2740" t="s">
        <v>25</v>
      </c>
    </row>
    <row r="2741" spans="1:9" x14ac:dyDescent="0.3">
      <c r="A2741" t="s">
        <v>1458</v>
      </c>
      <c r="B2741" t="s">
        <v>1459</v>
      </c>
      <c r="C2741">
        <v>1037</v>
      </c>
      <c r="D2741" t="s">
        <v>10</v>
      </c>
      <c r="E2741">
        <v>85</v>
      </c>
      <c r="F2741">
        <v>272</v>
      </c>
      <c r="G2741">
        <f t="shared" si="42"/>
        <v>187</v>
      </c>
      <c r="H2741">
        <v>1724</v>
      </c>
      <c r="I2741" t="s">
        <v>11</v>
      </c>
    </row>
    <row r="2742" spans="1:9" x14ac:dyDescent="0.3">
      <c r="A2742" t="s">
        <v>1458</v>
      </c>
      <c r="B2742" t="s">
        <v>1459</v>
      </c>
      <c r="C2742">
        <v>1037</v>
      </c>
      <c r="D2742" t="s">
        <v>28</v>
      </c>
      <c r="E2742">
        <v>904</v>
      </c>
      <c r="F2742">
        <v>1028</v>
      </c>
      <c r="G2742">
        <f t="shared" si="42"/>
        <v>124</v>
      </c>
      <c r="H2742">
        <v>133923</v>
      </c>
      <c r="I2742" t="s">
        <v>29</v>
      </c>
    </row>
    <row r="2743" spans="1:9" x14ac:dyDescent="0.3">
      <c r="A2743" t="s">
        <v>1458</v>
      </c>
      <c r="B2743" t="s">
        <v>1459</v>
      </c>
      <c r="C2743">
        <v>1037</v>
      </c>
      <c r="D2743" t="s">
        <v>30</v>
      </c>
      <c r="E2743">
        <v>790</v>
      </c>
      <c r="F2743">
        <v>858</v>
      </c>
      <c r="G2743">
        <f t="shared" si="42"/>
        <v>68</v>
      </c>
      <c r="H2743">
        <v>85578</v>
      </c>
      <c r="I2743" t="s">
        <v>31</v>
      </c>
    </row>
    <row r="2744" spans="1:9" x14ac:dyDescent="0.3">
      <c r="A2744" t="s">
        <v>1458</v>
      </c>
      <c r="B2744" t="s">
        <v>1459</v>
      </c>
      <c r="C2744">
        <v>1037</v>
      </c>
      <c r="D2744" t="s">
        <v>24</v>
      </c>
      <c r="E2744">
        <v>389</v>
      </c>
      <c r="F2744">
        <v>477</v>
      </c>
      <c r="G2744">
        <f t="shared" si="42"/>
        <v>88</v>
      </c>
      <c r="H2744">
        <v>23723</v>
      </c>
      <c r="I2744" t="s">
        <v>25</v>
      </c>
    </row>
    <row r="2745" spans="1:9" x14ac:dyDescent="0.3">
      <c r="A2745" t="s">
        <v>1458</v>
      </c>
      <c r="B2745" t="s">
        <v>1459</v>
      </c>
      <c r="C2745">
        <v>1037</v>
      </c>
      <c r="D2745" t="s">
        <v>46</v>
      </c>
      <c r="E2745">
        <v>491</v>
      </c>
      <c r="F2745">
        <v>560</v>
      </c>
      <c r="G2745">
        <f t="shared" si="42"/>
        <v>69</v>
      </c>
      <c r="H2745">
        <v>7301</v>
      </c>
      <c r="I2745" t="s">
        <v>47</v>
      </c>
    </row>
    <row r="2746" spans="1:9" x14ac:dyDescent="0.3">
      <c r="A2746" t="s">
        <v>1458</v>
      </c>
      <c r="B2746" t="s">
        <v>1459</v>
      </c>
      <c r="C2746">
        <v>1037</v>
      </c>
      <c r="D2746" t="s">
        <v>18</v>
      </c>
      <c r="E2746">
        <v>633</v>
      </c>
      <c r="F2746">
        <v>751</v>
      </c>
      <c r="G2746">
        <f t="shared" si="42"/>
        <v>118</v>
      </c>
      <c r="H2746">
        <v>27168</v>
      </c>
      <c r="I2746" t="s">
        <v>19</v>
      </c>
    </row>
    <row r="2747" spans="1:9" x14ac:dyDescent="0.3">
      <c r="A2747" t="s">
        <v>1460</v>
      </c>
      <c r="B2747" t="s">
        <v>1461</v>
      </c>
      <c r="C2747">
        <v>794</v>
      </c>
      <c r="D2747" t="s">
        <v>10</v>
      </c>
      <c r="E2747">
        <v>71</v>
      </c>
      <c r="F2747">
        <v>251</v>
      </c>
      <c r="G2747">
        <f t="shared" si="42"/>
        <v>180</v>
      </c>
      <c r="H2747">
        <v>1724</v>
      </c>
      <c r="I2747" t="s">
        <v>11</v>
      </c>
    </row>
    <row r="2748" spans="1:9" x14ac:dyDescent="0.3">
      <c r="A2748" t="s">
        <v>1460</v>
      </c>
      <c r="B2748" t="s">
        <v>1461</v>
      </c>
      <c r="C2748">
        <v>794</v>
      </c>
      <c r="D2748" t="s">
        <v>12</v>
      </c>
      <c r="E2748">
        <v>516</v>
      </c>
      <c r="F2748">
        <v>753</v>
      </c>
      <c r="G2748">
        <f t="shared" si="42"/>
        <v>237</v>
      </c>
      <c r="H2748">
        <v>22957</v>
      </c>
      <c r="I2748" t="s">
        <v>13</v>
      </c>
    </row>
    <row r="2749" spans="1:9" x14ac:dyDescent="0.3">
      <c r="A2749" t="s">
        <v>1460</v>
      </c>
      <c r="B2749" t="s">
        <v>1461</v>
      </c>
      <c r="C2749">
        <v>794</v>
      </c>
      <c r="D2749" t="s">
        <v>14</v>
      </c>
      <c r="E2749">
        <v>340</v>
      </c>
      <c r="F2749">
        <v>497</v>
      </c>
      <c r="G2749">
        <f t="shared" si="42"/>
        <v>157</v>
      </c>
      <c r="H2749">
        <v>43327</v>
      </c>
      <c r="I2749" t="s">
        <v>15</v>
      </c>
    </row>
    <row r="2750" spans="1:9" x14ac:dyDescent="0.3">
      <c r="A2750" t="s">
        <v>1462</v>
      </c>
      <c r="B2750" t="s">
        <v>1463</v>
      </c>
      <c r="C2750">
        <v>537</v>
      </c>
      <c r="D2750" t="s">
        <v>10</v>
      </c>
      <c r="E2750">
        <v>70</v>
      </c>
      <c r="F2750">
        <v>260</v>
      </c>
      <c r="G2750">
        <f t="shared" si="42"/>
        <v>190</v>
      </c>
      <c r="H2750">
        <v>1724</v>
      </c>
      <c r="I2750" t="s">
        <v>11</v>
      </c>
    </row>
    <row r="2751" spans="1:9" x14ac:dyDescent="0.3">
      <c r="A2751" t="s">
        <v>1462</v>
      </c>
      <c r="B2751" t="s">
        <v>1463</v>
      </c>
      <c r="C2751">
        <v>537</v>
      </c>
      <c r="D2751" t="s">
        <v>14</v>
      </c>
      <c r="E2751">
        <v>357</v>
      </c>
      <c r="F2751">
        <v>515</v>
      </c>
      <c r="G2751">
        <f t="shared" si="42"/>
        <v>158</v>
      </c>
      <c r="H2751">
        <v>43327</v>
      </c>
      <c r="I2751" t="s">
        <v>15</v>
      </c>
    </row>
    <row r="2752" spans="1:9" x14ac:dyDescent="0.3">
      <c r="A2752" t="s">
        <v>1464</v>
      </c>
      <c r="B2752" t="s">
        <v>1465</v>
      </c>
      <c r="C2752">
        <v>1040</v>
      </c>
      <c r="D2752" t="s">
        <v>10</v>
      </c>
      <c r="E2752">
        <v>87</v>
      </c>
      <c r="F2752">
        <v>273</v>
      </c>
      <c r="G2752">
        <f t="shared" si="42"/>
        <v>186</v>
      </c>
      <c r="H2752">
        <v>1724</v>
      </c>
      <c r="I2752" t="s">
        <v>11</v>
      </c>
    </row>
    <row r="2753" spans="1:9" x14ac:dyDescent="0.3">
      <c r="A2753" t="s">
        <v>1464</v>
      </c>
      <c r="B2753" t="s">
        <v>1465</v>
      </c>
      <c r="C2753">
        <v>1040</v>
      </c>
      <c r="D2753" t="s">
        <v>28</v>
      </c>
      <c r="E2753">
        <v>789</v>
      </c>
      <c r="F2753">
        <v>902</v>
      </c>
      <c r="G2753">
        <f t="shared" si="42"/>
        <v>113</v>
      </c>
      <c r="H2753">
        <v>133923</v>
      </c>
      <c r="I2753" t="s">
        <v>29</v>
      </c>
    </row>
    <row r="2754" spans="1:9" x14ac:dyDescent="0.3">
      <c r="A2754" t="s">
        <v>1464</v>
      </c>
      <c r="B2754" t="s">
        <v>1465</v>
      </c>
      <c r="C2754">
        <v>1040</v>
      </c>
      <c r="D2754" t="s">
        <v>30</v>
      </c>
      <c r="E2754">
        <v>678</v>
      </c>
      <c r="F2754">
        <v>743</v>
      </c>
      <c r="G2754">
        <f t="shared" si="42"/>
        <v>65</v>
      </c>
      <c r="H2754">
        <v>85578</v>
      </c>
      <c r="I2754" t="s">
        <v>31</v>
      </c>
    </row>
    <row r="2755" spans="1:9" x14ac:dyDescent="0.3">
      <c r="A2755" t="s">
        <v>1464</v>
      </c>
      <c r="B2755" t="s">
        <v>1465</v>
      </c>
      <c r="C2755">
        <v>1040</v>
      </c>
      <c r="D2755" t="s">
        <v>22</v>
      </c>
      <c r="E2755">
        <v>386</v>
      </c>
      <c r="F2755">
        <v>512</v>
      </c>
      <c r="G2755">
        <f t="shared" ref="G2755:G2818" si="43">F2755-E2755</f>
        <v>126</v>
      </c>
      <c r="H2755">
        <v>21613</v>
      </c>
      <c r="I2755" t="s">
        <v>23</v>
      </c>
    </row>
    <row r="2756" spans="1:9" x14ac:dyDescent="0.3">
      <c r="A2756" t="s">
        <v>1464</v>
      </c>
      <c r="B2756" t="s">
        <v>1465</v>
      </c>
      <c r="C2756">
        <v>1040</v>
      </c>
      <c r="D2756" t="s">
        <v>22</v>
      </c>
      <c r="E2756">
        <v>530</v>
      </c>
      <c r="F2756">
        <v>654</v>
      </c>
      <c r="G2756">
        <f t="shared" si="43"/>
        <v>124</v>
      </c>
      <c r="H2756">
        <v>21613</v>
      </c>
      <c r="I2756" t="s">
        <v>23</v>
      </c>
    </row>
    <row r="2757" spans="1:9" x14ac:dyDescent="0.3">
      <c r="A2757" t="s">
        <v>1464</v>
      </c>
      <c r="B2757" t="s">
        <v>1465</v>
      </c>
      <c r="C2757">
        <v>1040</v>
      </c>
      <c r="D2757" t="s">
        <v>42</v>
      </c>
      <c r="E2757">
        <v>925</v>
      </c>
      <c r="F2757">
        <v>1035</v>
      </c>
      <c r="G2757">
        <f t="shared" si="43"/>
        <v>110</v>
      </c>
      <c r="H2757">
        <v>176760</v>
      </c>
      <c r="I2757" t="s">
        <v>43</v>
      </c>
    </row>
    <row r="2758" spans="1:9" x14ac:dyDescent="0.3">
      <c r="A2758" t="s">
        <v>1466</v>
      </c>
      <c r="B2758" t="s">
        <v>1467</v>
      </c>
      <c r="C2758">
        <v>914</v>
      </c>
      <c r="D2758" t="s">
        <v>10</v>
      </c>
      <c r="E2758">
        <v>258</v>
      </c>
      <c r="F2758">
        <v>448</v>
      </c>
      <c r="G2758">
        <f t="shared" si="43"/>
        <v>190</v>
      </c>
      <c r="H2758">
        <v>1724</v>
      </c>
      <c r="I2758" t="s">
        <v>11</v>
      </c>
    </row>
    <row r="2759" spans="1:9" x14ac:dyDescent="0.3">
      <c r="A2759" t="s">
        <v>1466</v>
      </c>
      <c r="B2759" t="s">
        <v>1467</v>
      </c>
      <c r="C2759">
        <v>914</v>
      </c>
      <c r="D2759" t="s">
        <v>28</v>
      </c>
      <c r="E2759">
        <v>652</v>
      </c>
      <c r="F2759">
        <v>773</v>
      </c>
      <c r="G2759">
        <f t="shared" si="43"/>
        <v>121</v>
      </c>
      <c r="H2759">
        <v>133923</v>
      </c>
      <c r="I2759" t="s">
        <v>29</v>
      </c>
    </row>
    <row r="2760" spans="1:9" x14ac:dyDescent="0.3">
      <c r="A2760" t="s">
        <v>1466</v>
      </c>
      <c r="B2760" t="s">
        <v>1467</v>
      </c>
      <c r="C2760">
        <v>914</v>
      </c>
      <c r="D2760" t="s">
        <v>30</v>
      </c>
      <c r="E2760">
        <v>540</v>
      </c>
      <c r="F2760">
        <v>605</v>
      </c>
      <c r="G2760">
        <f t="shared" si="43"/>
        <v>65</v>
      </c>
      <c r="H2760">
        <v>85578</v>
      </c>
      <c r="I2760" t="s">
        <v>31</v>
      </c>
    </row>
    <row r="2761" spans="1:9" x14ac:dyDescent="0.3">
      <c r="A2761" t="s">
        <v>1466</v>
      </c>
      <c r="B2761" t="s">
        <v>1467</v>
      </c>
      <c r="C2761">
        <v>914</v>
      </c>
      <c r="D2761" t="s">
        <v>90</v>
      </c>
      <c r="E2761">
        <v>4</v>
      </c>
      <c r="F2761">
        <v>225</v>
      </c>
      <c r="G2761">
        <f t="shared" si="43"/>
        <v>221</v>
      </c>
      <c r="H2761">
        <v>1188</v>
      </c>
      <c r="I2761" t="s">
        <v>91</v>
      </c>
    </row>
    <row r="2762" spans="1:9" x14ac:dyDescent="0.3">
      <c r="A2762" t="s">
        <v>1466</v>
      </c>
      <c r="B2762" t="s">
        <v>1467</v>
      </c>
      <c r="C2762">
        <v>914</v>
      </c>
      <c r="D2762" t="s">
        <v>42</v>
      </c>
      <c r="E2762">
        <v>796</v>
      </c>
      <c r="F2762">
        <v>908</v>
      </c>
      <c r="G2762">
        <f t="shared" si="43"/>
        <v>112</v>
      </c>
      <c r="H2762">
        <v>176760</v>
      </c>
      <c r="I2762" t="s">
        <v>43</v>
      </c>
    </row>
    <row r="2763" spans="1:9" x14ac:dyDescent="0.3">
      <c r="A2763" t="s">
        <v>1468</v>
      </c>
      <c r="B2763" t="s">
        <v>1469</v>
      </c>
      <c r="C2763">
        <v>967</v>
      </c>
      <c r="D2763" t="s">
        <v>10</v>
      </c>
      <c r="E2763">
        <v>260</v>
      </c>
      <c r="F2763">
        <v>447</v>
      </c>
      <c r="G2763">
        <f t="shared" si="43"/>
        <v>187</v>
      </c>
      <c r="H2763">
        <v>1724</v>
      </c>
      <c r="I2763" t="s">
        <v>11</v>
      </c>
    </row>
    <row r="2764" spans="1:9" x14ac:dyDescent="0.3">
      <c r="A2764" t="s">
        <v>1468</v>
      </c>
      <c r="B2764" t="s">
        <v>1469</v>
      </c>
      <c r="C2764">
        <v>967</v>
      </c>
      <c r="D2764" t="s">
        <v>14</v>
      </c>
      <c r="E2764">
        <v>804</v>
      </c>
      <c r="F2764">
        <v>961</v>
      </c>
      <c r="G2764">
        <f t="shared" si="43"/>
        <v>157</v>
      </c>
      <c r="H2764">
        <v>43327</v>
      </c>
      <c r="I2764" t="s">
        <v>15</v>
      </c>
    </row>
    <row r="2765" spans="1:9" x14ac:dyDescent="0.3">
      <c r="A2765" t="s">
        <v>1468</v>
      </c>
      <c r="B2765" t="s">
        <v>1469</v>
      </c>
      <c r="C2765">
        <v>967</v>
      </c>
      <c r="D2765" t="s">
        <v>90</v>
      </c>
      <c r="E2765">
        <v>15</v>
      </c>
      <c r="F2765">
        <v>225</v>
      </c>
      <c r="G2765">
        <f t="shared" si="43"/>
        <v>210</v>
      </c>
      <c r="H2765">
        <v>1188</v>
      </c>
      <c r="I2765" t="s">
        <v>91</v>
      </c>
    </row>
    <row r="2766" spans="1:9" x14ac:dyDescent="0.3">
      <c r="A2766" t="s">
        <v>1468</v>
      </c>
      <c r="B2766" t="s">
        <v>1469</v>
      </c>
      <c r="C2766">
        <v>967</v>
      </c>
      <c r="D2766" t="s">
        <v>24</v>
      </c>
      <c r="E2766">
        <v>568</v>
      </c>
      <c r="F2766">
        <v>656</v>
      </c>
      <c r="G2766">
        <f t="shared" si="43"/>
        <v>88</v>
      </c>
      <c r="H2766">
        <v>23723</v>
      </c>
      <c r="I2766" t="s">
        <v>25</v>
      </c>
    </row>
    <row r="2767" spans="1:9" x14ac:dyDescent="0.3">
      <c r="A2767" t="s">
        <v>1468</v>
      </c>
      <c r="B2767" t="s">
        <v>1469</v>
      </c>
      <c r="C2767">
        <v>967</v>
      </c>
      <c r="D2767" t="s">
        <v>24</v>
      </c>
      <c r="E2767">
        <v>696</v>
      </c>
      <c r="F2767">
        <v>787</v>
      </c>
      <c r="G2767">
        <f t="shared" si="43"/>
        <v>91</v>
      </c>
      <c r="H2767">
        <v>23723</v>
      </c>
      <c r="I2767" t="s">
        <v>25</v>
      </c>
    </row>
    <row r="2768" spans="1:9" x14ac:dyDescent="0.3">
      <c r="A2768" t="s">
        <v>1470</v>
      </c>
      <c r="B2768" t="s">
        <v>1471</v>
      </c>
      <c r="C2768">
        <v>371</v>
      </c>
      <c r="D2768" t="s">
        <v>10</v>
      </c>
      <c r="E2768">
        <v>79</v>
      </c>
      <c r="F2768">
        <v>275</v>
      </c>
      <c r="G2768">
        <f t="shared" si="43"/>
        <v>196</v>
      </c>
      <c r="H2768">
        <v>1724</v>
      </c>
      <c r="I2768" t="s">
        <v>11</v>
      </c>
    </row>
    <row r="2769" spans="1:9" x14ac:dyDescent="0.3">
      <c r="A2769" t="s">
        <v>1472</v>
      </c>
      <c r="B2769" t="s">
        <v>1473</v>
      </c>
      <c r="C2769">
        <v>587</v>
      </c>
      <c r="D2769" t="s">
        <v>10</v>
      </c>
      <c r="E2769">
        <v>87</v>
      </c>
      <c r="F2769">
        <v>276</v>
      </c>
      <c r="G2769">
        <f t="shared" si="43"/>
        <v>189</v>
      </c>
      <c r="H2769">
        <v>1724</v>
      </c>
      <c r="I2769" t="s">
        <v>11</v>
      </c>
    </row>
    <row r="2770" spans="1:9" x14ac:dyDescent="0.3">
      <c r="A2770" t="s">
        <v>1472</v>
      </c>
      <c r="B2770" t="s">
        <v>1473</v>
      </c>
      <c r="C2770">
        <v>587</v>
      </c>
      <c r="D2770" t="s">
        <v>28</v>
      </c>
      <c r="E2770">
        <v>473</v>
      </c>
      <c r="F2770">
        <v>583</v>
      </c>
      <c r="G2770">
        <f t="shared" si="43"/>
        <v>110</v>
      </c>
      <c r="H2770">
        <v>133923</v>
      </c>
      <c r="I2770" t="s">
        <v>29</v>
      </c>
    </row>
    <row r="2771" spans="1:9" x14ac:dyDescent="0.3">
      <c r="A2771" t="s">
        <v>1472</v>
      </c>
      <c r="B2771" t="s">
        <v>1473</v>
      </c>
      <c r="C2771">
        <v>587</v>
      </c>
      <c r="D2771" t="s">
        <v>30</v>
      </c>
      <c r="E2771">
        <v>367</v>
      </c>
      <c r="F2771">
        <v>435</v>
      </c>
      <c r="G2771">
        <f t="shared" si="43"/>
        <v>68</v>
      </c>
      <c r="H2771">
        <v>85578</v>
      </c>
      <c r="I2771" t="s">
        <v>31</v>
      </c>
    </row>
    <row r="2772" spans="1:9" x14ac:dyDescent="0.3">
      <c r="A2772" t="s">
        <v>1474</v>
      </c>
      <c r="B2772" t="s">
        <v>1475</v>
      </c>
      <c r="C2772">
        <v>724</v>
      </c>
      <c r="D2772" t="s">
        <v>10</v>
      </c>
      <c r="E2772">
        <v>81</v>
      </c>
      <c r="F2772">
        <v>222</v>
      </c>
      <c r="G2772">
        <f t="shared" si="43"/>
        <v>141</v>
      </c>
      <c r="H2772">
        <v>1724</v>
      </c>
      <c r="I2772" t="s">
        <v>11</v>
      </c>
    </row>
    <row r="2773" spans="1:9" x14ac:dyDescent="0.3">
      <c r="A2773" t="s">
        <v>1474</v>
      </c>
      <c r="B2773" t="s">
        <v>1475</v>
      </c>
      <c r="C2773">
        <v>724</v>
      </c>
      <c r="D2773" t="s">
        <v>12</v>
      </c>
      <c r="E2773">
        <v>476</v>
      </c>
      <c r="F2773">
        <v>711</v>
      </c>
      <c r="G2773">
        <f t="shared" si="43"/>
        <v>235</v>
      </c>
      <c r="H2773">
        <v>22957</v>
      </c>
      <c r="I2773" t="s">
        <v>13</v>
      </c>
    </row>
    <row r="2774" spans="1:9" x14ac:dyDescent="0.3">
      <c r="A2774" t="s">
        <v>1474</v>
      </c>
      <c r="B2774" t="s">
        <v>1475</v>
      </c>
      <c r="C2774">
        <v>724</v>
      </c>
      <c r="D2774" t="s">
        <v>14</v>
      </c>
      <c r="E2774">
        <v>300</v>
      </c>
      <c r="F2774">
        <v>457</v>
      </c>
      <c r="G2774">
        <f t="shared" si="43"/>
        <v>157</v>
      </c>
      <c r="H2774">
        <v>43327</v>
      </c>
      <c r="I2774" t="s">
        <v>15</v>
      </c>
    </row>
    <row r="2775" spans="1:9" x14ac:dyDescent="0.3">
      <c r="A2775" t="s">
        <v>1476</v>
      </c>
      <c r="B2775" t="s">
        <v>1477</v>
      </c>
      <c r="C2775">
        <v>937</v>
      </c>
      <c r="D2775" t="s">
        <v>10</v>
      </c>
      <c r="E2775">
        <v>379</v>
      </c>
      <c r="F2775">
        <v>571</v>
      </c>
      <c r="G2775">
        <f t="shared" si="43"/>
        <v>192</v>
      </c>
      <c r="H2775">
        <v>1724</v>
      </c>
      <c r="I2775" t="s">
        <v>11</v>
      </c>
    </row>
    <row r="2776" spans="1:9" x14ac:dyDescent="0.3">
      <c r="A2776" t="s">
        <v>1476</v>
      </c>
      <c r="B2776" t="s">
        <v>1477</v>
      </c>
      <c r="C2776">
        <v>937</v>
      </c>
      <c r="D2776" t="s">
        <v>1478</v>
      </c>
      <c r="E2776">
        <v>52</v>
      </c>
      <c r="F2776">
        <v>208</v>
      </c>
      <c r="G2776">
        <f t="shared" si="43"/>
        <v>156</v>
      </c>
      <c r="H2776">
        <v>630</v>
      </c>
      <c r="I2776" t="s">
        <v>1479</v>
      </c>
    </row>
    <row r="2777" spans="1:9" x14ac:dyDescent="0.3">
      <c r="A2777" t="s">
        <v>1476</v>
      </c>
      <c r="B2777" t="s">
        <v>1477</v>
      </c>
      <c r="C2777">
        <v>937</v>
      </c>
      <c r="D2777" t="s">
        <v>24</v>
      </c>
      <c r="E2777">
        <v>686</v>
      </c>
      <c r="F2777">
        <v>776</v>
      </c>
      <c r="G2777">
        <f t="shared" si="43"/>
        <v>90</v>
      </c>
      <c r="H2777">
        <v>23723</v>
      </c>
      <c r="I2777" t="s">
        <v>25</v>
      </c>
    </row>
    <row r="2778" spans="1:9" x14ac:dyDescent="0.3">
      <c r="A2778" t="s">
        <v>1480</v>
      </c>
      <c r="B2778" t="s">
        <v>1481</v>
      </c>
      <c r="C2778">
        <v>566</v>
      </c>
      <c r="D2778" t="s">
        <v>10</v>
      </c>
      <c r="E2778">
        <v>77</v>
      </c>
      <c r="F2778">
        <v>267</v>
      </c>
      <c r="G2778">
        <f t="shared" si="43"/>
        <v>190</v>
      </c>
      <c r="H2778">
        <v>1724</v>
      </c>
      <c r="I2778" t="s">
        <v>11</v>
      </c>
    </row>
    <row r="2779" spans="1:9" x14ac:dyDescent="0.3">
      <c r="A2779" t="s">
        <v>1480</v>
      </c>
      <c r="B2779" t="s">
        <v>1481</v>
      </c>
      <c r="C2779">
        <v>566</v>
      </c>
      <c r="D2779" t="s">
        <v>28</v>
      </c>
      <c r="E2779">
        <v>456</v>
      </c>
      <c r="F2779">
        <v>566</v>
      </c>
      <c r="G2779">
        <f t="shared" si="43"/>
        <v>110</v>
      </c>
      <c r="H2779">
        <v>133923</v>
      </c>
      <c r="I2779" t="s">
        <v>29</v>
      </c>
    </row>
    <row r="2780" spans="1:9" x14ac:dyDescent="0.3">
      <c r="A2780" t="s">
        <v>1480</v>
      </c>
      <c r="B2780" t="s">
        <v>1481</v>
      </c>
      <c r="C2780">
        <v>566</v>
      </c>
      <c r="D2780" t="s">
        <v>30</v>
      </c>
      <c r="E2780">
        <v>353</v>
      </c>
      <c r="F2780">
        <v>418</v>
      </c>
      <c r="G2780">
        <f t="shared" si="43"/>
        <v>65</v>
      </c>
      <c r="H2780">
        <v>85578</v>
      </c>
      <c r="I2780" t="s">
        <v>31</v>
      </c>
    </row>
    <row r="2781" spans="1:9" x14ac:dyDescent="0.3">
      <c r="A2781" t="s">
        <v>1482</v>
      </c>
      <c r="B2781" t="s">
        <v>1483</v>
      </c>
      <c r="C2781">
        <v>980</v>
      </c>
      <c r="D2781" t="s">
        <v>10</v>
      </c>
      <c r="E2781">
        <v>23</v>
      </c>
      <c r="F2781">
        <v>218</v>
      </c>
      <c r="G2781">
        <f t="shared" si="43"/>
        <v>195</v>
      </c>
      <c r="H2781">
        <v>1724</v>
      </c>
      <c r="I2781" t="s">
        <v>11</v>
      </c>
    </row>
    <row r="2782" spans="1:9" x14ac:dyDescent="0.3">
      <c r="A2782" t="s">
        <v>1482</v>
      </c>
      <c r="B2782" t="s">
        <v>1483</v>
      </c>
      <c r="C2782">
        <v>980</v>
      </c>
      <c r="D2782" t="s">
        <v>30</v>
      </c>
      <c r="E2782">
        <v>450</v>
      </c>
      <c r="F2782">
        <v>536</v>
      </c>
      <c r="G2782">
        <f t="shared" si="43"/>
        <v>86</v>
      </c>
      <c r="H2782">
        <v>85578</v>
      </c>
      <c r="I2782" t="s">
        <v>31</v>
      </c>
    </row>
    <row r="2783" spans="1:9" x14ac:dyDescent="0.3">
      <c r="A2783" t="s">
        <v>1482</v>
      </c>
      <c r="B2783" t="s">
        <v>1483</v>
      </c>
      <c r="C2783">
        <v>980</v>
      </c>
      <c r="D2783" t="s">
        <v>18</v>
      </c>
      <c r="E2783">
        <v>322</v>
      </c>
      <c r="F2783">
        <v>428</v>
      </c>
      <c r="G2783">
        <f t="shared" si="43"/>
        <v>106</v>
      </c>
      <c r="H2783">
        <v>27168</v>
      </c>
      <c r="I2783" t="s">
        <v>19</v>
      </c>
    </row>
    <row r="2784" spans="1:9" x14ac:dyDescent="0.3">
      <c r="A2784" t="s">
        <v>1482</v>
      </c>
      <c r="B2784" t="s">
        <v>1483</v>
      </c>
      <c r="C2784">
        <v>980</v>
      </c>
      <c r="D2784" t="s">
        <v>42</v>
      </c>
      <c r="E2784">
        <v>854</v>
      </c>
      <c r="F2784">
        <v>969</v>
      </c>
      <c r="G2784">
        <f t="shared" si="43"/>
        <v>115</v>
      </c>
      <c r="H2784">
        <v>176760</v>
      </c>
      <c r="I2784" t="s">
        <v>43</v>
      </c>
    </row>
    <row r="2785" spans="1:9" x14ac:dyDescent="0.3">
      <c r="A2785" t="s">
        <v>1484</v>
      </c>
      <c r="B2785" t="s">
        <v>1485</v>
      </c>
      <c r="C2785">
        <v>753</v>
      </c>
      <c r="D2785" t="s">
        <v>10</v>
      </c>
      <c r="E2785">
        <v>55</v>
      </c>
      <c r="F2785">
        <v>221</v>
      </c>
      <c r="G2785">
        <f t="shared" si="43"/>
        <v>166</v>
      </c>
      <c r="H2785">
        <v>1724</v>
      </c>
      <c r="I2785" t="s">
        <v>11</v>
      </c>
    </row>
    <row r="2786" spans="1:9" x14ac:dyDescent="0.3">
      <c r="A2786" t="s">
        <v>1484</v>
      </c>
      <c r="B2786" t="s">
        <v>1485</v>
      </c>
      <c r="C2786">
        <v>753</v>
      </c>
      <c r="D2786" t="s">
        <v>12</v>
      </c>
      <c r="E2786">
        <v>494</v>
      </c>
      <c r="F2786">
        <v>730</v>
      </c>
      <c r="G2786">
        <f t="shared" si="43"/>
        <v>236</v>
      </c>
      <c r="H2786">
        <v>22957</v>
      </c>
      <c r="I2786" t="s">
        <v>13</v>
      </c>
    </row>
    <row r="2787" spans="1:9" x14ac:dyDescent="0.3">
      <c r="A2787" t="s">
        <v>1484</v>
      </c>
      <c r="B2787" t="s">
        <v>1485</v>
      </c>
      <c r="C2787">
        <v>753</v>
      </c>
      <c r="D2787" t="s">
        <v>14</v>
      </c>
      <c r="E2787">
        <v>318</v>
      </c>
      <c r="F2787">
        <v>475</v>
      </c>
      <c r="G2787">
        <f t="shared" si="43"/>
        <v>157</v>
      </c>
      <c r="H2787">
        <v>43327</v>
      </c>
      <c r="I2787" t="s">
        <v>15</v>
      </c>
    </row>
    <row r="2788" spans="1:9" x14ac:dyDescent="0.3">
      <c r="A2788" t="s">
        <v>1486</v>
      </c>
      <c r="B2788" t="s">
        <v>1487</v>
      </c>
      <c r="C2788">
        <v>1017</v>
      </c>
      <c r="D2788" t="s">
        <v>10</v>
      </c>
      <c r="E2788">
        <v>84</v>
      </c>
      <c r="F2788">
        <v>275</v>
      </c>
      <c r="G2788">
        <f t="shared" si="43"/>
        <v>191</v>
      </c>
      <c r="H2788">
        <v>1724</v>
      </c>
      <c r="I2788" t="s">
        <v>11</v>
      </c>
    </row>
    <row r="2789" spans="1:9" x14ac:dyDescent="0.3">
      <c r="A2789" t="s">
        <v>1486</v>
      </c>
      <c r="B2789" t="s">
        <v>1487</v>
      </c>
      <c r="C2789">
        <v>1017</v>
      </c>
      <c r="D2789" t="s">
        <v>28</v>
      </c>
      <c r="E2789">
        <v>487</v>
      </c>
      <c r="F2789">
        <v>604</v>
      </c>
      <c r="G2789">
        <f t="shared" si="43"/>
        <v>117</v>
      </c>
      <c r="H2789">
        <v>133923</v>
      </c>
      <c r="I2789" t="s">
        <v>29</v>
      </c>
    </row>
    <row r="2790" spans="1:9" x14ac:dyDescent="0.3">
      <c r="A2790" t="s">
        <v>1486</v>
      </c>
      <c r="B2790" t="s">
        <v>1487</v>
      </c>
      <c r="C2790">
        <v>1017</v>
      </c>
      <c r="D2790" t="s">
        <v>30</v>
      </c>
      <c r="E2790">
        <v>369</v>
      </c>
      <c r="F2790">
        <v>437</v>
      </c>
      <c r="G2790">
        <f t="shared" si="43"/>
        <v>68</v>
      </c>
      <c r="H2790">
        <v>85578</v>
      </c>
      <c r="I2790" t="s">
        <v>31</v>
      </c>
    </row>
    <row r="2791" spans="1:9" x14ac:dyDescent="0.3">
      <c r="A2791" t="s">
        <v>1486</v>
      </c>
      <c r="B2791" t="s">
        <v>1487</v>
      </c>
      <c r="C2791">
        <v>1017</v>
      </c>
      <c r="D2791" t="s">
        <v>42</v>
      </c>
      <c r="E2791">
        <v>625</v>
      </c>
      <c r="F2791">
        <v>733</v>
      </c>
      <c r="G2791">
        <f t="shared" si="43"/>
        <v>108</v>
      </c>
      <c r="H2791">
        <v>176760</v>
      </c>
      <c r="I2791" t="s">
        <v>43</v>
      </c>
    </row>
    <row r="2792" spans="1:9" x14ac:dyDescent="0.3">
      <c r="A2792" t="s">
        <v>1486</v>
      </c>
      <c r="B2792" t="s">
        <v>1487</v>
      </c>
      <c r="C2792">
        <v>1017</v>
      </c>
      <c r="D2792" t="s">
        <v>42</v>
      </c>
      <c r="E2792">
        <v>747</v>
      </c>
      <c r="F2792">
        <v>859</v>
      </c>
      <c r="G2792">
        <f t="shared" si="43"/>
        <v>112</v>
      </c>
      <c r="H2792">
        <v>176760</v>
      </c>
      <c r="I2792" t="s">
        <v>43</v>
      </c>
    </row>
    <row r="2793" spans="1:9" x14ac:dyDescent="0.3">
      <c r="A2793" t="s">
        <v>1486</v>
      </c>
      <c r="B2793" t="s">
        <v>1487</v>
      </c>
      <c r="C2793">
        <v>1017</v>
      </c>
      <c r="D2793" t="s">
        <v>42</v>
      </c>
      <c r="E2793">
        <v>895</v>
      </c>
      <c r="F2793">
        <v>1006</v>
      </c>
      <c r="G2793">
        <f t="shared" si="43"/>
        <v>111</v>
      </c>
      <c r="H2793">
        <v>176760</v>
      </c>
      <c r="I2793" t="s">
        <v>43</v>
      </c>
    </row>
    <row r="2794" spans="1:9" x14ac:dyDescent="0.3">
      <c r="A2794" t="s">
        <v>1488</v>
      </c>
      <c r="B2794" t="s">
        <v>1489</v>
      </c>
      <c r="C2794">
        <v>1068</v>
      </c>
      <c r="D2794" t="s">
        <v>10</v>
      </c>
      <c r="E2794">
        <v>58</v>
      </c>
      <c r="F2794">
        <v>213</v>
      </c>
      <c r="G2794">
        <f t="shared" si="43"/>
        <v>155</v>
      </c>
      <c r="H2794">
        <v>1724</v>
      </c>
      <c r="I2794" t="s">
        <v>11</v>
      </c>
    </row>
    <row r="2795" spans="1:9" x14ac:dyDescent="0.3">
      <c r="A2795" t="s">
        <v>1488</v>
      </c>
      <c r="B2795" t="s">
        <v>1489</v>
      </c>
      <c r="C2795">
        <v>1068</v>
      </c>
      <c r="D2795" t="s">
        <v>28</v>
      </c>
      <c r="E2795">
        <v>664</v>
      </c>
      <c r="F2795">
        <v>791</v>
      </c>
      <c r="G2795">
        <f t="shared" si="43"/>
        <v>127</v>
      </c>
      <c r="H2795">
        <v>133923</v>
      </c>
      <c r="I2795" t="s">
        <v>29</v>
      </c>
    </row>
    <row r="2796" spans="1:9" x14ac:dyDescent="0.3">
      <c r="A2796" t="s">
        <v>1488</v>
      </c>
      <c r="B2796" t="s">
        <v>1489</v>
      </c>
      <c r="C2796">
        <v>1068</v>
      </c>
      <c r="D2796" t="s">
        <v>30</v>
      </c>
      <c r="E2796">
        <v>552</v>
      </c>
      <c r="F2796">
        <v>620</v>
      </c>
      <c r="G2796">
        <f t="shared" si="43"/>
        <v>68</v>
      </c>
      <c r="H2796">
        <v>85578</v>
      </c>
      <c r="I2796" t="s">
        <v>31</v>
      </c>
    </row>
    <row r="2797" spans="1:9" x14ac:dyDescent="0.3">
      <c r="A2797" t="s">
        <v>1488</v>
      </c>
      <c r="B2797" t="s">
        <v>1489</v>
      </c>
      <c r="C2797">
        <v>1068</v>
      </c>
      <c r="D2797" t="s">
        <v>24</v>
      </c>
      <c r="E2797">
        <v>455</v>
      </c>
      <c r="F2797">
        <v>540</v>
      </c>
      <c r="G2797">
        <f t="shared" si="43"/>
        <v>85</v>
      </c>
      <c r="H2797">
        <v>23723</v>
      </c>
      <c r="I2797" t="s">
        <v>25</v>
      </c>
    </row>
    <row r="2798" spans="1:9" x14ac:dyDescent="0.3">
      <c r="A2798" t="s">
        <v>1488</v>
      </c>
      <c r="B2798" t="s">
        <v>1489</v>
      </c>
      <c r="C2798">
        <v>1068</v>
      </c>
      <c r="D2798" t="s">
        <v>18</v>
      </c>
      <c r="E2798">
        <v>320</v>
      </c>
      <c r="F2798">
        <v>424</v>
      </c>
      <c r="G2798">
        <f t="shared" si="43"/>
        <v>104</v>
      </c>
      <c r="H2798">
        <v>27168</v>
      </c>
      <c r="I2798" t="s">
        <v>19</v>
      </c>
    </row>
    <row r="2799" spans="1:9" x14ac:dyDescent="0.3">
      <c r="A2799" t="s">
        <v>1488</v>
      </c>
      <c r="B2799" t="s">
        <v>1489</v>
      </c>
      <c r="C2799">
        <v>1068</v>
      </c>
      <c r="D2799" t="s">
        <v>42</v>
      </c>
      <c r="E2799">
        <v>809</v>
      </c>
      <c r="F2799">
        <v>919</v>
      </c>
      <c r="G2799">
        <f t="shared" si="43"/>
        <v>110</v>
      </c>
      <c r="H2799">
        <v>176760</v>
      </c>
      <c r="I2799" t="s">
        <v>43</v>
      </c>
    </row>
    <row r="2800" spans="1:9" x14ac:dyDescent="0.3">
      <c r="A2800" t="s">
        <v>1488</v>
      </c>
      <c r="B2800" t="s">
        <v>1489</v>
      </c>
      <c r="C2800">
        <v>1068</v>
      </c>
      <c r="D2800" t="s">
        <v>42</v>
      </c>
      <c r="E2800">
        <v>932</v>
      </c>
      <c r="F2800">
        <v>1044</v>
      </c>
      <c r="G2800">
        <f t="shared" si="43"/>
        <v>112</v>
      </c>
      <c r="H2800">
        <v>176760</v>
      </c>
      <c r="I2800" t="s">
        <v>43</v>
      </c>
    </row>
    <row r="2801" spans="1:9" x14ac:dyDescent="0.3">
      <c r="A2801" t="s">
        <v>1490</v>
      </c>
      <c r="B2801" t="s">
        <v>1491</v>
      </c>
      <c r="C2801">
        <v>731</v>
      </c>
      <c r="D2801" t="s">
        <v>10</v>
      </c>
      <c r="E2801">
        <v>94</v>
      </c>
      <c r="F2801">
        <v>282</v>
      </c>
      <c r="G2801">
        <f t="shared" si="43"/>
        <v>188</v>
      </c>
      <c r="H2801">
        <v>1724</v>
      </c>
      <c r="I2801" t="s">
        <v>11</v>
      </c>
    </row>
    <row r="2802" spans="1:9" x14ac:dyDescent="0.3">
      <c r="A2802" t="s">
        <v>1490</v>
      </c>
      <c r="B2802" t="s">
        <v>1491</v>
      </c>
      <c r="C2802">
        <v>731</v>
      </c>
      <c r="D2802" t="s">
        <v>28</v>
      </c>
      <c r="E2802">
        <v>610</v>
      </c>
      <c r="F2802">
        <v>724</v>
      </c>
      <c r="G2802">
        <f t="shared" si="43"/>
        <v>114</v>
      </c>
      <c r="H2802">
        <v>133923</v>
      </c>
      <c r="I2802" t="s">
        <v>29</v>
      </c>
    </row>
    <row r="2803" spans="1:9" x14ac:dyDescent="0.3">
      <c r="A2803" t="s">
        <v>1490</v>
      </c>
      <c r="B2803" t="s">
        <v>1491</v>
      </c>
      <c r="C2803">
        <v>731</v>
      </c>
      <c r="D2803" t="s">
        <v>24</v>
      </c>
      <c r="E2803">
        <v>393</v>
      </c>
      <c r="F2803">
        <v>478</v>
      </c>
      <c r="G2803">
        <f t="shared" si="43"/>
        <v>85</v>
      </c>
      <c r="H2803">
        <v>23723</v>
      </c>
      <c r="I2803" t="s">
        <v>25</v>
      </c>
    </row>
    <row r="2804" spans="1:9" x14ac:dyDescent="0.3">
      <c r="A2804" t="s">
        <v>1492</v>
      </c>
      <c r="B2804" t="s">
        <v>1493</v>
      </c>
      <c r="C2804">
        <v>669</v>
      </c>
      <c r="D2804" t="s">
        <v>10</v>
      </c>
      <c r="E2804">
        <v>92</v>
      </c>
      <c r="F2804">
        <v>221</v>
      </c>
      <c r="G2804">
        <f t="shared" si="43"/>
        <v>129</v>
      </c>
      <c r="H2804">
        <v>1724</v>
      </c>
      <c r="I2804" t="s">
        <v>11</v>
      </c>
    </row>
    <row r="2805" spans="1:9" x14ac:dyDescent="0.3">
      <c r="A2805" t="s">
        <v>1492</v>
      </c>
      <c r="B2805" t="s">
        <v>1493</v>
      </c>
      <c r="C2805">
        <v>669</v>
      </c>
      <c r="D2805" t="s">
        <v>28</v>
      </c>
      <c r="E2805">
        <v>552</v>
      </c>
      <c r="F2805">
        <v>663</v>
      </c>
      <c r="G2805">
        <f t="shared" si="43"/>
        <v>111</v>
      </c>
      <c r="H2805">
        <v>133923</v>
      </c>
      <c r="I2805" t="s">
        <v>29</v>
      </c>
    </row>
    <row r="2806" spans="1:9" x14ac:dyDescent="0.3">
      <c r="A2806" t="s">
        <v>1492</v>
      </c>
      <c r="B2806" t="s">
        <v>1493</v>
      </c>
      <c r="C2806">
        <v>669</v>
      </c>
      <c r="D2806" t="s">
        <v>30</v>
      </c>
      <c r="E2806">
        <v>442</v>
      </c>
      <c r="F2806">
        <v>509</v>
      </c>
      <c r="G2806">
        <f t="shared" si="43"/>
        <v>67</v>
      </c>
      <c r="H2806">
        <v>85578</v>
      </c>
      <c r="I2806" t="s">
        <v>31</v>
      </c>
    </row>
    <row r="2807" spans="1:9" x14ac:dyDescent="0.3">
      <c r="A2807" t="s">
        <v>1492</v>
      </c>
      <c r="B2807" t="s">
        <v>1493</v>
      </c>
      <c r="C2807">
        <v>669</v>
      </c>
      <c r="D2807" t="s">
        <v>24</v>
      </c>
      <c r="E2807">
        <v>327</v>
      </c>
      <c r="F2807">
        <v>416</v>
      </c>
      <c r="G2807">
        <f t="shared" si="43"/>
        <v>89</v>
      </c>
      <c r="H2807">
        <v>23723</v>
      </c>
      <c r="I2807" t="s">
        <v>25</v>
      </c>
    </row>
    <row r="2808" spans="1:9" x14ac:dyDescent="0.3">
      <c r="A2808" t="s">
        <v>1494</v>
      </c>
      <c r="B2808" t="s">
        <v>1495</v>
      </c>
      <c r="C2808">
        <v>882</v>
      </c>
      <c r="D2808" t="s">
        <v>10</v>
      </c>
      <c r="E2808">
        <v>80</v>
      </c>
      <c r="F2808">
        <v>224</v>
      </c>
      <c r="G2808">
        <f t="shared" si="43"/>
        <v>144</v>
      </c>
      <c r="H2808">
        <v>1724</v>
      </c>
      <c r="I2808" t="s">
        <v>11</v>
      </c>
    </row>
    <row r="2809" spans="1:9" x14ac:dyDescent="0.3">
      <c r="A2809" t="s">
        <v>1494</v>
      </c>
      <c r="B2809" t="s">
        <v>1495</v>
      </c>
      <c r="C2809">
        <v>882</v>
      </c>
      <c r="D2809" t="s">
        <v>12</v>
      </c>
      <c r="E2809">
        <v>630</v>
      </c>
      <c r="F2809">
        <v>863</v>
      </c>
      <c r="G2809">
        <f t="shared" si="43"/>
        <v>233</v>
      </c>
      <c r="H2809">
        <v>22957</v>
      </c>
      <c r="I2809" t="s">
        <v>13</v>
      </c>
    </row>
    <row r="2810" spans="1:9" x14ac:dyDescent="0.3">
      <c r="A2810" t="s">
        <v>1494</v>
      </c>
      <c r="B2810" t="s">
        <v>1495</v>
      </c>
      <c r="C2810">
        <v>882</v>
      </c>
      <c r="D2810" t="s">
        <v>14</v>
      </c>
      <c r="E2810">
        <v>456</v>
      </c>
      <c r="F2810">
        <v>611</v>
      </c>
      <c r="G2810">
        <f t="shared" si="43"/>
        <v>155</v>
      </c>
      <c r="H2810">
        <v>43327</v>
      </c>
      <c r="I2810" t="s">
        <v>15</v>
      </c>
    </row>
    <row r="2811" spans="1:9" x14ac:dyDescent="0.3">
      <c r="A2811" t="s">
        <v>1494</v>
      </c>
      <c r="B2811" t="s">
        <v>1495</v>
      </c>
      <c r="C2811">
        <v>882</v>
      </c>
      <c r="D2811" t="s">
        <v>24</v>
      </c>
      <c r="E2811">
        <v>332</v>
      </c>
      <c r="F2811">
        <v>417</v>
      </c>
      <c r="G2811">
        <f t="shared" si="43"/>
        <v>85</v>
      </c>
      <c r="H2811">
        <v>23723</v>
      </c>
      <c r="I2811" t="s">
        <v>25</v>
      </c>
    </row>
    <row r="2812" spans="1:9" x14ac:dyDescent="0.3">
      <c r="A2812" t="s">
        <v>1496</v>
      </c>
      <c r="B2812" t="s">
        <v>1497</v>
      </c>
      <c r="C2812">
        <v>533</v>
      </c>
      <c r="D2812" t="s">
        <v>10</v>
      </c>
      <c r="E2812">
        <v>70</v>
      </c>
      <c r="F2812">
        <v>251</v>
      </c>
      <c r="G2812">
        <f t="shared" si="43"/>
        <v>181</v>
      </c>
      <c r="H2812">
        <v>1724</v>
      </c>
      <c r="I2812" t="s">
        <v>11</v>
      </c>
    </row>
    <row r="2813" spans="1:9" x14ac:dyDescent="0.3">
      <c r="A2813" t="s">
        <v>1496</v>
      </c>
      <c r="B2813" t="s">
        <v>1497</v>
      </c>
      <c r="C2813">
        <v>533</v>
      </c>
      <c r="D2813" t="s">
        <v>54</v>
      </c>
      <c r="E2813">
        <v>345</v>
      </c>
      <c r="F2813">
        <v>427</v>
      </c>
      <c r="G2813">
        <f t="shared" si="43"/>
        <v>82</v>
      </c>
      <c r="H2813">
        <v>1627</v>
      </c>
      <c r="I2813" t="s">
        <v>55</v>
      </c>
    </row>
    <row r="2814" spans="1:9" x14ac:dyDescent="0.3">
      <c r="A2814" t="s">
        <v>1498</v>
      </c>
      <c r="B2814" t="s">
        <v>1499</v>
      </c>
      <c r="C2814">
        <v>405</v>
      </c>
      <c r="D2814" t="s">
        <v>10</v>
      </c>
      <c r="E2814">
        <v>139</v>
      </c>
      <c r="F2814">
        <v>323</v>
      </c>
      <c r="G2814">
        <f t="shared" si="43"/>
        <v>184</v>
      </c>
      <c r="H2814">
        <v>1724</v>
      </c>
      <c r="I2814" t="s">
        <v>11</v>
      </c>
    </row>
    <row r="2815" spans="1:9" x14ac:dyDescent="0.3">
      <c r="A2815" t="s">
        <v>1500</v>
      </c>
      <c r="B2815" t="s">
        <v>1501</v>
      </c>
      <c r="C2815">
        <v>1017</v>
      </c>
      <c r="D2815" t="s">
        <v>10</v>
      </c>
      <c r="E2815">
        <v>87</v>
      </c>
      <c r="F2815">
        <v>280</v>
      </c>
      <c r="G2815">
        <f t="shared" si="43"/>
        <v>193</v>
      </c>
      <c r="H2815">
        <v>1724</v>
      </c>
      <c r="I2815" t="s">
        <v>11</v>
      </c>
    </row>
    <row r="2816" spans="1:9" x14ac:dyDescent="0.3">
      <c r="A2816" t="s">
        <v>1500</v>
      </c>
      <c r="B2816" t="s">
        <v>1501</v>
      </c>
      <c r="C2816">
        <v>1017</v>
      </c>
      <c r="D2816" t="s">
        <v>28</v>
      </c>
      <c r="E2816">
        <v>739</v>
      </c>
      <c r="F2816">
        <v>855</v>
      </c>
      <c r="G2816">
        <f t="shared" si="43"/>
        <v>116</v>
      </c>
      <c r="H2816">
        <v>133923</v>
      </c>
      <c r="I2816" t="s">
        <v>29</v>
      </c>
    </row>
    <row r="2817" spans="1:9" x14ac:dyDescent="0.3">
      <c r="A2817" t="s">
        <v>1500</v>
      </c>
      <c r="B2817" t="s">
        <v>1501</v>
      </c>
      <c r="C2817">
        <v>1017</v>
      </c>
      <c r="D2817" t="s">
        <v>30</v>
      </c>
      <c r="E2817">
        <v>628</v>
      </c>
      <c r="F2817">
        <v>693</v>
      </c>
      <c r="G2817">
        <f t="shared" si="43"/>
        <v>65</v>
      </c>
      <c r="H2817">
        <v>85578</v>
      </c>
      <c r="I2817" t="s">
        <v>31</v>
      </c>
    </row>
    <row r="2818" spans="1:9" x14ac:dyDescent="0.3">
      <c r="A2818" t="s">
        <v>1500</v>
      </c>
      <c r="B2818" t="s">
        <v>1501</v>
      </c>
      <c r="C2818">
        <v>1017</v>
      </c>
      <c r="D2818" t="s">
        <v>24</v>
      </c>
      <c r="E2818">
        <v>512</v>
      </c>
      <c r="F2818">
        <v>602</v>
      </c>
      <c r="G2818">
        <f t="shared" si="43"/>
        <v>90</v>
      </c>
      <c r="H2818">
        <v>23723</v>
      </c>
      <c r="I2818" t="s">
        <v>25</v>
      </c>
    </row>
    <row r="2819" spans="1:9" x14ac:dyDescent="0.3">
      <c r="A2819" t="s">
        <v>1500</v>
      </c>
      <c r="B2819" t="s">
        <v>1501</v>
      </c>
      <c r="C2819">
        <v>1017</v>
      </c>
      <c r="D2819" t="s">
        <v>16</v>
      </c>
      <c r="E2819">
        <v>368</v>
      </c>
      <c r="F2819">
        <v>480</v>
      </c>
      <c r="G2819">
        <f t="shared" ref="G2819:G2882" si="44">F2819-E2819</f>
        <v>112</v>
      </c>
      <c r="H2819">
        <v>23651</v>
      </c>
      <c r="I2819" t="s">
        <v>17</v>
      </c>
    </row>
    <row r="2820" spans="1:9" x14ac:dyDescent="0.3">
      <c r="A2820" t="s">
        <v>1500</v>
      </c>
      <c r="B2820" t="s">
        <v>1501</v>
      </c>
      <c r="C2820">
        <v>1017</v>
      </c>
      <c r="D2820" t="s">
        <v>42</v>
      </c>
      <c r="E2820">
        <v>886</v>
      </c>
      <c r="F2820">
        <v>999</v>
      </c>
      <c r="G2820">
        <f t="shared" si="44"/>
        <v>113</v>
      </c>
      <c r="H2820">
        <v>176760</v>
      </c>
      <c r="I2820" t="s">
        <v>43</v>
      </c>
    </row>
    <row r="2821" spans="1:9" x14ac:dyDescent="0.3">
      <c r="A2821" t="s">
        <v>1502</v>
      </c>
      <c r="B2821" t="s">
        <v>1503</v>
      </c>
      <c r="C2821">
        <v>559</v>
      </c>
      <c r="D2821" t="s">
        <v>10</v>
      </c>
      <c r="E2821">
        <v>87</v>
      </c>
      <c r="F2821">
        <v>275</v>
      </c>
      <c r="G2821">
        <f t="shared" si="44"/>
        <v>188</v>
      </c>
      <c r="H2821">
        <v>1724</v>
      </c>
      <c r="I2821" t="s">
        <v>11</v>
      </c>
    </row>
    <row r="2822" spans="1:9" x14ac:dyDescent="0.3">
      <c r="A2822" t="s">
        <v>1502</v>
      </c>
      <c r="B2822" t="s">
        <v>1503</v>
      </c>
      <c r="C2822">
        <v>559</v>
      </c>
      <c r="D2822" t="s">
        <v>54</v>
      </c>
      <c r="E2822">
        <v>362</v>
      </c>
      <c r="F2822">
        <v>444</v>
      </c>
      <c r="G2822">
        <f t="shared" si="44"/>
        <v>82</v>
      </c>
      <c r="H2822">
        <v>1627</v>
      </c>
      <c r="I2822" t="s">
        <v>55</v>
      </c>
    </row>
    <row r="2823" spans="1:9" x14ac:dyDescent="0.3">
      <c r="A2823" t="s">
        <v>1504</v>
      </c>
      <c r="B2823" t="s">
        <v>1505</v>
      </c>
      <c r="C2823">
        <v>1482</v>
      </c>
      <c r="D2823" t="s">
        <v>10</v>
      </c>
      <c r="E2823">
        <v>77</v>
      </c>
      <c r="F2823">
        <v>257</v>
      </c>
      <c r="G2823">
        <f t="shared" si="44"/>
        <v>180</v>
      </c>
      <c r="H2823">
        <v>1724</v>
      </c>
      <c r="I2823" t="s">
        <v>11</v>
      </c>
    </row>
    <row r="2824" spans="1:9" x14ac:dyDescent="0.3">
      <c r="A2824" t="s">
        <v>1504</v>
      </c>
      <c r="B2824" t="s">
        <v>1505</v>
      </c>
      <c r="C2824">
        <v>1482</v>
      </c>
      <c r="D2824" t="s">
        <v>28</v>
      </c>
      <c r="E2824">
        <v>857</v>
      </c>
      <c r="F2824">
        <v>973</v>
      </c>
      <c r="G2824">
        <f t="shared" si="44"/>
        <v>116</v>
      </c>
      <c r="H2824">
        <v>133923</v>
      </c>
      <c r="I2824" t="s">
        <v>29</v>
      </c>
    </row>
    <row r="2825" spans="1:9" x14ac:dyDescent="0.3">
      <c r="A2825" t="s">
        <v>1504</v>
      </c>
      <c r="B2825" t="s">
        <v>1505</v>
      </c>
      <c r="C2825">
        <v>1482</v>
      </c>
      <c r="D2825" t="s">
        <v>30</v>
      </c>
      <c r="E2825">
        <v>745</v>
      </c>
      <c r="F2825">
        <v>810</v>
      </c>
      <c r="G2825">
        <f t="shared" si="44"/>
        <v>65</v>
      </c>
      <c r="H2825">
        <v>85578</v>
      </c>
      <c r="I2825" t="s">
        <v>31</v>
      </c>
    </row>
    <row r="2826" spans="1:9" x14ac:dyDescent="0.3">
      <c r="A2826" t="s">
        <v>1504</v>
      </c>
      <c r="B2826" t="s">
        <v>1505</v>
      </c>
      <c r="C2826">
        <v>1482</v>
      </c>
      <c r="D2826" t="s">
        <v>66</v>
      </c>
      <c r="E2826">
        <v>1304</v>
      </c>
      <c r="F2826">
        <v>1389</v>
      </c>
      <c r="G2826">
        <f t="shared" si="44"/>
        <v>85</v>
      </c>
      <c r="H2826">
        <v>11277</v>
      </c>
      <c r="I2826" t="s">
        <v>67</v>
      </c>
    </row>
    <row r="2827" spans="1:9" x14ac:dyDescent="0.3">
      <c r="A2827" t="s">
        <v>1504</v>
      </c>
      <c r="B2827" t="s">
        <v>1505</v>
      </c>
      <c r="C2827">
        <v>1482</v>
      </c>
      <c r="D2827" t="s">
        <v>18</v>
      </c>
      <c r="E2827">
        <v>347</v>
      </c>
      <c r="F2827">
        <v>451</v>
      </c>
      <c r="G2827">
        <f t="shared" si="44"/>
        <v>104</v>
      </c>
      <c r="H2827">
        <v>27168</v>
      </c>
      <c r="I2827" t="s">
        <v>19</v>
      </c>
    </row>
    <row r="2828" spans="1:9" x14ac:dyDescent="0.3">
      <c r="A2828" t="s">
        <v>1504</v>
      </c>
      <c r="B2828" t="s">
        <v>1505</v>
      </c>
      <c r="C2828">
        <v>1482</v>
      </c>
      <c r="D2828" t="s">
        <v>18</v>
      </c>
      <c r="E2828">
        <v>491</v>
      </c>
      <c r="F2828">
        <v>606</v>
      </c>
      <c r="G2828">
        <f t="shared" si="44"/>
        <v>115</v>
      </c>
      <c r="H2828">
        <v>27168</v>
      </c>
      <c r="I2828" t="s">
        <v>19</v>
      </c>
    </row>
    <row r="2829" spans="1:9" x14ac:dyDescent="0.3">
      <c r="A2829" t="s">
        <v>1504</v>
      </c>
      <c r="B2829" t="s">
        <v>1505</v>
      </c>
      <c r="C2829">
        <v>1482</v>
      </c>
      <c r="D2829" t="s">
        <v>42</v>
      </c>
      <c r="E2829">
        <v>992</v>
      </c>
      <c r="F2829">
        <v>1112</v>
      </c>
      <c r="G2829">
        <f t="shared" si="44"/>
        <v>120</v>
      </c>
      <c r="H2829">
        <v>176760</v>
      </c>
      <c r="I2829" t="s">
        <v>43</v>
      </c>
    </row>
    <row r="2830" spans="1:9" x14ac:dyDescent="0.3">
      <c r="A2830" t="s">
        <v>1504</v>
      </c>
      <c r="B2830" t="s">
        <v>1505</v>
      </c>
      <c r="C2830">
        <v>1482</v>
      </c>
      <c r="D2830" t="s">
        <v>42</v>
      </c>
      <c r="E2830">
        <v>1141</v>
      </c>
      <c r="F2830">
        <v>1255</v>
      </c>
      <c r="G2830">
        <f t="shared" si="44"/>
        <v>114</v>
      </c>
      <c r="H2830">
        <v>176760</v>
      </c>
      <c r="I2830" t="s">
        <v>43</v>
      </c>
    </row>
    <row r="2831" spans="1:9" x14ac:dyDescent="0.3">
      <c r="A2831" t="s">
        <v>1506</v>
      </c>
      <c r="B2831" t="s">
        <v>1507</v>
      </c>
      <c r="C2831">
        <v>934</v>
      </c>
      <c r="D2831" t="s">
        <v>10</v>
      </c>
      <c r="E2831">
        <v>88</v>
      </c>
      <c r="F2831">
        <v>271</v>
      </c>
      <c r="G2831">
        <f t="shared" si="44"/>
        <v>183</v>
      </c>
      <c r="H2831">
        <v>1724</v>
      </c>
      <c r="I2831" t="s">
        <v>11</v>
      </c>
    </row>
    <row r="2832" spans="1:9" x14ac:dyDescent="0.3">
      <c r="A2832" t="s">
        <v>1506</v>
      </c>
      <c r="B2832" t="s">
        <v>1507</v>
      </c>
      <c r="C2832">
        <v>934</v>
      </c>
      <c r="D2832" t="s">
        <v>28</v>
      </c>
      <c r="E2832">
        <v>655</v>
      </c>
      <c r="F2832">
        <v>772</v>
      </c>
      <c r="G2832">
        <f t="shared" si="44"/>
        <v>117</v>
      </c>
      <c r="H2832">
        <v>133923</v>
      </c>
      <c r="I2832" t="s">
        <v>29</v>
      </c>
    </row>
    <row r="2833" spans="1:9" x14ac:dyDescent="0.3">
      <c r="A2833" t="s">
        <v>1506</v>
      </c>
      <c r="B2833" t="s">
        <v>1507</v>
      </c>
      <c r="C2833">
        <v>934</v>
      </c>
      <c r="D2833" t="s">
        <v>30</v>
      </c>
      <c r="E2833">
        <v>542</v>
      </c>
      <c r="F2833">
        <v>608</v>
      </c>
      <c r="G2833">
        <f t="shared" si="44"/>
        <v>66</v>
      </c>
      <c r="H2833">
        <v>85578</v>
      </c>
      <c r="I2833" t="s">
        <v>31</v>
      </c>
    </row>
    <row r="2834" spans="1:9" x14ac:dyDescent="0.3">
      <c r="A2834" t="s">
        <v>1506</v>
      </c>
      <c r="B2834" t="s">
        <v>1507</v>
      </c>
      <c r="C2834">
        <v>934</v>
      </c>
      <c r="D2834" t="s">
        <v>42</v>
      </c>
      <c r="E2834">
        <v>817</v>
      </c>
      <c r="F2834">
        <v>927</v>
      </c>
      <c r="G2834">
        <f t="shared" si="44"/>
        <v>110</v>
      </c>
      <c r="H2834">
        <v>176760</v>
      </c>
      <c r="I2834" t="s">
        <v>43</v>
      </c>
    </row>
    <row r="2835" spans="1:9" x14ac:dyDescent="0.3">
      <c r="A2835" t="s">
        <v>1508</v>
      </c>
      <c r="B2835" t="s">
        <v>1509</v>
      </c>
      <c r="C2835">
        <v>867</v>
      </c>
      <c r="D2835" t="s">
        <v>10</v>
      </c>
      <c r="E2835">
        <v>253</v>
      </c>
      <c r="F2835">
        <v>355</v>
      </c>
      <c r="G2835">
        <f t="shared" si="44"/>
        <v>102</v>
      </c>
      <c r="H2835">
        <v>1724</v>
      </c>
      <c r="I2835" t="s">
        <v>11</v>
      </c>
    </row>
    <row r="2836" spans="1:9" x14ac:dyDescent="0.3">
      <c r="A2836" t="s">
        <v>1508</v>
      </c>
      <c r="B2836" t="s">
        <v>1509</v>
      </c>
      <c r="C2836">
        <v>867</v>
      </c>
      <c r="D2836" t="s">
        <v>28</v>
      </c>
      <c r="E2836">
        <v>605</v>
      </c>
      <c r="F2836">
        <v>721</v>
      </c>
      <c r="G2836">
        <f t="shared" si="44"/>
        <v>116</v>
      </c>
      <c r="H2836">
        <v>133923</v>
      </c>
      <c r="I2836" t="s">
        <v>29</v>
      </c>
    </row>
    <row r="2837" spans="1:9" x14ac:dyDescent="0.3">
      <c r="A2837" t="s">
        <v>1508</v>
      </c>
      <c r="B2837" t="s">
        <v>1509</v>
      </c>
      <c r="C2837">
        <v>867</v>
      </c>
      <c r="D2837" t="s">
        <v>30</v>
      </c>
      <c r="E2837">
        <v>493</v>
      </c>
      <c r="F2837">
        <v>558</v>
      </c>
      <c r="G2837">
        <f t="shared" si="44"/>
        <v>65</v>
      </c>
      <c r="H2837">
        <v>85578</v>
      </c>
      <c r="I2837" t="s">
        <v>31</v>
      </c>
    </row>
    <row r="2838" spans="1:9" x14ac:dyDescent="0.3">
      <c r="A2838" t="s">
        <v>1508</v>
      </c>
      <c r="B2838" t="s">
        <v>1509</v>
      </c>
      <c r="C2838">
        <v>867</v>
      </c>
      <c r="D2838" t="s">
        <v>90</v>
      </c>
      <c r="E2838">
        <v>10</v>
      </c>
      <c r="F2838">
        <v>210</v>
      </c>
      <c r="G2838">
        <f t="shared" si="44"/>
        <v>200</v>
      </c>
      <c r="H2838">
        <v>1188</v>
      </c>
      <c r="I2838" t="s">
        <v>91</v>
      </c>
    </row>
    <row r="2839" spans="1:9" x14ac:dyDescent="0.3">
      <c r="A2839" t="s">
        <v>1508</v>
      </c>
      <c r="B2839" t="s">
        <v>1509</v>
      </c>
      <c r="C2839">
        <v>867</v>
      </c>
      <c r="D2839" t="s">
        <v>42</v>
      </c>
      <c r="E2839">
        <v>745</v>
      </c>
      <c r="F2839">
        <v>860</v>
      </c>
      <c r="G2839">
        <f t="shared" si="44"/>
        <v>115</v>
      </c>
      <c r="H2839">
        <v>176760</v>
      </c>
      <c r="I2839" t="s">
        <v>43</v>
      </c>
    </row>
    <row r="2840" spans="1:9" x14ac:dyDescent="0.3">
      <c r="A2840" t="s">
        <v>1510</v>
      </c>
      <c r="B2840" t="s">
        <v>1511</v>
      </c>
      <c r="C2840">
        <v>1177</v>
      </c>
      <c r="D2840" t="s">
        <v>10</v>
      </c>
      <c r="E2840">
        <v>331</v>
      </c>
      <c r="F2840">
        <v>526</v>
      </c>
      <c r="G2840">
        <f t="shared" si="44"/>
        <v>195</v>
      </c>
      <c r="H2840">
        <v>1724</v>
      </c>
      <c r="I2840" t="s">
        <v>11</v>
      </c>
    </row>
    <row r="2841" spans="1:9" x14ac:dyDescent="0.3">
      <c r="A2841" t="s">
        <v>1510</v>
      </c>
      <c r="B2841" t="s">
        <v>1511</v>
      </c>
      <c r="C2841">
        <v>1177</v>
      </c>
      <c r="D2841" t="s">
        <v>28</v>
      </c>
      <c r="E2841">
        <v>726</v>
      </c>
      <c r="F2841">
        <v>858</v>
      </c>
      <c r="G2841">
        <f t="shared" si="44"/>
        <v>132</v>
      </c>
      <c r="H2841">
        <v>133923</v>
      </c>
      <c r="I2841" t="s">
        <v>29</v>
      </c>
    </row>
    <row r="2842" spans="1:9" x14ac:dyDescent="0.3">
      <c r="A2842" t="s">
        <v>1510</v>
      </c>
      <c r="B2842" t="s">
        <v>1511</v>
      </c>
      <c r="C2842">
        <v>1177</v>
      </c>
      <c r="D2842" t="s">
        <v>30</v>
      </c>
      <c r="E2842">
        <v>614</v>
      </c>
      <c r="F2842">
        <v>679</v>
      </c>
      <c r="G2842">
        <f t="shared" si="44"/>
        <v>65</v>
      </c>
      <c r="H2842">
        <v>85578</v>
      </c>
      <c r="I2842" t="s">
        <v>31</v>
      </c>
    </row>
    <row r="2843" spans="1:9" x14ac:dyDescent="0.3">
      <c r="A2843" t="s">
        <v>1510</v>
      </c>
      <c r="B2843" t="s">
        <v>1511</v>
      </c>
      <c r="C2843">
        <v>1177</v>
      </c>
      <c r="D2843" t="s">
        <v>42</v>
      </c>
      <c r="E2843">
        <v>1037</v>
      </c>
      <c r="F2843">
        <v>1170</v>
      </c>
      <c r="G2843">
        <f t="shared" si="44"/>
        <v>133</v>
      </c>
      <c r="H2843">
        <v>176760</v>
      </c>
      <c r="I2843" t="s">
        <v>43</v>
      </c>
    </row>
    <row r="2844" spans="1:9" x14ac:dyDescent="0.3">
      <c r="A2844" t="s">
        <v>1512</v>
      </c>
      <c r="B2844" t="s">
        <v>1513</v>
      </c>
      <c r="C2844">
        <v>995</v>
      </c>
      <c r="D2844" t="s">
        <v>10</v>
      </c>
      <c r="E2844">
        <v>110</v>
      </c>
      <c r="F2844">
        <v>291</v>
      </c>
      <c r="G2844">
        <f t="shared" si="44"/>
        <v>181</v>
      </c>
      <c r="H2844">
        <v>1724</v>
      </c>
      <c r="I2844" t="s">
        <v>11</v>
      </c>
    </row>
    <row r="2845" spans="1:9" x14ac:dyDescent="0.3">
      <c r="A2845" t="s">
        <v>1512</v>
      </c>
      <c r="B2845" t="s">
        <v>1513</v>
      </c>
      <c r="C2845">
        <v>995</v>
      </c>
      <c r="D2845" t="s">
        <v>28</v>
      </c>
      <c r="E2845">
        <v>494</v>
      </c>
      <c r="F2845">
        <v>678</v>
      </c>
      <c r="G2845">
        <f t="shared" si="44"/>
        <v>184</v>
      </c>
      <c r="H2845">
        <v>133923</v>
      </c>
      <c r="I2845" t="s">
        <v>29</v>
      </c>
    </row>
    <row r="2846" spans="1:9" x14ac:dyDescent="0.3">
      <c r="A2846" t="s">
        <v>1512</v>
      </c>
      <c r="B2846" t="s">
        <v>1513</v>
      </c>
      <c r="C2846">
        <v>995</v>
      </c>
      <c r="D2846" t="s">
        <v>30</v>
      </c>
      <c r="E2846">
        <v>382</v>
      </c>
      <c r="F2846">
        <v>447</v>
      </c>
      <c r="G2846">
        <f t="shared" si="44"/>
        <v>65</v>
      </c>
      <c r="H2846">
        <v>85578</v>
      </c>
      <c r="I2846" t="s">
        <v>31</v>
      </c>
    </row>
    <row r="2847" spans="1:9" x14ac:dyDescent="0.3">
      <c r="A2847" t="s">
        <v>1512</v>
      </c>
      <c r="B2847" t="s">
        <v>1513</v>
      </c>
      <c r="C2847">
        <v>995</v>
      </c>
      <c r="D2847" t="s">
        <v>42</v>
      </c>
      <c r="E2847">
        <v>861</v>
      </c>
      <c r="F2847">
        <v>984</v>
      </c>
      <c r="G2847">
        <f t="shared" si="44"/>
        <v>123</v>
      </c>
      <c r="H2847">
        <v>176760</v>
      </c>
      <c r="I2847" t="s">
        <v>43</v>
      </c>
    </row>
    <row r="2848" spans="1:9" x14ac:dyDescent="0.3">
      <c r="A2848" t="s">
        <v>1514</v>
      </c>
      <c r="B2848" t="s">
        <v>1515</v>
      </c>
      <c r="C2848">
        <v>991</v>
      </c>
      <c r="D2848" t="s">
        <v>10</v>
      </c>
      <c r="E2848">
        <v>121</v>
      </c>
      <c r="F2848">
        <v>318</v>
      </c>
      <c r="G2848">
        <f t="shared" si="44"/>
        <v>197</v>
      </c>
      <c r="H2848">
        <v>1724</v>
      </c>
      <c r="I2848" t="s">
        <v>11</v>
      </c>
    </row>
    <row r="2849" spans="1:9" x14ac:dyDescent="0.3">
      <c r="A2849" t="s">
        <v>1514</v>
      </c>
      <c r="B2849" t="s">
        <v>1515</v>
      </c>
      <c r="C2849">
        <v>991</v>
      </c>
      <c r="D2849" t="s">
        <v>28</v>
      </c>
      <c r="E2849">
        <v>518</v>
      </c>
      <c r="F2849">
        <v>681</v>
      </c>
      <c r="G2849">
        <f t="shared" si="44"/>
        <v>163</v>
      </c>
      <c r="H2849">
        <v>133923</v>
      </c>
      <c r="I2849" t="s">
        <v>29</v>
      </c>
    </row>
    <row r="2850" spans="1:9" x14ac:dyDescent="0.3">
      <c r="A2850" t="s">
        <v>1514</v>
      </c>
      <c r="B2850" t="s">
        <v>1515</v>
      </c>
      <c r="C2850">
        <v>991</v>
      </c>
      <c r="D2850" t="s">
        <v>30</v>
      </c>
      <c r="E2850">
        <v>406</v>
      </c>
      <c r="F2850">
        <v>471</v>
      </c>
      <c r="G2850">
        <f t="shared" si="44"/>
        <v>65</v>
      </c>
      <c r="H2850">
        <v>85578</v>
      </c>
      <c r="I2850" t="s">
        <v>31</v>
      </c>
    </row>
    <row r="2851" spans="1:9" x14ac:dyDescent="0.3">
      <c r="A2851" t="s">
        <v>1514</v>
      </c>
      <c r="B2851" t="s">
        <v>1515</v>
      </c>
      <c r="C2851">
        <v>991</v>
      </c>
      <c r="D2851" t="s">
        <v>42</v>
      </c>
      <c r="E2851">
        <v>857</v>
      </c>
      <c r="F2851">
        <v>985</v>
      </c>
      <c r="G2851">
        <f t="shared" si="44"/>
        <v>128</v>
      </c>
      <c r="H2851">
        <v>176760</v>
      </c>
      <c r="I2851" t="s">
        <v>43</v>
      </c>
    </row>
    <row r="2852" spans="1:9" x14ac:dyDescent="0.3">
      <c r="A2852" t="s">
        <v>1516</v>
      </c>
      <c r="B2852" t="s">
        <v>1517</v>
      </c>
      <c r="C2852">
        <v>1010</v>
      </c>
      <c r="D2852" t="s">
        <v>10</v>
      </c>
      <c r="E2852">
        <v>112</v>
      </c>
      <c r="F2852">
        <v>293</v>
      </c>
      <c r="G2852">
        <f t="shared" si="44"/>
        <v>181</v>
      </c>
      <c r="H2852">
        <v>1724</v>
      </c>
      <c r="I2852" t="s">
        <v>11</v>
      </c>
    </row>
    <row r="2853" spans="1:9" x14ac:dyDescent="0.3">
      <c r="A2853" t="s">
        <v>1516</v>
      </c>
      <c r="B2853" t="s">
        <v>1517</v>
      </c>
      <c r="C2853">
        <v>1010</v>
      </c>
      <c r="D2853" t="s">
        <v>28</v>
      </c>
      <c r="E2853">
        <v>495</v>
      </c>
      <c r="F2853">
        <v>680</v>
      </c>
      <c r="G2853">
        <f t="shared" si="44"/>
        <v>185</v>
      </c>
      <c r="H2853">
        <v>133923</v>
      </c>
      <c r="I2853" t="s">
        <v>29</v>
      </c>
    </row>
    <row r="2854" spans="1:9" x14ac:dyDescent="0.3">
      <c r="A2854" t="s">
        <v>1516</v>
      </c>
      <c r="B2854" t="s">
        <v>1517</v>
      </c>
      <c r="C2854">
        <v>1010</v>
      </c>
      <c r="D2854" t="s">
        <v>30</v>
      </c>
      <c r="E2854">
        <v>383</v>
      </c>
      <c r="F2854">
        <v>448</v>
      </c>
      <c r="G2854">
        <f t="shared" si="44"/>
        <v>65</v>
      </c>
      <c r="H2854">
        <v>85578</v>
      </c>
      <c r="I2854" t="s">
        <v>31</v>
      </c>
    </row>
    <row r="2855" spans="1:9" x14ac:dyDescent="0.3">
      <c r="A2855" t="s">
        <v>1516</v>
      </c>
      <c r="B2855" t="s">
        <v>1517</v>
      </c>
      <c r="C2855">
        <v>1010</v>
      </c>
      <c r="D2855" t="s">
        <v>42</v>
      </c>
      <c r="E2855">
        <v>864</v>
      </c>
      <c r="F2855">
        <v>993</v>
      </c>
      <c r="G2855">
        <f t="shared" si="44"/>
        <v>129</v>
      </c>
      <c r="H2855">
        <v>176760</v>
      </c>
      <c r="I2855" t="s">
        <v>43</v>
      </c>
    </row>
    <row r="2856" spans="1:9" x14ac:dyDescent="0.3">
      <c r="A2856" t="s">
        <v>1518</v>
      </c>
      <c r="B2856" t="s">
        <v>1519</v>
      </c>
      <c r="C2856">
        <v>1657</v>
      </c>
      <c r="D2856" t="s">
        <v>10</v>
      </c>
      <c r="E2856">
        <v>451</v>
      </c>
      <c r="F2856">
        <v>651</v>
      </c>
      <c r="G2856">
        <f t="shared" si="44"/>
        <v>200</v>
      </c>
      <c r="H2856">
        <v>1724</v>
      </c>
      <c r="I2856" t="s">
        <v>11</v>
      </c>
    </row>
    <row r="2857" spans="1:9" x14ac:dyDescent="0.3">
      <c r="A2857" t="s">
        <v>1518</v>
      </c>
      <c r="B2857" t="s">
        <v>1519</v>
      </c>
      <c r="C2857">
        <v>1657</v>
      </c>
      <c r="D2857" t="s">
        <v>28</v>
      </c>
      <c r="E2857">
        <v>1066</v>
      </c>
      <c r="F2857">
        <v>1188</v>
      </c>
      <c r="G2857">
        <f t="shared" si="44"/>
        <v>122</v>
      </c>
      <c r="H2857">
        <v>133923</v>
      </c>
      <c r="I2857" t="s">
        <v>29</v>
      </c>
    </row>
    <row r="2858" spans="1:9" x14ac:dyDescent="0.3">
      <c r="A2858" t="s">
        <v>1518</v>
      </c>
      <c r="B2858" t="s">
        <v>1519</v>
      </c>
      <c r="C2858">
        <v>1657</v>
      </c>
      <c r="D2858" t="s">
        <v>30</v>
      </c>
      <c r="E2858">
        <v>955</v>
      </c>
      <c r="F2858">
        <v>1020</v>
      </c>
      <c r="G2858">
        <f t="shared" si="44"/>
        <v>65</v>
      </c>
      <c r="H2858">
        <v>85578</v>
      </c>
      <c r="I2858" t="s">
        <v>31</v>
      </c>
    </row>
    <row r="2859" spans="1:9" x14ac:dyDescent="0.3">
      <c r="A2859" t="s">
        <v>1518</v>
      </c>
      <c r="B2859" t="s">
        <v>1519</v>
      </c>
      <c r="C2859">
        <v>1657</v>
      </c>
      <c r="D2859" t="s">
        <v>24</v>
      </c>
      <c r="E2859">
        <v>858</v>
      </c>
      <c r="F2859">
        <v>929</v>
      </c>
      <c r="G2859">
        <f t="shared" si="44"/>
        <v>71</v>
      </c>
      <c r="H2859">
        <v>23723</v>
      </c>
      <c r="I2859" t="s">
        <v>25</v>
      </c>
    </row>
    <row r="2860" spans="1:9" x14ac:dyDescent="0.3">
      <c r="A2860" t="s">
        <v>1518</v>
      </c>
      <c r="B2860" t="s">
        <v>1519</v>
      </c>
      <c r="C2860">
        <v>1657</v>
      </c>
      <c r="D2860" t="s">
        <v>42</v>
      </c>
      <c r="E2860">
        <v>1536</v>
      </c>
      <c r="F2860">
        <v>1650</v>
      </c>
      <c r="G2860">
        <f t="shared" si="44"/>
        <v>114</v>
      </c>
      <c r="H2860">
        <v>176760</v>
      </c>
      <c r="I2860" t="s">
        <v>43</v>
      </c>
    </row>
    <row r="2861" spans="1:9" x14ac:dyDescent="0.3">
      <c r="A2861" t="s">
        <v>1520</v>
      </c>
      <c r="B2861" t="s">
        <v>1521</v>
      </c>
      <c r="C2861">
        <v>877</v>
      </c>
      <c r="D2861" t="s">
        <v>10</v>
      </c>
      <c r="E2861">
        <v>60</v>
      </c>
      <c r="F2861">
        <v>255</v>
      </c>
      <c r="G2861">
        <f t="shared" si="44"/>
        <v>195</v>
      </c>
      <c r="H2861">
        <v>1724</v>
      </c>
      <c r="I2861" t="s">
        <v>11</v>
      </c>
    </row>
    <row r="2862" spans="1:9" x14ac:dyDescent="0.3">
      <c r="A2862" t="s">
        <v>1520</v>
      </c>
      <c r="B2862" t="s">
        <v>1521</v>
      </c>
      <c r="C2862">
        <v>877</v>
      </c>
      <c r="D2862" t="s">
        <v>28</v>
      </c>
      <c r="E2862">
        <v>609</v>
      </c>
      <c r="F2862">
        <v>732</v>
      </c>
      <c r="G2862">
        <f t="shared" si="44"/>
        <v>123</v>
      </c>
      <c r="H2862">
        <v>133923</v>
      </c>
      <c r="I2862" t="s">
        <v>29</v>
      </c>
    </row>
    <row r="2863" spans="1:9" x14ac:dyDescent="0.3">
      <c r="A2863" t="s">
        <v>1520</v>
      </c>
      <c r="B2863" t="s">
        <v>1521</v>
      </c>
      <c r="C2863">
        <v>877</v>
      </c>
      <c r="D2863" t="s">
        <v>30</v>
      </c>
      <c r="E2863">
        <v>502</v>
      </c>
      <c r="F2863">
        <v>567</v>
      </c>
      <c r="G2863">
        <f t="shared" si="44"/>
        <v>65</v>
      </c>
      <c r="H2863">
        <v>85578</v>
      </c>
      <c r="I2863" t="s">
        <v>31</v>
      </c>
    </row>
    <row r="2864" spans="1:9" x14ac:dyDescent="0.3">
      <c r="A2864" t="s">
        <v>1520</v>
      </c>
      <c r="B2864" t="s">
        <v>1521</v>
      </c>
      <c r="C2864">
        <v>877</v>
      </c>
      <c r="D2864" t="s">
        <v>22</v>
      </c>
      <c r="E2864">
        <v>375</v>
      </c>
      <c r="F2864">
        <v>484</v>
      </c>
      <c r="G2864">
        <f t="shared" si="44"/>
        <v>109</v>
      </c>
      <c r="H2864">
        <v>21613</v>
      </c>
      <c r="I2864" t="s">
        <v>23</v>
      </c>
    </row>
    <row r="2865" spans="1:9" x14ac:dyDescent="0.3">
      <c r="A2865" t="s">
        <v>1520</v>
      </c>
      <c r="B2865" t="s">
        <v>1521</v>
      </c>
      <c r="C2865">
        <v>877</v>
      </c>
      <c r="D2865" t="s">
        <v>42</v>
      </c>
      <c r="E2865">
        <v>753</v>
      </c>
      <c r="F2865">
        <v>865</v>
      </c>
      <c r="G2865">
        <f t="shared" si="44"/>
        <v>112</v>
      </c>
      <c r="H2865">
        <v>176760</v>
      </c>
      <c r="I2865" t="s">
        <v>43</v>
      </c>
    </row>
    <row r="2866" spans="1:9" x14ac:dyDescent="0.3">
      <c r="A2866" t="s">
        <v>1522</v>
      </c>
      <c r="B2866" t="s">
        <v>1523</v>
      </c>
      <c r="C2866">
        <v>722</v>
      </c>
      <c r="D2866" t="s">
        <v>10</v>
      </c>
      <c r="E2866">
        <v>72</v>
      </c>
      <c r="F2866">
        <v>260</v>
      </c>
      <c r="G2866">
        <f t="shared" si="44"/>
        <v>188</v>
      </c>
      <c r="H2866">
        <v>1724</v>
      </c>
      <c r="I2866" t="s">
        <v>11</v>
      </c>
    </row>
    <row r="2867" spans="1:9" x14ac:dyDescent="0.3">
      <c r="A2867" t="s">
        <v>1522</v>
      </c>
      <c r="B2867" t="s">
        <v>1523</v>
      </c>
      <c r="C2867">
        <v>722</v>
      </c>
      <c r="D2867" t="s">
        <v>28</v>
      </c>
      <c r="E2867">
        <v>460</v>
      </c>
      <c r="F2867">
        <v>583</v>
      </c>
      <c r="G2867">
        <f t="shared" si="44"/>
        <v>123</v>
      </c>
      <c r="H2867">
        <v>133923</v>
      </c>
      <c r="I2867" t="s">
        <v>29</v>
      </c>
    </row>
    <row r="2868" spans="1:9" x14ac:dyDescent="0.3">
      <c r="A2868" t="s">
        <v>1522</v>
      </c>
      <c r="B2868" t="s">
        <v>1523</v>
      </c>
      <c r="C2868">
        <v>722</v>
      </c>
      <c r="D2868" t="s">
        <v>30</v>
      </c>
      <c r="E2868">
        <v>354</v>
      </c>
      <c r="F2868">
        <v>418</v>
      </c>
      <c r="G2868">
        <f t="shared" si="44"/>
        <v>64</v>
      </c>
      <c r="H2868">
        <v>85578</v>
      </c>
      <c r="I2868" t="s">
        <v>31</v>
      </c>
    </row>
    <row r="2869" spans="1:9" x14ac:dyDescent="0.3">
      <c r="A2869" t="s">
        <v>1522</v>
      </c>
      <c r="B2869" t="s">
        <v>1523</v>
      </c>
      <c r="C2869">
        <v>722</v>
      </c>
      <c r="D2869" t="s">
        <v>42</v>
      </c>
      <c r="E2869">
        <v>604</v>
      </c>
      <c r="F2869">
        <v>716</v>
      </c>
      <c r="G2869">
        <f t="shared" si="44"/>
        <v>112</v>
      </c>
      <c r="H2869">
        <v>176760</v>
      </c>
      <c r="I2869" t="s">
        <v>43</v>
      </c>
    </row>
    <row r="2870" spans="1:9" x14ac:dyDescent="0.3">
      <c r="A2870" t="s">
        <v>1524</v>
      </c>
      <c r="B2870" t="s">
        <v>1525</v>
      </c>
      <c r="C2870">
        <v>1298</v>
      </c>
      <c r="D2870" t="s">
        <v>10</v>
      </c>
      <c r="E2870">
        <v>284</v>
      </c>
      <c r="F2870">
        <v>469</v>
      </c>
      <c r="G2870">
        <f t="shared" si="44"/>
        <v>185</v>
      </c>
      <c r="H2870">
        <v>1724</v>
      </c>
      <c r="I2870" t="s">
        <v>11</v>
      </c>
    </row>
    <row r="2871" spans="1:9" x14ac:dyDescent="0.3">
      <c r="A2871" t="s">
        <v>1524</v>
      </c>
      <c r="B2871" t="s">
        <v>1525</v>
      </c>
      <c r="C2871">
        <v>1298</v>
      </c>
      <c r="D2871" t="s">
        <v>28</v>
      </c>
      <c r="E2871">
        <v>1053</v>
      </c>
      <c r="F2871">
        <v>1164</v>
      </c>
      <c r="G2871">
        <f t="shared" si="44"/>
        <v>111</v>
      </c>
      <c r="H2871">
        <v>133923</v>
      </c>
      <c r="I2871" t="s">
        <v>29</v>
      </c>
    </row>
    <row r="2872" spans="1:9" x14ac:dyDescent="0.3">
      <c r="A2872" t="s">
        <v>1524</v>
      </c>
      <c r="B2872" t="s">
        <v>1525</v>
      </c>
      <c r="C2872">
        <v>1298</v>
      </c>
      <c r="D2872" t="s">
        <v>30</v>
      </c>
      <c r="E2872">
        <v>939</v>
      </c>
      <c r="F2872">
        <v>1007</v>
      </c>
      <c r="G2872">
        <f t="shared" si="44"/>
        <v>68</v>
      </c>
      <c r="H2872">
        <v>85578</v>
      </c>
      <c r="I2872" t="s">
        <v>31</v>
      </c>
    </row>
    <row r="2873" spans="1:9" x14ac:dyDescent="0.3">
      <c r="A2873" t="s">
        <v>1524</v>
      </c>
      <c r="B2873" t="s">
        <v>1525</v>
      </c>
      <c r="C2873">
        <v>1298</v>
      </c>
      <c r="D2873" t="s">
        <v>90</v>
      </c>
      <c r="E2873">
        <v>27</v>
      </c>
      <c r="F2873">
        <v>250</v>
      </c>
      <c r="G2873">
        <f t="shared" si="44"/>
        <v>223</v>
      </c>
      <c r="H2873">
        <v>1188</v>
      </c>
      <c r="I2873" t="s">
        <v>91</v>
      </c>
    </row>
    <row r="2874" spans="1:9" x14ac:dyDescent="0.3">
      <c r="A2874" t="s">
        <v>1524</v>
      </c>
      <c r="B2874" t="s">
        <v>1525</v>
      </c>
      <c r="C2874">
        <v>1298</v>
      </c>
      <c r="D2874" t="s">
        <v>22</v>
      </c>
      <c r="E2874">
        <v>560</v>
      </c>
      <c r="F2874">
        <v>670</v>
      </c>
      <c r="G2874">
        <f t="shared" si="44"/>
        <v>110</v>
      </c>
      <c r="H2874">
        <v>21613</v>
      </c>
      <c r="I2874" t="s">
        <v>23</v>
      </c>
    </row>
    <row r="2875" spans="1:9" x14ac:dyDescent="0.3">
      <c r="A2875" t="s">
        <v>1524</v>
      </c>
      <c r="B2875" t="s">
        <v>1525</v>
      </c>
      <c r="C2875">
        <v>1298</v>
      </c>
      <c r="D2875" t="s">
        <v>22</v>
      </c>
      <c r="E2875">
        <v>818</v>
      </c>
      <c r="F2875">
        <v>930</v>
      </c>
      <c r="G2875">
        <f t="shared" si="44"/>
        <v>112</v>
      </c>
      <c r="H2875">
        <v>21613</v>
      </c>
      <c r="I2875" t="s">
        <v>23</v>
      </c>
    </row>
    <row r="2876" spans="1:9" x14ac:dyDescent="0.3">
      <c r="A2876" t="s">
        <v>1524</v>
      </c>
      <c r="B2876" t="s">
        <v>1525</v>
      </c>
      <c r="C2876">
        <v>1298</v>
      </c>
      <c r="D2876" t="s">
        <v>24</v>
      </c>
      <c r="E2876">
        <v>709</v>
      </c>
      <c r="F2876">
        <v>800</v>
      </c>
      <c r="G2876">
        <f t="shared" si="44"/>
        <v>91</v>
      </c>
      <c r="H2876">
        <v>23723</v>
      </c>
      <c r="I2876" t="s">
        <v>25</v>
      </c>
    </row>
    <row r="2877" spans="1:9" x14ac:dyDescent="0.3">
      <c r="A2877" t="s">
        <v>1524</v>
      </c>
      <c r="B2877" t="s">
        <v>1525</v>
      </c>
      <c r="C2877">
        <v>1298</v>
      </c>
      <c r="D2877" t="s">
        <v>42</v>
      </c>
      <c r="E2877">
        <v>1189</v>
      </c>
      <c r="F2877">
        <v>1284</v>
      </c>
      <c r="G2877">
        <f t="shared" si="44"/>
        <v>95</v>
      </c>
      <c r="H2877">
        <v>176760</v>
      </c>
      <c r="I2877" t="s">
        <v>43</v>
      </c>
    </row>
    <row r="2878" spans="1:9" x14ac:dyDescent="0.3">
      <c r="A2878" t="s">
        <v>1526</v>
      </c>
      <c r="B2878" t="s">
        <v>1527</v>
      </c>
      <c r="C2878">
        <v>904</v>
      </c>
      <c r="D2878" t="s">
        <v>10</v>
      </c>
      <c r="E2878">
        <v>271</v>
      </c>
      <c r="F2878">
        <v>454</v>
      </c>
      <c r="G2878">
        <f t="shared" si="44"/>
        <v>183</v>
      </c>
      <c r="H2878">
        <v>1724</v>
      </c>
      <c r="I2878" t="s">
        <v>11</v>
      </c>
    </row>
    <row r="2879" spans="1:9" x14ac:dyDescent="0.3">
      <c r="A2879" t="s">
        <v>1526</v>
      </c>
      <c r="B2879" t="s">
        <v>1527</v>
      </c>
      <c r="C2879">
        <v>904</v>
      </c>
      <c r="D2879" t="s">
        <v>28</v>
      </c>
      <c r="E2879">
        <v>787</v>
      </c>
      <c r="F2879">
        <v>897</v>
      </c>
      <c r="G2879">
        <f t="shared" si="44"/>
        <v>110</v>
      </c>
      <c r="H2879">
        <v>133923</v>
      </c>
      <c r="I2879" t="s">
        <v>29</v>
      </c>
    </row>
    <row r="2880" spans="1:9" x14ac:dyDescent="0.3">
      <c r="A2880" t="s">
        <v>1526</v>
      </c>
      <c r="B2880" t="s">
        <v>1527</v>
      </c>
      <c r="C2880">
        <v>904</v>
      </c>
      <c r="D2880" t="s">
        <v>30</v>
      </c>
      <c r="E2880">
        <v>677</v>
      </c>
      <c r="F2880">
        <v>745</v>
      </c>
      <c r="G2880">
        <f t="shared" si="44"/>
        <v>68</v>
      </c>
      <c r="H2880">
        <v>85578</v>
      </c>
      <c r="I2880" t="s">
        <v>31</v>
      </c>
    </row>
    <row r="2881" spans="1:9" x14ac:dyDescent="0.3">
      <c r="A2881" t="s">
        <v>1526</v>
      </c>
      <c r="B2881" t="s">
        <v>1527</v>
      </c>
      <c r="C2881">
        <v>904</v>
      </c>
      <c r="D2881" t="s">
        <v>18</v>
      </c>
      <c r="E2881">
        <v>550</v>
      </c>
      <c r="F2881">
        <v>656</v>
      </c>
      <c r="G2881">
        <f t="shared" si="44"/>
        <v>106</v>
      </c>
      <c r="H2881">
        <v>27168</v>
      </c>
      <c r="I2881" t="s">
        <v>19</v>
      </c>
    </row>
    <row r="2882" spans="1:9" x14ac:dyDescent="0.3">
      <c r="A2882" t="s">
        <v>1528</v>
      </c>
      <c r="B2882" t="s">
        <v>1529</v>
      </c>
      <c r="C2882">
        <v>700</v>
      </c>
      <c r="D2882" t="s">
        <v>10</v>
      </c>
      <c r="E2882">
        <v>79</v>
      </c>
      <c r="F2882">
        <v>255</v>
      </c>
      <c r="G2882">
        <f t="shared" si="44"/>
        <v>176</v>
      </c>
      <c r="H2882">
        <v>1724</v>
      </c>
      <c r="I2882" t="s">
        <v>11</v>
      </c>
    </row>
    <row r="2883" spans="1:9" x14ac:dyDescent="0.3">
      <c r="A2883" t="s">
        <v>1528</v>
      </c>
      <c r="B2883" t="s">
        <v>1529</v>
      </c>
      <c r="C2883">
        <v>700</v>
      </c>
      <c r="D2883" t="s">
        <v>122</v>
      </c>
      <c r="E2883">
        <v>492</v>
      </c>
      <c r="F2883">
        <v>560</v>
      </c>
      <c r="G2883">
        <f t="shared" ref="G2883:G2946" si="45">F2883-E2883</f>
        <v>68</v>
      </c>
      <c r="H2883">
        <v>14870</v>
      </c>
      <c r="I2883" t="s">
        <v>123</v>
      </c>
    </row>
    <row r="2884" spans="1:9" x14ac:dyDescent="0.3">
      <c r="A2884" t="s">
        <v>1528</v>
      </c>
      <c r="B2884" t="s">
        <v>1529</v>
      </c>
      <c r="C2884">
        <v>700</v>
      </c>
      <c r="D2884" t="s">
        <v>18</v>
      </c>
      <c r="E2884">
        <v>357</v>
      </c>
      <c r="F2884">
        <v>463</v>
      </c>
      <c r="G2884">
        <f t="shared" si="45"/>
        <v>106</v>
      </c>
      <c r="H2884">
        <v>27168</v>
      </c>
      <c r="I2884" t="s">
        <v>19</v>
      </c>
    </row>
    <row r="2885" spans="1:9" x14ac:dyDescent="0.3">
      <c r="A2885" t="s">
        <v>1530</v>
      </c>
      <c r="B2885" t="s">
        <v>1531</v>
      </c>
      <c r="C2885">
        <v>932</v>
      </c>
      <c r="D2885" t="s">
        <v>10</v>
      </c>
      <c r="E2885">
        <v>73</v>
      </c>
      <c r="F2885">
        <v>261</v>
      </c>
      <c r="G2885">
        <f t="shared" si="45"/>
        <v>188</v>
      </c>
      <c r="H2885">
        <v>1724</v>
      </c>
      <c r="I2885" t="s">
        <v>11</v>
      </c>
    </row>
    <row r="2886" spans="1:9" x14ac:dyDescent="0.3">
      <c r="A2886" t="s">
        <v>1530</v>
      </c>
      <c r="B2886" t="s">
        <v>1531</v>
      </c>
      <c r="C2886">
        <v>932</v>
      </c>
      <c r="D2886" t="s">
        <v>12</v>
      </c>
      <c r="E2886">
        <v>659</v>
      </c>
      <c r="F2886">
        <v>895</v>
      </c>
      <c r="G2886">
        <f t="shared" si="45"/>
        <v>236</v>
      </c>
      <c r="H2886">
        <v>22957</v>
      </c>
      <c r="I2886" t="s">
        <v>13</v>
      </c>
    </row>
    <row r="2887" spans="1:9" x14ac:dyDescent="0.3">
      <c r="A2887" t="s">
        <v>1530</v>
      </c>
      <c r="B2887" t="s">
        <v>1531</v>
      </c>
      <c r="C2887">
        <v>932</v>
      </c>
      <c r="D2887" t="s">
        <v>14</v>
      </c>
      <c r="E2887">
        <v>478</v>
      </c>
      <c r="F2887">
        <v>640</v>
      </c>
      <c r="G2887">
        <f t="shared" si="45"/>
        <v>162</v>
      </c>
      <c r="H2887">
        <v>43327</v>
      </c>
      <c r="I2887" t="s">
        <v>15</v>
      </c>
    </row>
    <row r="2888" spans="1:9" x14ac:dyDescent="0.3">
      <c r="A2888" t="s">
        <v>1530</v>
      </c>
      <c r="B2888" t="s">
        <v>1531</v>
      </c>
      <c r="C2888">
        <v>932</v>
      </c>
      <c r="D2888" t="s">
        <v>24</v>
      </c>
      <c r="E2888">
        <v>373</v>
      </c>
      <c r="F2888">
        <v>459</v>
      </c>
      <c r="G2888">
        <f t="shared" si="45"/>
        <v>86</v>
      </c>
      <c r="H2888">
        <v>23723</v>
      </c>
      <c r="I2888" t="s">
        <v>25</v>
      </c>
    </row>
    <row r="2889" spans="1:9" x14ac:dyDescent="0.3">
      <c r="A2889" t="s">
        <v>1532</v>
      </c>
      <c r="B2889" t="s">
        <v>1533</v>
      </c>
      <c r="C2889">
        <v>708</v>
      </c>
      <c r="D2889" t="s">
        <v>10</v>
      </c>
      <c r="E2889">
        <v>87</v>
      </c>
      <c r="F2889">
        <v>263</v>
      </c>
      <c r="G2889">
        <f t="shared" si="45"/>
        <v>176</v>
      </c>
      <c r="H2889">
        <v>1724</v>
      </c>
      <c r="I2889" t="s">
        <v>11</v>
      </c>
    </row>
    <row r="2890" spans="1:9" x14ac:dyDescent="0.3">
      <c r="A2890" t="s">
        <v>1532</v>
      </c>
      <c r="B2890" t="s">
        <v>1533</v>
      </c>
      <c r="C2890">
        <v>708</v>
      </c>
      <c r="D2890" t="s">
        <v>122</v>
      </c>
      <c r="E2890">
        <v>500</v>
      </c>
      <c r="F2890">
        <v>568</v>
      </c>
      <c r="G2890">
        <f t="shared" si="45"/>
        <v>68</v>
      </c>
      <c r="H2890">
        <v>14870</v>
      </c>
      <c r="I2890" t="s">
        <v>123</v>
      </c>
    </row>
    <row r="2891" spans="1:9" x14ac:dyDescent="0.3">
      <c r="A2891" t="s">
        <v>1532</v>
      </c>
      <c r="B2891" t="s">
        <v>1533</v>
      </c>
      <c r="C2891">
        <v>708</v>
      </c>
      <c r="D2891" t="s">
        <v>18</v>
      </c>
      <c r="E2891">
        <v>365</v>
      </c>
      <c r="F2891">
        <v>471</v>
      </c>
      <c r="G2891">
        <f t="shared" si="45"/>
        <v>106</v>
      </c>
      <c r="H2891">
        <v>27168</v>
      </c>
      <c r="I2891" t="s">
        <v>19</v>
      </c>
    </row>
    <row r="2892" spans="1:9" x14ac:dyDescent="0.3">
      <c r="A2892" t="s">
        <v>1534</v>
      </c>
      <c r="B2892" t="s">
        <v>1535</v>
      </c>
      <c r="C2892">
        <v>743</v>
      </c>
      <c r="D2892" t="s">
        <v>10</v>
      </c>
      <c r="E2892">
        <v>79</v>
      </c>
      <c r="F2892">
        <v>269</v>
      </c>
      <c r="G2892">
        <f t="shared" si="45"/>
        <v>190</v>
      </c>
      <c r="H2892">
        <v>1724</v>
      </c>
      <c r="I2892" t="s">
        <v>11</v>
      </c>
    </row>
    <row r="2893" spans="1:9" x14ac:dyDescent="0.3">
      <c r="A2893" t="s">
        <v>1534</v>
      </c>
      <c r="B2893" t="s">
        <v>1535</v>
      </c>
      <c r="C2893">
        <v>743</v>
      </c>
      <c r="D2893" t="s">
        <v>28</v>
      </c>
      <c r="E2893">
        <v>617</v>
      </c>
      <c r="F2893">
        <v>733</v>
      </c>
      <c r="G2893">
        <f t="shared" si="45"/>
        <v>116</v>
      </c>
      <c r="H2893">
        <v>133923</v>
      </c>
      <c r="I2893" t="s">
        <v>29</v>
      </c>
    </row>
    <row r="2894" spans="1:9" x14ac:dyDescent="0.3">
      <c r="A2894" t="s">
        <v>1534</v>
      </c>
      <c r="B2894" t="s">
        <v>1535</v>
      </c>
      <c r="C2894">
        <v>743</v>
      </c>
      <c r="D2894" t="s">
        <v>30</v>
      </c>
      <c r="E2894">
        <v>508</v>
      </c>
      <c r="F2894">
        <v>573</v>
      </c>
      <c r="G2894">
        <f t="shared" si="45"/>
        <v>65</v>
      </c>
      <c r="H2894">
        <v>85578</v>
      </c>
      <c r="I2894" t="s">
        <v>31</v>
      </c>
    </row>
    <row r="2895" spans="1:9" x14ac:dyDescent="0.3">
      <c r="A2895" t="s">
        <v>1534</v>
      </c>
      <c r="B2895" t="s">
        <v>1535</v>
      </c>
      <c r="C2895">
        <v>743</v>
      </c>
      <c r="D2895" t="s">
        <v>16</v>
      </c>
      <c r="E2895">
        <v>385</v>
      </c>
      <c r="F2895">
        <v>490</v>
      </c>
      <c r="G2895">
        <f t="shared" si="45"/>
        <v>105</v>
      </c>
      <c r="H2895">
        <v>23651</v>
      </c>
      <c r="I2895" t="s">
        <v>17</v>
      </c>
    </row>
    <row r="2896" spans="1:9" x14ac:dyDescent="0.3">
      <c r="A2896" t="s">
        <v>1536</v>
      </c>
      <c r="B2896" t="s">
        <v>1537</v>
      </c>
      <c r="C2896">
        <v>512</v>
      </c>
      <c r="D2896" t="s">
        <v>10</v>
      </c>
      <c r="E2896">
        <v>34</v>
      </c>
      <c r="F2896">
        <v>204</v>
      </c>
      <c r="G2896">
        <f t="shared" si="45"/>
        <v>170</v>
      </c>
      <c r="H2896">
        <v>1724</v>
      </c>
      <c r="I2896" t="s">
        <v>11</v>
      </c>
    </row>
    <row r="2897" spans="1:9" x14ac:dyDescent="0.3">
      <c r="A2897" t="s">
        <v>1536</v>
      </c>
      <c r="B2897" t="s">
        <v>1537</v>
      </c>
      <c r="C2897">
        <v>512</v>
      </c>
      <c r="D2897" t="s">
        <v>28</v>
      </c>
      <c r="E2897">
        <v>395</v>
      </c>
      <c r="F2897">
        <v>507</v>
      </c>
      <c r="G2897">
        <f t="shared" si="45"/>
        <v>112</v>
      </c>
      <c r="H2897">
        <v>133923</v>
      </c>
      <c r="I2897" t="s">
        <v>29</v>
      </c>
    </row>
    <row r="2898" spans="1:9" x14ac:dyDescent="0.3">
      <c r="A2898" t="s">
        <v>1536</v>
      </c>
      <c r="B2898" t="s">
        <v>1537</v>
      </c>
      <c r="C2898">
        <v>512</v>
      </c>
      <c r="D2898" t="s">
        <v>30</v>
      </c>
      <c r="E2898">
        <v>286</v>
      </c>
      <c r="F2898">
        <v>353</v>
      </c>
      <c r="G2898">
        <f t="shared" si="45"/>
        <v>67</v>
      </c>
      <c r="H2898">
        <v>85578</v>
      </c>
      <c r="I2898" t="s">
        <v>31</v>
      </c>
    </row>
    <row r="2899" spans="1:9" x14ac:dyDescent="0.3">
      <c r="A2899" t="s">
        <v>1538</v>
      </c>
      <c r="B2899" t="s">
        <v>1539</v>
      </c>
      <c r="C2899">
        <v>1441</v>
      </c>
      <c r="D2899" t="s">
        <v>10</v>
      </c>
      <c r="E2899">
        <v>99</v>
      </c>
      <c r="F2899">
        <v>199</v>
      </c>
      <c r="G2899">
        <f t="shared" si="45"/>
        <v>100</v>
      </c>
      <c r="H2899">
        <v>1724</v>
      </c>
      <c r="I2899" t="s">
        <v>11</v>
      </c>
    </row>
    <row r="2900" spans="1:9" x14ac:dyDescent="0.3">
      <c r="A2900" t="s">
        <v>1538</v>
      </c>
      <c r="B2900" t="s">
        <v>1539</v>
      </c>
      <c r="C2900">
        <v>1441</v>
      </c>
      <c r="D2900" t="s">
        <v>154</v>
      </c>
      <c r="E2900">
        <v>667</v>
      </c>
      <c r="F2900">
        <v>810</v>
      </c>
      <c r="G2900">
        <f t="shared" si="45"/>
        <v>143</v>
      </c>
      <c r="H2900">
        <v>17090</v>
      </c>
      <c r="I2900" t="s">
        <v>155</v>
      </c>
    </row>
    <row r="2901" spans="1:9" x14ac:dyDescent="0.3">
      <c r="A2901" t="s">
        <v>1538</v>
      </c>
      <c r="B2901" t="s">
        <v>1539</v>
      </c>
      <c r="C2901">
        <v>1441</v>
      </c>
      <c r="D2901" t="s">
        <v>28</v>
      </c>
      <c r="E2901">
        <v>1301</v>
      </c>
      <c r="F2901">
        <v>1419</v>
      </c>
      <c r="G2901">
        <f t="shared" si="45"/>
        <v>118</v>
      </c>
      <c r="H2901">
        <v>133923</v>
      </c>
      <c r="I2901" t="s">
        <v>29</v>
      </c>
    </row>
    <row r="2902" spans="1:9" x14ac:dyDescent="0.3">
      <c r="A2902" t="s">
        <v>1538</v>
      </c>
      <c r="B2902" t="s">
        <v>1539</v>
      </c>
      <c r="C2902">
        <v>1441</v>
      </c>
      <c r="D2902" t="s">
        <v>30</v>
      </c>
      <c r="E2902">
        <v>1192</v>
      </c>
      <c r="F2902">
        <v>1260</v>
      </c>
      <c r="G2902">
        <f t="shared" si="45"/>
        <v>68</v>
      </c>
      <c r="H2902">
        <v>85578</v>
      </c>
      <c r="I2902" t="s">
        <v>31</v>
      </c>
    </row>
    <row r="2903" spans="1:9" x14ac:dyDescent="0.3">
      <c r="A2903" t="s">
        <v>1538</v>
      </c>
      <c r="B2903" t="s">
        <v>1539</v>
      </c>
      <c r="C2903">
        <v>1441</v>
      </c>
      <c r="D2903" t="s">
        <v>22</v>
      </c>
      <c r="E2903">
        <v>537</v>
      </c>
      <c r="F2903">
        <v>629</v>
      </c>
      <c r="G2903">
        <f t="shared" si="45"/>
        <v>92</v>
      </c>
      <c r="H2903">
        <v>21613</v>
      </c>
      <c r="I2903" t="s">
        <v>23</v>
      </c>
    </row>
    <row r="2904" spans="1:9" x14ac:dyDescent="0.3">
      <c r="A2904" t="s">
        <v>1538</v>
      </c>
      <c r="B2904" t="s">
        <v>1539</v>
      </c>
      <c r="C2904">
        <v>1441</v>
      </c>
      <c r="D2904" t="s">
        <v>22</v>
      </c>
      <c r="E2904">
        <v>823</v>
      </c>
      <c r="F2904">
        <v>930</v>
      </c>
      <c r="G2904">
        <f t="shared" si="45"/>
        <v>107</v>
      </c>
      <c r="H2904">
        <v>21613</v>
      </c>
      <c r="I2904" t="s">
        <v>23</v>
      </c>
    </row>
    <row r="2905" spans="1:9" x14ac:dyDescent="0.3">
      <c r="A2905" t="s">
        <v>1538</v>
      </c>
      <c r="B2905" t="s">
        <v>1539</v>
      </c>
      <c r="C2905">
        <v>1441</v>
      </c>
      <c r="D2905" t="s">
        <v>22</v>
      </c>
      <c r="E2905">
        <v>1061</v>
      </c>
      <c r="F2905">
        <v>1169</v>
      </c>
      <c r="G2905">
        <f t="shared" si="45"/>
        <v>108</v>
      </c>
      <c r="H2905">
        <v>21613</v>
      </c>
      <c r="I2905" t="s">
        <v>23</v>
      </c>
    </row>
    <row r="2906" spans="1:9" x14ac:dyDescent="0.3">
      <c r="A2906" t="s">
        <v>1538</v>
      </c>
      <c r="B2906" t="s">
        <v>1539</v>
      </c>
      <c r="C2906">
        <v>1441</v>
      </c>
      <c r="D2906" t="s">
        <v>24</v>
      </c>
      <c r="E2906">
        <v>433</v>
      </c>
      <c r="F2906">
        <v>519</v>
      </c>
      <c r="G2906">
        <f t="shared" si="45"/>
        <v>86</v>
      </c>
      <c r="H2906">
        <v>23723</v>
      </c>
      <c r="I2906" t="s">
        <v>25</v>
      </c>
    </row>
    <row r="2907" spans="1:9" x14ac:dyDescent="0.3">
      <c r="A2907" t="s">
        <v>1538</v>
      </c>
      <c r="B2907" t="s">
        <v>1539</v>
      </c>
      <c r="C2907">
        <v>1441</v>
      </c>
      <c r="D2907" t="s">
        <v>16</v>
      </c>
      <c r="E2907">
        <v>295</v>
      </c>
      <c r="F2907">
        <v>401</v>
      </c>
      <c r="G2907">
        <f t="shared" si="45"/>
        <v>106</v>
      </c>
      <c r="H2907">
        <v>23651</v>
      </c>
      <c r="I2907" t="s">
        <v>17</v>
      </c>
    </row>
    <row r="2908" spans="1:9" x14ac:dyDescent="0.3">
      <c r="A2908" t="s">
        <v>1540</v>
      </c>
      <c r="B2908" t="s">
        <v>1541</v>
      </c>
      <c r="C2908">
        <v>855</v>
      </c>
      <c r="D2908" t="s">
        <v>10</v>
      </c>
      <c r="E2908">
        <v>66</v>
      </c>
      <c r="F2908">
        <v>229</v>
      </c>
      <c r="G2908">
        <f t="shared" si="45"/>
        <v>163</v>
      </c>
      <c r="H2908">
        <v>1724</v>
      </c>
      <c r="I2908" t="s">
        <v>11</v>
      </c>
    </row>
    <row r="2909" spans="1:9" x14ac:dyDescent="0.3">
      <c r="A2909" t="s">
        <v>1540</v>
      </c>
      <c r="B2909" t="s">
        <v>1541</v>
      </c>
      <c r="C2909">
        <v>855</v>
      </c>
      <c r="D2909" t="s">
        <v>12</v>
      </c>
      <c r="E2909">
        <v>609</v>
      </c>
      <c r="F2909">
        <v>847</v>
      </c>
      <c r="G2909">
        <f t="shared" si="45"/>
        <v>238</v>
      </c>
      <c r="H2909">
        <v>22957</v>
      </c>
      <c r="I2909" t="s">
        <v>13</v>
      </c>
    </row>
    <row r="2910" spans="1:9" x14ac:dyDescent="0.3">
      <c r="A2910" t="s">
        <v>1540</v>
      </c>
      <c r="B2910" t="s">
        <v>1541</v>
      </c>
      <c r="C2910">
        <v>855</v>
      </c>
      <c r="D2910" t="s">
        <v>14</v>
      </c>
      <c r="E2910">
        <v>430</v>
      </c>
      <c r="F2910">
        <v>588</v>
      </c>
      <c r="G2910">
        <f t="shared" si="45"/>
        <v>158</v>
      </c>
      <c r="H2910">
        <v>43327</v>
      </c>
      <c r="I2910" t="s">
        <v>15</v>
      </c>
    </row>
    <row r="2911" spans="1:9" x14ac:dyDescent="0.3">
      <c r="A2911" t="s">
        <v>1542</v>
      </c>
      <c r="B2911" t="s">
        <v>1543</v>
      </c>
      <c r="C2911">
        <v>901</v>
      </c>
      <c r="D2911" t="s">
        <v>10</v>
      </c>
      <c r="E2911">
        <v>91</v>
      </c>
      <c r="F2911">
        <v>278</v>
      </c>
      <c r="G2911">
        <f t="shared" si="45"/>
        <v>187</v>
      </c>
      <c r="H2911">
        <v>1724</v>
      </c>
      <c r="I2911" t="s">
        <v>11</v>
      </c>
    </row>
    <row r="2912" spans="1:9" x14ac:dyDescent="0.3">
      <c r="A2912" t="s">
        <v>1542</v>
      </c>
      <c r="B2912" t="s">
        <v>1543</v>
      </c>
      <c r="C2912">
        <v>901</v>
      </c>
      <c r="D2912" t="s">
        <v>28</v>
      </c>
      <c r="E2912">
        <v>787</v>
      </c>
      <c r="F2912">
        <v>898</v>
      </c>
      <c r="G2912">
        <f t="shared" si="45"/>
        <v>111</v>
      </c>
      <c r="H2912">
        <v>133923</v>
      </c>
      <c r="I2912" t="s">
        <v>29</v>
      </c>
    </row>
    <row r="2913" spans="1:9" x14ac:dyDescent="0.3">
      <c r="A2913" t="s">
        <v>1542</v>
      </c>
      <c r="B2913" t="s">
        <v>1543</v>
      </c>
      <c r="C2913">
        <v>901</v>
      </c>
      <c r="D2913" t="s">
        <v>30</v>
      </c>
      <c r="E2913">
        <v>656</v>
      </c>
      <c r="F2913">
        <v>742</v>
      </c>
      <c r="G2913">
        <f t="shared" si="45"/>
        <v>86</v>
      </c>
      <c r="H2913">
        <v>85578</v>
      </c>
      <c r="I2913" t="s">
        <v>31</v>
      </c>
    </row>
    <row r="2914" spans="1:9" x14ac:dyDescent="0.3">
      <c r="A2914" t="s">
        <v>1542</v>
      </c>
      <c r="B2914" t="s">
        <v>1543</v>
      </c>
      <c r="C2914">
        <v>901</v>
      </c>
      <c r="D2914" t="s">
        <v>16</v>
      </c>
      <c r="E2914">
        <v>377</v>
      </c>
      <c r="F2914">
        <v>493</v>
      </c>
      <c r="G2914">
        <f t="shared" si="45"/>
        <v>116</v>
      </c>
      <c r="H2914">
        <v>23651</v>
      </c>
      <c r="I2914" t="s">
        <v>17</v>
      </c>
    </row>
    <row r="2915" spans="1:9" x14ac:dyDescent="0.3">
      <c r="A2915" t="s">
        <v>1542</v>
      </c>
      <c r="B2915" t="s">
        <v>1543</v>
      </c>
      <c r="C2915">
        <v>901</v>
      </c>
      <c r="D2915" t="s">
        <v>16</v>
      </c>
      <c r="E2915">
        <v>537</v>
      </c>
      <c r="F2915">
        <v>652</v>
      </c>
      <c r="G2915">
        <f t="shared" si="45"/>
        <v>115</v>
      </c>
      <c r="H2915">
        <v>23651</v>
      </c>
      <c r="I2915" t="s">
        <v>17</v>
      </c>
    </row>
    <row r="2916" spans="1:9" x14ac:dyDescent="0.3">
      <c r="A2916" t="s">
        <v>1544</v>
      </c>
      <c r="B2916" t="s">
        <v>1545</v>
      </c>
      <c r="C2916">
        <v>746</v>
      </c>
      <c r="D2916" t="s">
        <v>10</v>
      </c>
      <c r="E2916">
        <v>71</v>
      </c>
      <c r="F2916">
        <v>252</v>
      </c>
      <c r="G2916">
        <f t="shared" si="45"/>
        <v>181</v>
      </c>
      <c r="H2916">
        <v>1724</v>
      </c>
      <c r="I2916" t="s">
        <v>11</v>
      </c>
    </row>
    <row r="2917" spans="1:9" x14ac:dyDescent="0.3">
      <c r="A2917" t="s">
        <v>1544</v>
      </c>
      <c r="B2917" t="s">
        <v>1545</v>
      </c>
      <c r="C2917">
        <v>746</v>
      </c>
      <c r="D2917" t="s">
        <v>28</v>
      </c>
      <c r="E2917">
        <v>616</v>
      </c>
      <c r="F2917">
        <v>727</v>
      </c>
      <c r="G2917">
        <f t="shared" si="45"/>
        <v>111</v>
      </c>
      <c r="H2917">
        <v>133923</v>
      </c>
      <c r="I2917" t="s">
        <v>29</v>
      </c>
    </row>
    <row r="2918" spans="1:9" x14ac:dyDescent="0.3">
      <c r="A2918" t="s">
        <v>1544</v>
      </c>
      <c r="B2918" t="s">
        <v>1545</v>
      </c>
      <c r="C2918">
        <v>746</v>
      </c>
      <c r="D2918" t="s">
        <v>30</v>
      </c>
      <c r="E2918">
        <v>479</v>
      </c>
      <c r="F2918">
        <v>571</v>
      </c>
      <c r="G2918">
        <f t="shared" si="45"/>
        <v>92</v>
      </c>
      <c r="H2918">
        <v>85578</v>
      </c>
      <c r="I2918" t="s">
        <v>31</v>
      </c>
    </row>
    <row r="2919" spans="1:9" x14ac:dyDescent="0.3">
      <c r="A2919" t="s">
        <v>1544</v>
      </c>
      <c r="B2919" t="s">
        <v>1545</v>
      </c>
      <c r="C2919">
        <v>746</v>
      </c>
      <c r="D2919" t="s">
        <v>16</v>
      </c>
      <c r="E2919">
        <v>359</v>
      </c>
      <c r="F2919">
        <v>475</v>
      </c>
      <c r="G2919">
        <f t="shared" si="45"/>
        <v>116</v>
      </c>
      <c r="H2919">
        <v>23651</v>
      </c>
      <c r="I2919" t="s">
        <v>17</v>
      </c>
    </row>
    <row r="2920" spans="1:9" x14ac:dyDescent="0.3">
      <c r="A2920" t="s">
        <v>1546</v>
      </c>
      <c r="B2920" t="s">
        <v>1547</v>
      </c>
      <c r="C2920">
        <v>1108</v>
      </c>
      <c r="D2920" t="s">
        <v>10</v>
      </c>
      <c r="E2920">
        <v>44</v>
      </c>
      <c r="F2920">
        <v>209</v>
      </c>
      <c r="G2920">
        <f t="shared" si="45"/>
        <v>165</v>
      </c>
      <c r="H2920">
        <v>1724</v>
      </c>
      <c r="I2920" t="s">
        <v>11</v>
      </c>
    </row>
    <row r="2921" spans="1:9" x14ac:dyDescent="0.3">
      <c r="A2921" t="s">
        <v>1546</v>
      </c>
      <c r="B2921" t="s">
        <v>1547</v>
      </c>
      <c r="C2921">
        <v>1108</v>
      </c>
      <c r="D2921" t="s">
        <v>12</v>
      </c>
      <c r="E2921">
        <v>861</v>
      </c>
      <c r="F2921">
        <v>1097</v>
      </c>
      <c r="G2921">
        <f t="shared" si="45"/>
        <v>236</v>
      </c>
      <c r="H2921">
        <v>22957</v>
      </c>
      <c r="I2921" t="s">
        <v>13</v>
      </c>
    </row>
    <row r="2922" spans="1:9" x14ac:dyDescent="0.3">
      <c r="A2922" t="s">
        <v>1546</v>
      </c>
      <c r="B2922" t="s">
        <v>1547</v>
      </c>
      <c r="C2922">
        <v>1108</v>
      </c>
      <c r="D2922" t="s">
        <v>14</v>
      </c>
      <c r="E2922">
        <v>685</v>
      </c>
      <c r="F2922">
        <v>842</v>
      </c>
      <c r="G2922">
        <f t="shared" si="45"/>
        <v>157</v>
      </c>
      <c r="H2922">
        <v>43327</v>
      </c>
      <c r="I2922" t="s">
        <v>15</v>
      </c>
    </row>
    <row r="2923" spans="1:9" x14ac:dyDescent="0.3">
      <c r="A2923" t="s">
        <v>1546</v>
      </c>
      <c r="B2923" t="s">
        <v>1547</v>
      </c>
      <c r="C2923">
        <v>1108</v>
      </c>
      <c r="D2923" t="s">
        <v>16</v>
      </c>
      <c r="E2923">
        <v>437</v>
      </c>
      <c r="F2923">
        <v>554</v>
      </c>
      <c r="G2923">
        <f t="shared" si="45"/>
        <v>117</v>
      </c>
      <c r="H2923">
        <v>23651</v>
      </c>
      <c r="I2923" t="s">
        <v>17</v>
      </c>
    </row>
    <row r="2924" spans="1:9" x14ac:dyDescent="0.3">
      <c r="A2924" t="s">
        <v>1546</v>
      </c>
      <c r="B2924" t="s">
        <v>1547</v>
      </c>
      <c r="C2924">
        <v>1108</v>
      </c>
      <c r="D2924" t="s">
        <v>46</v>
      </c>
      <c r="E2924">
        <v>306</v>
      </c>
      <c r="F2924">
        <v>374</v>
      </c>
      <c r="G2924">
        <f t="shared" si="45"/>
        <v>68</v>
      </c>
      <c r="H2924">
        <v>7301</v>
      </c>
      <c r="I2924" t="s">
        <v>47</v>
      </c>
    </row>
    <row r="2925" spans="1:9" x14ac:dyDescent="0.3">
      <c r="A2925" t="s">
        <v>1546</v>
      </c>
      <c r="B2925" t="s">
        <v>1547</v>
      </c>
      <c r="C2925">
        <v>1108</v>
      </c>
      <c r="D2925" t="s">
        <v>18</v>
      </c>
      <c r="E2925">
        <v>570</v>
      </c>
      <c r="F2925">
        <v>673</v>
      </c>
      <c r="G2925">
        <f t="shared" si="45"/>
        <v>103</v>
      </c>
      <c r="H2925">
        <v>27168</v>
      </c>
      <c r="I2925" t="s">
        <v>19</v>
      </c>
    </row>
    <row r="2926" spans="1:9" x14ac:dyDescent="0.3">
      <c r="A2926" t="s">
        <v>1548</v>
      </c>
      <c r="B2926" t="s">
        <v>1549</v>
      </c>
      <c r="C2926">
        <v>820</v>
      </c>
      <c r="D2926" t="s">
        <v>10</v>
      </c>
      <c r="E2926">
        <v>265</v>
      </c>
      <c r="F2926">
        <v>451</v>
      </c>
      <c r="G2926">
        <f t="shared" si="45"/>
        <v>186</v>
      </c>
      <c r="H2926">
        <v>1724</v>
      </c>
      <c r="I2926" t="s">
        <v>11</v>
      </c>
    </row>
    <row r="2927" spans="1:9" x14ac:dyDescent="0.3">
      <c r="A2927" t="s">
        <v>1548</v>
      </c>
      <c r="B2927" t="s">
        <v>1549</v>
      </c>
      <c r="C2927">
        <v>820</v>
      </c>
      <c r="D2927" t="s">
        <v>14</v>
      </c>
      <c r="E2927">
        <v>656</v>
      </c>
      <c r="F2927">
        <v>815</v>
      </c>
      <c r="G2927">
        <f t="shared" si="45"/>
        <v>159</v>
      </c>
      <c r="H2927">
        <v>43327</v>
      </c>
      <c r="I2927" t="s">
        <v>15</v>
      </c>
    </row>
    <row r="2928" spans="1:9" x14ac:dyDescent="0.3">
      <c r="A2928" t="s">
        <v>1548</v>
      </c>
      <c r="B2928" t="s">
        <v>1549</v>
      </c>
      <c r="C2928">
        <v>820</v>
      </c>
      <c r="D2928" t="s">
        <v>90</v>
      </c>
      <c r="E2928">
        <v>22</v>
      </c>
      <c r="F2928">
        <v>226</v>
      </c>
      <c r="G2928">
        <f t="shared" si="45"/>
        <v>204</v>
      </c>
      <c r="H2928">
        <v>1188</v>
      </c>
      <c r="I2928" t="s">
        <v>91</v>
      </c>
    </row>
    <row r="2929" spans="1:9" x14ac:dyDescent="0.3">
      <c r="A2929" t="s">
        <v>1548</v>
      </c>
      <c r="B2929" t="s">
        <v>1549</v>
      </c>
      <c r="C2929">
        <v>820</v>
      </c>
      <c r="D2929" t="s">
        <v>22</v>
      </c>
      <c r="E2929">
        <v>527</v>
      </c>
      <c r="F2929">
        <v>642</v>
      </c>
      <c r="G2929">
        <f t="shared" si="45"/>
        <v>115</v>
      </c>
      <c r="H2929">
        <v>21613</v>
      </c>
      <c r="I2929" t="s">
        <v>23</v>
      </c>
    </row>
    <row r="2930" spans="1:9" x14ac:dyDescent="0.3">
      <c r="A2930" t="s">
        <v>1550</v>
      </c>
      <c r="B2930" t="s">
        <v>1551</v>
      </c>
      <c r="C2930">
        <v>908</v>
      </c>
      <c r="D2930" t="s">
        <v>10</v>
      </c>
      <c r="E2930">
        <v>256</v>
      </c>
      <c r="F2930">
        <v>449</v>
      </c>
      <c r="G2930">
        <f t="shared" si="45"/>
        <v>193</v>
      </c>
      <c r="H2930">
        <v>1724</v>
      </c>
      <c r="I2930" t="s">
        <v>11</v>
      </c>
    </row>
    <row r="2931" spans="1:9" x14ac:dyDescent="0.3">
      <c r="A2931" t="s">
        <v>1550</v>
      </c>
      <c r="B2931" t="s">
        <v>1551</v>
      </c>
      <c r="C2931">
        <v>908</v>
      </c>
      <c r="D2931" t="s">
        <v>28</v>
      </c>
      <c r="E2931">
        <v>785</v>
      </c>
      <c r="F2931">
        <v>898</v>
      </c>
      <c r="G2931">
        <f t="shared" si="45"/>
        <v>113</v>
      </c>
      <c r="H2931">
        <v>133923</v>
      </c>
      <c r="I2931" t="s">
        <v>29</v>
      </c>
    </row>
    <row r="2932" spans="1:9" x14ac:dyDescent="0.3">
      <c r="A2932" t="s">
        <v>1550</v>
      </c>
      <c r="B2932" t="s">
        <v>1551</v>
      </c>
      <c r="C2932">
        <v>908</v>
      </c>
      <c r="D2932" t="s">
        <v>30</v>
      </c>
      <c r="E2932">
        <v>671</v>
      </c>
      <c r="F2932">
        <v>739</v>
      </c>
      <c r="G2932">
        <f t="shared" si="45"/>
        <v>68</v>
      </c>
      <c r="H2932">
        <v>85578</v>
      </c>
      <c r="I2932" t="s">
        <v>31</v>
      </c>
    </row>
    <row r="2933" spans="1:9" x14ac:dyDescent="0.3">
      <c r="A2933" t="s">
        <v>1550</v>
      </c>
      <c r="B2933" t="s">
        <v>1551</v>
      </c>
      <c r="C2933">
        <v>908</v>
      </c>
      <c r="D2933" t="s">
        <v>90</v>
      </c>
      <c r="E2933">
        <v>7</v>
      </c>
      <c r="F2933">
        <v>220</v>
      </c>
      <c r="G2933">
        <f t="shared" si="45"/>
        <v>213</v>
      </c>
      <c r="H2933">
        <v>1188</v>
      </c>
      <c r="I2933" t="s">
        <v>91</v>
      </c>
    </row>
    <row r="2934" spans="1:9" x14ac:dyDescent="0.3">
      <c r="A2934" t="s">
        <v>1550</v>
      </c>
      <c r="B2934" t="s">
        <v>1551</v>
      </c>
      <c r="C2934">
        <v>908</v>
      </c>
      <c r="D2934" t="s">
        <v>24</v>
      </c>
      <c r="E2934">
        <v>571</v>
      </c>
      <c r="F2934">
        <v>659</v>
      </c>
      <c r="G2934">
        <f t="shared" si="45"/>
        <v>88</v>
      </c>
      <c r="H2934">
        <v>23723</v>
      </c>
      <c r="I2934" t="s">
        <v>25</v>
      </c>
    </row>
    <row r="2935" spans="1:9" x14ac:dyDescent="0.3">
      <c r="A2935" t="s">
        <v>1552</v>
      </c>
      <c r="B2935" t="s">
        <v>1553</v>
      </c>
      <c r="C2935">
        <v>478</v>
      </c>
      <c r="D2935" t="s">
        <v>10</v>
      </c>
      <c r="E2935">
        <v>58</v>
      </c>
      <c r="F2935">
        <v>236</v>
      </c>
      <c r="G2935">
        <f t="shared" si="45"/>
        <v>178</v>
      </c>
      <c r="H2935">
        <v>1724</v>
      </c>
      <c r="I2935" t="s">
        <v>11</v>
      </c>
    </row>
    <row r="2936" spans="1:9" x14ac:dyDescent="0.3">
      <c r="A2936" t="s">
        <v>1552</v>
      </c>
      <c r="B2936" t="s">
        <v>1553</v>
      </c>
      <c r="C2936">
        <v>478</v>
      </c>
      <c r="D2936" t="s">
        <v>14</v>
      </c>
      <c r="E2936">
        <v>308</v>
      </c>
      <c r="F2936">
        <v>465</v>
      </c>
      <c r="G2936">
        <f t="shared" si="45"/>
        <v>157</v>
      </c>
      <c r="H2936">
        <v>43327</v>
      </c>
      <c r="I2936" t="s">
        <v>15</v>
      </c>
    </row>
    <row r="2937" spans="1:9" x14ac:dyDescent="0.3">
      <c r="A2937" t="s">
        <v>1554</v>
      </c>
      <c r="B2937" t="s">
        <v>1555</v>
      </c>
      <c r="C2937">
        <v>549</v>
      </c>
      <c r="D2937" t="s">
        <v>10</v>
      </c>
      <c r="E2937">
        <v>89</v>
      </c>
      <c r="F2937">
        <v>252</v>
      </c>
      <c r="G2937">
        <f t="shared" si="45"/>
        <v>163</v>
      </c>
      <c r="H2937">
        <v>1724</v>
      </c>
      <c r="I2937" t="s">
        <v>11</v>
      </c>
    </row>
    <row r="2938" spans="1:9" x14ac:dyDescent="0.3">
      <c r="A2938" t="s">
        <v>1554</v>
      </c>
      <c r="B2938" t="s">
        <v>1555</v>
      </c>
      <c r="C2938">
        <v>549</v>
      </c>
      <c r="D2938" t="s">
        <v>54</v>
      </c>
      <c r="E2938">
        <v>347</v>
      </c>
      <c r="F2938">
        <v>425</v>
      </c>
      <c r="G2938">
        <f t="shared" si="45"/>
        <v>78</v>
      </c>
      <c r="H2938">
        <v>1627</v>
      </c>
      <c r="I2938" t="s">
        <v>55</v>
      </c>
    </row>
    <row r="2939" spans="1:9" x14ac:dyDescent="0.3">
      <c r="A2939" t="s">
        <v>1556</v>
      </c>
      <c r="B2939" t="s">
        <v>1557</v>
      </c>
      <c r="C2939">
        <v>934</v>
      </c>
      <c r="D2939" t="s">
        <v>10</v>
      </c>
      <c r="E2939">
        <v>52</v>
      </c>
      <c r="F2939">
        <v>233</v>
      </c>
      <c r="G2939">
        <f t="shared" si="45"/>
        <v>181</v>
      </c>
      <c r="H2939">
        <v>1724</v>
      </c>
      <c r="I2939" t="s">
        <v>11</v>
      </c>
    </row>
    <row r="2940" spans="1:9" x14ac:dyDescent="0.3">
      <c r="A2940" t="s">
        <v>1556</v>
      </c>
      <c r="B2940" t="s">
        <v>1557</v>
      </c>
      <c r="C2940">
        <v>934</v>
      </c>
      <c r="D2940" t="s">
        <v>28</v>
      </c>
      <c r="E2940">
        <v>427</v>
      </c>
      <c r="F2940">
        <v>608</v>
      </c>
      <c r="G2940">
        <f t="shared" si="45"/>
        <v>181</v>
      </c>
      <c r="H2940">
        <v>133923</v>
      </c>
      <c r="I2940" t="s">
        <v>29</v>
      </c>
    </row>
    <row r="2941" spans="1:9" x14ac:dyDescent="0.3">
      <c r="A2941" t="s">
        <v>1556</v>
      </c>
      <c r="B2941" t="s">
        <v>1557</v>
      </c>
      <c r="C2941">
        <v>934</v>
      </c>
      <c r="D2941" t="s">
        <v>30</v>
      </c>
      <c r="E2941">
        <v>323</v>
      </c>
      <c r="F2941">
        <v>388</v>
      </c>
      <c r="G2941">
        <f t="shared" si="45"/>
        <v>65</v>
      </c>
      <c r="H2941">
        <v>85578</v>
      </c>
      <c r="I2941" t="s">
        <v>31</v>
      </c>
    </row>
    <row r="2942" spans="1:9" x14ac:dyDescent="0.3">
      <c r="A2942" t="s">
        <v>1556</v>
      </c>
      <c r="B2942" t="s">
        <v>1557</v>
      </c>
      <c r="C2942">
        <v>934</v>
      </c>
      <c r="D2942" t="s">
        <v>42</v>
      </c>
      <c r="E2942">
        <v>790</v>
      </c>
      <c r="F2942">
        <v>866</v>
      </c>
      <c r="G2942">
        <f t="shared" si="45"/>
        <v>76</v>
      </c>
      <c r="H2942">
        <v>176760</v>
      </c>
      <c r="I2942" t="s">
        <v>43</v>
      </c>
    </row>
    <row r="2943" spans="1:9" x14ac:dyDescent="0.3">
      <c r="A2943" t="s">
        <v>1556</v>
      </c>
      <c r="B2943" t="s">
        <v>1557</v>
      </c>
      <c r="C2943">
        <v>934</v>
      </c>
      <c r="D2943" t="s">
        <v>42</v>
      </c>
      <c r="E2943">
        <v>872</v>
      </c>
      <c r="F2943">
        <v>923</v>
      </c>
      <c r="G2943">
        <f t="shared" si="45"/>
        <v>51</v>
      </c>
      <c r="H2943">
        <v>176760</v>
      </c>
      <c r="I2943" t="s">
        <v>43</v>
      </c>
    </row>
    <row r="2944" spans="1:9" x14ac:dyDescent="0.3">
      <c r="A2944" t="s">
        <v>1558</v>
      </c>
      <c r="B2944" t="s">
        <v>1559</v>
      </c>
      <c r="C2944">
        <v>995</v>
      </c>
      <c r="D2944" t="s">
        <v>10</v>
      </c>
      <c r="E2944">
        <v>118</v>
      </c>
      <c r="F2944">
        <v>321</v>
      </c>
      <c r="G2944">
        <f t="shared" si="45"/>
        <v>203</v>
      </c>
      <c r="H2944">
        <v>1724</v>
      </c>
      <c r="I2944" t="s">
        <v>11</v>
      </c>
    </row>
    <row r="2945" spans="1:9" x14ac:dyDescent="0.3">
      <c r="A2945" t="s">
        <v>1558</v>
      </c>
      <c r="B2945" t="s">
        <v>1559</v>
      </c>
      <c r="C2945">
        <v>995</v>
      </c>
      <c r="D2945" t="s">
        <v>28</v>
      </c>
      <c r="E2945">
        <v>521</v>
      </c>
      <c r="F2945">
        <v>683</v>
      </c>
      <c r="G2945">
        <f t="shared" si="45"/>
        <v>162</v>
      </c>
      <c r="H2945">
        <v>133923</v>
      </c>
      <c r="I2945" t="s">
        <v>29</v>
      </c>
    </row>
    <row r="2946" spans="1:9" x14ac:dyDescent="0.3">
      <c r="A2946" t="s">
        <v>1558</v>
      </c>
      <c r="B2946" t="s">
        <v>1559</v>
      </c>
      <c r="C2946">
        <v>995</v>
      </c>
      <c r="D2946" t="s">
        <v>30</v>
      </c>
      <c r="E2946">
        <v>409</v>
      </c>
      <c r="F2946">
        <v>474</v>
      </c>
      <c r="G2946">
        <f t="shared" si="45"/>
        <v>65</v>
      </c>
      <c r="H2946">
        <v>85578</v>
      </c>
      <c r="I2946" t="s">
        <v>31</v>
      </c>
    </row>
    <row r="2947" spans="1:9" x14ac:dyDescent="0.3">
      <c r="A2947" t="s">
        <v>1558</v>
      </c>
      <c r="B2947" t="s">
        <v>1559</v>
      </c>
      <c r="C2947">
        <v>995</v>
      </c>
      <c r="D2947" t="s">
        <v>42</v>
      </c>
      <c r="E2947">
        <v>858</v>
      </c>
      <c r="F2947">
        <v>991</v>
      </c>
      <c r="G2947">
        <f t="shared" ref="G2947:G3010" si="46">F2947-E2947</f>
        <v>133</v>
      </c>
      <c r="H2947">
        <v>176760</v>
      </c>
      <c r="I2947" t="s">
        <v>43</v>
      </c>
    </row>
    <row r="2948" spans="1:9" x14ac:dyDescent="0.3">
      <c r="A2948" t="s">
        <v>1560</v>
      </c>
      <c r="B2948" t="s">
        <v>1561</v>
      </c>
      <c r="C2948">
        <v>1487</v>
      </c>
      <c r="D2948" t="s">
        <v>10</v>
      </c>
      <c r="E2948">
        <v>346</v>
      </c>
      <c r="F2948">
        <v>541</v>
      </c>
      <c r="G2948">
        <f t="shared" si="46"/>
        <v>195</v>
      </c>
      <c r="H2948">
        <v>1724</v>
      </c>
      <c r="I2948" t="s">
        <v>11</v>
      </c>
    </row>
    <row r="2949" spans="1:9" x14ac:dyDescent="0.3">
      <c r="A2949" t="s">
        <v>1560</v>
      </c>
      <c r="B2949" t="s">
        <v>1561</v>
      </c>
      <c r="C2949">
        <v>1487</v>
      </c>
      <c r="D2949" t="s">
        <v>1562</v>
      </c>
      <c r="E2949">
        <v>1374</v>
      </c>
      <c r="F2949">
        <v>1484</v>
      </c>
      <c r="G2949">
        <f t="shared" si="46"/>
        <v>110</v>
      </c>
      <c r="H2949">
        <v>2462</v>
      </c>
      <c r="I2949" t="s">
        <v>1563</v>
      </c>
    </row>
    <row r="2950" spans="1:9" x14ac:dyDescent="0.3">
      <c r="A2950" t="s">
        <v>1560</v>
      </c>
      <c r="B2950" t="s">
        <v>1561</v>
      </c>
      <c r="C2950">
        <v>1487</v>
      </c>
      <c r="D2950" t="s">
        <v>28</v>
      </c>
      <c r="E2950">
        <v>741</v>
      </c>
      <c r="F2950">
        <v>913</v>
      </c>
      <c r="G2950">
        <f t="shared" si="46"/>
        <v>172</v>
      </c>
      <c r="H2950">
        <v>133923</v>
      </c>
      <c r="I2950" t="s">
        <v>29</v>
      </c>
    </row>
    <row r="2951" spans="1:9" x14ac:dyDescent="0.3">
      <c r="A2951" t="s">
        <v>1560</v>
      </c>
      <c r="B2951" t="s">
        <v>1561</v>
      </c>
      <c r="C2951">
        <v>1487</v>
      </c>
      <c r="D2951" t="s">
        <v>30</v>
      </c>
      <c r="E2951">
        <v>629</v>
      </c>
      <c r="F2951">
        <v>694</v>
      </c>
      <c r="G2951">
        <f t="shared" si="46"/>
        <v>65</v>
      </c>
      <c r="H2951">
        <v>85578</v>
      </c>
      <c r="I2951" t="s">
        <v>31</v>
      </c>
    </row>
    <row r="2952" spans="1:9" x14ac:dyDescent="0.3">
      <c r="A2952" t="s">
        <v>1560</v>
      </c>
      <c r="B2952" t="s">
        <v>1561</v>
      </c>
      <c r="C2952">
        <v>1487</v>
      </c>
      <c r="D2952" t="s">
        <v>42</v>
      </c>
      <c r="E2952">
        <v>1093</v>
      </c>
      <c r="F2952">
        <v>1226</v>
      </c>
      <c r="G2952">
        <f t="shared" si="46"/>
        <v>133</v>
      </c>
      <c r="H2952">
        <v>176760</v>
      </c>
      <c r="I2952" t="s">
        <v>43</v>
      </c>
    </row>
    <row r="2953" spans="1:9" x14ac:dyDescent="0.3">
      <c r="A2953" t="s">
        <v>1564</v>
      </c>
      <c r="B2953" t="s">
        <v>1565</v>
      </c>
      <c r="C2953">
        <v>497</v>
      </c>
      <c r="D2953" t="s">
        <v>10</v>
      </c>
      <c r="E2953">
        <v>72</v>
      </c>
      <c r="F2953">
        <v>217</v>
      </c>
      <c r="G2953">
        <f t="shared" si="46"/>
        <v>145</v>
      </c>
      <c r="H2953">
        <v>1724</v>
      </c>
      <c r="I2953" t="s">
        <v>11</v>
      </c>
    </row>
    <row r="2954" spans="1:9" x14ac:dyDescent="0.3">
      <c r="A2954" t="s">
        <v>1564</v>
      </c>
      <c r="B2954" t="s">
        <v>1565</v>
      </c>
      <c r="C2954">
        <v>497</v>
      </c>
      <c r="D2954" t="s">
        <v>14</v>
      </c>
      <c r="E2954">
        <v>339</v>
      </c>
      <c r="F2954">
        <v>495</v>
      </c>
      <c r="G2954">
        <f t="shared" si="46"/>
        <v>156</v>
      </c>
      <c r="H2954">
        <v>43327</v>
      </c>
      <c r="I2954" t="s">
        <v>15</v>
      </c>
    </row>
    <row r="2955" spans="1:9" x14ac:dyDescent="0.3">
      <c r="A2955" t="s">
        <v>1566</v>
      </c>
      <c r="B2955" t="s">
        <v>1567</v>
      </c>
      <c r="C2955">
        <v>753</v>
      </c>
      <c r="D2955" t="s">
        <v>10</v>
      </c>
      <c r="E2955">
        <v>79</v>
      </c>
      <c r="F2955">
        <v>287</v>
      </c>
      <c r="G2955">
        <f t="shared" si="46"/>
        <v>208</v>
      </c>
      <c r="H2955">
        <v>1724</v>
      </c>
      <c r="I2955" t="s">
        <v>11</v>
      </c>
    </row>
    <row r="2956" spans="1:9" x14ac:dyDescent="0.3">
      <c r="A2956" t="s">
        <v>1566</v>
      </c>
      <c r="B2956" t="s">
        <v>1567</v>
      </c>
      <c r="C2956">
        <v>753</v>
      </c>
      <c r="D2956" t="s">
        <v>28</v>
      </c>
      <c r="E2956">
        <v>630</v>
      </c>
      <c r="F2956">
        <v>739</v>
      </c>
      <c r="G2956">
        <f t="shared" si="46"/>
        <v>109</v>
      </c>
      <c r="H2956">
        <v>133923</v>
      </c>
      <c r="I2956" t="s">
        <v>29</v>
      </c>
    </row>
    <row r="2957" spans="1:9" x14ac:dyDescent="0.3">
      <c r="A2957" t="s">
        <v>1566</v>
      </c>
      <c r="B2957" t="s">
        <v>1567</v>
      </c>
      <c r="C2957">
        <v>753</v>
      </c>
      <c r="D2957" t="s">
        <v>30</v>
      </c>
      <c r="E2957">
        <v>518</v>
      </c>
      <c r="F2957">
        <v>588</v>
      </c>
      <c r="G2957">
        <f t="shared" si="46"/>
        <v>70</v>
      </c>
      <c r="H2957">
        <v>85578</v>
      </c>
      <c r="I2957" t="s">
        <v>31</v>
      </c>
    </row>
    <row r="2958" spans="1:9" x14ac:dyDescent="0.3">
      <c r="A2958" t="s">
        <v>1566</v>
      </c>
      <c r="B2958" t="s">
        <v>1567</v>
      </c>
      <c r="C2958">
        <v>753</v>
      </c>
      <c r="D2958" t="s">
        <v>16</v>
      </c>
      <c r="E2958">
        <v>375</v>
      </c>
      <c r="F2958">
        <v>490</v>
      </c>
      <c r="G2958">
        <f t="shared" si="46"/>
        <v>115</v>
      </c>
      <c r="H2958">
        <v>23651</v>
      </c>
      <c r="I2958" t="s">
        <v>17</v>
      </c>
    </row>
    <row r="2959" spans="1:9" x14ac:dyDescent="0.3">
      <c r="A2959" t="s">
        <v>1568</v>
      </c>
      <c r="B2959" t="s">
        <v>1569</v>
      </c>
      <c r="C2959">
        <v>535</v>
      </c>
      <c r="D2959" t="s">
        <v>10</v>
      </c>
      <c r="E2959">
        <v>65</v>
      </c>
      <c r="F2959">
        <v>248</v>
      </c>
      <c r="G2959">
        <f t="shared" si="46"/>
        <v>183</v>
      </c>
      <c r="H2959">
        <v>1724</v>
      </c>
      <c r="I2959" t="s">
        <v>11</v>
      </c>
    </row>
    <row r="2960" spans="1:9" x14ac:dyDescent="0.3">
      <c r="A2960" t="s">
        <v>1568</v>
      </c>
      <c r="B2960" t="s">
        <v>1569</v>
      </c>
      <c r="C2960">
        <v>535</v>
      </c>
      <c r="D2960" t="s">
        <v>54</v>
      </c>
      <c r="E2960">
        <v>335</v>
      </c>
      <c r="F2960">
        <v>417</v>
      </c>
      <c r="G2960">
        <f t="shared" si="46"/>
        <v>82</v>
      </c>
      <c r="H2960">
        <v>1627</v>
      </c>
      <c r="I2960" t="s">
        <v>55</v>
      </c>
    </row>
    <row r="2961" spans="1:9" x14ac:dyDescent="0.3">
      <c r="A2961" t="s">
        <v>1570</v>
      </c>
      <c r="B2961" t="s">
        <v>1571</v>
      </c>
      <c r="C2961">
        <v>1197</v>
      </c>
      <c r="D2961" t="s">
        <v>10</v>
      </c>
      <c r="E2961">
        <v>298</v>
      </c>
      <c r="F2961">
        <v>474</v>
      </c>
      <c r="G2961">
        <f t="shared" si="46"/>
        <v>176</v>
      </c>
      <c r="H2961">
        <v>1724</v>
      </c>
      <c r="I2961" t="s">
        <v>11</v>
      </c>
    </row>
    <row r="2962" spans="1:9" x14ac:dyDescent="0.3">
      <c r="A2962" t="s">
        <v>1570</v>
      </c>
      <c r="B2962" t="s">
        <v>1571</v>
      </c>
      <c r="C2962">
        <v>1197</v>
      </c>
      <c r="D2962" t="s">
        <v>28</v>
      </c>
      <c r="E2962">
        <v>818</v>
      </c>
      <c r="F2962">
        <v>935</v>
      </c>
      <c r="G2962">
        <f t="shared" si="46"/>
        <v>117</v>
      </c>
      <c r="H2962">
        <v>133923</v>
      </c>
      <c r="I2962" t="s">
        <v>29</v>
      </c>
    </row>
    <row r="2963" spans="1:9" x14ac:dyDescent="0.3">
      <c r="A2963" t="s">
        <v>1570</v>
      </c>
      <c r="B2963" t="s">
        <v>1571</v>
      </c>
      <c r="C2963">
        <v>1197</v>
      </c>
      <c r="D2963" t="s">
        <v>30</v>
      </c>
      <c r="E2963">
        <v>706</v>
      </c>
      <c r="F2963">
        <v>771</v>
      </c>
      <c r="G2963">
        <f t="shared" si="46"/>
        <v>65</v>
      </c>
      <c r="H2963">
        <v>85578</v>
      </c>
      <c r="I2963" t="s">
        <v>31</v>
      </c>
    </row>
    <row r="2964" spans="1:9" x14ac:dyDescent="0.3">
      <c r="A2964" t="s">
        <v>1570</v>
      </c>
      <c r="B2964" t="s">
        <v>1571</v>
      </c>
      <c r="C2964">
        <v>1197</v>
      </c>
      <c r="D2964" t="s">
        <v>66</v>
      </c>
      <c r="E2964">
        <v>1105</v>
      </c>
      <c r="F2964">
        <v>1196</v>
      </c>
      <c r="G2964">
        <f t="shared" si="46"/>
        <v>91</v>
      </c>
      <c r="H2964">
        <v>11277</v>
      </c>
      <c r="I2964" t="s">
        <v>67</v>
      </c>
    </row>
    <row r="2965" spans="1:9" x14ac:dyDescent="0.3">
      <c r="A2965" t="s">
        <v>1570</v>
      </c>
      <c r="B2965" t="s">
        <v>1571</v>
      </c>
      <c r="C2965">
        <v>1197</v>
      </c>
      <c r="D2965" t="s">
        <v>90</v>
      </c>
      <c r="E2965">
        <v>45</v>
      </c>
      <c r="F2965">
        <v>259</v>
      </c>
      <c r="G2965">
        <f t="shared" si="46"/>
        <v>214</v>
      </c>
      <c r="H2965">
        <v>1188</v>
      </c>
      <c r="I2965" t="s">
        <v>91</v>
      </c>
    </row>
    <row r="2966" spans="1:9" x14ac:dyDescent="0.3">
      <c r="A2966" t="s">
        <v>1570</v>
      </c>
      <c r="B2966" t="s">
        <v>1571</v>
      </c>
      <c r="C2966">
        <v>1197</v>
      </c>
      <c r="D2966" t="s">
        <v>24</v>
      </c>
      <c r="E2966">
        <v>584</v>
      </c>
      <c r="F2966">
        <v>668</v>
      </c>
      <c r="G2966">
        <f t="shared" si="46"/>
        <v>84</v>
      </c>
      <c r="H2966">
        <v>23723</v>
      </c>
      <c r="I2966" t="s">
        <v>25</v>
      </c>
    </row>
    <row r="2967" spans="1:9" x14ac:dyDescent="0.3">
      <c r="A2967" t="s">
        <v>1570</v>
      </c>
      <c r="B2967" t="s">
        <v>1571</v>
      </c>
      <c r="C2967">
        <v>1197</v>
      </c>
      <c r="D2967" t="s">
        <v>42</v>
      </c>
      <c r="E2967">
        <v>962</v>
      </c>
      <c r="F2967">
        <v>1080</v>
      </c>
      <c r="G2967">
        <f t="shared" si="46"/>
        <v>118</v>
      </c>
      <c r="H2967">
        <v>176760</v>
      </c>
      <c r="I2967" t="s">
        <v>43</v>
      </c>
    </row>
    <row r="2968" spans="1:9" x14ac:dyDescent="0.3">
      <c r="A2968" t="s">
        <v>1572</v>
      </c>
      <c r="B2968" t="s">
        <v>1573</v>
      </c>
      <c r="C2968">
        <v>710</v>
      </c>
      <c r="D2968" t="s">
        <v>10</v>
      </c>
      <c r="E2968">
        <v>126</v>
      </c>
      <c r="F2968">
        <v>262</v>
      </c>
      <c r="G2968">
        <f t="shared" si="46"/>
        <v>136</v>
      </c>
      <c r="H2968">
        <v>1724</v>
      </c>
      <c r="I2968" t="s">
        <v>11</v>
      </c>
    </row>
    <row r="2969" spans="1:9" x14ac:dyDescent="0.3">
      <c r="A2969" t="s">
        <v>1572</v>
      </c>
      <c r="B2969" t="s">
        <v>1573</v>
      </c>
      <c r="C2969">
        <v>710</v>
      </c>
      <c r="D2969" t="s">
        <v>28</v>
      </c>
      <c r="E2969">
        <v>445</v>
      </c>
      <c r="F2969">
        <v>560</v>
      </c>
      <c r="G2969">
        <f t="shared" si="46"/>
        <v>115</v>
      </c>
      <c r="H2969">
        <v>133923</v>
      </c>
      <c r="I2969" t="s">
        <v>29</v>
      </c>
    </row>
    <row r="2970" spans="1:9" x14ac:dyDescent="0.3">
      <c r="A2970" t="s">
        <v>1572</v>
      </c>
      <c r="B2970" t="s">
        <v>1573</v>
      </c>
      <c r="C2970">
        <v>710</v>
      </c>
      <c r="D2970" t="s">
        <v>30</v>
      </c>
      <c r="E2970">
        <v>333</v>
      </c>
      <c r="F2970">
        <v>398</v>
      </c>
      <c r="G2970">
        <f t="shared" si="46"/>
        <v>65</v>
      </c>
      <c r="H2970">
        <v>85578</v>
      </c>
      <c r="I2970" t="s">
        <v>31</v>
      </c>
    </row>
    <row r="2971" spans="1:9" x14ac:dyDescent="0.3">
      <c r="A2971" t="s">
        <v>1572</v>
      </c>
      <c r="B2971" t="s">
        <v>1573</v>
      </c>
      <c r="C2971">
        <v>710</v>
      </c>
      <c r="D2971" t="s">
        <v>42</v>
      </c>
      <c r="E2971">
        <v>588</v>
      </c>
      <c r="F2971">
        <v>701</v>
      </c>
      <c r="G2971">
        <f t="shared" si="46"/>
        <v>113</v>
      </c>
      <c r="H2971">
        <v>176760</v>
      </c>
      <c r="I2971" t="s">
        <v>43</v>
      </c>
    </row>
    <row r="2972" spans="1:9" x14ac:dyDescent="0.3">
      <c r="A2972" t="s">
        <v>1574</v>
      </c>
      <c r="B2972" t="s">
        <v>1575</v>
      </c>
      <c r="C2972">
        <v>536</v>
      </c>
      <c r="D2972" t="s">
        <v>10</v>
      </c>
      <c r="E2972">
        <v>65</v>
      </c>
      <c r="F2972">
        <v>248</v>
      </c>
      <c r="G2972">
        <f t="shared" si="46"/>
        <v>183</v>
      </c>
      <c r="H2972">
        <v>1724</v>
      </c>
      <c r="I2972" t="s">
        <v>11</v>
      </c>
    </row>
    <row r="2973" spans="1:9" x14ac:dyDescent="0.3">
      <c r="A2973" t="s">
        <v>1574</v>
      </c>
      <c r="B2973" t="s">
        <v>1575</v>
      </c>
      <c r="C2973">
        <v>536</v>
      </c>
      <c r="D2973" t="s">
        <v>54</v>
      </c>
      <c r="E2973">
        <v>335</v>
      </c>
      <c r="F2973">
        <v>417</v>
      </c>
      <c r="G2973">
        <f t="shared" si="46"/>
        <v>82</v>
      </c>
      <c r="H2973">
        <v>1627</v>
      </c>
      <c r="I2973" t="s">
        <v>55</v>
      </c>
    </row>
    <row r="2974" spans="1:9" x14ac:dyDescent="0.3">
      <c r="A2974" t="s">
        <v>1576</v>
      </c>
      <c r="B2974" t="s">
        <v>1577</v>
      </c>
      <c r="C2974">
        <v>947</v>
      </c>
      <c r="D2974" t="s">
        <v>10</v>
      </c>
      <c r="E2974">
        <v>52</v>
      </c>
      <c r="F2974">
        <v>233</v>
      </c>
      <c r="G2974">
        <f t="shared" si="46"/>
        <v>181</v>
      </c>
      <c r="H2974">
        <v>1724</v>
      </c>
      <c r="I2974" t="s">
        <v>11</v>
      </c>
    </row>
    <row r="2975" spans="1:9" x14ac:dyDescent="0.3">
      <c r="A2975" t="s">
        <v>1576</v>
      </c>
      <c r="B2975" t="s">
        <v>1577</v>
      </c>
      <c r="C2975">
        <v>947</v>
      </c>
      <c r="D2975" t="s">
        <v>28</v>
      </c>
      <c r="E2975">
        <v>435</v>
      </c>
      <c r="F2975">
        <v>619</v>
      </c>
      <c r="G2975">
        <f t="shared" si="46"/>
        <v>184</v>
      </c>
      <c r="H2975">
        <v>133923</v>
      </c>
      <c r="I2975" t="s">
        <v>29</v>
      </c>
    </row>
    <row r="2976" spans="1:9" x14ac:dyDescent="0.3">
      <c r="A2976" t="s">
        <v>1576</v>
      </c>
      <c r="B2976" t="s">
        <v>1577</v>
      </c>
      <c r="C2976">
        <v>947</v>
      </c>
      <c r="D2976" t="s">
        <v>30</v>
      </c>
      <c r="E2976">
        <v>323</v>
      </c>
      <c r="F2976">
        <v>388</v>
      </c>
      <c r="G2976">
        <f t="shared" si="46"/>
        <v>65</v>
      </c>
      <c r="H2976">
        <v>85578</v>
      </c>
      <c r="I2976" t="s">
        <v>31</v>
      </c>
    </row>
    <row r="2977" spans="1:9" x14ac:dyDescent="0.3">
      <c r="A2977" t="s">
        <v>1576</v>
      </c>
      <c r="B2977" t="s">
        <v>1577</v>
      </c>
      <c r="C2977">
        <v>947</v>
      </c>
      <c r="D2977" t="s">
        <v>42</v>
      </c>
      <c r="E2977">
        <v>804</v>
      </c>
      <c r="F2977">
        <v>936</v>
      </c>
      <c r="G2977">
        <f t="shared" si="46"/>
        <v>132</v>
      </c>
      <c r="H2977">
        <v>176760</v>
      </c>
      <c r="I2977" t="s">
        <v>43</v>
      </c>
    </row>
    <row r="2978" spans="1:9" x14ac:dyDescent="0.3">
      <c r="A2978" t="s">
        <v>1578</v>
      </c>
      <c r="B2978" t="s">
        <v>1579</v>
      </c>
      <c r="C2978">
        <v>681</v>
      </c>
      <c r="D2978" t="s">
        <v>10</v>
      </c>
      <c r="E2978">
        <v>53</v>
      </c>
      <c r="F2978">
        <v>217</v>
      </c>
      <c r="G2978">
        <f t="shared" si="46"/>
        <v>164</v>
      </c>
      <c r="H2978">
        <v>1724</v>
      </c>
      <c r="I2978" t="s">
        <v>11</v>
      </c>
    </row>
    <row r="2979" spans="1:9" x14ac:dyDescent="0.3">
      <c r="A2979" t="s">
        <v>1578</v>
      </c>
      <c r="B2979" t="s">
        <v>1579</v>
      </c>
      <c r="C2979">
        <v>681</v>
      </c>
      <c r="D2979" t="s">
        <v>28</v>
      </c>
      <c r="E2979">
        <v>555</v>
      </c>
      <c r="F2979">
        <v>666</v>
      </c>
      <c r="G2979">
        <f t="shared" si="46"/>
        <v>111</v>
      </c>
      <c r="H2979">
        <v>133923</v>
      </c>
      <c r="I2979" t="s">
        <v>29</v>
      </c>
    </row>
    <row r="2980" spans="1:9" x14ac:dyDescent="0.3">
      <c r="A2980" t="s">
        <v>1578</v>
      </c>
      <c r="B2980" t="s">
        <v>1579</v>
      </c>
      <c r="C2980">
        <v>681</v>
      </c>
      <c r="D2980" t="s">
        <v>30</v>
      </c>
      <c r="E2980">
        <v>418</v>
      </c>
      <c r="F2980">
        <v>511</v>
      </c>
      <c r="G2980">
        <f t="shared" si="46"/>
        <v>93</v>
      </c>
      <c r="H2980">
        <v>85578</v>
      </c>
      <c r="I2980" t="s">
        <v>31</v>
      </c>
    </row>
    <row r="2981" spans="1:9" x14ac:dyDescent="0.3">
      <c r="A2981" t="s">
        <v>1578</v>
      </c>
      <c r="B2981" t="s">
        <v>1579</v>
      </c>
      <c r="C2981">
        <v>681</v>
      </c>
      <c r="D2981" t="s">
        <v>96</v>
      </c>
      <c r="E2981">
        <v>295</v>
      </c>
      <c r="F2981">
        <v>410</v>
      </c>
      <c r="G2981">
        <f t="shared" si="46"/>
        <v>115</v>
      </c>
      <c r="H2981">
        <v>3260</v>
      </c>
      <c r="I2981" t="s">
        <v>97</v>
      </c>
    </row>
    <row r="2982" spans="1:9" x14ac:dyDescent="0.3">
      <c r="A2982" t="s">
        <v>1580</v>
      </c>
      <c r="B2982" t="s">
        <v>1581</v>
      </c>
      <c r="C2982">
        <v>947</v>
      </c>
      <c r="D2982" t="s">
        <v>10</v>
      </c>
      <c r="E2982">
        <v>106</v>
      </c>
      <c r="F2982">
        <v>222</v>
      </c>
      <c r="G2982">
        <f t="shared" si="46"/>
        <v>116</v>
      </c>
      <c r="H2982">
        <v>1724</v>
      </c>
      <c r="I2982" t="s">
        <v>11</v>
      </c>
    </row>
    <row r="2983" spans="1:9" x14ac:dyDescent="0.3">
      <c r="A2983" t="s">
        <v>1580</v>
      </c>
      <c r="B2983" t="s">
        <v>1581</v>
      </c>
      <c r="C2983">
        <v>947</v>
      </c>
      <c r="D2983" t="s">
        <v>28</v>
      </c>
      <c r="E2983">
        <v>839</v>
      </c>
      <c r="F2983">
        <v>947</v>
      </c>
      <c r="G2983">
        <f t="shared" si="46"/>
        <v>108</v>
      </c>
      <c r="H2983">
        <v>133923</v>
      </c>
      <c r="I2983" t="s">
        <v>29</v>
      </c>
    </row>
    <row r="2984" spans="1:9" x14ac:dyDescent="0.3">
      <c r="A2984" t="s">
        <v>1580</v>
      </c>
      <c r="B2984" t="s">
        <v>1581</v>
      </c>
      <c r="C2984">
        <v>947</v>
      </c>
      <c r="D2984" t="s">
        <v>24</v>
      </c>
      <c r="E2984">
        <v>327</v>
      </c>
      <c r="F2984">
        <v>414</v>
      </c>
      <c r="G2984">
        <f t="shared" si="46"/>
        <v>87</v>
      </c>
      <c r="H2984">
        <v>23723</v>
      </c>
      <c r="I2984" t="s">
        <v>25</v>
      </c>
    </row>
    <row r="2985" spans="1:9" x14ac:dyDescent="0.3">
      <c r="A2985" t="s">
        <v>1580</v>
      </c>
      <c r="B2985" t="s">
        <v>1581</v>
      </c>
      <c r="C2985">
        <v>947</v>
      </c>
      <c r="D2985" t="s">
        <v>24</v>
      </c>
      <c r="E2985">
        <v>617</v>
      </c>
      <c r="F2985">
        <v>704</v>
      </c>
      <c r="G2985">
        <f t="shared" si="46"/>
        <v>87</v>
      </c>
      <c r="H2985">
        <v>23723</v>
      </c>
      <c r="I2985" t="s">
        <v>25</v>
      </c>
    </row>
    <row r="2986" spans="1:9" x14ac:dyDescent="0.3">
      <c r="A2986" t="s">
        <v>1580</v>
      </c>
      <c r="B2986" t="s">
        <v>1581</v>
      </c>
      <c r="C2986">
        <v>947</v>
      </c>
      <c r="D2986" t="s">
        <v>18</v>
      </c>
      <c r="E2986">
        <v>481</v>
      </c>
      <c r="F2986">
        <v>581</v>
      </c>
      <c r="G2986">
        <f t="shared" si="46"/>
        <v>100</v>
      </c>
      <c r="H2986">
        <v>27168</v>
      </c>
      <c r="I2986" t="s">
        <v>19</v>
      </c>
    </row>
    <row r="2987" spans="1:9" x14ac:dyDescent="0.3">
      <c r="A2987" t="s">
        <v>1582</v>
      </c>
      <c r="B2987" t="s">
        <v>1583</v>
      </c>
      <c r="C2987">
        <v>851</v>
      </c>
      <c r="D2987" t="s">
        <v>10</v>
      </c>
      <c r="E2987">
        <v>82</v>
      </c>
      <c r="F2987">
        <v>273</v>
      </c>
      <c r="G2987">
        <f t="shared" si="46"/>
        <v>191</v>
      </c>
      <c r="H2987">
        <v>1724</v>
      </c>
      <c r="I2987" t="s">
        <v>11</v>
      </c>
    </row>
    <row r="2988" spans="1:9" x14ac:dyDescent="0.3">
      <c r="A2988" t="s">
        <v>1582</v>
      </c>
      <c r="B2988" t="s">
        <v>1583</v>
      </c>
      <c r="C2988">
        <v>851</v>
      </c>
      <c r="D2988" t="s">
        <v>504</v>
      </c>
      <c r="E2988">
        <v>402</v>
      </c>
      <c r="F2988">
        <v>556</v>
      </c>
      <c r="G2988">
        <f t="shared" si="46"/>
        <v>154</v>
      </c>
      <c r="H2988">
        <v>16465</v>
      </c>
      <c r="I2988" t="s">
        <v>505</v>
      </c>
    </row>
    <row r="2989" spans="1:9" x14ac:dyDescent="0.3">
      <c r="A2989" t="s">
        <v>1582</v>
      </c>
      <c r="B2989" t="s">
        <v>1583</v>
      </c>
      <c r="C2989">
        <v>851</v>
      </c>
      <c r="D2989" t="s">
        <v>28</v>
      </c>
      <c r="E2989">
        <v>738</v>
      </c>
      <c r="F2989">
        <v>851</v>
      </c>
      <c r="G2989">
        <f t="shared" si="46"/>
        <v>113</v>
      </c>
      <c r="H2989">
        <v>133923</v>
      </c>
      <c r="I2989" t="s">
        <v>29</v>
      </c>
    </row>
    <row r="2990" spans="1:9" x14ac:dyDescent="0.3">
      <c r="A2990" t="s">
        <v>1582</v>
      </c>
      <c r="B2990" t="s">
        <v>1583</v>
      </c>
      <c r="C2990">
        <v>851</v>
      </c>
      <c r="D2990" t="s">
        <v>30</v>
      </c>
      <c r="E2990">
        <v>594</v>
      </c>
      <c r="F2990">
        <v>691</v>
      </c>
      <c r="G2990">
        <f t="shared" si="46"/>
        <v>97</v>
      </c>
      <c r="H2990">
        <v>85578</v>
      </c>
      <c r="I2990" t="s">
        <v>31</v>
      </c>
    </row>
    <row r="2991" spans="1:9" x14ac:dyDescent="0.3">
      <c r="A2991" t="s">
        <v>1584</v>
      </c>
      <c r="B2991" t="s">
        <v>1585</v>
      </c>
      <c r="C2991">
        <v>934</v>
      </c>
      <c r="D2991" t="s">
        <v>10</v>
      </c>
      <c r="E2991">
        <v>103</v>
      </c>
      <c r="F2991">
        <v>291</v>
      </c>
      <c r="G2991">
        <f t="shared" si="46"/>
        <v>188</v>
      </c>
      <c r="H2991">
        <v>1724</v>
      </c>
      <c r="I2991" t="s">
        <v>11</v>
      </c>
    </row>
    <row r="2992" spans="1:9" x14ac:dyDescent="0.3">
      <c r="A2992" t="s">
        <v>1584</v>
      </c>
      <c r="B2992" t="s">
        <v>1585</v>
      </c>
      <c r="C2992">
        <v>934</v>
      </c>
      <c r="D2992" t="s">
        <v>12</v>
      </c>
      <c r="E2992">
        <v>676</v>
      </c>
      <c r="F2992">
        <v>912</v>
      </c>
      <c r="G2992">
        <f t="shared" si="46"/>
        <v>236</v>
      </c>
      <c r="H2992">
        <v>22957</v>
      </c>
      <c r="I2992" t="s">
        <v>13</v>
      </c>
    </row>
    <row r="2993" spans="1:9" x14ac:dyDescent="0.3">
      <c r="A2993" t="s">
        <v>1584</v>
      </c>
      <c r="B2993" t="s">
        <v>1585</v>
      </c>
      <c r="C2993">
        <v>934</v>
      </c>
      <c r="D2993" t="s">
        <v>14</v>
      </c>
      <c r="E2993">
        <v>500</v>
      </c>
      <c r="F2993">
        <v>657</v>
      </c>
      <c r="G2993">
        <f t="shared" si="46"/>
        <v>157</v>
      </c>
      <c r="H2993">
        <v>43327</v>
      </c>
      <c r="I2993" t="s">
        <v>15</v>
      </c>
    </row>
    <row r="2994" spans="1:9" x14ac:dyDescent="0.3">
      <c r="A2994" t="s">
        <v>1584</v>
      </c>
      <c r="B2994" t="s">
        <v>1585</v>
      </c>
      <c r="C2994">
        <v>934</v>
      </c>
      <c r="D2994" t="s">
        <v>46</v>
      </c>
      <c r="E2994">
        <v>381</v>
      </c>
      <c r="F2994">
        <v>442</v>
      </c>
      <c r="G2994">
        <f t="shared" si="46"/>
        <v>61</v>
      </c>
      <c r="H2994">
        <v>7301</v>
      </c>
      <c r="I2994" t="s">
        <v>47</v>
      </c>
    </row>
    <row r="2995" spans="1:9" x14ac:dyDescent="0.3">
      <c r="A2995" t="s">
        <v>1586</v>
      </c>
      <c r="B2995" t="s">
        <v>1587</v>
      </c>
      <c r="C2995">
        <v>635</v>
      </c>
      <c r="D2995" t="s">
        <v>10</v>
      </c>
      <c r="E2995">
        <v>84</v>
      </c>
      <c r="F2995">
        <v>268</v>
      </c>
      <c r="G2995">
        <f t="shared" si="46"/>
        <v>184</v>
      </c>
      <c r="H2995">
        <v>1724</v>
      </c>
      <c r="I2995" t="s">
        <v>11</v>
      </c>
    </row>
    <row r="2996" spans="1:9" x14ac:dyDescent="0.3">
      <c r="A2996" t="s">
        <v>1586</v>
      </c>
      <c r="B2996" t="s">
        <v>1587</v>
      </c>
      <c r="C2996">
        <v>635</v>
      </c>
      <c r="D2996" t="s">
        <v>28</v>
      </c>
      <c r="E2996">
        <v>481</v>
      </c>
      <c r="F2996">
        <v>593</v>
      </c>
      <c r="G2996">
        <f t="shared" si="46"/>
        <v>112</v>
      </c>
      <c r="H2996">
        <v>133923</v>
      </c>
      <c r="I2996" t="s">
        <v>29</v>
      </c>
    </row>
    <row r="2997" spans="1:9" x14ac:dyDescent="0.3">
      <c r="A2997" t="s">
        <v>1586</v>
      </c>
      <c r="B2997" t="s">
        <v>1587</v>
      </c>
      <c r="C2997">
        <v>635</v>
      </c>
      <c r="D2997" t="s">
        <v>30</v>
      </c>
      <c r="E2997">
        <v>372</v>
      </c>
      <c r="F2997">
        <v>439</v>
      </c>
      <c r="G2997">
        <f t="shared" si="46"/>
        <v>67</v>
      </c>
      <c r="H2997">
        <v>85578</v>
      </c>
      <c r="I2997" t="s">
        <v>31</v>
      </c>
    </row>
    <row r="2998" spans="1:9" x14ac:dyDescent="0.3">
      <c r="A2998" t="s">
        <v>1588</v>
      </c>
      <c r="B2998" t="s">
        <v>1589</v>
      </c>
      <c r="C2998">
        <v>1150</v>
      </c>
      <c r="D2998" t="s">
        <v>10</v>
      </c>
      <c r="E2998">
        <v>88</v>
      </c>
      <c r="F2998">
        <v>275</v>
      </c>
      <c r="G2998">
        <f t="shared" si="46"/>
        <v>187</v>
      </c>
      <c r="H2998">
        <v>1724</v>
      </c>
      <c r="I2998" t="s">
        <v>11</v>
      </c>
    </row>
    <row r="2999" spans="1:9" x14ac:dyDescent="0.3">
      <c r="A2999" t="s">
        <v>1588</v>
      </c>
      <c r="B2999" t="s">
        <v>1589</v>
      </c>
      <c r="C2999">
        <v>1150</v>
      </c>
      <c r="D2999" t="s">
        <v>1078</v>
      </c>
      <c r="E2999">
        <v>754</v>
      </c>
      <c r="F2999">
        <v>864</v>
      </c>
      <c r="G2999">
        <f t="shared" si="46"/>
        <v>110</v>
      </c>
      <c r="H2999">
        <v>1757</v>
      </c>
      <c r="I2999" t="s">
        <v>1079</v>
      </c>
    </row>
    <row r="3000" spans="1:9" x14ac:dyDescent="0.3">
      <c r="A3000" t="s">
        <v>1588</v>
      </c>
      <c r="B3000" t="s">
        <v>1589</v>
      </c>
      <c r="C3000">
        <v>1150</v>
      </c>
      <c r="D3000" t="s">
        <v>28</v>
      </c>
      <c r="E3000">
        <v>1011</v>
      </c>
      <c r="F3000">
        <v>1147</v>
      </c>
      <c r="G3000">
        <f t="shared" si="46"/>
        <v>136</v>
      </c>
      <c r="H3000">
        <v>133923</v>
      </c>
      <c r="I3000" t="s">
        <v>29</v>
      </c>
    </row>
    <row r="3001" spans="1:9" x14ac:dyDescent="0.3">
      <c r="A3001" t="s">
        <v>1588</v>
      </c>
      <c r="B3001" t="s">
        <v>1589</v>
      </c>
      <c r="C3001">
        <v>1150</v>
      </c>
      <c r="D3001" t="s">
        <v>30</v>
      </c>
      <c r="E3001">
        <v>902</v>
      </c>
      <c r="F3001">
        <v>970</v>
      </c>
      <c r="G3001">
        <f t="shared" si="46"/>
        <v>68</v>
      </c>
      <c r="H3001">
        <v>85578</v>
      </c>
      <c r="I3001" t="s">
        <v>31</v>
      </c>
    </row>
    <row r="3002" spans="1:9" x14ac:dyDescent="0.3">
      <c r="A3002" t="s">
        <v>1588</v>
      </c>
      <c r="B3002" t="s">
        <v>1589</v>
      </c>
      <c r="C3002">
        <v>1150</v>
      </c>
      <c r="D3002" t="s">
        <v>22</v>
      </c>
      <c r="E3002">
        <v>367</v>
      </c>
      <c r="F3002">
        <v>468</v>
      </c>
      <c r="G3002">
        <f t="shared" si="46"/>
        <v>101</v>
      </c>
      <c r="H3002">
        <v>21613</v>
      </c>
      <c r="I3002" t="s">
        <v>23</v>
      </c>
    </row>
    <row r="3003" spans="1:9" x14ac:dyDescent="0.3">
      <c r="A3003" t="s">
        <v>1588</v>
      </c>
      <c r="B3003" t="s">
        <v>1589</v>
      </c>
      <c r="C3003">
        <v>1150</v>
      </c>
      <c r="D3003" t="s">
        <v>24</v>
      </c>
      <c r="E3003">
        <v>623</v>
      </c>
      <c r="F3003">
        <v>706</v>
      </c>
      <c r="G3003">
        <f t="shared" si="46"/>
        <v>83</v>
      </c>
      <c r="H3003">
        <v>23723</v>
      </c>
      <c r="I3003" t="s">
        <v>25</v>
      </c>
    </row>
    <row r="3004" spans="1:9" x14ac:dyDescent="0.3">
      <c r="A3004" t="s">
        <v>1590</v>
      </c>
      <c r="B3004" t="s">
        <v>1591</v>
      </c>
      <c r="C3004">
        <v>1091</v>
      </c>
      <c r="D3004" t="s">
        <v>10</v>
      </c>
      <c r="E3004">
        <v>258</v>
      </c>
      <c r="F3004">
        <v>444</v>
      </c>
      <c r="G3004">
        <f t="shared" si="46"/>
        <v>186</v>
      </c>
      <c r="H3004">
        <v>1724</v>
      </c>
      <c r="I3004" t="s">
        <v>11</v>
      </c>
    </row>
    <row r="3005" spans="1:9" x14ac:dyDescent="0.3">
      <c r="A3005" t="s">
        <v>1590</v>
      </c>
      <c r="B3005" t="s">
        <v>1591</v>
      </c>
      <c r="C3005">
        <v>1091</v>
      </c>
      <c r="D3005" t="s">
        <v>12</v>
      </c>
      <c r="E3005">
        <v>848</v>
      </c>
      <c r="F3005">
        <v>1083</v>
      </c>
      <c r="G3005">
        <f t="shared" si="46"/>
        <v>235</v>
      </c>
      <c r="H3005">
        <v>22957</v>
      </c>
      <c r="I3005" t="s">
        <v>13</v>
      </c>
    </row>
    <row r="3006" spans="1:9" x14ac:dyDescent="0.3">
      <c r="A3006" t="s">
        <v>1590</v>
      </c>
      <c r="B3006" t="s">
        <v>1591</v>
      </c>
      <c r="C3006">
        <v>1091</v>
      </c>
      <c r="D3006" t="s">
        <v>14</v>
      </c>
      <c r="E3006">
        <v>667</v>
      </c>
      <c r="F3006">
        <v>829</v>
      </c>
      <c r="G3006">
        <f t="shared" si="46"/>
        <v>162</v>
      </c>
      <c r="H3006">
        <v>43327</v>
      </c>
      <c r="I3006" t="s">
        <v>15</v>
      </c>
    </row>
    <row r="3007" spans="1:9" x14ac:dyDescent="0.3">
      <c r="A3007" t="s">
        <v>1590</v>
      </c>
      <c r="B3007" t="s">
        <v>1591</v>
      </c>
      <c r="C3007">
        <v>1091</v>
      </c>
      <c r="D3007" t="s">
        <v>90</v>
      </c>
      <c r="E3007">
        <v>11</v>
      </c>
      <c r="F3007">
        <v>216</v>
      </c>
      <c r="G3007">
        <f t="shared" si="46"/>
        <v>205</v>
      </c>
      <c r="H3007">
        <v>1188</v>
      </c>
      <c r="I3007" t="s">
        <v>91</v>
      </c>
    </row>
    <row r="3008" spans="1:9" x14ac:dyDescent="0.3">
      <c r="A3008" t="s">
        <v>1590</v>
      </c>
      <c r="B3008" t="s">
        <v>1591</v>
      </c>
      <c r="C3008">
        <v>1091</v>
      </c>
      <c r="D3008" t="s">
        <v>18</v>
      </c>
      <c r="E3008">
        <v>552</v>
      </c>
      <c r="F3008">
        <v>655</v>
      </c>
      <c r="G3008">
        <f t="shared" si="46"/>
        <v>103</v>
      </c>
      <c r="H3008">
        <v>27168</v>
      </c>
      <c r="I3008" t="s">
        <v>19</v>
      </c>
    </row>
    <row r="3009" spans="1:9" x14ac:dyDescent="0.3">
      <c r="A3009" t="s">
        <v>1592</v>
      </c>
      <c r="B3009" t="s">
        <v>1593</v>
      </c>
      <c r="C3009">
        <v>1381</v>
      </c>
      <c r="D3009" t="s">
        <v>10</v>
      </c>
      <c r="E3009">
        <v>283</v>
      </c>
      <c r="F3009">
        <v>471</v>
      </c>
      <c r="G3009">
        <f t="shared" si="46"/>
        <v>188</v>
      </c>
      <c r="H3009">
        <v>1724</v>
      </c>
      <c r="I3009" t="s">
        <v>11</v>
      </c>
    </row>
    <row r="3010" spans="1:9" x14ac:dyDescent="0.3">
      <c r="A3010" t="s">
        <v>1592</v>
      </c>
      <c r="B3010" t="s">
        <v>1593</v>
      </c>
      <c r="C3010">
        <v>1381</v>
      </c>
      <c r="D3010" t="s">
        <v>12</v>
      </c>
      <c r="E3010">
        <v>999</v>
      </c>
      <c r="F3010">
        <v>1236</v>
      </c>
      <c r="G3010">
        <f t="shared" si="46"/>
        <v>237</v>
      </c>
      <c r="H3010">
        <v>22957</v>
      </c>
      <c r="I3010" t="s">
        <v>13</v>
      </c>
    </row>
    <row r="3011" spans="1:9" x14ac:dyDescent="0.3">
      <c r="A3011" t="s">
        <v>1592</v>
      </c>
      <c r="B3011" t="s">
        <v>1593</v>
      </c>
      <c r="C3011">
        <v>1381</v>
      </c>
      <c r="D3011" t="s">
        <v>14</v>
      </c>
      <c r="E3011">
        <v>823</v>
      </c>
      <c r="F3011">
        <v>980</v>
      </c>
      <c r="G3011">
        <f t="shared" ref="G3011:G3074" si="47">F3011-E3011</f>
        <v>157</v>
      </c>
      <c r="H3011">
        <v>43327</v>
      </c>
      <c r="I3011" t="s">
        <v>15</v>
      </c>
    </row>
    <row r="3012" spans="1:9" x14ac:dyDescent="0.3">
      <c r="A3012" t="s">
        <v>1592</v>
      </c>
      <c r="B3012" t="s">
        <v>1593</v>
      </c>
      <c r="C3012">
        <v>1381</v>
      </c>
      <c r="D3012" t="s">
        <v>90</v>
      </c>
      <c r="E3012">
        <v>35</v>
      </c>
      <c r="F3012">
        <v>246</v>
      </c>
      <c r="G3012">
        <f t="shared" si="47"/>
        <v>211</v>
      </c>
      <c r="H3012">
        <v>1188</v>
      </c>
      <c r="I3012" t="s">
        <v>91</v>
      </c>
    </row>
    <row r="3013" spans="1:9" x14ac:dyDescent="0.3">
      <c r="A3013" t="s">
        <v>1592</v>
      </c>
      <c r="B3013" t="s">
        <v>1593</v>
      </c>
      <c r="C3013">
        <v>1381</v>
      </c>
      <c r="D3013" t="s">
        <v>16</v>
      </c>
      <c r="E3013">
        <v>582</v>
      </c>
      <c r="F3013">
        <v>692</v>
      </c>
      <c r="G3013">
        <f t="shared" si="47"/>
        <v>110</v>
      </c>
      <c r="H3013">
        <v>23651</v>
      </c>
      <c r="I3013" t="s">
        <v>17</v>
      </c>
    </row>
    <row r="3014" spans="1:9" x14ac:dyDescent="0.3">
      <c r="A3014" t="s">
        <v>1592</v>
      </c>
      <c r="B3014" t="s">
        <v>1593</v>
      </c>
      <c r="C3014">
        <v>1381</v>
      </c>
      <c r="D3014" t="s">
        <v>18</v>
      </c>
      <c r="E3014">
        <v>708</v>
      </c>
      <c r="F3014">
        <v>811</v>
      </c>
      <c r="G3014">
        <f t="shared" si="47"/>
        <v>103</v>
      </c>
      <c r="H3014">
        <v>27168</v>
      </c>
      <c r="I3014" t="s">
        <v>19</v>
      </c>
    </row>
    <row r="3015" spans="1:9" x14ac:dyDescent="0.3">
      <c r="A3015" t="s">
        <v>1594</v>
      </c>
      <c r="B3015" t="s">
        <v>1595</v>
      </c>
      <c r="C3015">
        <v>781</v>
      </c>
      <c r="D3015" t="s">
        <v>10</v>
      </c>
      <c r="E3015">
        <v>83</v>
      </c>
      <c r="F3015">
        <v>271</v>
      </c>
      <c r="G3015">
        <f t="shared" si="47"/>
        <v>188</v>
      </c>
      <c r="H3015">
        <v>1724</v>
      </c>
      <c r="I3015" t="s">
        <v>11</v>
      </c>
    </row>
    <row r="3016" spans="1:9" x14ac:dyDescent="0.3">
      <c r="A3016" t="s">
        <v>1594</v>
      </c>
      <c r="B3016" t="s">
        <v>1595</v>
      </c>
      <c r="C3016">
        <v>781</v>
      </c>
      <c r="D3016" t="s">
        <v>14</v>
      </c>
      <c r="E3016">
        <v>611</v>
      </c>
      <c r="F3016">
        <v>768</v>
      </c>
      <c r="G3016">
        <f t="shared" si="47"/>
        <v>157</v>
      </c>
      <c r="H3016">
        <v>43327</v>
      </c>
      <c r="I3016" t="s">
        <v>15</v>
      </c>
    </row>
    <row r="3017" spans="1:9" x14ac:dyDescent="0.3">
      <c r="A3017" t="s">
        <v>1594</v>
      </c>
      <c r="B3017" t="s">
        <v>1595</v>
      </c>
      <c r="C3017">
        <v>781</v>
      </c>
      <c r="D3017" t="s">
        <v>18</v>
      </c>
      <c r="E3017">
        <v>374</v>
      </c>
      <c r="F3017">
        <v>477</v>
      </c>
      <c r="G3017">
        <f t="shared" si="47"/>
        <v>103</v>
      </c>
      <c r="H3017">
        <v>27168</v>
      </c>
      <c r="I3017" t="s">
        <v>19</v>
      </c>
    </row>
    <row r="3018" spans="1:9" x14ac:dyDescent="0.3">
      <c r="A3018" t="s">
        <v>1594</v>
      </c>
      <c r="B3018" t="s">
        <v>1595</v>
      </c>
      <c r="C3018">
        <v>781</v>
      </c>
      <c r="D3018" t="s">
        <v>18</v>
      </c>
      <c r="E3018">
        <v>496</v>
      </c>
      <c r="F3018">
        <v>599</v>
      </c>
      <c r="G3018">
        <f t="shared" si="47"/>
        <v>103</v>
      </c>
      <c r="H3018">
        <v>27168</v>
      </c>
      <c r="I3018" t="s">
        <v>19</v>
      </c>
    </row>
    <row r="3019" spans="1:9" x14ac:dyDescent="0.3">
      <c r="A3019" t="s">
        <v>1596</v>
      </c>
      <c r="B3019" t="s">
        <v>1597</v>
      </c>
      <c r="C3019">
        <v>1227</v>
      </c>
      <c r="D3019" t="s">
        <v>10</v>
      </c>
      <c r="E3019">
        <v>247</v>
      </c>
      <c r="F3019">
        <v>441</v>
      </c>
      <c r="G3019">
        <f t="shared" si="47"/>
        <v>194</v>
      </c>
      <c r="H3019">
        <v>1724</v>
      </c>
      <c r="I3019" t="s">
        <v>11</v>
      </c>
    </row>
    <row r="3020" spans="1:9" x14ac:dyDescent="0.3">
      <c r="A3020" t="s">
        <v>1596</v>
      </c>
      <c r="B3020" t="s">
        <v>1597</v>
      </c>
      <c r="C3020">
        <v>1227</v>
      </c>
      <c r="D3020" t="s">
        <v>12</v>
      </c>
      <c r="E3020">
        <v>958</v>
      </c>
      <c r="F3020">
        <v>1195</v>
      </c>
      <c r="G3020">
        <f t="shared" si="47"/>
        <v>237</v>
      </c>
      <c r="H3020">
        <v>22957</v>
      </c>
      <c r="I3020" t="s">
        <v>13</v>
      </c>
    </row>
    <row r="3021" spans="1:9" x14ac:dyDescent="0.3">
      <c r="A3021" t="s">
        <v>1596</v>
      </c>
      <c r="B3021" t="s">
        <v>1597</v>
      </c>
      <c r="C3021">
        <v>1227</v>
      </c>
      <c r="D3021" t="s">
        <v>14</v>
      </c>
      <c r="E3021">
        <v>775</v>
      </c>
      <c r="F3021">
        <v>939</v>
      </c>
      <c r="G3021">
        <f t="shared" si="47"/>
        <v>164</v>
      </c>
      <c r="H3021">
        <v>43327</v>
      </c>
      <c r="I3021" t="s">
        <v>15</v>
      </c>
    </row>
    <row r="3022" spans="1:9" x14ac:dyDescent="0.3">
      <c r="A3022" t="s">
        <v>1596</v>
      </c>
      <c r="B3022" t="s">
        <v>1597</v>
      </c>
      <c r="C3022">
        <v>1227</v>
      </c>
      <c r="D3022" t="s">
        <v>90</v>
      </c>
      <c r="E3022">
        <v>1</v>
      </c>
      <c r="F3022">
        <v>212</v>
      </c>
      <c r="G3022">
        <f t="shared" si="47"/>
        <v>211</v>
      </c>
      <c r="H3022">
        <v>1188</v>
      </c>
      <c r="I3022" t="s">
        <v>91</v>
      </c>
    </row>
    <row r="3023" spans="1:9" x14ac:dyDescent="0.3">
      <c r="A3023" t="s">
        <v>1596</v>
      </c>
      <c r="B3023" t="s">
        <v>1597</v>
      </c>
      <c r="C3023">
        <v>1227</v>
      </c>
      <c r="D3023" t="s">
        <v>18</v>
      </c>
      <c r="E3023">
        <v>540</v>
      </c>
      <c r="F3023">
        <v>642</v>
      </c>
      <c r="G3023">
        <f t="shared" si="47"/>
        <v>102</v>
      </c>
      <c r="H3023">
        <v>27168</v>
      </c>
      <c r="I3023" t="s">
        <v>19</v>
      </c>
    </row>
    <row r="3024" spans="1:9" x14ac:dyDescent="0.3">
      <c r="A3024" t="s">
        <v>1596</v>
      </c>
      <c r="B3024" t="s">
        <v>1597</v>
      </c>
      <c r="C3024">
        <v>1227</v>
      </c>
      <c r="D3024" t="s">
        <v>18</v>
      </c>
      <c r="E3024">
        <v>660</v>
      </c>
      <c r="F3024">
        <v>763</v>
      </c>
      <c r="G3024">
        <f t="shared" si="47"/>
        <v>103</v>
      </c>
      <c r="H3024">
        <v>27168</v>
      </c>
      <c r="I3024" t="s">
        <v>19</v>
      </c>
    </row>
    <row r="3025" spans="1:9" x14ac:dyDescent="0.3">
      <c r="A3025" t="s">
        <v>1598</v>
      </c>
      <c r="B3025" t="s">
        <v>1599</v>
      </c>
      <c r="C3025">
        <v>917</v>
      </c>
      <c r="D3025" t="s">
        <v>10</v>
      </c>
      <c r="E3025">
        <v>74</v>
      </c>
      <c r="F3025">
        <v>266</v>
      </c>
      <c r="G3025">
        <f t="shared" si="47"/>
        <v>192</v>
      </c>
      <c r="H3025">
        <v>1724</v>
      </c>
      <c r="I3025" t="s">
        <v>11</v>
      </c>
    </row>
    <row r="3026" spans="1:9" x14ac:dyDescent="0.3">
      <c r="A3026" t="s">
        <v>1598</v>
      </c>
      <c r="B3026" t="s">
        <v>1599</v>
      </c>
      <c r="C3026">
        <v>917</v>
      </c>
      <c r="D3026" t="s">
        <v>14</v>
      </c>
      <c r="E3026">
        <v>749</v>
      </c>
      <c r="F3026">
        <v>907</v>
      </c>
      <c r="G3026">
        <f t="shared" si="47"/>
        <v>158</v>
      </c>
      <c r="H3026">
        <v>43327</v>
      </c>
      <c r="I3026" t="s">
        <v>15</v>
      </c>
    </row>
    <row r="3027" spans="1:9" x14ac:dyDescent="0.3">
      <c r="A3027" t="s">
        <v>1598</v>
      </c>
      <c r="B3027" t="s">
        <v>1599</v>
      </c>
      <c r="C3027">
        <v>917</v>
      </c>
      <c r="D3027" t="s">
        <v>24</v>
      </c>
      <c r="E3027">
        <v>384</v>
      </c>
      <c r="F3027">
        <v>474</v>
      </c>
      <c r="G3027">
        <f t="shared" si="47"/>
        <v>90</v>
      </c>
      <c r="H3027">
        <v>23723</v>
      </c>
      <c r="I3027" t="s">
        <v>25</v>
      </c>
    </row>
    <row r="3028" spans="1:9" x14ac:dyDescent="0.3">
      <c r="A3028" t="s">
        <v>1598</v>
      </c>
      <c r="B3028" t="s">
        <v>1599</v>
      </c>
      <c r="C3028">
        <v>917</v>
      </c>
      <c r="D3028" t="s">
        <v>24</v>
      </c>
      <c r="E3028">
        <v>514</v>
      </c>
      <c r="F3028">
        <v>602</v>
      </c>
      <c r="G3028">
        <f t="shared" si="47"/>
        <v>88</v>
      </c>
      <c r="H3028">
        <v>23723</v>
      </c>
      <c r="I3028" t="s">
        <v>25</v>
      </c>
    </row>
    <row r="3029" spans="1:9" x14ac:dyDescent="0.3">
      <c r="A3029" t="s">
        <v>1598</v>
      </c>
      <c r="B3029" t="s">
        <v>1599</v>
      </c>
      <c r="C3029">
        <v>917</v>
      </c>
      <c r="D3029" t="s">
        <v>16</v>
      </c>
      <c r="E3029">
        <v>629</v>
      </c>
      <c r="F3029">
        <v>740</v>
      </c>
      <c r="G3029">
        <f t="shared" si="47"/>
        <v>111</v>
      </c>
      <c r="H3029">
        <v>23651</v>
      </c>
      <c r="I3029" t="s">
        <v>17</v>
      </c>
    </row>
    <row r="3030" spans="1:9" x14ac:dyDescent="0.3">
      <c r="A3030" t="s">
        <v>1600</v>
      </c>
      <c r="B3030" t="s">
        <v>1601</v>
      </c>
      <c r="C3030">
        <v>990</v>
      </c>
      <c r="D3030" t="s">
        <v>10</v>
      </c>
      <c r="E3030">
        <v>106</v>
      </c>
      <c r="F3030">
        <v>287</v>
      </c>
      <c r="G3030">
        <f t="shared" si="47"/>
        <v>181</v>
      </c>
      <c r="H3030">
        <v>1724</v>
      </c>
      <c r="I3030" t="s">
        <v>11</v>
      </c>
    </row>
    <row r="3031" spans="1:9" x14ac:dyDescent="0.3">
      <c r="A3031" t="s">
        <v>1600</v>
      </c>
      <c r="B3031" t="s">
        <v>1601</v>
      </c>
      <c r="C3031">
        <v>990</v>
      </c>
      <c r="D3031" t="s">
        <v>28</v>
      </c>
      <c r="E3031">
        <v>489</v>
      </c>
      <c r="F3031">
        <v>673</v>
      </c>
      <c r="G3031">
        <f t="shared" si="47"/>
        <v>184</v>
      </c>
      <c r="H3031">
        <v>133923</v>
      </c>
      <c r="I3031" t="s">
        <v>29</v>
      </c>
    </row>
    <row r="3032" spans="1:9" x14ac:dyDescent="0.3">
      <c r="A3032" t="s">
        <v>1600</v>
      </c>
      <c r="B3032" t="s">
        <v>1601</v>
      </c>
      <c r="C3032">
        <v>990</v>
      </c>
      <c r="D3032" t="s">
        <v>30</v>
      </c>
      <c r="E3032">
        <v>377</v>
      </c>
      <c r="F3032">
        <v>442</v>
      </c>
      <c r="G3032">
        <f t="shared" si="47"/>
        <v>65</v>
      </c>
      <c r="H3032">
        <v>85578</v>
      </c>
      <c r="I3032" t="s">
        <v>31</v>
      </c>
    </row>
    <row r="3033" spans="1:9" x14ac:dyDescent="0.3">
      <c r="A3033" t="s">
        <v>1600</v>
      </c>
      <c r="B3033" t="s">
        <v>1601</v>
      </c>
      <c r="C3033">
        <v>990</v>
      </c>
      <c r="D3033" t="s">
        <v>42</v>
      </c>
      <c r="E3033">
        <v>847</v>
      </c>
      <c r="F3033">
        <v>979</v>
      </c>
      <c r="G3033">
        <f t="shared" si="47"/>
        <v>132</v>
      </c>
      <c r="H3033">
        <v>176760</v>
      </c>
      <c r="I3033" t="s">
        <v>43</v>
      </c>
    </row>
    <row r="3034" spans="1:9" x14ac:dyDescent="0.3">
      <c r="A3034" t="s">
        <v>1602</v>
      </c>
      <c r="B3034" t="s">
        <v>1603</v>
      </c>
      <c r="C3034">
        <v>649</v>
      </c>
      <c r="D3034" t="s">
        <v>10</v>
      </c>
      <c r="E3034">
        <v>72</v>
      </c>
      <c r="F3034">
        <v>221</v>
      </c>
      <c r="G3034">
        <f t="shared" si="47"/>
        <v>149</v>
      </c>
      <c r="H3034">
        <v>1724</v>
      </c>
      <c r="I3034" t="s">
        <v>11</v>
      </c>
    </row>
    <row r="3035" spans="1:9" x14ac:dyDescent="0.3">
      <c r="A3035" t="s">
        <v>1602</v>
      </c>
      <c r="B3035" t="s">
        <v>1603</v>
      </c>
      <c r="C3035">
        <v>649</v>
      </c>
      <c r="D3035" t="s">
        <v>28</v>
      </c>
      <c r="E3035">
        <v>565</v>
      </c>
      <c r="F3035">
        <v>649</v>
      </c>
      <c r="G3035">
        <f t="shared" si="47"/>
        <v>84</v>
      </c>
      <c r="H3035">
        <v>133923</v>
      </c>
      <c r="I3035" t="s">
        <v>29</v>
      </c>
    </row>
    <row r="3036" spans="1:9" x14ac:dyDescent="0.3">
      <c r="A3036" t="s">
        <v>1602</v>
      </c>
      <c r="B3036" t="s">
        <v>1603</v>
      </c>
      <c r="C3036">
        <v>649</v>
      </c>
      <c r="D3036" t="s">
        <v>30</v>
      </c>
      <c r="E3036">
        <v>428</v>
      </c>
      <c r="F3036">
        <v>520</v>
      </c>
      <c r="G3036">
        <f t="shared" si="47"/>
        <v>92</v>
      </c>
      <c r="H3036">
        <v>85578</v>
      </c>
      <c r="I3036" t="s">
        <v>31</v>
      </c>
    </row>
    <row r="3037" spans="1:9" x14ac:dyDescent="0.3">
      <c r="A3037" t="s">
        <v>1602</v>
      </c>
      <c r="B3037" t="s">
        <v>1603</v>
      </c>
      <c r="C3037">
        <v>649</v>
      </c>
      <c r="D3037" t="s">
        <v>96</v>
      </c>
      <c r="E3037">
        <v>305</v>
      </c>
      <c r="F3037">
        <v>420</v>
      </c>
      <c r="G3037">
        <f t="shared" si="47"/>
        <v>115</v>
      </c>
      <c r="H3037">
        <v>3260</v>
      </c>
      <c r="I3037" t="s">
        <v>97</v>
      </c>
    </row>
    <row r="3038" spans="1:9" x14ac:dyDescent="0.3">
      <c r="A3038" t="s">
        <v>1604</v>
      </c>
      <c r="B3038" t="s">
        <v>1605</v>
      </c>
      <c r="C3038">
        <v>898</v>
      </c>
      <c r="D3038" t="s">
        <v>10</v>
      </c>
      <c r="E3038">
        <v>254</v>
      </c>
      <c r="F3038">
        <v>438</v>
      </c>
      <c r="G3038">
        <f t="shared" si="47"/>
        <v>184</v>
      </c>
      <c r="H3038">
        <v>1724</v>
      </c>
      <c r="I3038" t="s">
        <v>11</v>
      </c>
    </row>
    <row r="3039" spans="1:9" x14ac:dyDescent="0.3">
      <c r="A3039" t="s">
        <v>1604</v>
      </c>
      <c r="B3039" t="s">
        <v>1605</v>
      </c>
      <c r="C3039">
        <v>898</v>
      </c>
      <c r="D3039" t="s">
        <v>28</v>
      </c>
      <c r="E3039">
        <v>645</v>
      </c>
      <c r="F3039">
        <v>758</v>
      </c>
      <c r="G3039">
        <f t="shared" si="47"/>
        <v>113</v>
      </c>
      <c r="H3039">
        <v>133923</v>
      </c>
      <c r="I3039" t="s">
        <v>29</v>
      </c>
    </row>
    <row r="3040" spans="1:9" x14ac:dyDescent="0.3">
      <c r="A3040" t="s">
        <v>1604</v>
      </c>
      <c r="B3040" t="s">
        <v>1605</v>
      </c>
      <c r="C3040">
        <v>898</v>
      </c>
      <c r="D3040" t="s">
        <v>30</v>
      </c>
      <c r="E3040">
        <v>533</v>
      </c>
      <c r="F3040">
        <v>598</v>
      </c>
      <c r="G3040">
        <f t="shared" si="47"/>
        <v>65</v>
      </c>
      <c r="H3040">
        <v>85578</v>
      </c>
      <c r="I3040" t="s">
        <v>31</v>
      </c>
    </row>
    <row r="3041" spans="1:9" x14ac:dyDescent="0.3">
      <c r="A3041" t="s">
        <v>1604</v>
      </c>
      <c r="B3041" t="s">
        <v>1605</v>
      </c>
      <c r="C3041">
        <v>898</v>
      </c>
      <c r="D3041" t="s">
        <v>90</v>
      </c>
      <c r="E3041">
        <v>5</v>
      </c>
      <c r="F3041">
        <v>210</v>
      </c>
      <c r="G3041">
        <f t="shared" si="47"/>
        <v>205</v>
      </c>
      <c r="H3041">
        <v>1188</v>
      </c>
      <c r="I3041" t="s">
        <v>91</v>
      </c>
    </row>
    <row r="3042" spans="1:9" x14ac:dyDescent="0.3">
      <c r="A3042" t="s">
        <v>1604</v>
      </c>
      <c r="B3042" t="s">
        <v>1605</v>
      </c>
      <c r="C3042">
        <v>898</v>
      </c>
      <c r="D3042" t="s">
        <v>42</v>
      </c>
      <c r="E3042">
        <v>780</v>
      </c>
      <c r="F3042">
        <v>891</v>
      </c>
      <c r="G3042">
        <f t="shared" si="47"/>
        <v>111</v>
      </c>
      <c r="H3042">
        <v>176760</v>
      </c>
      <c r="I3042" t="s">
        <v>43</v>
      </c>
    </row>
    <row r="3043" spans="1:9" x14ac:dyDescent="0.3">
      <c r="A3043" t="s">
        <v>1606</v>
      </c>
      <c r="B3043" t="s">
        <v>1607</v>
      </c>
      <c r="C3043">
        <v>685</v>
      </c>
      <c r="D3043" t="s">
        <v>10</v>
      </c>
      <c r="E3043">
        <v>54</v>
      </c>
      <c r="F3043">
        <v>222</v>
      </c>
      <c r="G3043">
        <f t="shared" si="47"/>
        <v>168</v>
      </c>
      <c r="H3043">
        <v>1724</v>
      </c>
      <c r="I3043" t="s">
        <v>11</v>
      </c>
    </row>
    <row r="3044" spans="1:9" x14ac:dyDescent="0.3">
      <c r="A3044" t="s">
        <v>1606</v>
      </c>
      <c r="B3044" t="s">
        <v>1607</v>
      </c>
      <c r="C3044">
        <v>685</v>
      </c>
      <c r="D3044" t="s">
        <v>28</v>
      </c>
      <c r="E3044">
        <v>421</v>
      </c>
      <c r="F3044">
        <v>538</v>
      </c>
      <c r="G3044">
        <f t="shared" si="47"/>
        <v>117</v>
      </c>
      <c r="H3044">
        <v>133923</v>
      </c>
      <c r="I3044" t="s">
        <v>29</v>
      </c>
    </row>
    <row r="3045" spans="1:9" x14ac:dyDescent="0.3">
      <c r="A3045" t="s">
        <v>1606</v>
      </c>
      <c r="B3045" t="s">
        <v>1607</v>
      </c>
      <c r="C3045">
        <v>685</v>
      </c>
      <c r="D3045" t="s">
        <v>30</v>
      </c>
      <c r="E3045">
        <v>309</v>
      </c>
      <c r="F3045">
        <v>375</v>
      </c>
      <c r="G3045">
        <f t="shared" si="47"/>
        <v>66</v>
      </c>
      <c r="H3045">
        <v>85578</v>
      </c>
      <c r="I3045" t="s">
        <v>31</v>
      </c>
    </row>
    <row r="3046" spans="1:9" x14ac:dyDescent="0.3">
      <c r="A3046" t="s">
        <v>1606</v>
      </c>
      <c r="B3046" t="s">
        <v>1607</v>
      </c>
      <c r="C3046">
        <v>685</v>
      </c>
      <c r="D3046" t="s">
        <v>42</v>
      </c>
      <c r="E3046">
        <v>562</v>
      </c>
      <c r="F3046">
        <v>679</v>
      </c>
      <c r="G3046">
        <f t="shared" si="47"/>
        <v>117</v>
      </c>
      <c r="H3046">
        <v>176760</v>
      </c>
      <c r="I3046" t="s">
        <v>43</v>
      </c>
    </row>
    <row r="3047" spans="1:9" x14ac:dyDescent="0.3">
      <c r="A3047" t="s">
        <v>1608</v>
      </c>
      <c r="B3047" t="s">
        <v>1609</v>
      </c>
      <c r="C3047">
        <v>1057</v>
      </c>
      <c r="D3047" t="s">
        <v>10</v>
      </c>
      <c r="E3047">
        <v>110</v>
      </c>
      <c r="F3047">
        <v>288</v>
      </c>
      <c r="G3047">
        <f t="shared" si="47"/>
        <v>178</v>
      </c>
      <c r="H3047">
        <v>1724</v>
      </c>
      <c r="I3047" t="s">
        <v>11</v>
      </c>
    </row>
    <row r="3048" spans="1:9" x14ac:dyDescent="0.3">
      <c r="A3048" t="s">
        <v>1608</v>
      </c>
      <c r="B3048" t="s">
        <v>1609</v>
      </c>
      <c r="C3048">
        <v>1057</v>
      </c>
      <c r="D3048" t="s">
        <v>28</v>
      </c>
      <c r="E3048">
        <v>515</v>
      </c>
      <c r="F3048">
        <v>726</v>
      </c>
      <c r="G3048">
        <f t="shared" si="47"/>
        <v>211</v>
      </c>
      <c r="H3048">
        <v>133923</v>
      </c>
      <c r="I3048" t="s">
        <v>29</v>
      </c>
    </row>
    <row r="3049" spans="1:9" x14ac:dyDescent="0.3">
      <c r="A3049" t="s">
        <v>1608</v>
      </c>
      <c r="B3049" t="s">
        <v>1609</v>
      </c>
      <c r="C3049">
        <v>1057</v>
      </c>
      <c r="D3049" t="s">
        <v>30</v>
      </c>
      <c r="E3049">
        <v>403</v>
      </c>
      <c r="F3049">
        <v>468</v>
      </c>
      <c r="G3049">
        <f t="shared" si="47"/>
        <v>65</v>
      </c>
      <c r="H3049">
        <v>85578</v>
      </c>
      <c r="I3049" t="s">
        <v>31</v>
      </c>
    </row>
    <row r="3050" spans="1:9" x14ac:dyDescent="0.3">
      <c r="A3050" t="s">
        <v>1608</v>
      </c>
      <c r="B3050" t="s">
        <v>1609</v>
      </c>
      <c r="C3050">
        <v>1057</v>
      </c>
      <c r="D3050" t="s">
        <v>42</v>
      </c>
      <c r="E3050">
        <v>752</v>
      </c>
      <c r="F3050">
        <v>868</v>
      </c>
      <c r="G3050">
        <f t="shared" si="47"/>
        <v>116</v>
      </c>
      <c r="H3050">
        <v>176760</v>
      </c>
      <c r="I3050" t="s">
        <v>43</v>
      </c>
    </row>
    <row r="3051" spans="1:9" x14ac:dyDescent="0.3">
      <c r="A3051" t="s">
        <v>1608</v>
      </c>
      <c r="B3051" t="s">
        <v>1609</v>
      </c>
      <c r="C3051">
        <v>1057</v>
      </c>
      <c r="D3051" t="s">
        <v>42</v>
      </c>
      <c r="E3051">
        <v>895</v>
      </c>
      <c r="F3051">
        <v>983</v>
      </c>
      <c r="G3051">
        <f t="shared" si="47"/>
        <v>88</v>
      </c>
      <c r="H3051">
        <v>176760</v>
      </c>
      <c r="I3051" t="s">
        <v>43</v>
      </c>
    </row>
    <row r="3052" spans="1:9" x14ac:dyDescent="0.3">
      <c r="A3052" t="s">
        <v>1610</v>
      </c>
      <c r="B3052" t="s">
        <v>1611</v>
      </c>
      <c r="C3052">
        <v>1090</v>
      </c>
      <c r="D3052" t="s">
        <v>10</v>
      </c>
      <c r="E3052">
        <v>170</v>
      </c>
      <c r="F3052">
        <v>349</v>
      </c>
      <c r="G3052">
        <f t="shared" si="47"/>
        <v>179</v>
      </c>
      <c r="H3052">
        <v>1724</v>
      </c>
      <c r="I3052" t="s">
        <v>11</v>
      </c>
    </row>
    <row r="3053" spans="1:9" x14ac:dyDescent="0.3">
      <c r="A3053" t="s">
        <v>1610</v>
      </c>
      <c r="B3053" t="s">
        <v>1611</v>
      </c>
      <c r="C3053">
        <v>1090</v>
      </c>
      <c r="D3053" t="s">
        <v>28</v>
      </c>
      <c r="E3053">
        <v>575</v>
      </c>
      <c r="F3053">
        <v>748</v>
      </c>
      <c r="G3053">
        <f t="shared" si="47"/>
        <v>173</v>
      </c>
      <c r="H3053">
        <v>133923</v>
      </c>
      <c r="I3053" t="s">
        <v>29</v>
      </c>
    </row>
    <row r="3054" spans="1:9" x14ac:dyDescent="0.3">
      <c r="A3054" t="s">
        <v>1610</v>
      </c>
      <c r="B3054" t="s">
        <v>1611</v>
      </c>
      <c r="C3054">
        <v>1090</v>
      </c>
      <c r="D3054" t="s">
        <v>30</v>
      </c>
      <c r="E3054">
        <v>463</v>
      </c>
      <c r="F3054">
        <v>528</v>
      </c>
      <c r="G3054">
        <f t="shared" si="47"/>
        <v>65</v>
      </c>
      <c r="H3054">
        <v>85578</v>
      </c>
      <c r="I3054" t="s">
        <v>31</v>
      </c>
    </row>
    <row r="3055" spans="1:9" x14ac:dyDescent="0.3">
      <c r="A3055" t="s">
        <v>1610</v>
      </c>
      <c r="B3055" t="s">
        <v>1611</v>
      </c>
      <c r="C3055">
        <v>1090</v>
      </c>
      <c r="D3055" t="s">
        <v>42</v>
      </c>
      <c r="E3055">
        <v>774</v>
      </c>
      <c r="F3055">
        <v>889</v>
      </c>
      <c r="G3055">
        <f t="shared" si="47"/>
        <v>115</v>
      </c>
      <c r="H3055">
        <v>176760</v>
      </c>
      <c r="I3055" t="s">
        <v>43</v>
      </c>
    </row>
    <row r="3056" spans="1:9" x14ac:dyDescent="0.3">
      <c r="A3056" t="s">
        <v>1610</v>
      </c>
      <c r="B3056" t="s">
        <v>1611</v>
      </c>
      <c r="C3056">
        <v>1090</v>
      </c>
      <c r="D3056" t="s">
        <v>42</v>
      </c>
      <c r="E3056">
        <v>916</v>
      </c>
      <c r="F3056">
        <v>1014</v>
      </c>
      <c r="G3056">
        <f t="shared" si="47"/>
        <v>98</v>
      </c>
      <c r="H3056">
        <v>176760</v>
      </c>
      <c r="I3056" t="s">
        <v>43</v>
      </c>
    </row>
    <row r="3057" spans="1:9" x14ac:dyDescent="0.3">
      <c r="A3057" t="s">
        <v>1612</v>
      </c>
      <c r="B3057" t="s">
        <v>1613</v>
      </c>
      <c r="C3057">
        <v>1381</v>
      </c>
      <c r="D3057" t="s">
        <v>10</v>
      </c>
      <c r="E3057">
        <v>283</v>
      </c>
      <c r="F3057">
        <v>471</v>
      </c>
      <c r="G3057">
        <f t="shared" si="47"/>
        <v>188</v>
      </c>
      <c r="H3057">
        <v>1724</v>
      </c>
      <c r="I3057" t="s">
        <v>11</v>
      </c>
    </row>
    <row r="3058" spans="1:9" x14ac:dyDescent="0.3">
      <c r="A3058" t="s">
        <v>1612</v>
      </c>
      <c r="B3058" t="s">
        <v>1613</v>
      </c>
      <c r="C3058">
        <v>1381</v>
      </c>
      <c r="D3058" t="s">
        <v>12</v>
      </c>
      <c r="E3058">
        <v>999</v>
      </c>
      <c r="F3058">
        <v>1236</v>
      </c>
      <c r="G3058">
        <f t="shared" si="47"/>
        <v>237</v>
      </c>
      <c r="H3058">
        <v>22957</v>
      </c>
      <c r="I3058" t="s">
        <v>13</v>
      </c>
    </row>
    <row r="3059" spans="1:9" x14ac:dyDescent="0.3">
      <c r="A3059" t="s">
        <v>1612</v>
      </c>
      <c r="B3059" t="s">
        <v>1613</v>
      </c>
      <c r="C3059">
        <v>1381</v>
      </c>
      <c r="D3059" t="s">
        <v>14</v>
      </c>
      <c r="E3059">
        <v>823</v>
      </c>
      <c r="F3059">
        <v>980</v>
      </c>
      <c r="G3059">
        <f t="shared" si="47"/>
        <v>157</v>
      </c>
      <c r="H3059">
        <v>43327</v>
      </c>
      <c r="I3059" t="s">
        <v>15</v>
      </c>
    </row>
    <row r="3060" spans="1:9" x14ac:dyDescent="0.3">
      <c r="A3060" t="s">
        <v>1612</v>
      </c>
      <c r="B3060" t="s">
        <v>1613</v>
      </c>
      <c r="C3060">
        <v>1381</v>
      </c>
      <c r="D3060" t="s">
        <v>90</v>
      </c>
      <c r="E3060">
        <v>35</v>
      </c>
      <c r="F3060">
        <v>246</v>
      </c>
      <c r="G3060">
        <f t="shared" si="47"/>
        <v>211</v>
      </c>
      <c r="H3060">
        <v>1188</v>
      </c>
      <c r="I3060" t="s">
        <v>91</v>
      </c>
    </row>
    <row r="3061" spans="1:9" x14ac:dyDescent="0.3">
      <c r="A3061" t="s">
        <v>1612</v>
      </c>
      <c r="B3061" t="s">
        <v>1613</v>
      </c>
      <c r="C3061">
        <v>1381</v>
      </c>
      <c r="D3061" t="s">
        <v>16</v>
      </c>
      <c r="E3061">
        <v>582</v>
      </c>
      <c r="F3061">
        <v>692</v>
      </c>
      <c r="G3061">
        <f t="shared" si="47"/>
        <v>110</v>
      </c>
      <c r="H3061">
        <v>23651</v>
      </c>
      <c r="I3061" t="s">
        <v>17</v>
      </c>
    </row>
    <row r="3062" spans="1:9" x14ac:dyDescent="0.3">
      <c r="A3062" t="s">
        <v>1612</v>
      </c>
      <c r="B3062" t="s">
        <v>1613</v>
      </c>
      <c r="C3062">
        <v>1381</v>
      </c>
      <c r="D3062" t="s">
        <v>18</v>
      </c>
      <c r="E3062">
        <v>708</v>
      </c>
      <c r="F3062">
        <v>811</v>
      </c>
      <c r="G3062">
        <f t="shared" si="47"/>
        <v>103</v>
      </c>
      <c r="H3062">
        <v>27168</v>
      </c>
      <c r="I3062" t="s">
        <v>19</v>
      </c>
    </row>
    <row r="3063" spans="1:9" x14ac:dyDescent="0.3">
      <c r="A3063" t="s">
        <v>1614</v>
      </c>
      <c r="B3063" t="s">
        <v>1615</v>
      </c>
      <c r="C3063">
        <v>1227</v>
      </c>
      <c r="D3063" t="s">
        <v>10</v>
      </c>
      <c r="E3063">
        <v>247</v>
      </c>
      <c r="F3063">
        <v>441</v>
      </c>
      <c r="G3063">
        <f t="shared" si="47"/>
        <v>194</v>
      </c>
      <c r="H3063">
        <v>1724</v>
      </c>
      <c r="I3063" t="s">
        <v>11</v>
      </c>
    </row>
    <row r="3064" spans="1:9" x14ac:dyDescent="0.3">
      <c r="A3064" t="s">
        <v>1614</v>
      </c>
      <c r="B3064" t="s">
        <v>1615</v>
      </c>
      <c r="C3064">
        <v>1227</v>
      </c>
      <c r="D3064" t="s">
        <v>12</v>
      </c>
      <c r="E3064">
        <v>958</v>
      </c>
      <c r="F3064">
        <v>1195</v>
      </c>
      <c r="G3064">
        <f t="shared" si="47"/>
        <v>237</v>
      </c>
      <c r="H3064">
        <v>22957</v>
      </c>
      <c r="I3064" t="s">
        <v>13</v>
      </c>
    </row>
    <row r="3065" spans="1:9" x14ac:dyDescent="0.3">
      <c r="A3065" t="s">
        <v>1614</v>
      </c>
      <c r="B3065" t="s">
        <v>1615</v>
      </c>
      <c r="C3065">
        <v>1227</v>
      </c>
      <c r="D3065" t="s">
        <v>14</v>
      </c>
      <c r="E3065">
        <v>775</v>
      </c>
      <c r="F3065">
        <v>939</v>
      </c>
      <c r="G3065">
        <f t="shared" si="47"/>
        <v>164</v>
      </c>
      <c r="H3065">
        <v>43327</v>
      </c>
      <c r="I3065" t="s">
        <v>15</v>
      </c>
    </row>
    <row r="3066" spans="1:9" x14ac:dyDescent="0.3">
      <c r="A3066" t="s">
        <v>1614</v>
      </c>
      <c r="B3066" t="s">
        <v>1615</v>
      </c>
      <c r="C3066">
        <v>1227</v>
      </c>
      <c r="D3066" t="s">
        <v>90</v>
      </c>
      <c r="E3066">
        <v>1</v>
      </c>
      <c r="F3066">
        <v>212</v>
      </c>
      <c r="G3066">
        <f t="shared" si="47"/>
        <v>211</v>
      </c>
      <c r="H3066">
        <v>1188</v>
      </c>
      <c r="I3066" t="s">
        <v>91</v>
      </c>
    </row>
    <row r="3067" spans="1:9" x14ac:dyDescent="0.3">
      <c r="A3067" t="s">
        <v>1614</v>
      </c>
      <c r="B3067" t="s">
        <v>1615</v>
      </c>
      <c r="C3067">
        <v>1227</v>
      </c>
      <c r="D3067" t="s">
        <v>18</v>
      </c>
      <c r="E3067">
        <v>540</v>
      </c>
      <c r="F3067">
        <v>642</v>
      </c>
      <c r="G3067">
        <f t="shared" si="47"/>
        <v>102</v>
      </c>
      <c r="H3067">
        <v>27168</v>
      </c>
      <c r="I3067" t="s">
        <v>19</v>
      </c>
    </row>
    <row r="3068" spans="1:9" x14ac:dyDescent="0.3">
      <c r="A3068" t="s">
        <v>1614</v>
      </c>
      <c r="B3068" t="s">
        <v>1615</v>
      </c>
      <c r="C3068">
        <v>1227</v>
      </c>
      <c r="D3068" t="s">
        <v>18</v>
      </c>
      <c r="E3068">
        <v>660</v>
      </c>
      <c r="F3068">
        <v>763</v>
      </c>
      <c r="G3068">
        <f t="shared" si="47"/>
        <v>103</v>
      </c>
      <c r="H3068">
        <v>27168</v>
      </c>
      <c r="I3068" t="s">
        <v>19</v>
      </c>
    </row>
    <row r="3069" spans="1:9" x14ac:dyDescent="0.3">
      <c r="A3069" t="s">
        <v>1616</v>
      </c>
      <c r="B3069" t="s">
        <v>1617</v>
      </c>
      <c r="C3069">
        <v>1091</v>
      </c>
      <c r="D3069" t="s">
        <v>10</v>
      </c>
      <c r="E3069">
        <v>258</v>
      </c>
      <c r="F3069">
        <v>443</v>
      </c>
      <c r="G3069">
        <f t="shared" si="47"/>
        <v>185</v>
      </c>
      <c r="H3069">
        <v>1724</v>
      </c>
      <c r="I3069" t="s">
        <v>11</v>
      </c>
    </row>
    <row r="3070" spans="1:9" x14ac:dyDescent="0.3">
      <c r="A3070" t="s">
        <v>1616</v>
      </c>
      <c r="B3070" t="s">
        <v>1617</v>
      </c>
      <c r="C3070">
        <v>1091</v>
      </c>
      <c r="D3070" t="s">
        <v>12</v>
      </c>
      <c r="E3070">
        <v>848</v>
      </c>
      <c r="F3070">
        <v>1083</v>
      </c>
      <c r="G3070">
        <f t="shared" si="47"/>
        <v>235</v>
      </c>
      <c r="H3070">
        <v>22957</v>
      </c>
      <c r="I3070" t="s">
        <v>13</v>
      </c>
    </row>
    <row r="3071" spans="1:9" x14ac:dyDescent="0.3">
      <c r="A3071" t="s">
        <v>1616</v>
      </c>
      <c r="B3071" t="s">
        <v>1617</v>
      </c>
      <c r="C3071">
        <v>1091</v>
      </c>
      <c r="D3071" t="s">
        <v>14</v>
      </c>
      <c r="E3071">
        <v>667</v>
      </c>
      <c r="F3071">
        <v>829</v>
      </c>
      <c r="G3071">
        <f t="shared" si="47"/>
        <v>162</v>
      </c>
      <c r="H3071">
        <v>43327</v>
      </c>
      <c r="I3071" t="s">
        <v>15</v>
      </c>
    </row>
    <row r="3072" spans="1:9" x14ac:dyDescent="0.3">
      <c r="A3072" t="s">
        <v>1616</v>
      </c>
      <c r="B3072" t="s">
        <v>1617</v>
      </c>
      <c r="C3072">
        <v>1091</v>
      </c>
      <c r="D3072" t="s">
        <v>90</v>
      </c>
      <c r="E3072">
        <v>11</v>
      </c>
      <c r="F3072">
        <v>216</v>
      </c>
      <c r="G3072">
        <f t="shared" si="47"/>
        <v>205</v>
      </c>
      <c r="H3072">
        <v>1188</v>
      </c>
      <c r="I3072" t="s">
        <v>91</v>
      </c>
    </row>
    <row r="3073" spans="1:9" x14ac:dyDescent="0.3">
      <c r="A3073" t="s">
        <v>1616</v>
      </c>
      <c r="B3073" t="s">
        <v>1617</v>
      </c>
      <c r="C3073">
        <v>1091</v>
      </c>
      <c r="D3073" t="s">
        <v>18</v>
      </c>
      <c r="E3073">
        <v>552</v>
      </c>
      <c r="F3073">
        <v>655</v>
      </c>
      <c r="G3073">
        <f t="shared" si="47"/>
        <v>103</v>
      </c>
      <c r="H3073">
        <v>27168</v>
      </c>
      <c r="I3073" t="s">
        <v>19</v>
      </c>
    </row>
    <row r="3074" spans="1:9" x14ac:dyDescent="0.3">
      <c r="A3074" t="s">
        <v>1618</v>
      </c>
      <c r="B3074" t="s">
        <v>1619</v>
      </c>
      <c r="C3074">
        <v>781</v>
      </c>
      <c r="D3074" t="s">
        <v>10</v>
      </c>
      <c r="E3074">
        <v>83</v>
      </c>
      <c r="F3074">
        <v>271</v>
      </c>
      <c r="G3074">
        <f t="shared" si="47"/>
        <v>188</v>
      </c>
      <c r="H3074">
        <v>1724</v>
      </c>
      <c r="I3074" t="s">
        <v>11</v>
      </c>
    </row>
    <row r="3075" spans="1:9" x14ac:dyDescent="0.3">
      <c r="A3075" t="s">
        <v>1618</v>
      </c>
      <c r="B3075" t="s">
        <v>1619</v>
      </c>
      <c r="C3075">
        <v>781</v>
      </c>
      <c r="D3075" t="s">
        <v>14</v>
      </c>
      <c r="E3075">
        <v>611</v>
      </c>
      <c r="F3075">
        <v>768</v>
      </c>
      <c r="G3075">
        <f t="shared" ref="G3075:G3138" si="48">F3075-E3075</f>
        <v>157</v>
      </c>
      <c r="H3075">
        <v>43327</v>
      </c>
      <c r="I3075" t="s">
        <v>15</v>
      </c>
    </row>
    <row r="3076" spans="1:9" x14ac:dyDescent="0.3">
      <c r="A3076" t="s">
        <v>1618</v>
      </c>
      <c r="B3076" t="s">
        <v>1619</v>
      </c>
      <c r="C3076">
        <v>781</v>
      </c>
      <c r="D3076" t="s">
        <v>18</v>
      </c>
      <c r="E3076">
        <v>374</v>
      </c>
      <c r="F3076">
        <v>477</v>
      </c>
      <c r="G3076">
        <f t="shared" si="48"/>
        <v>103</v>
      </c>
      <c r="H3076">
        <v>27168</v>
      </c>
      <c r="I3076" t="s">
        <v>19</v>
      </c>
    </row>
    <row r="3077" spans="1:9" x14ac:dyDescent="0.3">
      <c r="A3077" t="s">
        <v>1618</v>
      </c>
      <c r="B3077" t="s">
        <v>1619</v>
      </c>
      <c r="C3077">
        <v>781</v>
      </c>
      <c r="D3077" t="s">
        <v>18</v>
      </c>
      <c r="E3077">
        <v>496</v>
      </c>
      <c r="F3077">
        <v>599</v>
      </c>
      <c r="G3077">
        <f t="shared" si="48"/>
        <v>103</v>
      </c>
      <c r="H3077">
        <v>27168</v>
      </c>
      <c r="I3077" t="s">
        <v>19</v>
      </c>
    </row>
    <row r="3078" spans="1:9" x14ac:dyDescent="0.3">
      <c r="A3078" t="s">
        <v>1620</v>
      </c>
      <c r="B3078" t="s">
        <v>1621</v>
      </c>
      <c r="C3078">
        <v>927</v>
      </c>
      <c r="D3078" t="s">
        <v>10</v>
      </c>
      <c r="E3078">
        <v>74</v>
      </c>
      <c r="F3078">
        <v>266</v>
      </c>
      <c r="G3078">
        <f t="shared" si="48"/>
        <v>192</v>
      </c>
      <c r="H3078">
        <v>1724</v>
      </c>
      <c r="I3078" t="s">
        <v>11</v>
      </c>
    </row>
    <row r="3079" spans="1:9" x14ac:dyDescent="0.3">
      <c r="A3079" t="s">
        <v>1620</v>
      </c>
      <c r="B3079" t="s">
        <v>1621</v>
      </c>
      <c r="C3079">
        <v>927</v>
      </c>
      <c r="D3079" t="s">
        <v>14</v>
      </c>
      <c r="E3079">
        <v>749</v>
      </c>
      <c r="F3079">
        <v>907</v>
      </c>
      <c r="G3079">
        <f t="shared" si="48"/>
        <v>158</v>
      </c>
      <c r="H3079">
        <v>43327</v>
      </c>
      <c r="I3079" t="s">
        <v>15</v>
      </c>
    </row>
    <row r="3080" spans="1:9" x14ac:dyDescent="0.3">
      <c r="A3080" t="s">
        <v>1620</v>
      </c>
      <c r="B3080" t="s">
        <v>1621</v>
      </c>
      <c r="C3080">
        <v>927</v>
      </c>
      <c r="D3080" t="s">
        <v>24</v>
      </c>
      <c r="E3080">
        <v>384</v>
      </c>
      <c r="F3080">
        <v>474</v>
      </c>
      <c r="G3080">
        <f t="shared" si="48"/>
        <v>90</v>
      </c>
      <c r="H3080">
        <v>23723</v>
      </c>
      <c r="I3080" t="s">
        <v>25</v>
      </c>
    </row>
    <row r="3081" spans="1:9" x14ac:dyDescent="0.3">
      <c r="A3081" t="s">
        <v>1620</v>
      </c>
      <c r="B3081" t="s">
        <v>1621</v>
      </c>
      <c r="C3081">
        <v>927</v>
      </c>
      <c r="D3081" t="s">
        <v>24</v>
      </c>
      <c r="E3081">
        <v>514</v>
      </c>
      <c r="F3081">
        <v>602</v>
      </c>
      <c r="G3081">
        <f t="shared" si="48"/>
        <v>88</v>
      </c>
      <c r="H3081">
        <v>23723</v>
      </c>
      <c r="I3081" t="s">
        <v>25</v>
      </c>
    </row>
    <row r="3082" spans="1:9" x14ac:dyDescent="0.3">
      <c r="A3082" t="s">
        <v>1620</v>
      </c>
      <c r="B3082" t="s">
        <v>1621</v>
      </c>
      <c r="C3082">
        <v>927</v>
      </c>
      <c r="D3082" t="s">
        <v>16</v>
      </c>
      <c r="E3082">
        <v>629</v>
      </c>
      <c r="F3082">
        <v>740</v>
      </c>
      <c r="G3082">
        <f t="shared" si="48"/>
        <v>111</v>
      </c>
      <c r="H3082">
        <v>23651</v>
      </c>
      <c r="I3082" t="s">
        <v>17</v>
      </c>
    </row>
    <row r="3083" spans="1:9" x14ac:dyDescent="0.3">
      <c r="A3083" t="s">
        <v>1622</v>
      </c>
      <c r="B3083" t="s">
        <v>1623</v>
      </c>
      <c r="C3083">
        <v>594</v>
      </c>
      <c r="D3083" t="s">
        <v>10</v>
      </c>
      <c r="E3083">
        <v>78</v>
      </c>
      <c r="F3083">
        <v>269</v>
      </c>
      <c r="G3083">
        <f t="shared" si="48"/>
        <v>191</v>
      </c>
      <c r="H3083">
        <v>1724</v>
      </c>
      <c r="I3083" t="s">
        <v>11</v>
      </c>
    </row>
    <row r="3084" spans="1:9" x14ac:dyDescent="0.3">
      <c r="A3084" t="s">
        <v>1622</v>
      </c>
      <c r="B3084" t="s">
        <v>1623</v>
      </c>
      <c r="C3084">
        <v>594</v>
      </c>
      <c r="D3084" t="s">
        <v>28</v>
      </c>
      <c r="E3084">
        <v>502</v>
      </c>
      <c r="F3084">
        <v>594</v>
      </c>
      <c r="G3084">
        <f t="shared" si="48"/>
        <v>92</v>
      </c>
      <c r="H3084">
        <v>133923</v>
      </c>
      <c r="I3084" t="s">
        <v>29</v>
      </c>
    </row>
    <row r="3085" spans="1:9" x14ac:dyDescent="0.3">
      <c r="A3085" t="s">
        <v>1622</v>
      </c>
      <c r="B3085" t="s">
        <v>1623</v>
      </c>
      <c r="C3085">
        <v>594</v>
      </c>
      <c r="D3085" t="s">
        <v>122</v>
      </c>
      <c r="E3085">
        <v>396</v>
      </c>
      <c r="F3085">
        <v>464</v>
      </c>
      <c r="G3085">
        <f t="shared" si="48"/>
        <v>68</v>
      </c>
      <c r="H3085">
        <v>14870</v>
      </c>
      <c r="I3085" t="s">
        <v>123</v>
      </c>
    </row>
    <row r="3086" spans="1:9" x14ac:dyDescent="0.3">
      <c r="A3086" t="s">
        <v>1624</v>
      </c>
      <c r="B3086" t="s">
        <v>1625</v>
      </c>
      <c r="C3086">
        <v>924</v>
      </c>
      <c r="D3086" t="s">
        <v>10</v>
      </c>
      <c r="E3086">
        <v>92</v>
      </c>
      <c r="F3086">
        <v>273</v>
      </c>
      <c r="G3086">
        <f t="shared" si="48"/>
        <v>181</v>
      </c>
      <c r="H3086">
        <v>1724</v>
      </c>
      <c r="I3086" t="s">
        <v>11</v>
      </c>
    </row>
    <row r="3087" spans="1:9" x14ac:dyDescent="0.3">
      <c r="A3087" t="s">
        <v>1624</v>
      </c>
      <c r="B3087" t="s">
        <v>1625</v>
      </c>
      <c r="C3087">
        <v>924</v>
      </c>
      <c r="D3087" t="s">
        <v>12</v>
      </c>
      <c r="E3087">
        <v>666</v>
      </c>
      <c r="F3087">
        <v>903</v>
      </c>
      <c r="G3087">
        <f t="shared" si="48"/>
        <v>237</v>
      </c>
      <c r="H3087">
        <v>22957</v>
      </c>
      <c r="I3087" t="s">
        <v>13</v>
      </c>
    </row>
    <row r="3088" spans="1:9" x14ac:dyDescent="0.3">
      <c r="A3088" t="s">
        <v>1624</v>
      </c>
      <c r="B3088" t="s">
        <v>1625</v>
      </c>
      <c r="C3088">
        <v>924</v>
      </c>
      <c r="D3088" t="s">
        <v>14</v>
      </c>
      <c r="E3088">
        <v>488</v>
      </c>
      <c r="F3088">
        <v>645</v>
      </c>
      <c r="G3088">
        <f t="shared" si="48"/>
        <v>157</v>
      </c>
      <c r="H3088">
        <v>43327</v>
      </c>
      <c r="I3088" t="s">
        <v>15</v>
      </c>
    </row>
    <row r="3089" spans="1:9" x14ac:dyDescent="0.3">
      <c r="A3089" t="s">
        <v>1626</v>
      </c>
      <c r="B3089" t="s">
        <v>1627</v>
      </c>
      <c r="C3089">
        <v>1005</v>
      </c>
      <c r="D3089" t="s">
        <v>10</v>
      </c>
      <c r="E3089">
        <v>141</v>
      </c>
      <c r="F3089">
        <v>336</v>
      </c>
      <c r="G3089">
        <f t="shared" si="48"/>
        <v>195</v>
      </c>
      <c r="H3089">
        <v>1724</v>
      </c>
      <c r="I3089" t="s">
        <v>11</v>
      </c>
    </row>
    <row r="3090" spans="1:9" x14ac:dyDescent="0.3">
      <c r="A3090" t="s">
        <v>1626</v>
      </c>
      <c r="B3090" t="s">
        <v>1627</v>
      </c>
      <c r="C3090">
        <v>1005</v>
      </c>
      <c r="D3090" t="s">
        <v>28</v>
      </c>
      <c r="E3090">
        <v>536</v>
      </c>
      <c r="F3090">
        <v>697</v>
      </c>
      <c r="G3090">
        <f t="shared" si="48"/>
        <v>161</v>
      </c>
      <c r="H3090">
        <v>133923</v>
      </c>
      <c r="I3090" t="s">
        <v>29</v>
      </c>
    </row>
    <row r="3091" spans="1:9" x14ac:dyDescent="0.3">
      <c r="A3091" t="s">
        <v>1626</v>
      </c>
      <c r="B3091" t="s">
        <v>1627</v>
      </c>
      <c r="C3091">
        <v>1005</v>
      </c>
      <c r="D3091" t="s">
        <v>30</v>
      </c>
      <c r="E3091">
        <v>424</v>
      </c>
      <c r="F3091">
        <v>489</v>
      </c>
      <c r="G3091">
        <f t="shared" si="48"/>
        <v>65</v>
      </c>
      <c r="H3091">
        <v>85578</v>
      </c>
      <c r="I3091" t="s">
        <v>31</v>
      </c>
    </row>
    <row r="3092" spans="1:9" x14ac:dyDescent="0.3">
      <c r="A3092" t="s">
        <v>1626</v>
      </c>
      <c r="B3092" t="s">
        <v>1627</v>
      </c>
      <c r="C3092">
        <v>1005</v>
      </c>
      <c r="D3092" t="s">
        <v>42</v>
      </c>
      <c r="E3092">
        <v>863</v>
      </c>
      <c r="F3092">
        <v>939</v>
      </c>
      <c r="G3092">
        <f t="shared" si="48"/>
        <v>76</v>
      </c>
      <c r="H3092">
        <v>176760</v>
      </c>
      <c r="I3092" t="s">
        <v>43</v>
      </c>
    </row>
    <row r="3093" spans="1:9" x14ac:dyDescent="0.3">
      <c r="A3093" t="s">
        <v>1628</v>
      </c>
      <c r="B3093" t="s">
        <v>1629</v>
      </c>
      <c r="C3093">
        <v>685</v>
      </c>
      <c r="D3093" t="s">
        <v>10</v>
      </c>
      <c r="E3093">
        <v>84</v>
      </c>
      <c r="F3093">
        <v>228</v>
      </c>
      <c r="G3093">
        <f t="shared" si="48"/>
        <v>144</v>
      </c>
      <c r="H3093">
        <v>1724</v>
      </c>
      <c r="I3093" t="s">
        <v>11</v>
      </c>
    </row>
    <row r="3094" spans="1:9" x14ac:dyDescent="0.3">
      <c r="A3094" t="s">
        <v>1628</v>
      </c>
      <c r="B3094" t="s">
        <v>1629</v>
      </c>
      <c r="C3094">
        <v>685</v>
      </c>
      <c r="D3094" t="s">
        <v>28</v>
      </c>
      <c r="E3094">
        <v>425</v>
      </c>
      <c r="F3094">
        <v>539</v>
      </c>
      <c r="G3094">
        <f t="shared" si="48"/>
        <v>114</v>
      </c>
      <c r="H3094">
        <v>133923</v>
      </c>
      <c r="I3094" t="s">
        <v>29</v>
      </c>
    </row>
    <row r="3095" spans="1:9" x14ac:dyDescent="0.3">
      <c r="A3095" t="s">
        <v>1628</v>
      </c>
      <c r="B3095" t="s">
        <v>1629</v>
      </c>
      <c r="C3095">
        <v>685</v>
      </c>
      <c r="D3095" t="s">
        <v>30</v>
      </c>
      <c r="E3095">
        <v>313</v>
      </c>
      <c r="F3095">
        <v>378</v>
      </c>
      <c r="G3095">
        <f t="shared" si="48"/>
        <v>65</v>
      </c>
      <c r="H3095">
        <v>85578</v>
      </c>
      <c r="I3095" t="s">
        <v>31</v>
      </c>
    </row>
    <row r="3096" spans="1:9" x14ac:dyDescent="0.3">
      <c r="A3096" t="s">
        <v>1628</v>
      </c>
      <c r="B3096" t="s">
        <v>1629</v>
      </c>
      <c r="C3096">
        <v>685</v>
      </c>
      <c r="D3096" t="s">
        <v>42</v>
      </c>
      <c r="E3096">
        <v>563</v>
      </c>
      <c r="F3096">
        <v>678</v>
      </c>
      <c r="G3096">
        <f t="shared" si="48"/>
        <v>115</v>
      </c>
      <c r="H3096">
        <v>176760</v>
      </c>
      <c r="I3096" t="s">
        <v>43</v>
      </c>
    </row>
    <row r="3097" spans="1:9" x14ac:dyDescent="0.3">
      <c r="A3097" t="s">
        <v>1630</v>
      </c>
      <c r="B3097" t="s">
        <v>1631</v>
      </c>
      <c r="C3097">
        <v>783</v>
      </c>
      <c r="D3097" t="s">
        <v>10</v>
      </c>
      <c r="E3097">
        <v>82</v>
      </c>
      <c r="F3097">
        <v>221</v>
      </c>
      <c r="G3097">
        <f t="shared" si="48"/>
        <v>139</v>
      </c>
      <c r="H3097">
        <v>1724</v>
      </c>
      <c r="I3097" t="s">
        <v>11</v>
      </c>
    </row>
    <row r="3098" spans="1:9" x14ac:dyDescent="0.3">
      <c r="A3098" t="s">
        <v>1630</v>
      </c>
      <c r="B3098" t="s">
        <v>1631</v>
      </c>
      <c r="C3098">
        <v>783</v>
      </c>
      <c r="D3098" t="s">
        <v>28</v>
      </c>
      <c r="E3098">
        <v>677</v>
      </c>
      <c r="F3098">
        <v>783</v>
      </c>
      <c r="G3098">
        <f t="shared" si="48"/>
        <v>106</v>
      </c>
      <c r="H3098">
        <v>133923</v>
      </c>
      <c r="I3098" t="s">
        <v>29</v>
      </c>
    </row>
    <row r="3099" spans="1:9" x14ac:dyDescent="0.3">
      <c r="A3099" t="s">
        <v>1630</v>
      </c>
      <c r="B3099" t="s">
        <v>1631</v>
      </c>
      <c r="C3099">
        <v>783</v>
      </c>
      <c r="D3099" t="s">
        <v>24</v>
      </c>
      <c r="E3099">
        <v>453</v>
      </c>
      <c r="F3099">
        <v>538</v>
      </c>
      <c r="G3099">
        <f t="shared" si="48"/>
        <v>85</v>
      </c>
      <c r="H3099">
        <v>23723</v>
      </c>
      <c r="I3099" t="s">
        <v>25</v>
      </c>
    </row>
    <row r="3100" spans="1:9" x14ac:dyDescent="0.3">
      <c r="A3100" t="s">
        <v>1630</v>
      </c>
      <c r="B3100" t="s">
        <v>1631</v>
      </c>
      <c r="C3100">
        <v>783</v>
      </c>
      <c r="D3100" t="s">
        <v>18</v>
      </c>
      <c r="E3100">
        <v>313</v>
      </c>
      <c r="F3100">
        <v>418</v>
      </c>
      <c r="G3100">
        <f t="shared" si="48"/>
        <v>105</v>
      </c>
      <c r="H3100">
        <v>27168</v>
      </c>
      <c r="I3100" t="s">
        <v>19</v>
      </c>
    </row>
    <row r="3101" spans="1:9" x14ac:dyDescent="0.3">
      <c r="A3101" t="s">
        <v>1632</v>
      </c>
      <c r="B3101" t="s">
        <v>1633</v>
      </c>
      <c r="C3101">
        <v>542</v>
      </c>
      <c r="D3101" t="s">
        <v>10</v>
      </c>
      <c r="E3101">
        <v>81</v>
      </c>
      <c r="F3101">
        <v>271</v>
      </c>
      <c r="G3101">
        <f t="shared" si="48"/>
        <v>190</v>
      </c>
      <c r="H3101">
        <v>1724</v>
      </c>
      <c r="I3101" t="s">
        <v>11</v>
      </c>
    </row>
    <row r="3102" spans="1:9" x14ac:dyDescent="0.3">
      <c r="A3102" t="s">
        <v>1632</v>
      </c>
      <c r="B3102" t="s">
        <v>1633</v>
      </c>
      <c r="C3102">
        <v>542</v>
      </c>
      <c r="D3102" t="s">
        <v>14</v>
      </c>
      <c r="E3102">
        <v>367</v>
      </c>
      <c r="F3102">
        <v>526</v>
      </c>
      <c r="G3102">
        <f t="shared" si="48"/>
        <v>159</v>
      </c>
      <c r="H3102">
        <v>43327</v>
      </c>
      <c r="I3102" t="s">
        <v>15</v>
      </c>
    </row>
    <row r="3103" spans="1:9" x14ac:dyDescent="0.3">
      <c r="A3103" t="s">
        <v>1634</v>
      </c>
      <c r="B3103" t="s">
        <v>1635</v>
      </c>
      <c r="C3103">
        <v>1012</v>
      </c>
      <c r="D3103" t="s">
        <v>10</v>
      </c>
      <c r="E3103">
        <v>13</v>
      </c>
      <c r="F3103">
        <v>164</v>
      </c>
      <c r="G3103">
        <f t="shared" si="48"/>
        <v>151</v>
      </c>
      <c r="H3103">
        <v>1724</v>
      </c>
      <c r="I3103" t="s">
        <v>11</v>
      </c>
    </row>
    <row r="3104" spans="1:9" x14ac:dyDescent="0.3">
      <c r="A3104" t="s">
        <v>1634</v>
      </c>
      <c r="B3104" t="s">
        <v>1635</v>
      </c>
      <c r="C3104">
        <v>1012</v>
      </c>
      <c r="D3104" t="s">
        <v>28</v>
      </c>
      <c r="E3104">
        <v>471</v>
      </c>
      <c r="F3104">
        <v>588</v>
      </c>
      <c r="G3104">
        <f t="shared" si="48"/>
        <v>117</v>
      </c>
      <c r="H3104">
        <v>133923</v>
      </c>
      <c r="I3104" t="s">
        <v>29</v>
      </c>
    </row>
    <row r="3105" spans="1:9" x14ac:dyDescent="0.3">
      <c r="A3105" t="s">
        <v>1634</v>
      </c>
      <c r="B3105" t="s">
        <v>1635</v>
      </c>
      <c r="C3105">
        <v>1012</v>
      </c>
      <c r="D3105" t="s">
        <v>30</v>
      </c>
      <c r="E3105">
        <v>357</v>
      </c>
      <c r="F3105">
        <v>425</v>
      </c>
      <c r="G3105">
        <f t="shared" si="48"/>
        <v>68</v>
      </c>
      <c r="H3105">
        <v>85578</v>
      </c>
      <c r="I3105" t="s">
        <v>31</v>
      </c>
    </row>
    <row r="3106" spans="1:9" x14ac:dyDescent="0.3">
      <c r="A3106" t="s">
        <v>1634</v>
      </c>
      <c r="B3106" t="s">
        <v>1635</v>
      </c>
      <c r="C3106">
        <v>1012</v>
      </c>
      <c r="D3106" t="s">
        <v>42</v>
      </c>
      <c r="E3106">
        <v>639</v>
      </c>
      <c r="F3106">
        <v>752</v>
      </c>
      <c r="G3106">
        <f t="shared" si="48"/>
        <v>113</v>
      </c>
      <c r="H3106">
        <v>176760</v>
      </c>
      <c r="I3106" t="s">
        <v>43</v>
      </c>
    </row>
    <row r="3107" spans="1:9" x14ac:dyDescent="0.3">
      <c r="A3107" t="s">
        <v>1634</v>
      </c>
      <c r="B3107" t="s">
        <v>1635</v>
      </c>
      <c r="C3107">
        <v>1012</v>
      </c>
      <c r="D3107" t="s">
        <v>760</v>
      </c>
      <c r="E3107">
        <v>816</v>
      </c>
      <c r="F3107">
        <v>1012</v>
      </c>
      <c r="G3107">
        <f t="shared" si="48"/>
        <v>196</v>
      </c>
      <c r="H3107">
        <v>11664</v>
      </c>
      <c r="I3107" t="s">
        <v>761</v>
      </c>
    </row>
    <row r="3108" spans="1:9" x14ac:dyDescent="0.3">
      <c r="A3108" t="s">
        <v>1636</v>
      </c>
      <c r="B3108" t="s">
        <v>1637</v>
      </c>
      <c r="C3108">
        <v>459</v>
      </c>
      <c r="D3108" t="s">
        <v>10</v>
      </c>
      <c r="E3108">
        <v>84</v>
      </c>
      <c r="F3108">
        <v>233</v>
      </c>
      <c r="G3108">
        <f t="shared" si="48"/>
        <v>149</v>
      </c>
      <c r="H3108">
        <v>1724</v>
      </c>
      <c r="I3108" t="s">
        <v>11</v>
      </c>
    </row>
    <row r="3109" spans="1:9" x14ac:dyDescent="0.3">
      <c r="A3109" t="s">
        <v>1636</v>
      </c>
      <c r="B3109" t="s">
        <v>1637</v>
      </c>
      <c r="C3109">
        <v>459</v>
      </c>
      <c r="D3109" t="s">
        <v>14</v>
      </c>
      <c r="E3109">
        <v>304</v>
      </c>
      <c r="F3109">
        <v>459</v>
      </c>
      <c r="G3109">
        <f t="shared" si="48"/>
        <v>155</v>
      </c>
      <c r="H3109">
        <v>43327</v>
      </c>
      <c r="I3109" t="s">
        <v>15</v>
      </c>
    </row>
    <row r="3110" spans="1:9" x14ac:dyDescent="0.3">
      <c r="A3110" t="s">
        <v>1638</v>
      </c>
      <c r="B3110" t="s">
        <v>1639</v>
      </c>
      <c r="C3110">
        <v>647</v>
      </c>
      <c r="D3110" t="s">
        <v>10</v>
      </c>
      <c r="E3110">
        <v>87</v>
      </c>
      <c r="F3110">
        <v>272</v>
      </c>
      <c r="G3110">
        <f t="shared" si="48"/>
        <v>185</v>
      </c>
      <c r="H3110">
        <v>1724</v>
      </c>
      <c r="I3110" t="s">
        <v>11</v>
      </c>
    </row>
    <row r="3111" spans="1:9" x14ac:dyDescent="0.3">
      <c r="A3111" t="s">
        <v>1638</v>
      </c>
      <c r="B3111" t="s">
        <v>1639</v>
      </c>
      <c r="C3111">
        <v>647</v>
      </c>
      <c r="D3111" t="s">
        <v>14</v>
      </c>
      <c r="E3111">
        <v>473</v>
      </c>
      <c r="F3111">
        <v>630</v>
      </c>
      <c r="G3111">
        <f t="shared" si="48"/>
        <v>157</v>
      </c>
      <c r="H3111">
        <v>43327</v>
      </c>
      <c r="I3111" t="s">
        <v>15</v>
      </c>
    </row>
    <row r="3112" spans="1:9" x14ac:dyDescent="0.3">
      <c r="A3112" t="s">
        <v>1638</v>
      </c>
      <c r="B3112" t="s">
        <v>1639</v>
      </c>
      <c r="C3112">
        <v>647</v>
      </c>
      <c r="D3112" t="s">
        <v>16</v>
      </c>
      <c r="E3112">
        <v>354</v>
      </c>
      <c r="F3112">
        <v>456</v>
      </c>
      <c r="G3112">
        <f t="shared" si="48"/>
        <v>102</v>
      </c>
      <c r="H3112">
        <v>23651</v>
      </c>
      <c r="I3112" t="s">
        <v>17</v>
      </c>
    </row>
    <row r="3113" spans="1:9" x14ac:dyDescent="0.3">
      <c r="A3113" t="s">
        <v>1640</v>
      </c>
      <c r="B3113" t="s">
        <v>1641</v>
      </c>
      <c r="C3113">
        <v>581</v>
      </c>
      <c r="D3113" t="s">
        <v>10</v>
      </c>
      <c r="E3113">
        <v>93</v>
      </c>
      <c r="F3113">
        <v>212</v>
      </c>
      <c r="G3113">
        <f t="shared" si="48"/>
        <v>119</v>
      </c>
      <c r="H3113">
        <v>1724</v>
      </c>
      <c r="I3113" t="s">
        <v>11</v>
      </c>
    </row>
    <row r="3114" spans="1:9" x14ac:dyDescent="0.3">
      <c r="A3114" t="s">
        <v>1640</v>
      </c>
      <c r="B3114" t="s">
        <v>1641</v>
      </c>
      <c r="C3114">
        <v>581</v>
      </c>
      <c r="D3114" t="s">
        <v>14</v>
      </c>
      <c r="E3114">
        <v>417</v>
      </c>
      <c r="F3114">
        <v>573</v>
      </c>
      <c r="G3114">
        <f t="shared" si="48"/>
        <v>156</v>
      </c>
      <c r="H3114">
        <v>43327</v>
      </c>
      <c r="I3114" t="s">
        <v>15</v>
      </c>
    </row>
    <row r="3115" spans="1:9" x14ac:dyDescent="0.3">
      <c r="A3115" t="s">
        <v>1640</v>
      </c>
      <c r="B3115" t="s">
        <v>1641</v>
      </c>
      <c r="C3115">
        <v>581</v>
      </c>
      <c r="D3115" t="s">
        <v>16</v>
      </c>
      <c r="E3115">
        <v>290</v>
      </c>
      <c r="F3115">
        <v>408</v>
      </c>
      <c r="G3115">
        <f t="shared" si="48"/>
        <v>118</v>
      </c>
      <c r="H3115">
        <v>23651</v>
      </c>
      <c r="I3115" t="s">
        <v>17</v>
      </c>
    </row>
    <row r="3116" spans="1:9" x14ac:dyDescent="0.3">
      <c r="A3116" t="s">
        <v>1642</v>
      </c>
      <c r="B3116" t="s">
        <v>1643</v>
      </c>
      <c r="C3116">
        <v>1090</v>
      </c>
      <c r="D3116" t="s">
        <v>10</v>
      </c>
      <c r="E3116">
        <v>253</v>
      </c>
      <c r="F3116">
        <v>441</v>
      </c>
      <c r="G3116">
        <f t="shared" si="48"/>
        <v>188</v>
      </c>
      <c r="H3116">
        <v>1724</v>
      </c>
      <c r="I3116" t="s">
        <v>11</v>
      </c>
    </row>
    <row r="3117" spans="1:9" x14ac:dyDescent="0.3">
      <c r="A3117" t="s">
        <v>1642</v>
      </c>
      <c r="B3117" t="s">
        <v>1643</v>
      </c>
      <c r="C3117">
        <v>1090</v>
      </c>
      <c r="D3117" t="s">
        <v>12</v>
      </c>
      <c r="E3117">
        <v>839</v>
      </c>
      <c r="F3117">
        <v>1074</v>
      </c>
      <c r="G3117">
        <f t="shared" si="48"/>
        <v>235</v>
      </c>
      <c r="H3117">
        <v>22957</v>
      </c>
      <c r="I3117" t="s">
        <v>13</v>
      </c>
    </row>
    <row r="3118" spans="1:9" x14ac:dyDescent="0.3">
      <c r="A3118" t="s">
        <v>1642</v>
      </c>
      <c r="B3118" t="s">
        <v>1643</v>
      </c>
      <c r="C3118">
        <v>1090</v>
      </c>
      <c r="D3118" t="s">
        <v>14</v>
      </c>
      <c r="E3118">
        <v>663</v>
      </c>
      <c r="F3118">
        <v>820</v>
      </c>
      <c r="G3118">
        <f t="shared" si="48"/>
        <v>157</v>
      </c>
      <c r="H3118">
        <v>43327</v>
      </c>
      <c r="I3118" t="s">
        <v>15</v>
      </c>
    </row>
    <row r="3119" spans="1:9" x14ac:dyDescent="0.3">
      <c r="A3119" t="s">
        <v>1642</v>
      </c>
      <c r="B3119" t="s">
        <v>1643</v>
      </c>
      <c r="C3119">
        <v>1090</v>
      </c>
      <c r="D3119" t="s">
        <v>90</v>
      </c>
      <c r="E3119">
        <v>6</v>
      </c>
      <c r="F3119">
        <v>220</v>
      </c>
      <c r="G3119">
        <f t="shared" si="48"/>
        <v>214</v>
      </c>
      <c r="H3119">
        <v>1188</v>
      </c>
      <c r="I3119" t="s">
        <v>91</v>
      </c>
    </row>
    <row r="3120" spans="1:9" x14ac:dyDescent="0.3">
      <c r="A3120" t="s">
        <v>1644</v>
      </c>
      <c r="B3120" t="s">
        <v>1645</v>
      </c>
      <c r="C3120">
        <v>1287</v>
      </c>
      <c r="D3120" t="s">
        <v>10</v>
      </c>
      <c r="E3120">
        <v>87</v>
      </c>
      <c r="F3120">
        <v>273</v>
      </c>
      <c r="G3120">
        <f t="shared" si="48"/>
        <v>186</v>
      </c>
      <c r="H3120">
        <v>1724</v>
      </c>
      <c r="I3120" t="s">
        <v>11</v>
      </c>
    </row>
    <row r="3121" spans="1:9" x14ac:dyDescent="0.3">
      <c r="A3121" t="s">
        <v>1644</v>
      </c>
      <c r="B3121" t="s">
        <v>1645</v>
      </c>
      <c r="C3121">
        <v>1287</v>
      </c>
      <c r="D3121" t="s">
        <v>28</v>
      </c>
      <c r="E3121">
        <v>648</v>
      </c>
      <c r="F3121">
        <v>763</v>
      </c>
      <c r="G3121">
        <f t="shared" si="48"/>
        <v>115</v>
      </c>
      <c r="H3121">
        <v>133923</v>
      </c>
      <c r="I3121" t="s">
        <v>29</v>
      </c>
    </row>
    <row r="3122" spans="1:9" x14ac:dyDescent="0.3">
      <c r="A3122" t="s">
        <v>1644</v>
      </c>
      <c r="B3122" t="s">
        <v>1645</v>
      </c>
      <c r="C3122">
        <v>1287</v>
      </c>
      <c r="D3122" t="s">
        <v>30</v>
      </c>
      <c r="E3122">
        <v>536</v>
      </c>
      <c r="F3122">
        <v>601</v>
      </c>
      <c r="G3122">
        <f t="shared" si="48"/>
        <v>65</v>
      </c>
      <c r="H3122">
        <v>85578</v>
      </c>
      <c r="I3122" t="s">
        <v>31</v>
      </c>
    </row>
    <row r="3123" spans="1:9" x14ac:dyDescent="0.3">
      <c r="A3123" t="s">
        <v>1644</v>
      </c>
      <c r="B3123" t="s">
        <v>1645</v>
      </c>
      <c r="C3123">
        <v>1287</v>
      </c>
      <c r="D3123" t="s">
        <v>18</v>
      </c>
      <c r="E3123">
        <v>395</v>
      </c>
      <c r="F3123">
        <v>515</v>
      </c>
      <c r="G3123">
        <f t="shared" si="48"/>
        <v>120</v>
      </c>
      <c r="H3123">
        <v>27168</v>
      </c>
      <c r="I3123" t="s">
        <v>19</v>
      </c>
    </row>
    <row r="3124" spans="1:9" x14ac:dyDescent="0.3">
      <c r="A3124" t="s">
        <v>1644</v>
      </c>
      <c r="B3124" t="s">
        <v>1645</v>
      </c>
      <c r="C3124">
        <v>1287</v>
      </c>
      <c r="D3124" t="s">
        <v>42</v>
      </c>
      <c r="E3124">
        <v>780</v>
      </c>
      <c r="F3124">
        <v>897</v>
      </c>
      <c r="G3124">
        <f t="shared" si="48"/>
        <v>117</v>
      </c>
      <c r="H3124">
        <v>176760</v>
      </c>
      <c r="I3124" t="s">
        <v>43</v>
      </c>
    </row>
    <row r="3125" spans="1:9" x14ac:dyDescent="0.3">
      <c r="A3125" t="s">
        <v>1644</v>
      </c>
      <c r="B3125" t="s">
        <v>1645</v>
      </c>
      <c r="C3125">
        <v>1287</v>
      </c>
      <c r="D3125" t="s">
        <v>42</v>
      </c>
      <c r="E3125">
        <v>926</v>
      </c>
      <c r="F3125">
        <v>1038</v>
      </c>
      <c r="G3125">
        <f t="shared" si="48"/>
        <v>112</v>
      </c>
      <c r="H3125">
        <v>176760</v>
      </c>
      <c r="I3125" t="s">
        <v>43</v>
      </c>
    </row>
    <row r="3126" spans="1:9" x14ac:dyDescent="0.3">
      <c r="A3126" t="s">
        <v>1646</v>
      </c>
      <c r="B3126" t="s">
        <v>1647</v>
      </c>
      <c r="C3126">
        <v>683</v>
      </c>
      <c r="D3126" t="s">
        <v>10</v>
      </c>
      <c r="E3126">
        <v>60</v>
      </c>
      <c r="F3126">
        <v>243</v>
      </c>
      <c r="G3126">
        <f t="shared" si="48"/>
        <v>183</v>
      </c>
      <c r="H3126">
        <v>1724</v>
      </c>
      <c r="I3126" t="s">
        <v>11</v>
      </c>
    </row>
    <row r="3127" spans="1:9" x14ac:dyDescent="0.3">
      <c r="A3127" t="s">
        <v>1646</v>
      </c>
      <c r="B3127" t="s">
        <v>1647</v>
      </c>
      <c r="C3127">
        <v>683</v>
      </c>
      <c r="D3127" t="s">
        <v>28</v>
      </c>
      <c r="E3127">
        <v>568</v>
      </c>
      <c r="F3127">
        <v>678</v>
      </c>
      <c r="G3127">
        <f t="shared" si="48"/>
        <v>110</v>
      </c>
      <c r="H3127">
        <v>133923</v>
      </c>
      <c r="I3127" t="s">
        <v>29</v>
      </c>
    </row>
    <row r="3128" spans="1:9" x14ac:dyDescent="0.3">
      <c r="A3128" t="s">
        <v>1646</v>
      </c>
      <c r="B3128" t="s">
        <v>1647</v>
      </c>
      <c r="C3128">
        <v>683</v>
      </c>
      <c r="D3128" t="s">
        <v>30</v>
      </c>
      <c r="E3128">
        <v>461</v>
      </c>
      <c r="F3128">
        <v>529</v>
      </c>
      <c r="G3128">
        <f t="shared" si="48"/>
        <v>68</v>
      </c>
      <c r="H3128">
        <v>85578</v>
      </c>
      <c r="I3128" t="s">
        <v>31</v>
      </c>
    </row>
    <row r="3129" spans="1:9" x14ac:dyDescent="0.3">
      <c r="A3129" t="s">
        <v>1646</v>
      </c>
      <c r="B3129" t="s">
        <v>1647</v>
      </c>
      <c r="C3129">
        <v>683</v>
      </c>
      <c r="D3129" t="s">
        <v>22</v>
      </c>
      <c r="E3129">
        <v>325</v>
      </c>
      <c r="F3129">
        <v>438</v>
      </c>
      <c r="G3129">
        <f t="shared" si="48"/>
        <v>113</v>
      </c>
      <c r="H3129">
        <v>21613</v>
      </c>
      <c r="I3129" t="s">
        <v>23</v>
      </c>
    </row>
    <row r="3130" spans="1:9" x14ac:dyDescent="0.3">
      <c r="A3130" t="s">
        <v>1648</v>
      </c>
      <c r="B3130" t="s">
        <v>1649</v>
      </c>
      <c r="C3130">
        <v>449</v>
      </c>
      <c r="D3130" t="s">
        <v>10</v>
      </c>
      <c r="E3130">
        <v>74</v>
      </c>
      <c r="F3130">
        <v>219</v>
      </c>
      <c r="G3130">
        <f t="shared" si="48"/>
        <v>145</v>
      </c>
      <c r="H3130">
        <v>1724</v>
      </c>
      <c r="I3130" t="s">
        <v>11</v>
      </c>
    </row>
    <row r="3131" spans="1:9" x14ac:dyDescent="0.3">
      <c r="A3131" t="s">
        <v>1648</v>
      </c>
      <c r="B3131" t="s">
        <v>1649</v>
      </c>
      <c r="C3131">
        <v>449</v>
      </c>
      <c r="D3131" t="s">
        <v>14</v>
      </c>
      <c r="E3131">
        <v>293</v>
      </c>
      <c r="F3131">
        <v>448</v>
      </c>
      <c r="G3131">
        <f t="shared" si="48"/>
        <v>155</v>
      </c>
      <c r="H3131">
        <v>43327</v>
      </c>
      <c r="I3131" t="s">
        <v>15</v>
      </c>
    </row>
    <row r="3132" spans="1:9" x14ac:dyDescent="0.3">
      <c r="A3132" t="s">
        <v>1650</v>
      </c>
      <c r="B3132" t="s">
        <v>1651</v>
      </c>
      <c r="C3132">
        <v>1255</v>
      </c>
      <c r="D3132" t="s">
        <v>10</v>
      </c>
      <c r="E3132">
        <v>79</v>
      </c>
      <c r="F3132">
        <v>266</v>
      </c>
      <c r="G3132">
        <f t="shared" si="48"/>
        <v>187</v>
      </c>
      <c r="H3132">
        <v>1724</v>
      </c>
      <c r="I3132" t="s">
        <v>11</v>
      </c>
    </row>
    <row r="3133" spans="1:9" x14ac:dyDescent="0.3">
      <c r="A3133" t="s">
        <v>1650</v>
      </c>
      <c r="B3133" t="s">
        <v>1651</v>
      </c>
      <c r="C3133">
        <v>1255</v>
      </c>
      <c r="D3133" t="s">
        <v>28</v>
      </c>
      <c r="E3133">
        <v>734</v>
      </c>
      <c r="F3133">
        <v>850</v>
      </c>
      <c r="G3133">
        <f t="shared" si="48"/>
        <v>116</v>
      </c>
      <c r="H3133">
        <v>133923</v>
      </c>
      <c r="I3133" t="s">
        <v>29</v>
      </c>
    </row>
    <row r="3134" spans="1:9" x14ac:dyDescent="0.3">
      <c r="A3134" t="s">
        <v>1650</v>
      </c>
      <c r="B3134" t="s">
        <v>1651</v>
      </c>
      <c r="C3134">
        <v>1255</v>
      </c>
      <c r="D3134" t="s">
        <v>30</v>
      </c>
      <c r="E3134">
        <v>622</v>
      </c>
      <c r="F3134">
        <v>687</v>
      </c>
      <c r="G3134">
        <f t="shared" si="48"/>
        <v>65</v>
      </c>
      <c r="H3134">
        <v>85578</v>
      </c>
      <c r="I3134" t="s">
        <v>31</v>
      </c>
    </row>
    <row r="3135" spans="1:9" x14ac:dyDescent="0.3">
      <c r="A3135" t="s">
        <v>1650</v>
      </c>
      <c r="B3135" t="s">
        <v>1651</v>
      </c>
      <c r="C3135">
        <v>1255</v>
      </c>
      <c r="D3135" t="s">
        <v>66</v>
      </c>
      <c r="E3135">
        <v>1164</v>
      </c>
      <c r="F3135">
        <v>1254</v>
      </c>
      <c r="G3135">
        <f t="shared" si="48"/>
        <v>90</v>
      </c>
      <c r="H3135">
        <v>11277</v>
      </c>
      <c r="I3135" t="s">
        <v>67</v>
      </c>
    </row>
    <row r="3136" spans="1:9" x14ac:dyDescent="0.3">
      <c r="A3136" t="s">
        <v>1650</v>
      </c>
      <c r="B3136" t="s">
        <v>1651</v>
      </c>
      <c r="C3136">
        <v>1255</v>
      </c>
      <c r="D3136" t="s">
        <v>22</v>
      </c>
      <c r="E3136">
        <v>486</v>
      </c>
      <c r="F3136">
        <v>599</v>
      </c>
      <c r="G3136">
        <f t="shared" si="48"/>
        <v>113</v>
      </c>
      <c r="H3136">
        <v>21613</v>
      </c>
      <c r="I3136" t="s">
        <v>23</v>
      </c>
    </row>
    <row r="3137" spans="1:9" x14ac:dyDescent="0.3">
      <c r="A3137" t="s">
        <v>1650</v>
      </c>
      <c r="B3137" t="s">
        <v>1651</v>
      </c>
      <c r="C3137">
        <v>1255</v>
      </c>
      <c r="D3137" t="s">
        <v>24</v>
      </c>
      <c r="E3137">
        <v>377</v>
      </c>
      <c r="F3137">
        <v>468</v>
      </c>
      <c r="G3137">
        <f t="shared" si="48"/>
        <v>91</v>
      </c>
      <c r="H3137">
        <v>23723</v>
      </c>
      <c r="I3137" t="s">
        <v>25</v>
      </c>
    </row>
    <row r="3138" spans="1:9" x14ac:dyDescent="0.3">
      <c r="A3138" t="s">
        <v>1650</v>
      </c>
      <c r="B3138" t="s">
        <v>1651</v>
      </c>
      <c r="C3138">
        <v>1255</v>
      </c>
      <c r="D3138" t="s">
        <v>42</v>
      </c>
      <c r="E3138">
        <v>1026</v>
      </c>
      <c r="F3138">
        <v>1139</v>
      </c>
      <c r="G3138">
        <f t="shared" si="48"/>
        <v>113</v>
      </c>
      <c r="H3138">
        <v>176760</v>
      </c>
      <c r="I3138" t="s">
        <v>43</v>
      </c>
    </row>
    <row r="3139" spans="1:9" x14ac:dyDescent="0.3">
      <c r="A3139" t="s">
        <v>1652</v>
      </c>
      <c r="B3139" t="s">
        <v>1653</v>
      </c>
      <c r="C3139">
        <v>654</v>
      </c>
      <c r="D3139" t="s">
        <v>10</v>
      </c>
      <c r="E3139">
        <v>82</v>
      </c>
      <c r="F3139">
        <v>271</v>
      </c>
      <c r="G3139">
        <f t="shared" ref="G3139:G3202" si="49">F3139-E3139</f>
        <v>189</v>
      </c>
      <c r="H3139">
        <v>1724</v>
      </c>
      <c r="I3139" t="s">
        <v>11</v>
      </c>
    </row>
    <row r="3140" spans="1:9" x14ac:dyDescent="0.3">
      <c r="A3140" t="s">
        <v>1652</v>
      </c>
      <c r="B3140" t="s">
        <v>1653</v>
      </c>
      <c r="C3140">
        <v>654</v>
      </c>
      <c r="D3140" t="s">
        <v>14</v>
      </c>
      <c r="E3140">
        <v>491</v>
      </c>
      <c r="F3140">
        <v>647</v>
      </c>
      <c r="G3140">
        <f t="shared" si="49"/>
        <v>156</v>
      </c>
      <c r="H3140">
        <v>43327</v>
      </c>
      <c r="I3140" t="s">
        <v>15</v>
      </c>
    </row>
    <row r="3141" spans="1:9" x14ac:dyDescent="0.3">
      <c r="A3141" t="s">
        <v>1652</v>
      </c>
      <c r="B3141" t="s">
        <v>1653</v>
      </c>
      <c r="C3141">
        <v>654</v>
      </c>
      <c r="D3141" t="s">
        <v>24</v>
      </c>
      <c r="E3141">
        <v>386</v>
      </c>
      <c r="F3141">
        <v>474</v>
      </c>
      <c r="G3141">
        <f t="shared" si="49"/>
        <v>88</v>
      </c>
      <c r="H3141">
        <v>23723</v>
      </c>
      <c r="I3141" t="s">
        <v>25</v>
      </c>
    </row>
    <row r="3142" spans="1:9" x14ac:dyDescent="0.3">
      <c r="A3142" t="s">
        <v>1654</v>
      </c>
      <c r="B3142" t="s">
        <v>1655</v>
      </c>
      <c r="C3142">
        <v>962</v>
      </c>
      <c r="D3142" t="s">
        <v>10</v>
      </c>
      <c r="E3142">
        <v>120</v>
      </c>
      <c r="F3142">
        <v>306</v>
      </c>
      <c r="G3142">
        <f t="shared" si="49"/>
        <v>186</v>
      </c>
      <c r="H3142">
        <v>1724</v>
      </c>
      <c r="I3142" t="s">
        <v>11</v>
      </c>
    </row>
    <row r="3143" spans="1:9" x14ac:dyDescent="0.3">
      <c r="A3143" t="s">
        <v>1654</v>
      </c>
      <c r="B3143" t="s">
        <v>1655</v>
      </c>
      <c r="C3143">
        <v>962</v>
      </c>
      <c r="D3143" t="s">
        <v>12</v>
      </c>
      <c r="E3143">
        <v>712</v>
      </c>
      <c r="F3143">
        <v>946</v>
      </c>
      <c r="G3143">
        <f t="shared" si="49"/>
        <v>234</v>
      </c>
      <c r="H3143">
        <v>22957</v>
      </c>
      <c r="I3143" t="s">
        <v>13</v>
      </c>
    </row>
    <row r="3144" spans="1:9" x14ac:dyDescent="0.3">
      <c r="A3144" t="s">
        <v>1654</v>
      </c>
      <c r="B3144" t="s">
        <v>1655</v>
      </c>
      <c r="C3144">
        <v>962</v>
      </c>
      <c r="D3144" t="s">
        <v>14</v>
      </c>
      <c r="E3144">
        <v>531</v>
      </c>
      <c r="F3144">
        <v>693</v>
      </c>
      <c r="G3144">
        <f t="shared" si="49"/>
        <v>162</v>
      </c>
      <c r="H3144">
        <v>43327</v>
      </c>
      <c r="I3144" t="s">
        <v>15</v>
      </c>
    </row>
    <row r="3145" spans="1:9" x14ac:dyDescent="0.3">
      <c r="A3145" t="s">
        <v>1654</v>
      </c>
      <c r="B3145" t="s">
        <v>1655</v>
      </c>
      <c r="C3145">
        <v>962</v>
      </c>
      <c r="D3145" t="s">
        <v>16</v>
      </c>
      <c r="E3145">
        <v>407</v>
      </c>
      <c r="F3145">
        <v>522</v>
      </c>
      <c r="G3145">
        <f t="shared" si="49"/>
        <v>115</v>
      </c>
      <c r="H3145">
        <v>23651</v>
      </c>
      <c r="I3145" t="s">
        <v>17</v>
      </c>
    </row>
    <row r="3146" spans="1:9" x14ac:dyDescent="0.3">
      <c r="A3146" t="s">
        <v>1656</v>
      </c>
      <c r="B3146" t="s">
        <v>1657</v>
      </c>
      <c r="C3146">
        <v>1043</v>
      </c>
      <c r="D3146" t="s">
        <v>10</v>
      </c>
      <c r="E3146">
        <v>80</v>
      </c>
      <c r="F3146">
        <v>265</v>
      </c>
      <c r="G3146">
        <f t="shared" si="49"/>
        <v>185</v>
      </c>
      <c r="H3146">
        <v>1724</v>
      </c>
      <c r="I3146" t="s">
        <v>11</v>
      </c>
    </row>
    <row r="3147" spans="1:9" x14ac:dyDescent="0.3">
      <c r="A3147" t="s">
        <v>1656</v>
      </c>
      <c r="B3147" t="s">
        <v>1657</v>
      </c>
      <c r="C3147">
        <v>1043</v>
      </c>
      <c r="D3147" t="s">
        <v>12</v>
      </c>
      <c r="E3147">
        <v>779</v>
      </c>
      <c r="F3147">
        <v>1014</v>
      </c>
      <c r="G3147">
        <f t="shared" si="49"/>
        <v>235</v>
      </c>
      <c r="H3147">
        <v>22957</v>
      </c>
      <c r="I3147" t="s">
        <v>13</v>
      </c>
    </row>
    <row r="3148" spans="1:9" x14ac:dyDescent="0.3">
      <c r="A3148" t="s">
        <v>1656</v>
      </c>
      <c r="B3148" t="s">
        <v>1657</v>
      </c>
      <c r="C3148">
        <v>1043</v>
      </c>
      <c r="D3148" t="s">
        <v>14</v>
      </c>
      <c r="E3148">
        <v>598</v>
      </c>
      <c r="F3148">
        <v>760</v>
      </c>
      <c r="G3148">
        <f t="shared" si="49"/>
        <v>162</v>
      </c>
      <c r="H3148">
        <v>43327</v>
      </c>
      <c r="I3148" t="s">
        <v>15</v>
      </c>
    </row>
    <row r="3149" spans="1:9" x14ac:dyDescent="0.3">
      <c r="A3149" t="s">
        <v>1656</v>
      </c>
      <c r="B3149" t="s">
        <v>1657</v>
      </c>
      <c r="C3149">
        <v>1043</v>
      </c>
      <c r="D3149" t="s">
        <v>24</v>
      </c>
      <c r="E3149">
        <v>366</v>
      </c>
      <c r="F3149">
        <v>453</v>
      </c>
      <c r="G3149">
        <f t="shared" si="49"/>
        <v>87</v>
      </c>
      <c r="H3149">
        <v>23723</v>
      </c>
      <c r="I3149" t="s">
        <v>25</v>
      </c>
    </row>
    <row r="3150" spans="1:9" x14ac:dyDescent="0.3">
      <c r="A3150" t="s">
        <v>1658</v>
      </c>
      <c r="B3150" t="s">
        <v>1659</v>
      </c>
      <c r="C3150">
        <v>908</v>
      </c>
      <c r="D3150" t="s">
        <v>10</v>
      </c>
      <c r="E3150">
        <v>84</v>
      </c>
      <c r="F3150">
        <v>272</v>
      </c>
      <c r="G3150">
        <f t="shared" si="49"/>
        <v>188</v>
      </c>
      <c r="H3150">
        <v>1724</v>
      </c>
      <c r="I3150" t="s">
        <v>11</v>
      </c>
    </row>
    <row r="3151" spans="1:9" x14ac:dyDescent="0.3">
      <c r="A3151" t="s">
        <v>1658</v>
      </c>
      <c r="B3151" t="s">
        <v>1659</v>
      </c>
      <c r="C3151">
        <v>908</v>
      </c>
      <c r="D3151" t="s">
        <v>12</v>
      </c>
      <c r="E3151">
        <v>652</v>
      </c>
      <c r="F3151">
        <v>888</v>
      </c>
      <c r="G3151">
        <f t="shared" si="49"/>
        <v>236</v>
      </c>
      <c r="H3151">
        <v>22957</v>
      </c>
      <c r="I3151" t="s">
        <v>13</v>
      </c>
    </row>
    <row r="3152" spans="1:9" x14ac:dyDescent="0.3">
      <c r="A3152" t="s">
        <v>1658</v>
      </c>
      <c r="B3152" t="s">
        <v>1659</v>
      </c>
      <c r="C3152">
        <v>908</v>
      </c>
      <c r="D3152" t="s">
        <v>14</v>
      </c>
      <c r="E3152">
        <v>476</v>
      </c>
      <c r="F3152">
        <v>633</v>
      </c>
      <c r="G3152">
        <f t="shared" si="49"/>
        <v>157</v>
      </c>
      <c r="H3152">
        <v>43327</v>
      </c>
      <c r="I3152" t="s">
        <v>15</v>
      </c>
    </row>
    <row r="3153" spans="1:9" x14ac:dyDescent="0.3">
      <c r="A3153" t="s">
        <v>1658</v>
      </c>
      <c r="B3153" t="s">
        <v>1659</v>
      </c>
      <c r="C3153">
        <v>908</v>
      </c>
      <c r="D3153" t="s">
        <v>24</v>
      </c>
      <c r="E3153">
        <v>372</v>
      </c>
      <c r="F3153">
        <v>452</v>
      </c>
      <c r="G3153">
        <f t="shared" si="49"/>
        <v>80</v>
      </c>
      <c r="H3153">
        <v>23723</v>
      </c>
      <c r="I3153" t="s">
        <v>25</v>
      </c>
    </row>
    <row r="3154" spans="1:9" x14ac:dyDescent="0.3">
      <c r="A3154" t="s">
        <v>1660</v>
      </c>
      <c r="B3154" t="s">
        <v>1661</v>
      </c>
      <c r="C3154">
        <v>638</v>
      </c>
      <c r="D3154" t="s">
        <v>10</v>
      </c>
      <c r="E3154">
        <v>26</v>
      </c>
      <c r="F3154">
        <v>221</v>
      </c>
      <c r="G3154">
        <f t="shared" si="49"/>
        <v>195</v>
      </c>
      <c r="H3154">
        <v>1724</v>
      </c>
      <c r="I3154" t="s">
        <v>11</v>
      </c>
    </row>
    <row r="3155" spans="1:9" x14ac:dyDescent="0.3">
      <c r="A3155" t="s">
        <v>1660</v>
      </c>
      <c r="B3155" t="s">
        <v>1661</v>
      </c>
      <c r="C3155">
        <v>638</v>
      </c>
      <c r="D3155" t="s">
        <v>28</v>
      </c>
      <c r="E3155">
        <v>527</v>
      </c>
      <c r="F3155">
        <v>638</v>
      </c>
      <c r="G3155">
        <f t="shared" si="49"/>
        <v>111</v>
      </c>
      <c r="H3155">
        <v>133923</v>
      </c>
      <c r="I3155" t="s">
        <v>29</v>
      </c>
    </row>
    <row r="3156" spans="1:9" x14ac:dyDescent="0.3">
      <c r="A3156" t="s">
        <v>1660</v>
      </c>
      <c r="B3156" t="s">
        <v>1661</v>
      </c>
      <c r="C3156">
        <v>638</v>
      </c>
      <c r="D3156" t="s">
        <v>30</v>
      </c>
      <c r="E3156">
        <v>414</v>
      </c>
      <c r="F3156">
        <v>482</v>
      </c>
      <c r="G3156">
        <f t="shared" si="49"/>
        <v>68</v>
      </c>
      <c r="H3156">
        <v>85578</v>
      </c>
      <c r="I3156" t="s">
        <v>31</v>
      </c>
    </row>
    <row r="3157" spans="1:9" x14ac:dyDescent="0.3">
      <c r="A3157" t="s">
        <v>1662</v>
      </c>
      <c r="B3157" t="s">
        <v>1663</v>
      </c>
      <c r="C3157">
        <v>755</v>
      </c>
      <c r="D3157" t="s">
        <v>10</v>
      </c>
      <c r="E3157">
        <v>54</v>
      </c>
      <c r="F3157">
        <v>220</v>
      </c>
      <c r="G3157">
        <f t="shared" si="49"/>
        <v>166</v>
      </c>
      <c r="H3157">
        <v>1724</v>
      </c>
      <c r="I3157" t="s">
        <v>11</v>
      </c>
    </row>
    <row r="3158" spans="1:9" x14ac:dyDescent="0.3">
      <c r="A3158" t="s">
        <v>1662</v>
      </c>
      <c r="B3158" t="s">
        <v>1663</v>
      </c>
      <c r="C3158">
        <v>755</v>
      </c>
      <c r="D3158" t="s">
        <v>12</v>
      </c>
      <c r="E3158">
        <v>494</v>
      </c>
      <c r="F3158">
        <v>730</v>
      </c>
      <c r="G3158">
        <f t="shared" si="49"/>
        <v>236</v>
      </c>
      <c r="H3158">
        <v>22957</v>
      </c>
      <c r="I3158" t="s">
        <v>13</v>
      </c>
    </row>
    <row r="3159" spans="1:9" x14ac:dyDescent="0.3">
      <c r="A3159" t="s">
        <v>1662</v>
      </c>
      <c r="B3159" t="s">
        <v>1663</v>
      </c>
      <c r="C3159">
        <v>755</v>
      </c>
      <c r="D3159" t="s">
        <v>14</v>
      </c>
      <c r="E3159">
        <v>318</v>
      </c>
      <c r="F3159">
        <v>475</v>
      </c>
      <c r="G3159">
        <f t="shared" si="49"/>
        <v>157</v>
      </c>
      <c r="H3159">
        <v>43327</v>
      </c>
      <c r="I3159" t="s">
        <v>15</v>
      </c>
    </row>
    <row r="3160" spans="1:9" x14ac:dyDescent="0.3">
      <c r="A3160" t="s">
        <v>1664</v>
      </c>
      <c r="B3160" t="s">
        <v>1665</v>
      </c>
      <c r="C3160">
        <v>900</v>
      </c>
      <c r="D3160" t="s">
        <v>10</v>
      </c>
      <c r="E3160">
        <v>88</v>
      </c>
      <c r="F3160">
        <v>252</v>
      </c>
      <c r="G3160">
        <f t="shared" si="49"/>
        <v>164</v>
      </c>
      <c r="H3160">
        <v>1724</v>
      </c>
      <c r="I3160" t="s">
        <v>11</v>
      </c>
    </row>
    <row r="3161" spans="1:9" x14ac:dyDescent="0.3">
      <c r="A3161" t="s">
        <v>1664</v>
      </c>
      <c r="B3161" t="s">
        <v>1665</v>
      </c>
      <c r="C3161">
        <v>900</v>
      </c>
      <c r="D3161" t="s">
        <v>12</v>
      </c>
      <c r="E3161">
        <v>654</v>
      </c>
      <c r="F3161">
        <v>888</v>
      </c>
      <c r="G3161">
        <f t="shared" si="49"/>
        <v>234</v>
      </c>
      <c r="H3161">
        <v>22957</v>
      </c>
      <c r="I3161" t="s">
        <v>13</v>
      </c>
    </row>
    <row r="3162" spans="1:9" x14ac:dyDescent="0.3">
      <c r="A3162" t="s">
        <v>1664</v>
      </c>
      <c r="B3162" t="s">
        <v>1665</v>
      </c>
      <c r="C3162">
        <v>900</v>
      </c>
      <c r="D3162" t="s">
        <v>14</v>
      </c>
      <c r="E3162">
        <v>473</v>
      </c>
      <c r="F3162">
        <v>635</v>
      </c>
      <c r="G3162">
        <f t="shared" si="49"/>
        <v>162</v>
      </c>
      <c r="H3162">
        <v>43327</v>
      </c>
      <c r="I3162" t="s">
        <v>15</v>
      </c>
    </row>
    <row r="3163" spans="1:9" x14ac:dyDescent="0.3">
      <c r="A3163" t="s">
        <v>1664</v>
      </c>
      <c r="B3163" t="s">
        <v>1665</v>
      </c>
      <c r="C3163">
        <v>900</v>
      </c>
      <c r="D3163" t="s">
        <v>16</v>
      </c>
      <c r="E3163">
        <v>349</v>
      </c>
      <c r="F3163">
        <v>464</v>
      </c>
      <c r="G3163">
        <f t="shared" si="49"/>
        <v>115</v>
      </c>
      <c r="H3163">
        <v>23651</v>
      </c>
      <c r="I3163" t="s">
        <v>17</v>
      </c>
    </row>
    <row r="3164" spans="1:9" x14ac:dyDescent="0.3">
      <c r="A3164" t="s">
        <v>1666</v>
      </c>
      <c r="B3164" t="s">
        <v>1667</v>
      </c>
      <c r="C3164">
        <v>1047</v>
      </c>
      <c r="D3164" t="s">
        <v>10</v>
      </c>
      <c r="E3164">
        <v>80</v>
      </c>
      <c r="F3164">
        <v>274</v>
      </c>
      <c r="G3164">
        <f t="shared" si="49"/>
        <v>194</v>
      </c>
      <c r="H3164">
        <v>1724</v>
      </c>
      <c r="I3164" t="s">
        <v>11</v>
      </c>
    </row>
    <row r="3165" spans="1:9" x14ac:dyDescent="0.3">
      <c r="A3165" t="s">
        <v>1666</v>
      </c>
      <c r="B3165" t="s">
        <v>1667</v>
      </c>
      <c r="C3165">
        <v>1047</v>
      </c>
      <c r="D3165" t="s">
        <v>12</v>
      </c>
      <c r="E3165">
        <v>796</v>
      </c>
      <c r="F3165">
        <v>1031</v>
      </c>
      <c r="G3165">
        <f t="shared" si="49"/>
        <v>235</v>
      </c>
      <c r="H3165">
        <v>22957</v>
      </c>
      <c r="I3165" t="s">
        <v>13</v>
      </c>
    </row>
    <row r="3166" spans="1:9" x14ac:dyDescent="0.3">
      <c r="A3166" t="s">
        <v>1666</v>
      </c>
      <c r="B3166" t="s">
        <v>1667</v>
      </c>
      <c r="C3166">
        <v>1047</v>
      </c>
      <c r="D3166" t="s">
        <v>14</v>
      </c>
      <c r="E3166">
        <v>615</v>
      </c>
      <c r="F3166">
        <v>777</v>
      </c>
      <c r="G3166">
        <f t="shared" si="49"/>
        <v>162</v>
      </c>
      <c r="H3166">
        <v>43327</v>
      </c>
      <c r="I3166" t="s">
        <v>15</v>
      </c>
    </row>
    <row r="3167" spans="1:9" x14ac:dyDescent="0.3">
      <c r="A3167" t="s">
        <v>1666</v>
      </c>
      <c r="B3167" t="s">
        <v>1667</v>
      </c>
      <c r="C3167">
        <v>1047</v>
      </c>
      <c r="D3167" t="s">
        <v>46</v>
      </c>
      <c r="E3167">
        <v>490</v>
      </c>
      <c r="F3167">
        <v>552</v>
      </c>
      <c r="G3167">
        <f t="shared" si="49"/>
        <v>62</v>
      </c>
      <c r="H3167">
        <v>7301</v>
      </c>
      <c r="I3167" t="s">
        <v>47</v>
      </c>
    </row>
    <row r="3168" spans="1:9" x14ac:dyDescent="0.3">
      <c r="A3168" t="s">
        <v>1666</v>
      </c>
      <c r="B3168" t="s">
        <v>1667</v>
      </c>
      <c r="C3168">
        <v>1047</v>
      </c>
      <c r="D3168" t="s">
        <v>18</v>
      </c>
      <c r="E3168">
        <v>371</v>
      </c>
      <c r="F3168">
        <v>475</v>
      </c>
      <c r="G3168">
        <f t="shared" si="49"/>
        <v>104</v>
      </c>
      <c r="H3168">
        <v>27168</v>
      </c>
      <c r="I3168" t="s">
        <v>19</v>
      </c>
    </row>
    <row r="3169" spans="1:9" x14ac:dyDescent="0.3">
      <c r="A3169" t="s">
        <v>1668</v>
      </c>
      <c r="B3169" t="s">
        <v>1669</v>
      </c>
      <c r="C3169">
        <v>981</v>
      </c>
      <c r="D3169" t="s">
        <v>10</v>
      </c>
      <c r="E3169">
        <v>36</v>
      </c>
      <c r="F3169">
        <v>220</v>
      </c>
      <c r="G3169">
        <f t="shared" si="49"/>
        <v>184</v>
      </c>
      <c r="H3169">
        <v>1724</v>
      </c>
      <c r="I3169" t="s">
        <v>11</v>
      </c>
    </row>
    <row r="3170" spans="1:9" x14ac:dyDescent="0.3">
      <c r="A3170" t="s">
        <v>1668</v>
      </c>
      <c r="B3170" t="s">
        <v>1669</v>
      </c>
      <c r="C3170">
        <v>981</v>
      </c>
      <c r="D3170" t="s">
        <v>12</v>
      </c>
      <c r="E3170">
        <v>731</v>
      </c>
      <c r="F3170">
        <v>967</v>
      </c>
      <c r="G3170">
        <f t="shared" si="49"/>
        <v>236</v>
      </c>
      <c r="H3170">
        <v>22957</v>
      </c>
      <c r="I3170" t="s">
        <v>13</v>
      </c>
    </row>
    <row r="3171" spans="1:9" x14ac:dyDescent="0.3">
      <c r="A3171" t="s">
        <v>1668</v>
      </c>
      <c r="B3171" t="s">
        <v>1669</v>
      </c>
      <c r="C3171">
        <v>981</v>
      </c>
      <c r="D3171" t="s">
        <v>14</v>
      </c>
      <c r="E3171">
        <v>556</v>
      </c>
      <c r="F3171">
        <v>712</v>
      </c>
      <c r="G3171">
        <f t="shared" si="49"/>
        <v>156</v>
      </c>
      <c r="H3171">
        <v>43327</v>
      </c>
      <c r="I3171" t="s">
        <v>15</v>
      </c>
    </row>
    <row r="3172" spans="1:9" x14ac:dyDescent="0.3">
      <c r="A3172" t="s">
        <v>1668</v>
      </c>
      <c r="B3172" t="s">
        <v>1669</v>
      </c>
      <c r="C3172">
        <v>981</v>
      </c>
      <c r="D3172" t="s">
        <v>16</v>
      </c>
      <c r="E3172">
        <v>312</v>
      </c>
      <c r="F3172">
        <v>422</v>
      </c>
      <c r="G3172">
        <f t="shared" si="49"/>
        <v>110</v>
      </c>
      <c r="H3172">
        <v>23651</v>
      </c>
      <c r="I3172" t="s">
        <v>17</v>
      </c>
    </row>
    <row r="3173" spans="1:9" x14ac:dyDescent="0.3">
      <c r="A3173" t="s">
        <v>1668</v>
      </c>
      <c r="B3173" t="s">
        <v>1669</v>
      </c>
      <c r="C3173">
        <v>981</v>
      </c>
      <c r="D3173" t="s">
        <v>18</v>
      </c>
      <c r="E3173">
        <v>438</v>
      </c>
      <c r="F3173">
        <v>543</v>
      </c>
      <c r="G3173">
        <f t="shared" si="49"/>
        <v>105</v>
      </c>
      <c r="H3173">
        <v>27168</v>
      </c>
      <c r="I3173" t="s">
        <v>19</v>
      </c>
    </row>
    <row r="3174" spans="1:9" x14ac:dyDescent="0.3">
      <c r="A3174" t="s">
        <v>1670</v>
      </c>
      <c r="B3174" t="s">
        <v>1671</v>
      </c>
      <c r="C3174">
        <v>636</v>
      </c>
      <c r="D3174" t="s">
        <v>10</v>
      </c>
      <c r="E3174">
        <v>82</v>
      </c>
      <c r="F3174">
        <v>234</v>
      </c>
      <c r="G3174">
        <f t="shared" si="49"/>
        <v>152</v>
      </c>
      <c r="H3174">
        <v>1724</v>
      </c>
      <c r="I3174" t="s">
        <v>11</v>
      </c>
    </row>
    <row r="3175" spans="1:9" x14ac:dyDescent="0.3">
      <c r="A3175" t="s">
        <v>1670</v>
      </c>
      <c r="B3175" t="s">
        <v>1671</v>
      </c>
      <c r="C3175">
        <v>636</v>
      </c>
      <c r="D3175" t="s">
        <v>14</v>
      </c>
      <c r="E3175">
        <v>447</v>
      </c>
      <c r="F3175">
        <v>604</v>
      </c>
      <c r="G3175">
        <f t="shared" si="49"/>
        <v>157</v>
      </c>
      <c r="H3175">
        <v>43327</v>
      </c>
      <c r="I3175" t="s">
        <v>15</v>
      </c>
    </row>
    <row r="3176" spans="1:9" x14ac:dyDescent="0.3">
      <c r="A3176" t="s">
        <v>1672</v>
      </c>
      <c r="B3176" t="s">
        <v>1673</v>
      </c>
      <c r="C3176">
        <v>1077</v>
      </c>
      <c r="D3176" t="s">
        <v>10</v>
      </c>
      <c r="E3176">
        <v>272</v>
      </c>
      <c r="F3176">
        <v>452</v>
      </c>
      <c r="G3176">
        <f t="shared" si="49"/>
        <v>180</v>
      </c>
      <c r="H3176">
        <v>1724</v>
      </c>
      <c r="I3176" t="s">
        <v>11</v>
      </c>
    </row>
    <row r="3177" spans="1:9" x14ac:dyDescent="0.3">
      <c r="A3177" t="s">
        <v>1672</v>
      </c>
      <c r="B3177" t="s">
        <v>1673</v>
      </c>
      <c r="C3177">
        <v>1077</v>
      </c>
      <c r="D3177" t="s">
        <v>28</v>
      </c>
      <c r="E3177">
        <v>813</v>
      </c>
      <c r="F3177">
        <v>929</v>
      </c>
      <c r="G3177">
        <f t="shared" si="49"/>
        <v>116</v>
      </c>
      <c r="H3177">
        <v>133923</v>
      </c>
      <c r="I3177" t="s">
        <v>29</v>
      </c>
    </row>
    <row r="3178" spans="1:9" x14ac:dyDescent="0.3">
      <c r="A3178" t="s">
        <v>1672</v>
      </c>
      <c r="B3178" t="s">
        <v>1673</v>
      </c>
      <c r="C3178">
        <v>1077</v>
      </c>
      <c r="D3178" t="s">
        <v>30</v>
      </c>
      <c r="E3178">
        <v>698</v>
      </c>
      <c r="F3178">
        <v>766</v>
      </c>
      <c r="G3178">
        <f t="shared" si="49"/>
        <v>68</v>
      </c>
      <c r="H3178">
        <v>85578</v>
      </c>
      <c r="I3178" t="s">
        <v>31</v>
      </c>
    </row>
    <row r="3179" spans="1:9" x14ac:dyDescent="0.3">
      <c r="A3179" t="s">
        <v>1672</v>
      </c>
      <c r="B3179" t="s">
        <v>1673</v>
      </c>
      <c r="C3179">
        <v>1077</v>
      </c>
      <c r="D3179" t="s">
        <v>90</v>
      </c>
      <c r="E3179">
        <v>23</v>
      </c>
      <c r="F3179">
        <v>229</v>
      </c>
      <c r="G3179">
        <f t="shared" si="49"/>
        <v>206</v>
      </c>
      <c r="H3179">
        <v>1188</v>
      </c>
      <c r="I3179" t="s">
        <v>91</v>
      </c>
    </row>
    <row r="3180" spans="1:9" x14ac:dyDescent="0.3">
      <c r="A3180" t="s">
        <v>1672</v>
      </c>
      <c r="B3180" t="s">
        <v>1673</v>
      </c>
      <c r="C3180">
        <v>1077</v>
      </c>
      <c r="D3180" t="s">
        <v>22</v>
      </c>
      <c r="E3180">
        <v>564</v>
      </c>
      <c r="F3180">
        <v>676</v>
      </c>
      <c r="G3180">
        <f t="shared" si="49"/>
        <v>112</v>
      </c>
      <c r="H3180">
        <v>21613</v>
      </c>
      <c r="I3180" t="s">
        <v>23</v>
      </c>
    </row>
    <row r="3181" spans="1:9" x14ac:dyDescent="0.3">
      <c r="A3181" t="s">
        <v>1672</v>
      </c>
      <c r="B3181" t="s">
        <v>1673</v>
      </c>
      <c r="C3181">
        <v>1077</v>
      </c>
      <c r="D3181" t="s">
        <v>42</v>
      </c>
      <c r="E3181">
        <v>953</v>
      </c>
      <c r="F3181">
        <v>1066</v>
      </c>
      <c r="G3181">
        <f t="shared" si="49"/>
        <v>113</v>
      </c>
      <c r="H3181">
        <v>176760</v>
      </c>
      <c r="I3181" t="s">
        <v>43</v>
      </c>
    </row>
    <row r="3182" spans="1:9" x14ac:dyDescent="0.3">
      <c r="A3182" t="s">
        <v>1674</v>
      </c>
      <c r="B3182" t="s">
        <v>1675</v>
      </c>
      <c r="C3182">
        <v>1019</v>
      </c>
      <c r="D3182" t="s">
        <v>10</v>
      </c>
      <c r="E3182">
        <v>72</v>
      </c>
      <c r="F3182">
        <v>252</v>
      </c>
      <c r="G3182">
        <f t="shared" si="49"/>
        <v>180</v>
      </c>
      <c r="H3182">
        <v>1724</v>
      </c>
      <c r="I3182" t="s">
        <v>11</v>
      </c>
    </row>
    <row r="3183" spans="1:9" x14ac:dyDescent="0.3">
      <c r="A3183" t="s">
        <v>1674</v>
      </c>
      <c r="B3183" t="s">
        <v>1675</v>
      </c>
      <c r="C3183">
        <v>1019</v>
      </c>
      <c r="D3183" t="s">
        <v>520</v>
      </c>
      <c r="E3183">
        <v>660</v>
      </c>
      <c r="F3183">
        <v>961</v>
      </c>
      <c r="G3183">
        <f t="shared" si="49"/>
        <v>301</v>
      </c>
      <c r="H3183">
        <v>236455</v>
      </c>
      <c r="I3183" t="s">
        <v>521</v>
      </c>
    </row>
    <row r="3184" spans="1:9" x14ac:dyDescent="0.3">
      <c r="A3184" t="s">
        <v>1676</v>
      </c>
      <c r="B3184" t="s">
        <v>1677</v>
      </c>
      <c r="C3184">
        <v>289</v>
      </c>
      <c r="D3184" t="s">
        <v>10</v>
      </c>
      <c r="E3184">
        <v>103</v>
      </c>
      <c r="F3184">
        <v>224</v>
      </c>
      <c r="G3184">
        <f t="shared" si="49"/>
        <v>121</v>
      </c>
      <c r="H3184">
        <v>1724</v>
      </c>
      <c r="I3184" t="s">
        <v>11</v>
      </c>
    </row>
    <row r="3185" spans="1:9" x14ac:dyDescent="0.3">
      <c r="A3185" t="s">
        <v>1678</v>
      </c>
      <c r="B3185" t="s">
        <v>1679</v>
      </c>
      <c r="C3185">
        <v>451</v>
      </c>
      <c r="D3185" t="s">
        <v>10</v>
      </c>
      <c r="E3185">
        <v>80</v>
      </c>
      <c r="F3185">
        <v>222</v>
      </c>
      <c r="G3185">
        <f t="shared" si="49"/>
        <v>142</v>
      </c>
      <c r="H3185">
        <v>1724</v>
      </c>
      <c r="I3185" t="s">
        <v>11</v>
      </c>
    </row>
    <row r="3186" spans="1:9" x14ac:dyDescent="0.3">
      <c r="A3186" t="s">
        <v>1678</v>
      </c>
      <c r="B3186" t="s">
        <v>1679</v>
      </c>
      <c r="C3186">
        <v>451</v>
      </c>
      <c r="D3186" t="s">
        <v>14</v>
      </c>
      <c r="E3186">
        <v>294</v>
      </c>
      <c r="F3186">
        <v>450</v>
      </c>
      <c r="G3186">
        <f t="shared" si="49"/>
        <v>156</v>
      </c>
      <c r="H3186">
        <v>43327</v>
      </c>
      <c r="I3186" t="s">
        <v>15</v>
      </c>
    </row>
    <row r="3187" spans="1:9" x14ac:dyDescent="0.3">
      <c r="A3187" t="s">
        <v>1680</v>
      </c>
      <c r="B3187" t="s">
        <v>1681</v>
      </c>
      <c r="C3187">
        <v>1083</v>
      </c>
      <c r="D3187" t="s">
        <v>10</v>
      </c>
      <c r="E3187">
        <v>91</v>
      </c>
      <c r="F3187">
        <v>210</v>
      </c>
      <c r="G3187">
        <f t="shared" si="49"/>
        <v>119</v>
      </c>
      <c r="H3187">
        <v>1724</v>
      </c>
      <c r="I3187" t="s">
        <v>11</v>
      </c>
    </row>
    <row r="3188" spans="1:9" x14ac:dyDescent="0.3">
      <c r="A3188" t="s">
        <v>1680</v>
      </c>
      <c r="B3188" t="s">
        <v>1681</v>
      </c>
      <c r="C3188">
        <v>1083</v>
      </c>
      <c r="D3188" t="s">
        <v>28</v>
      </c>
      <c r="E3188">
        <v>957</v>
      </c>
      <c r="F3188">
        <v>1068</v>
      </c>
      <c r="G3188">
        <f t="shared" si="49"/>
        <v>111</v>
      </c>
      <c r="H3188">
        <v>133923</v>
      </c>
      <c r="I3188" t="s">
        <v>29</v>
      </c>
    </row>
    <row r="3189" spans="1:9" x14ac:dyDescent="0.3">
      <c r="A3189" t="s">
        <v>1680</v>
      </c>
      <c r="B3189" t="s">
        <v>1681</v>
      </c>
      <c r="C3189">
        <v>1083</v>
      </c>
      <c r="D3189" t="s">
        <v>30</v>
      </c>
      <c r="E3189">
        <v>820</v>
      </c>
      <c r="F3189">
        <v>913</v>
      </c>
      <c r="G3189">
        <f t="shared" si="49"/>
        <v>93</v>
      </c>
      <c r="H3189">
        <v>85578</v>
      </c>
      <c r="I3189" t="s">
        <v>31</v>
      </c>
    </row>
    <row r="3190" spans="1:9" x14ac:dyDescent="0.3">
      <c r="A3190" t="s">
        <v>1680</v>
      </c>
      <c r="B3190" t="s">
        <v>1681</v>
      </c>
      <c r="C3190">
        <v>1083</v>
      </c>
      <c r="D3190" t="s">
        <v>16</v>
      </c>
      <c r="E3190">
        <v>696</v>
      </c>
      <c r="F3190">
        <v>809</v>
      </c>
      <c r="G3190">
        <f t="shared" si="49"/>
        <v>113</v>
      </c>
      <c r="H3190">
        <v>23651</v>
      </c>
      <c r="I3190" t="s">
        <v>17</v>
      </c>
    </row>
    <row r="3191" spans="1:9" x14ac:dyDescent="0.3">
      <c r="A3191" t="s">
        <v>1680</v>
      </c>
      <c r="B3191" t="s">
        <v>1681</v>
      </c>
      <c r="C3191">
        <v>1083</v>
      </c>
      <c r="D3191" t="s">
        <v>96</v>
      </c>
      <c r="E3191">
        <v>290</v>
      </c>
      <c r="F3191">
        <v>405</v>
      </c>
      <c r="G3191">
        <f t="shared" si="49"/>
        <v>115</v>
      </c>
      <c r="H3191">
        <v>3260</v>
      </c>
      <c r="I3191" t="s">
        <v>97</v>
      </c>
    </row>
    <row r="3192" spans="1:9" x14ac:dyDescent="0.3">
      <c r="A3192" t="s">
        <v>1680</v>
      </c>
      <c r="B3192" t="s">
        <v>1681</v>
      </c>
      <c r="C3192">
        <v>1083</v>
      </c>
      <c r="D3192" t="s">
        <v>96</v>
      </c>
      <c r="E3192">
        <v>425</v>
      </c>
      <c r="F3192">
        <v>541</v>
      </c>
      <c r="G3192">
        <f t="shared" si="49"/>
        <v>116</v>
      </c>
      <c r="H3192">
        <v>3260</v>
      </c>
      <c r="I3192" t="s">
        <v>97</v>
      </c>
    </row>
    <row r="3193" spans="1:9" x14ac:dyDescent="0.3">
      <c r="A3193" t="s">
        <v>1680</v>
      </c>
      <c r="B3193" t="s">
        <v>1681</v>
      </c>
      <c r="C3193">
        <v>1083</v>
      </c>
      <c r="D3193" t="s">
        <v>96</v>
      </c>
      <c r="E3193">
        <v>553</v>
      </c>
      <c r="F3193">
        <v>668</v>
      </c>
      <c r="G3193">
        <f t="shared" si="49"/>
        <v>115</v>
      </c>
      <c r="H3193">
        <v>3260</v>
      </c>
      <c r="I3193" t="s">
        <v>97</v>
      </c>
    </row>
    <row r="3194" spans="1:9" x14ac:dyDescent="0.3">
      <c r="A3194" t="s">
        <v>1682</v>
      </c>
      <c r="B3194" t="s">
        <v>1683</v>
      </c>
      <c r="C3194">
        <v>447</v>
      </c>
      <c r="D3194" t="s">
        <v>10</v>
      </c>
      <c r="E3194">
        <v>70</v>
      </c>
      <c r="F3194">
        <v>218</v>
      </c>
      <c r="G3194">
        <f t="shared" si="49"/>
        <v>148</v>
      </c>
      <c r="H3194">
        <v>1724</v>
      </c>
      <c r="I3194" t="s">
        <v>11</v>
      </c>
    </row>
    <row r="3195" spans="1:9" x14ac:dyDescent="0.3">
      <c r="A3195" t="s">
        <v>1682</v>
      </c>
      <c r="B3195" t="s">
        <v>1683</v>
      </c>
      <c r="C3195">
        <v>447</v>
      </c>
      <c r="D3195" t="s">
        <v>14</v>
      </c>
      <c r="E3195">
        <v>290</v>
      </c>
      <c r="F3195">
        <v>447</v>
      </c>
      <c r="G3195">
        <f t="shared" si="49"/>
        <v>157</v>
      </c>
      <c r="H3195">
        <v>43327</v>
      </c>
      <c r="I3195" t="s">
        <v>15</v>
      </c>
    </row>
    <row r="3196" spans="1:9" x14ac:dyDescent="0.3">
      <c r="A3196" t="s">
        <v>1684</v>
      </c>
      <c r="B3196" t="s">
        <v>1685</v>
      </c>
      <c r="C3196">
        <v>810</v>
      </c>
      <c r="D3196" t="s">
        <v>10</v>
      </c>
      <c r="E3196">
        <v>58</v>
      </c>
      <c r="F3196">
        <v>201</v>
      </c>
      <c r="G3196">
        <f t="shared" si="49"/>
        <v>143</v>
      </c>
      <c r="H3196">
        <v>1724</v>
      </c>
      <c r="I3196" t="s">
        <v>11</v>
      </c>
    </row>
    <row r="3197" spans="1:9" x14ac:dyDescent="0.3">
      <c r="A3197" t="s">
        <v>1684</v>
      </c>
      <c r="B3197" t="s">
        <v>1685</v>
      </c>
      <c r="C3197">
        <v>810</v>
      </c>
      <c r="D3197" t="s">
        <v>28</v>
      </c>
      <c r="E3197">
        <v>547</v>
      </c>
      <c r="F3197">
        <v>661</v>
      </c>
      <c r="G3197">
        <f t="shared" si="49"/>
        <v>114</v>
      </c>
      <c r="H3197">
        <v>133923</v>
      </c>
      <c r="I3197" t="s">
        <v>29</v>
      </c>
    </row>
    <row r="3198" spans="1:9" x14ac:dyDescent="0.3">
      <c r="A3198" t="s">
        <v>1684</v>
      </c>
      <c r="B3198" t="s">
        <v>1685</v>
      </c>
      <c r="C3198">
        <v>810</v>
      </c>
      <c r="D3198" t="s">
        <v>30</v>
      </c>
      <c r="E3198">
        <v>435</v>
      </c>
      <c r="F3198">
        <v>500</v>
      </c>
      <c r="G3198">
        <f t="shared" si="49"/>
        <v>65</v>
      </c>
      <c r="H3198">
        <v>85578</v>
      </c>
      <c r="I3198" t="s">
        <v>31</v>
      </c>
    </row>
    <row r="3199" spans="1:9" x14ac:dyDescent="0.3">
      <c r="A3199" t="s">
        <v>1684</v>
      </c>
      <c r="B3199" t="s">
        <v>1685</v>
      </c>
      <c r="C3199">
        <v>810</v>
      </c>
      <c r="D3199" t="s">
        <v>24</v>
      </c>
      <c r="E3199">
        <v>309</v>
      </c>
      <c r="F3199">
        <v>395</v>
      </c>
      <c r="G3199">
        <f t="shared" si="49"/>
        <v>86</v>
      </c>
      <c r="H3199">
        <v>23723</v>
      </c>
      <c r="I3199" t="s">
        <v>25</v>
      </c>
    </row>
    <row r="3200" spans="1:9" x14ac:dyDescent="0.3">
      <c r="A3200" t="s">
        <v>1684</v>
      </c>
      <c r="B3200" t="s">
        <v>1685</v>
      </c>
      <c r="C3200">
        <v>810</v>
      </c>
      <c r="D3200" t="s">
        <v>42</v>
      </c>
      <c r="E3200">
        <v>685</v>
      </c>
      <c r="F3200">
        <v>796</v>
      </c>
      <c r="G3200">
        <f t="shared" si="49"/>
        <v>111</v>
      </c>
      <c r="H3200">
        <v>176760</v>
      </c>
      <c r="I3200" t="s">
        <v>43</v>
      </c>
    </row>
    <row r="3201" spans="1:9" x14ac:dyDescent="0.3">
      <c r="A3201" t="s">
        <v>1686</v>
      </c>
      <c r="B3201" t="s">
        <v>1687</v>
      </c>
      <c r="C3201">
        <v>685</v>
      </c>
      <c r="D3201" t="s">
        <v>10</v>
      </c>
      <c r="E3201">
        <v>53</v>
      </c>
      <c r="F3201">
        <v>219</v>
      </c>
      <c r="G3201">
        <f t="shared" si="49"/>
        <v>166</v>
      </c>
      <c r="H3201">
        <v>1724</v>
      </c>
      <c r="I3201" t="s">
        <v>11</v>
      </c>
    </row>
    <row r="3202" spans="1:9" x14ac:dyDescent="0.3">
      <c r="A3202" t="s">
        <v>1686</v>
      </c>
      <c r="B3202" t="s">
        <v>1687</v>
      </c>
      <c r="C3202">
        <v>685</v>
      </c>
      <c r="D3202" t="s">
        <v>28</v>
      </c>
      <c r="E3202">
        <v>428</v>
      </c>
      <c r="F3202">
        <v>543</v>
      </c>
      <c r="G3202">
        <f t="shared" si="49"/>
        <v>115</v>
      </c>
      <c r="H3202">
        <v>133923</v>
      </c>
      <c r="I3202" t="s">
        <v>29</v>
      </c>
    </row>
    <row r="3203" spans="1:9" x14ac:dyDescent="0.3">
      <c r="A3203" t="s">
        <v>1686</v>
      </c>
      <c r="B3203" t="s">
        <v>1687</v>
      </c>
      <c r="C3203">
        <v>685</v>
      </c>
      <c r="D3203" t="s">
        <v>30</v>
      </c>
      <c r="E3203">
        <v>316</v>
      </c>
      <c r="F3203">
        <v>381</v>
      </c>
      <c r="G3203">
        <f t="shared" ref="G3203:G3266" si="50">F3203-E3203</f>
        <v>65</v>
      </c>
      <c r="H3203">
        <v>85578</v>
      </c>
      <c r="I3203" t="s">
        <v>31</v>
      </c>
    </row>
    <row r="3204" spans="1:9" x14ac:dyDescent="0.3">
      <c r="A3204" t="s">
        <v>1686</v>
      </c>
      <c r="B3204" t="s">
        <v>1687</v>
      </c>
      <c r="C3204">
        <v>685</v>
      </c>
      <c r="D3204" t="s">
        <v>42</v>
      </c>
      <c r="E3204">
        <v>564</v>
      </c>
      <c r="F3204">
        <v>674</v>
      </c>
      <c r="G3204">
        <f t="shared" si="50"/>
        <v>110</v>
      </c>
      <c r="H3204">
        <v>176760</v>
      </c>
      <c r="I3204" t="s">
        <v>43</v>
      </c>
    </row>
    <row r="3205" spans="1:9" x14ac:dyDescent="0.3">
      <c r="A3205" t="s">
        <v>1688</v>
      </c>
      <c r="B3205" t="s">
        <v>1689</v>
      </c>
      <c r="C3205">
        <v>643</v>
      </c>
      <c r="D3205" t="s">
        <v>10</v>
      </c>
      <c r="E3205">
        <v>70</v>
      </c>
      <c r="F3205">
        <v>264</v>
      </c>
      <c r="G3205">
        <f t="shared" si="50"/>
        <v>194</v>
      </c>
      <c r="H3205">
        <v>1724</v>
      </c>
      <c r="I3205" t="s">
        <v>11</v>
      </c>
    </row>
    <row r="3206" spans="1:9" x14ac:dyDescent="0.3">
      <c r="A3206" t="s">
        <v>1688</v>
      </c>
      <c r="B3206" t="s">
        <v>1689</v>
      </c>
      <c r="C3206">
        <v>643</v>
      </c>
      <c r="D3206" t="s">
        <v>14</v>
      </c>
      <c r="E3206">
        <v>478</v>
      </c>
      <c r="F3206">
        <v>638</v>
      </c>
      <c r="G3206">
        <f t="shared" si="50"/>
        <v>160</v>
      </c>
      <c r="H3206">
        <v>43327</v>
      </c>
      <c r="I3206" t="s">
        <v>15</v>
      </c>
    </row>
    <row r="3207" spans="1:9" x14ac:dyDescent="0.3">
      <c r="A3207" t="s">
        <v>1688</v>
      </c>
      <c r="B3207" t="s">
        <v>1689</v>
      </c>
      <c r="C3207">
        <v>643</v>
      </c>
      <c r="D3207" t="s">
        <v>22</v>
      </c>
      <c r="E3207">
        <v>355</v>
      </c>
      <c r="F3207">
        <v>464</v>
      </c>
      <c r="G3207">
        <f t="shared" si="50"/>
        <v>109</v>
      </c>
      <c r="H3207">
        <v>21613</v>
      </c>
      <c r="I3207" t="s">
        <v>23</v>
      </c>
    </row>
    <row r="3208" spans="1:9" x14ac:dyDescent="0.3">
      <c r="A3208" t="s">
        <v>1690</v>
      </c>
      <c r="B3208" t="s">
        <v>1691</v>
      </c>
      <c r="C3208">
        <v>1138</v>
      </c>
      <c r="D3208" t="s">
        <v>10</v>
      </c>
      <c r="E3208">
        <v>310</v>
      </c>
      <c r="F3208">
        <v>495</v>
      </c>
      <c r="G3208">
        <f t="shared" si="50"/>
        <v>185</v>
      </c>
      <c r="H3208">
        <v>1724</v>
      </c>
      <c r="I3208" t="s">
        <v>11</v>
      </c>
    </row>
    <row r="3209" spans="1:9" x14ac:dyDescent="0.3">
      <c r="A3209" t="s">
        <v>1690</v>
      </c>
      <c r="B3209" t="s">
        <v>1691</v>
      </c>
      <c r="C3209">
        <v>1138</v>
      </c>
      <c r="D3209" t="s">
        <v>28</v>
      </c>
      <c r="E3209">
        <v>860</v>
      </c>
      <c r="F3209">
        <v>973</v>
      </c>
      <c r="G3209">
        <f t="shared" si="50"/>
        <v>113</v>
      </c>
      <c r="H3209">
        <v>133923</v>
      </c>
      <c r="I3209" t="s">
        <v>29</v>
      </c>
    </row>
    <row r="3210" spans="1:9" x14ac:dyDescent="0.3">
      <c r="A3210" t="s">
        <v>1690</v>
      </c>
      <c r="B3210" t="s">
        <v>1691</v>
      </c>
      <c r="C3210">
        <v>1138</v>
      </c>
      <c r="D3210" t="s">
        <v>30</v>
      </c>
      <c r="E3210">
        <v>747</v>
      </c>
      <c r="F3210">
        <v>813</v>
      </c>
      <c r="G3210">
        <f t="shared" si="50"/>
        <v>66</v>
      </c>
      <c r="H3210">
        <v>85578</v>
      </c>
      <c r="I3210" t="s">
        <v>31</v>
      </c>
    </row>
    <row r="3211" spans="1:9" x14ac:dyDescent="0.3">
      <c r="A3211" t="s">
        <v>1690</v>
      </c>
      <c r="B3211" t="s">
        <v>1691</v>
      </c>
      <c r="C3211">
        <v>1138</v>
      </c>
      <c r="D3211" t="s">
        <v>18</v>
      </c>
      <c r="E3211">
        <v>615</v>
      </c>
      <c r="F3211">
        <v>719</v>
      </c>
      <c r="G3211">
        <f t="shared" si="50"/>
        <v>104</v>
      </c>
      <c r="H3211">
        <v>27168</v>
      </c>
      <c r="I3211" t="s">
        <v>19</v>
      </c>
    </row>
    <row r="3212" spans="1:9" x14ac:dyDescent="0.3">
      <c r="A3212" t="s">
        <v>1690</v>
      </c>
      <c r="B3212" t="s">
        <v>1691</v>
      </c>
      <c r="C3212">
        <v>1138</v>
      </c>
      <c r="D3212" t="s">
        <v>42</v>
      </c>
      <c r="E3212">
        <v>1005</v>
      </c>
      <c r="F3212">
        <v>1120</v>
      </c>
      <c r="G3212">
        <f t="shared" si="50"/>
        <v>115</v>
      </c>
      <c r="H3212">
        <v>176760</v>
      </c>
      <c r="I3212" t="s">
        <v>43</v>
      </c>
    </row>
    <row r="3213" spans="1:9" x14ac:dyDescent="0.3">
      <c r="A3213" t="s">
        <v>1692</v>
      </c>
      <c r="B3213" t="s">
        <v>1693</v>
      </c>
      <c r="C3213">
        <v>1593</v>
      </c>
      <c r="D3213" t="s">
        <v>10</v>
      </c>
      <c r="E3213">
        <v>79</v>
      </c>
      <c r="F3213">
        <v>262</v>
      </c>
      <c r="G3213">
        <f t="shared" si="50"/>
        <v>183</v>
      </c>
      <c r="H3213">
        <v>1724</v>
      </c>
      <c r="I3213" t="s">
        <v>11</v>
      </c>
    </row>
    <row r="3214" spans="1:9" x14ac:dyDescent="0.3">
      <c r="A3214" t="s">
        <v>1692</v>
      </c>
      <c r="B3214" t="s">
        <v>1693</v>
      </c>
      <c r="C3214">
        <v>1593</v>
      </c>
      <c r="D3214" t="s">
        <v>28</v>
      </c>
      <c r="E3214">
        <v>966</v>
      </c>
      <c r="F3214">
        <v>1081</v>
      </c>
      <c r="G3214">
        <f t="shared" si="50"/>
        <v>115</v>
      </c>
      <c r="H3214">
        <v>133923</v>
      </c>
      <c r="I3214" t="s">
        <v>29</v>
      </c>
    </row>
    <row r="3215" spans="1:9" x14ac:dyDescent="0.3">
      <c r="A3215" t="s">
        <v>1692</v>
      </c>
      <c r="B3215" t="s">
        <v>1693</v>
      </c>
      <c r="C3215">
        <v>1593</v>
      </c>
      <c r="D3215" t="s">
        <v>30</v>
      </c>
      <c r="E3215">
        <v>854</v>
      </c>
      <c r="F3215">
        <v>919</v>
      </c>
      <c r="G3215">
        <f t="shared" si="50"/>
        <v>65</v>
      </c>
      <c r="H3215">
        <v>85578</v>
      </c>
      <c r="I3215" t="s">
        <v>31</v>
      </c>
    </row>
    <row r="3216" spans="1:9" x14ac:dyDescent="0.3">
      <c r="A3216" t="s">
        <v>1692</v>
      </c>
      <c r="B3216" t="s">
        <v>1693</v>
      </c>
      <c r="C3216">
        <v>1593</v>
      </c>
      <c r="D3216" t="s">
        <v>66</v>
      </c>
      <c r="E3216">
        <v>1411</v>
      </c>
      <c r="F3216">
        <v>1501</v>
      </c>
      <c r="G3216">
        <f t="shared" si="50"/>
        <v>90</v>
      </c>
      <c r="H3216">
        <v>11277</v>
      </c>
      <c r="I3216" t="s">
        <v>67</v>
      </c>
    </row>
    <row r="3217" spans="1:9" x14ac:dyDescent="0.3">
      <c r="A3217" t="s">
        <v>1692</v>
      </c>
      <c r="B3217" t="s">
        <v>1693</v>
      </c>
      <c r="C3217">
        <v>1593</v>
      </c>
      <c r="D3217" t="s">
        <v>18</v>
      </c>
      <c r="E3217">
        <v>728</v>
      </c>
      <c r="F3217">
        <v>833</v>
      </c>
      <c r="G3217">
        <f t="shared" si="50"/>
        <v>105</v>
      </c>
      <c r="H3217">
        <v>27168</v>
      </c>
      <c r="I3217" t="s">
        <v>19</v>
      </c>
    </row>
    <row r="3218" spans="1:9" x14ac:dyDescent="0.3">
      <c r="A3218" t="s">
        <v>1692</v>
      </c>
      <c r="B3218" t="s">
        <v>1693</v>
      </c>
      <c r="C3218">
        <v>1593</v>
      </c>
      <c r="D3218" t="s">
        <v>42</v>
      </c>
      <c r="E3218">
        <v>1099</v>
      </c>
      <c r="F3218">
        <v>1218</v>
      </c>
      <c r="G3218">
        <f t="shared" si="50"/>
        <v>119</v>
      </c>
      <c r="H3218">
        <v>176760</v>
      </c>
      <c r="I3218" t="s">
        <v>43</v>
      </c>
    </row>
    <row r="3219" spans="1:9" x14ac:dyDescent="0.3">
      <c r="A3219" t="s">
        <v>1692</v>
      </c>
      <c r="B3219" t="s">
        <v>1693</v>
      </c>
      <c r="C3219">
        <v>1593</v>
      </c>
      <c r="D3219" t="s">
        <v>42</v>
      </c>
      <c r="E3219">
        <v>1250</v>
      </c>
      <c r="F3219">
        <v>1364</v>
      </c>
      <c r="G3219">
        <f t="shared" si="50"/>
        <v>114</v>
      </c>
      <c r="H3219">
        <v>176760</v>
      </c>
      <c r="I3219" t="s">
        <v>43</v>
      </c>
    </row>
    <row r="3220" spans="1:9" x14ac:dyDescent="0.3">
      <c r="A3220" t="s">
        <v>1694</v>
      </c>
      <c r="B3220" t="s">
        <v>1695</v>
      </c>
      <c r="C3220">
        <v>888</v>
      </c>
      <c r="D3220" t="s">
        <v>10</v>
      </c>
      <c r="E3220">
        <v>254</v>
      </c>
      <c r="F3220">
        <v>430</v>
      </c>
      <c r="G3220">
        <f t="shared" si="50"/>
        <v>176</v>
      </c>
      <c r="H3220">
        <v>1724</v>
      </c>
      <c r="I3220" t="s">
        <v>11</v>
      </c>
    </row>
    <row r="3221" spans="1:9" x14ac:dyDescent="0.3">
      <c r="A3221" t="s">
        <v>1694</v>
      </c>
      <c r="B3221" t="s">
        <v>1695</v>
      </c>
      <c r="C3221">
        <v>888</v>
      </c>
      <c r="D3221" t="s">
        <v>28</v>
      </c>
      <c r="E3221">
        <v>638</v>
      </c>
      <c r="F3221">
        <v>752</v>
      </c>
      <c r="G3221">
        <f t="shared" si="50"/>
        <v>114</v>
      </c>
      <c r="H3221">
        <v>133923</v>
      </c>
      <c r="I3221" t="s">
        <v>29</v>
      </c>
    </row>
    <row r="3222" spans="1:9" x14ac:dyDescent="0.3">
      <c r="A3222" t="s">
        <v>1694</v>
      </c>
      <c r="B3222" t="s">
        <v>1695</v>
      </c>
      <c r="C3222">
        <v>888</v>
      </c>
      <c r="D3222" t="s">
        <v>30</v>
      </c>
      <c r="E3222">
        <v>526</v>
      </c>
      <c r="F3222">
        <v>591</v>
      </c>
      <c r="G3222">
        <f t="shared" si="50"/>
        <v>65</v>
      </c>
      <c r="H3222">
        <v>85578</v>
      </c>
      <c r="I3222" t="s">
        <v>31</v>
      </c>
    </row>
    <row r="3223" spans="1:9" x14ac:dyDescent="0.3">
      <c r="A3223" t="s">
        <v>1694</v>
      </c>
      <c r="B3223" t="s">
        <v>1695</v>
      </c>
      <c r="C3223">
        <v>888</v>
      </c>
      <c r="D3223" t="s">
        <v>42</v>
      </c>
      <c r="E3223">
        <v>771</v>
      </c>
      <c r="F3223">
        <v>883</v>
      </c>
      <c r="G3223">
        <f t="shared" si="50"/>
        <v>112</v>
      </c>
      <c r="H3223">
        <v>176760</v>
      </c>
      <c r="I3223" t="s">
        <v>43</v>
      </c>
    </row>
    <row r="3224" spans="1:9" x14ac:dyDescent="0.3">
      <c r="A3224" t="s">
        <v>1696</v>
      </c>
      <c r="B3224" t="s">
        <v>1697</v>
      </c>
      <c r="C3224">
        <v>778</v>
      </c>
      <c r="D3224" t="s">
        <v>10</v>
      </c>
      <c r="E3224">
        <v>254</v>
      </c>
      <c r="F3224">
        <v>411</v>
      </c>
      <c r="G3224">
        <f t="shared" si="50"/>
        <v>157</v>
      </c>
      <c r="H3224">
        <v>1724</v>
      </c>
      <c r="I3224" t="s">
        <v>11</v>
      </c>
    </row>
    <row r="3225" spans="1:9" x14ac:dyDescent="0.3">
      <c r="A3225" t="s">
        <v>1696</v>
      </c>
      <c r="B3225" t="s">
        <v>1697</v>
      </c>
      <c r="C3225">
        <v>778</v>
      </c>
      <c r="D3225" t="s">
        <v>28</v>
      </c>
      <c r="E3225">
        <v>656</v>
      </c>
      <c r="F3225">
        <v>767</v>
      </c>
      <c r="G3225">
        <f t="shared" si="50"/>
        <v>111</v>
      </c>
      <c r="H3225">
        <v>133923</v>
      </c>
      <c r="I3225" t="s">
        <v>29</v>
      </c>
    </row>
    <row r="3226" spans="1:9" x14ac:dyDescent="0.3">
      <c r="A3226" t="s">
        <v>1696</v>
      </c>
      <c r="B3226" t="s">
        <v>1697</v>
      </c>
      <c r="C3226">
        <v>778</v>
      </c>
      <c r="D3226" t="s">
        <v>90</v>
      </c>
      <c r="E3226">
        <v>4</v>
      </c>
      <c r="F3226">
        <v>204</v>
      </c>
      <c r="G3226">
        <f t="shared" si="50"/>
        <v>200</v>
      </c>
      <c r="H3226">
        <v>1188</v>
      </c>
      <c r="I3226" t="s">
        <v>91</v>
      </c>
    </row>
    <row r="3227" spans="1:9" x14ac:dyDescent="0.3">
      <c r="A3227" t="s">
        <v>1698</v>
      </c>
      <c r="B3227" t="s">
        <v>1699</v>
      </c>
      <c r="C3227">
        <v>1483</v>
      </c>
      <c r="D3227" t="s">
        <v>10</v>
      </c>
      <c r="E3227">
        <v>86</v>
      </c>
      <c r="F3227">
        <v>263</v>
      </c>
      <c r="G3227">
        <f t="shared" si="50"/>
        <v>177</v>
      </c>
      <c r="H3227">
        <v>1724</v>
      </c>
      <c r="I3227" t="s">
        <v>11</v>
      </c>
    </row>
    <row r="3228" spans="1:9" x14ac:dyDescent="0.3">
      <c r="A3228" t="s">
        <v>1698</v>
      </c>
      <c r="B3228" t="s">
        <v>1699</v>
      </c>
      <c r="C3228">
        <v>1483</v>
      </c>
      <c r="D3228" t="s">
        <v>28</v>
      </c>
      <c r="E3228">
        <v>856</v>
      </c>
      <c r="F3228">
        <v>972</v>
      </c>
      <c r="G3228">
        <f t="shared" si="50"/>
        <v>116</v>
      </c>
      <c r="H3228">
        <v>133923</v>
      </c>
      <c r="I3228" t="s">
        <v>29</v>
      </c>
    </row>
    <row r="3229" spans="1:9" x14ac:dyDescent="0.3">
      <c r="A3229" t="s">
        <v>1698</v>
      </c>
      <c r="B3229" t="s">
        <v>1699</v>
      </c>
      <c r="C3229">
        <v>1483</v>
      </c>
      <c r="D3229" t="s">
        <v>30</v>
      </c>
      <c r="E3229">
        <v>744</v>
      </c>
      <c r="F3229">
        <v>809</v>
      </c>
      <c r="G3229">
        <f t="shared" si="50"/>
        <v>65</v>
      </c>
      <c r="H3229">
        <v>85578</v>
      </c>
      <c r="I3229" t="s">
        <v>31</v>
      </c>
    </row>
    <row r="3230" spans="1:9" x14ac:dyDescent="0.3">
      <c r="A3230" t="s">
        <v>1698</v>
      </c>
      <c r="B3230" t="s">
        <v>1699</v>
      </c>
      <c r="C3230">
        <v>1483</v>
      </c>
      <c r="D3230" t="s">
        <v>66</v>
      </c>
      <c r="E3230">
        <v>1303</v>
      </c>
      <c r="F3230">
        <v>1397</v>
      </c>
      <c r="G3230">
        <f t="shared" si="50"/>
        <v>94</v>
      </c>
      <c r="H3230">
        <v>11277</v>
      </c>
      <c r="I3230" t="s">
        <v>67</v>
      </c>
    </row>
    <row r="3231" spans="1:9" x14ac:dyDescent="0.3">
      <c r="A3231" t="s">
        <v>1698</v>
      </c>
      <c r="B3231" t="s">
        <v>1699</v>
      </c>
      <c r="C3231">
        <v>1483</v>
      </c>
      <c r="D3231" t="s">
        <v>22</v>
      </c>
      <c r="E3231">
        <v>489</v>
      </c>
      <c r="F3231">
        <v>601</v>
      </c>
      <c r="G3231">
        <f t="shared" si="50"/>
        <v>112</v>
      </c>
      <c r="H3231">
        <v>21613</v>
      </c>
      <c r="I3231" t="s">
        <v>23</v>
      </c>
    </row>
    <row r="3232" spans="1:9" x14ac:dyDescent="0.3">
      <c r="A3232" t="s">
        <v>1698</v>
      </c>
      <c r="B3232" t="s">
        <v>1699</v>
      </c>
      <c r="C3232">
        <v>1483</v>
      </c>
      <c r="D3232" t="s">
        <v>18</v>
      </c>
      <c r="E3232">
        <v>624</v>
      </c>
      <c r="F3232">
        <v>723</v>
      </c>
      <c r="G3232">
        <f t="shared" si="50"/>
        <v>99</v>
      </c>
      <c r="H3232">
        <v>27168</v>
      </c>
      <c r="I3232" t="s">
        <v>19</v>
      </c>
    </row>
    <row r="3233" spans="1:9" x14ac:dyDescent="0.3">
      <c r="A3233" t="s">
        <v>1698</v>
      </c>
      <c r="B3233" t="s">
        <v>1699</v>
      </c>
      <c r="C3233">
        <v>1483</v>
      </c>
      <c r="D3233" t="s">
        <v>42</v>
      </c>
      <c r="E3233">
        <v>989</v>
      </c>
      <c r="F3233">
        <v>1109</v>
      </c>
      <c r="G3233">
        <f t="shared" si="50"/>
        <v>120</v>
      </c>
      <c r="H3233">
        <v>176760</v>
      </c>
      <c r="I3233" t="s">
        <v>43</v>
      </c>
    </row>
    <row r="3234" spans="1:9" x14ac:dyDescent="0.3">
      <c r="A3234" t="s">
        <v>1698</v>
      </c>
      <c r="B3234" t="s">
        <v>1699</v>
      </c>
      <c r="C3234">
        <v>1483</v>
      </c>
      <c r="D3234" t="s">
        <v>42</v>
      </c>
      <c r="E3234">
        <v>1136</v>
      </c>
      <c r="F3234">
        <v>1250</v>
      </c>
      <c r="G3234">
        <f t="shared" si="50"/>
        <v>114</v>
      </c>
      <c r="H3234">
        <v>176760</v>
      </c>
      <c r="I3234" t="s">
        <v>43</v>
      </c>
    </row>
    <row r="3235" spans="1:9" x14ac:dyDescent="0.3">
      <c r="A3235" t="s">
        <v>1700</v>
      </c>
      <c r="B3235" t="s">
        <v>1701</v>
      </c>
      <c r="C3235">
        <v>901</v>
      </c>
      <c r="D3235" t="s">
        <v>10</v>
      </c>
      <c r="E3235">
        <v>87</v>
      </c>
      <c r="F3235">
        <v>273</v>
      </c>
      <c r="G3235">
        <f t="shared" si="50"/>
        <v>186</v>
      </c>
      <c r="H3235">
        <v>1724</v>
      </c>
      <c r="I3235" t="s">
        <v>11</v>
      </c>
    </row>
    <row r="3236" spans="1:9" x14ac:dyDescent="0.3">
      <c r="A3236" t="s">
        <v>1700</v>
      </c>
      <c r="B3236" t="s">
        <v>1701</v>
      </c>
      <c r="C3236">
        <v>901</v>
      </c>
      <c r="D3236" t="s">
        <v>28</v>
      </c>
      <c r="E3236">
        <v>647</v>
      </c>
      <c r="F3236">
        <v>760</v>
      </c>
      <c r="G3236">
        <f t="shared" si="50"/>
        <v>113</v>
      </c>
      <c r="H3236">
        <v>133923</v>
      </c>
      <c r="I3236" t="s">
        <v>29</v>
      </c>
    </row>
    <row r="3237" spans="1:9" x14ac:dyDescent="0.3">
      <c r="A3237" t="s">
        <v>1700</v>
      </c>
      <c r="B3237" t="s">
        <v>1701</v>
      </c>
      <c r="C3237">
        <v>901</v>
      </c>
      <c r="D3237" t="s">
        <v>30</v>
      </c>
      <c r="E3237">
        <v>536</v>
      </c>
      <c r="F3237">
        <v>601</v>
      </c>
      <c r="G3237">
        <f t="shared" si="50"/>
        <v>65</v>
      </c>
      <c r="H3237">
        <v>85578</v>
      </c>
      <c r="I3237" t="s">
        <v>31</v>
      </c>
    </row>
    <row r="3238" spans="1:9" x14ac:dyDescent="0.3">
      <c r="A3238" t="s">
        <v>1700</v>
      </c>
      <c r="B3238" t="s">
        <v>1701</v>
      </c>
      <c r="C3238">
        <v>901</v>
      </c>
      <c r="D3238" t="s">
        <v>22</v>
      </c>
      <c r="E3238">
        <v>386</v>
      </c>
      <c r="F3238">
        <v>513</v>
      </c>
      <c r="G3238">
        <f t="shared" si="50"/>
        <v>127</v>
      </c>
      <c r="H3238">
        <v>21613</v>
      </c>
      <c r="I3238" t="s">
        <v>23</v>
      </c>
    </row>
    <row r="3239" spans="1:9" x14ac:dyDescent="0.3">
      <c r="A3239" t="s">
        <v>1700</v>
      </c>
      <c r="B3239" t="s">
        <v>1701</v>
      </c>
      <c r="C3239">
        <v>901</v>
      </c>
      <c r="D3239" t="s">
        <v>42</v>
      </c>
      <c r="E3239">
        <v>782</v>
      </c>
      <c r="F3239">
        <v>892</v>
      </c>
      <c r="G3239">
        <f t="shared" si="50"/>
        <v>110</v>
      </c>
      <c r="H3239">
        <v>176760</v>
      </c>
      <c r="I3239" t="s">
        <v>43</v>
      </c>
    </row>
    <row r="3240" spans="1:9" x14ac:dyDescent="0.3">
      <c r="A3240" t="s">
        <v>1702</v>
      </c>
      <c r="B3240" t="s">
        <v>1703</v>
      </c>
      <c r="C3240">
        <v>919</v>
      </c>
      <c r="D3240" t="s">
        <v>10</v>
      </c>
      <c r="E3240">
        <v>268</v>
      </c>
      <c r="F3240">
        <v>457</v>
      </c>
      <c r="G3240">
        <f t="shared" si="50"/>
        <v>189</v>
      </c>
      <c r="H3240">
        <v>1724</v>
      </c>
      <c r="I3240" t="s">
        <v>11</v>
      </c>
    </row>
    <row r="3241" spans="1:9" x14ac:dyDescent="0.3">
      <c r="A3241" t="s">
        <v>1702</v>
      </c>
      <c r="B3241" t="s">
        <v>1703</v>
      </c>
      <c r="C3241">
        <v>919</v>
      </c>
      <c r="D3241" t="s">
        <v>28</v>
      </c>
      <c r="E3241">
        <v>667</v>
      </c>
      <c r="F3241">
        <v>783</v>
      </c>
      <c r="G3241">
        <f t="shared" si="50"/>
        <v>116</v>
      </c>
      <c r="H3241">
        <v>133923</v>
      </c>
      <c r="I3241" t="s">
        <v>29</v>
      </c>
    </row>
    <row r="3242" spans="1:9" x14ac:dyDescent="0.3">
      <c r="A3242" t="s">
        <v>1702</v>
      </c>
      <c r="B3242" t="s">
        <v>1703</v>
      </c>
      <c r="C3242">
        <v>919</v>
      </c>
      <c r="D3242" t="s">
        <v>30</v>
      </c>
      <c r="E3242">
        <v>555</v>
      </c>
      <c r="F3242">
        <v>620</v>
      </c>
      <c r="G3242">
        <f t="shared" si="50"/>
        <v>65</v>
      </c>
      <c r="H3242">
        <v>85578</v>
      </c>
      <c r="I3242" t="s">
        <v>31</v>
      </c>
    </row>
    <row r="3243" spans="1:9" x14ac:dyDescent="0.3">
      <c r="A3243" t="s">
        <v>1702</v>
      </c>
      <c r="B3243" t="s">
        <v>1703</v>
      </c>
      <c r="C3243">
        <v>919</v>
      </c>
      <c r="D3243" t="s">
        <v>90</v>
      </c>
      <c r="E3243">
        <v>13</v>
      </c>
      <c r="F3243">
        <v>230</v>
      </c>
      <c r="G3243">
        <f t="shared" si="50"/>
        <v>217</v>
      </c>
      <c r="H3243">
        <v>1188</v>
      </c>
      <c r="I3243" t="s">
        <v>91</v>
      </c>
    </row>
    <row r="3244" spans="1:9" x14ac:dyDescent="0.3">
      <c r="A3244" t="s">
        <v>1702</v>
      </c>
      <c r="B3244" t="s">
        <v>1703</v>
      </c>
      <c r="C3244">
        <v>919</v>
      </c>
      <c r="D3244" t="s">
        <v>42</v>
      </c>
      <c r="E3244">
        <v>803</v>
      </c>
      <c r="F3244">
        <v>915</v>
      </c>
      <c r="G3244">
        <f t="shared" si="50"/>
        <v>112</v>
      </c>
      <c r="H3244">
        <v>176760</v>
      </c>
      <c r="I3244" t="s">
        <v>43</v>
      </c>
    </row>
    <row r="3245" spans="1:9" x14ac:dyDescent="0.3">
      <c r="A3245" t="s">
        <v>1704</v>
      </c>
      <c r="B3245" t="s">
        <v>1705</v>
      </c>
      <c r="C3245">
        <v>896</v>
      </c>
      <c r="D3245" t="s">
        <v>10</v>
      </c>
      <c r="E3245">
        <v>252</v>
      </c>
      <c r="F3245">
        <v>437</v>
      </c>
      <c r="G3245">
        <f t="shared" si="50"/>
        <v>185</v>
      </c>
      <c r="H3245">
        <v>1724</v>
      </c>
      <c r="I3245" t="s">
        <v>11</v>
      </c>
    </row>
    <row r="3246" spans="1:9" x14ac:dyDescent="0.3">
      <c r="A3246" t="s">
        <v>1704</v>
      </c>
      <c r="B3246" t="s">
        <v>1705</v>
      </c>
      <c r="C3246">
        <v>896</v>
      </c>
      <c r="D3246" t="s">
        <v>28</v>
      </c>
      <c r="E3246">
        <v>643</v>
      </c>
      <c r="F3246">
        <v>756</v>
      </c>
      <c r="G3246">
        <f t="shared" si="50"/>
        <v>113</v>
      </c>
      <c r="H3246">
        <v>133923</v>
      </c>
      <c r="I3246" t="s">
        <v>29</v>
      </c>
    </row>
    <row r="3247" spans="1:9" x14ac:dyDescent="0.3">
      <c r="A3247" t="s">
        <v>1704</v>
      </c>
      <c r="B3247" t="s">
        <v>1705</v>
      </c>
      <c r="C3247">
        <v>896</v>
      </c>
      <c r="D3247" t="s">
        <v>30</v>
      </c>
      <c r="E3247">
        <v>531</v>
      </c>
      <c r="F3247">
        <v>596</v>
      </c>
      <c r="G3247">
        <f t="shared" si="50"/>
        <v>65</v>
      </c>
      <c r="H3247">
        <v>85578</v>
      </c>
      <c r="I3247" t="s">
        <v>31</v>
      </c>
    </row>
    <row r="3248" spans="1:9" x14ac:dyDescent="0.3">
      <c r="A3248" t="s">
        <v>1704</v>
      </c>
      <c r="B3248" t="s">
        <v>1705</v>
      </c>
      <c r="C3248">
        <v>896</v>
      </c>
      <c r="D3248" t="s">
        <v>90</v>
      </c>
      <c r="E3248">
        <v>6</v>
      </c>
      <c r="F3248">
        <v>208</v>
      </c>
      <c r="G3248">
        <f t="shared" si="50"/>
        <v>202</v>
      </c>
      <c r="H3248">
        <v>1188</v>
      </c>
      <c r="I3248" t="s">
        <v>91</v>
      </c>
    </row>
    <row r="3249" spans="1:9" x14ac:dyDescent="0.3">
      <c r="A3249" t="s">
        <v>1704</v>
      </c>
      <c r="B3249" t="s">
        <v>1705</v>
      </c>
      <c r="C3249">
        <v>896</v>
      </c>
      <c r="D3249" t="s">
        <v>42</v>
      </c>
      <c r="E3249">
        <v>781</v>
      </c>
      <c r="F3249">
        <v>893</v>
      </c>
      <c r="G3249">
        <f t="shared" si="50"/>
        <v>112</v>
      </c>
      <c r="H3249">
        <v>176760</v>
      </c>
      <c r="I3249" t="s">
        <v>43</v>
      </c>
    </row>
    <row r="3250" spans="1:9" x14ac:dyDescent="0.3">
      <c r="A3250" t="s">
        <v>1706</v>
      </c>
      <c r="B3250" t="s">
        <v>1707</v>
      </c>
      <c r="C3250">
        <v>831</v>
      </c>
      <c r="D3250" t="s">
        <v>10</v>
      </c>
      <c r="E3250">
        <v>58</v>
      </c>
      <c r="F3250">
        <v>222</v>
      </c>
      <c r="G3250">
        <f t="shared" si="50"/>
        <v>164</v>
      </c>
      <c r="H3250">
        <v>1724</v>
      </c>
      <c r="I3250" t="s">
        <v>11</v>
      </c>
    </row>
    <row r="3251" spans="1:9" x14ac:dyDescent="0.3">
      <c r="A3251" t="s">
        <v>1706</v>
      </c>
      <c r="B3251" t="s">
        <v>1707</v>
      </c>
      <c r="C3251">
        <v>831</v>
      </c>
      <c r="D3251" t="s">
        <v>28</v>
      </c>
      <c r="E3251">
        <v>568</v>
      </c>
      <c r="F3251">
        <v>682</v>
      </c>
      <c r="G3251">
        <f t="shared" si="50"/>
        <v>114</v>
      </c>
      <c r="H3251">
        <v>133923</v>
      </c>
      <c r="I3251" t="s">
        <v>29</v>
      </c>
    </row>
    <row r="3252" spans="1:9" x14ac:dyDescent="0.3">
      <c r="A3252" t="s">
        <v>1706</v>
      </c>
      <c r="B3252" t="s">
        <v>1707</v>
      </c>
      <c r="C3252">
        <v>831</v>
      </c>
      <c r="D3252" t="s">
        <v>30</v>
      </c>
      <c r="E3252">
        <v>456</v>
      </c>
      <c r="F3252">
        <v>521</v>
      </c>
      <c r="G3252">
        <f t="shared" si="50"/>
        <v>65</v>
      </c>
      <c r="H3252">
        <v>85578</v>
      </c>
      <c r="I3252" t="s">
        <v>31</v>
      </c>
    </row>
    <row r="3253" spans="1:9" x14ac:dyDescent="0.3">
      <c r="A3253" t="s">
        <v>1706</v>
      </c>
      <c r="B3253" t="s">
        <v>1707</v>
      </c>
      <c r="C3253">
        <v>831</v>
      </c>
      <c r="D3253" t="s">
        <v>24</v>
      </c>
      <c r="E3253">
        <v>330</v>
      </c>
      <c r="F3253">
        <v>416</v>
      </c>
      <c r="G3253">
        <f t="shared" si="50"/>
        <v>86</v>
      </c>
      <c r="H3253">
        <v>23723</v>
      </c>
      <c r="I3253" t="s">
        <v>25</v>
      </c>
    </row>
    <row r="3254" spans="1:9" x14ac:dyDescent="0.3">
      <c r="A3254" t="s">
        <v>1706</v>
      </c>
      <c r="B3254" t="s">
        <v>1707</v>
      </c>
      <c r="C3254">
        <v>831</v>
      </c>
      <c r="D3254" t="s">
        <v>42</v>
      </c>
      <c r="E3254">
        <v>706</v>
      </c>
      <c r="F3254">
        <v>817</v>
      </c>
      <c r="G3254">
        <f t="shared" si="50"/>
        <v>111</v>
      </c>
      <c r="H3254">
        <v>176760</v>
      </c>
      <c r="I3254" t="s">
        <v>43</v>
      </c>
    </row>
    <row r="3255" spans="1:9" x14ac:dyDescent="0.3">
      <c r="A3255" t="s">
        <v>1708</v>
      </c>
      <c r="B3255" t="s">
        <v>1709</v>
      </c>
      <c r="C3255">
        <v>944</v>
      </c>
      <c r="D3255" t="s">
        <v>10</v>
      </c>
      <c r="E3255">
        <v>63</v>
      </c>
      <c r="F3255">
        <v>263</v>
      </c>
      <c r="G3255">
        <f t="shared" si="50"/>
        <v>200</v>
      </c>
      <c r="H3255">
        <v>1724</v>
      </c>
      <c r="I3255" t="s">
        <v>11</v>
      </c>
    </row>
    <row r="3256" spans="1:9" x14ac:dyDescent="0.3">
      <c r="A3256" t="s">
        <v>1708</v>
      </c>
      <c r="B3256" t="s">
        <v>1709</v>
      </c>
      <c r="C3256">
        <v>944</v>
      </c>
      <c r="D3256" t="s">
        <v>12</v>
      </c>
      <c r="E3256">
        <v>685</v>
      </c>
      <c r="F3256">
        <v>921</v>
      </c>
      <c r="G3256">
        <f t="shared" si="50"/>
        <v>236</v>
      </c>
      <c r="H3256">
        <v>22957</v>
      </c>
      <c r="I3256" t="s">
        <v>13</v>
      </c>
    </row>
    <row r="3257" spans="1:9" x14ac:dyDescent="0.3">
      <c r="A3257" t="s">
        <v>1708</v>
      </c>
      <c r="B3257" t="s">
        <v>1709</v>
      </c>
      <c r="C3257">
        <v>944</v>
      </c>
      <c r="D3257" t="s">
        <v>14</v>
      </c>
      <c r="E3257">
        <v>509</v>
      </c>
      <c r="F3257">
        <v>666</v>
      </c>
      <c r="G3257">
        <f t="shared" si="50"/>
        <v>157</v>
      </c>
      <c r="H3257">
        <v>43327</v>
      </c>
      <c r="I3257" t="s">
        <v>15</v>
      </c>
    </row>
    <row r="3258" spans="1:9" x14ac:dyDescent="0.3">
      <c r="A3258" t="s">
        <v>1708</v>
      </c>
      <c r="B3258" t="s">
        <v>1709</v>
      </c>
      <c r="C3258">
        <v>944</v>
      </c>
      <c r="D3258" t="s">
        <v>18</v>
      </c>
      <c r="E3258">
        <v>392</v>
      </c>
      <c r="F3258">
        <v>497</v>
      </c>
      <c r="G3258">
        <f t="shared" si="50"/>
        <v>105</v>
      </c>
      <c r="H3258">
        <v>27168</v>
      </c>
      <c r="I3258" t="s">
        <v>19</v>
      </c>
    </row>
    <row r="3259" spans="1:9" x14ac:dyDescent="0.3">
      <c r="A3259" t="s">
        <v>1710</v>
      </c>
      <c r="B3259" t="s">
        <v>1711</v>
      </c>
      <c r="C3259">
        <v>1239</v>
      </c>
      <c r="D3259" t="s">
        <v>10</v>
      </c>
      <c r="E3259">
        <v>82</v>
      </c>
      <c r="F3259">
        <v>269</v>
      </c>
      <c r="G3259">
        <f t="shared" si="50"/>
        <v>187</v>
      </c>
      <c r="H3259">
        <v>1724</v>
      </c>
      <c r="I3259" t="s">
        <v>11</v>
      </c>
    </row>
    <row r="3260" spans="1:9" x14ac:dyDescent="0.3">
      <c r="A3260" t="s">
        <v>1710</v>
      </c>
      <c r="B3260" t="s">
        <v>1711</v>
      </c>
      <c r="C3260">
        <v>1239</v>
      </c>
      <c r="D3260" t="s">
        <v>28</v>
      </c>
      <c r="E3260">
        <v>718</v>
      </c>
      <c r="F3260">
        <v>835</v>
      </c>
      <c r="G3260">
        <f t="shared" si="50"/>
        <v>117</v>
      </c>
      <c r="H3260">
        <v>133923</v>
      </c>
      <c r="I3260" t="s">
        <v>29</v>
      </c>
    </row>
    <row r="3261" spans="1:9" x14ac:dyDescent="0.3">
      <c r="A3261" t="s">
        <v>1710</v>
      </c>
      <c r="B3261" t="s">
        <v>1711</v>
      </c>
      <c r="C3261">
        <v>1239</v>
      </c>
      <c r="D3261" t="s">
        <v>30</v>
      </c>
      <c r="E3261">
        <v>603</v>
      </c>
      <c r="F3261">
        <v>671</v>
      </c>
      <c r="G3261">
        <f t="shared" si="50"/>
        <v>68</v>
      </c>
      <c r="H3261">
        <v>85578</v>
      </c>
      <c r="I3261" t="s">
        <v>31</v>
      </c>
    </row>
    <row r="3262" spans="1:9" x14ac:dyDescent="0.3">
      <c r="A3262" t="s">
        <v>1710</v>
      </c>
      <c r="B3262" t="s">
        <v>1711</v>
      </c>
      <c r="C3262">
        <v>1239</v>
      </c>
      <c r="D3262" t="s">
        <v>22</v>
      </c>
      <c r="E3262">
        <v>467</v>
      </c>
      <c r="F3262">
        <v>580</v>
      </c>
      <c r="G3262">
        <f t="shared" si="50"/>
        <v>113</v>
      </c>
      <c r="H3262">
        <v>21613</v>
      </c>
      <c r="I3262" t="s">
        <v>23</v>
      </c>
    </row>
    <row r="3263" spans="1:9" x14ac:dyDescent="0.3">
      <c r="A3263" t="s">
        <v>1710</v>
      </c>
      <c r="B3263" t="s">
        <v>1711</v>
      </c>
      <c r="C3263">
        <v>1239</v>
      </c>
      <c r="D3263" t="s">
        <v>16</v>
      </c>
      <c r="E3263">
        <v>362</v>
      </c>
      <c r="F3263">
        <v>464</v>
      </c>
      <c r="G3263">
        <f t="shared" si="50"/>
        <v>102</v>
      </c>
      <c r="H3263">
        <v>23651</v>
      </c>
      <c r="I3263" t="s">
        <v>17</v>
      </c>
    </row>
    <row r="3264" spans="1:9" x14ac:dyDescent="0.3">
      <c r="A3264" t="s">
        <v>1710</v>
      </c>
      <c r="B3264" t="s">
        <v>1711</v>
      </c>
      <c r="C3264">
        <v>1239</v>
      </c>
      <c r="D3264" t="s">
        <v>42</v>
      </c>
      <c r="E3264">
        <v>858</v>
      </c>
      <c r="F3264">
        <v>965</v>
      </c>
      <c r="G3264">
        <f t="shared" si="50"/>
        <v>107</v>
      </c>
      <c r="H3264">
        <v>176760</v>
      </c>
      <c r="I3264" t="s">
        <v>43</v>
      </c>
    </row>
    <row r="3265" spans="1:9" x14ac:dyDescent="0.3">
      <c r="A3265" t="s">
        <v>1710</v>
      </c>
      <c r="B3265" t="s">
        <v>1711</v>
      </c>
      <c r="C3265">
        <v>1239</v>
      </c>
      <c r="D3265" t="s">
        <v>42</v>
      </c>
      <c r="E3265">
        <v>978</v>
      </c>
      <c r="F3265">
        <v>1090</v>
      </c>
      <c r="G3265">
        <f t="shared" si="50"/>
        <v>112</v>
      </c>
      <c r="H3265">
        <v>176760</v>
      </c>
      <c r="I3265" t="s">
        <v>43</v>
      </c>
    </row>
    <row r="3266" spans="1:9" x14ac:dyDescent="0.3">
      <c r="A3266" t="s">
        <v>1710</v>
      </c>
      <c r="B3266" t="s">
        <v>1711</v>
      </c>
      <c r="C3266">
        <v>1239</v>
      </c>
      <c r="D3266" t="s">
        <v>42</v>
      </c>
      <c r="E3266">
        <v>1113</v>
      </c>
      <c r="F3266">
        <v>1224</v>
      </c>
      <c r="G3266">
        <f t="shared" si="50"/>
        <v>111</v>
      </c>
      <c r="H3266">
        <v>176760</v>
      </c>
      <c r="I3266" t="s">
        <v>43</v>
      </c>
    </row>
    <row r="3267" spans="1:9" x14ac:dyDescent="0.3">
      <c r="A3267" t="s">
        <v>1712</v>
      </c>
      <c r="B3267" t="s">
        <v>1713</v>
      </c>
      <c r="C3267">
        <v>797</v>
      </c>
      <c r="D3267" t="s">
        <v>10</v>
      </c>
      <c r="E3267">
        <v>32</v>
      </c>
      <c r="F3267">
        <v>220</v>
      </c>
      <c r="G3267">
        <f t="shared" ref="G3267:G3330" si="51">F3267-E3267</f>
        <v>188</v>
      </c>
      <c r="H3267">
        <v>1724</v>
      </c>
      <c r="I3267" t="s">
        <v>11</v>
      </c>
    </row>
    <row r="3268" spans="1:9" x14ac:dyDescent="0.3">
      <c r="A3268" t="s">
        <v>1712</v>
      </c>
      <c r="B3268" t="s">
        <v>1713</v>
      </c>
      <c r="C3268">
        <v>797</v>
      </c>
      <c r="D3268" t="s">
        <v>28</v>
      </c>
      <c r="E3268">
        <v>551</v>
      </c>
      <c r="F3268">
        <v>663</v>
      </c>
      <c r="G3268">
        <f t="shared" si="51"/>
        <v>112</v>
      </c>
      <c r="H3268">
        <v>133923</v>
      </c>
      <c r="I3268" t="s">
        <v>29</v>
      </c>
    </row>
    <row r="3269" spans="1:9" x14ac:dyDescent="0.3">
      <c r="A3269" t="s">
        <v>1712</v>
      </c>
      <c r="B3269" t="s">
        <v>1713</v>
      </c>
      <c r="C3269">
        <v>797</v>
      </c>
      <c r="D3269" t="s">
        <v>30</v>
      </c>
      <c r="E3269">
        <v>438</v>
      </c>
      <c r="F3269">
        <v>506</v>
      </c>
      <c r="G3269">
        <f t="shared" si="51"/>
        <v>68</v>
      </c>
      <c r="H3269">
        <v>85578</v>
      </c>
      <c r="I3269" t="s">
        <v>31</v>
      </c>
    </row>
    <row r="3270" spans="1:9" x14ac:dyDescent="0.3">
      <c r="A3270" t="s">
        <v>1712</v>
      </c>
      <c r="B3270" t="s">
        <v>1713</v>
      </c>
      <c r="C3270">
        <v>797</v>
      </c>
      <c r="D3270" t="s">
        <v>24</v>
      </c>
      <c r="E3270">
        <v>337</v>
      </c>
      <c r="F3270">
        <v>426</v>
      </c>
      <c r="G3270">
        <f t="shared" si="51"/>
        <v>89</v>
      </c>
      <c r="H3270">
        <v>23723</v>
      </c>
      <c r="I3270" t="s">
        <v>25</v>
      </c>
    </row>
    <row r="3271" spans="1:9" x14ac:dyDescent="0.3">
      <c r="A3271" t="s">
        <v>1712</v>
      </c>
      <c r="B3271" t="s">
        <v>1713</v>
      </c>
      <c r="C3271">
        <v>797</v>
      </c>
      <c r="D3271" t="s">
        <v>42</v>
      </c>
      <c r="E3271">
        <v>677</v>
      </c>
      <c r="F3271">
        <v>786</v>
      </c>
      <c r="G3271">
        <f t="shared" si="51"/>
        <v>109</v>
      </c>
      <c r="H3271">
        <v>176760</v>
      </c>
      <c r="I3271" t="s">
        <v>43</v>
      </c>
    </row>
    <row r="3272" spans="1:9" x14ac:dyDescent="0.3">
      <c r="A3272" t="s">
        <v>1714</v>
      </c>
      <c r="B3272" t="s">
        <v>1715</v>
      </c>
      <c r="C3272">
        <v>612</v>
      </c>
      <c r="D3272" t="s">
        <v>10</v>
      </c>
      <c r="E3272">
        <v>57</v>
      </c>
      <c r="F3272">
        <v>224</v>
      </c>
      <c r="G3272">
        <f t="shared" si="51"/>
        <v>167</v>
      </c>
      <c r="H3272">
        <v>1724</v>
      </c>
      <c r="I3272" t="s">
        <v>11</v>
      </c>
    </row>
    <row r="3273" spans="1:9" x14ac:dyDescent="0.3">
      <c r="A3273" t="s">
        <v>1714</v>
      </c>
      <c r="B3273" t="s">
        <v>1715</v>
      </c>
      <c r="C3273">
        <v>612</v>
      </c>
      <c r="D3273" t="s">
        <v>14</v>
      </c>
      <c r="E3273">
        <v>443</v>
      </c>
      <c r="F3273">
        <v>603</v>
      </c>
      <c r="G3273">
        <f t="shared" si="51"/>
        <v>160</v>
      </c>
      <c r="H3273">
        <v>43327</v>
      </c>
      <c r="I3273" t="s">
        <v>15</v>
      </c>
    </row>
    <row r="3274" spans="1:9" x14ac:dyDescent="0.3">
      <c r="A3274" t="s">
        <v>1714</v>
      </c>
      <c r="B3274" t="s">
        <v>1715</v>
      </c>
      <c r="C3274">
        <v>612</v>
      </c>
      <c r="D3274" t="s">
        <v>46</v>
      </c>
      <c r="E3274">
        <v>315</v>
      </c>
      <c r="F3274">
        <v>389</v>
      </c>
      <c r="G3274">
        <f t="shared" si="51"/>
        <v>74</v>
      </c>
      <c r="H3274">
        <v>7301</v>
      </c>
      <c r="I3274" t="s">
        <v>47</v>
      </c>
    </row>
    <row r="3275" spans="1:9" x14ac:dyDescent="0.3">
      <c r="A3275" t="s">
        <v>1716</v>
      </c>
      <c r="B3275" t="s">
        <v>1717</v>
      </c>
      <c r="C3275">
        <v>1237</v>
      </c>
      <c r="D3275" t="s">
        <v>10</v>
      </c>
      <c r="E3275">
        <v>82</v>
      </c>
      <c r="F3275">
        <v>267</v>
      </c>
      <c r="G3275">
        <f t="shared" si="51"/>
        <v>185</v>
      </c>
      <c r="H3275">
        <v>1724</v>
      </c>
      <c r="I3275" t="s">
        <v>11</v>
      </c>
    </row>
    <row r="3276" spans="1:9" x14ac:dyDescent="0.3">
      <c r="A3276" t="s">
        <v>1716</v>
      </c>
      <c r="B3276" t="s">
        <v>1717</v>
      </c>
      <c r="C3276">
        <v>1237</v>
      </c>
      <c r="D3276" t="s">
        <v>28</v>
      </c>
      <c r="E3276">
        <v>715</v>
      </c>
      <c r="F3276">
        <v>832</v>
      </c>
      <c r="G3276">
        <f t="shared" si="51"/>
        <v>117</v>
      </c>
      <c r="H3276">
        <v>133923</v>
      </c>
      <c r="I3276" t="s">
        <v>29</v>
      </c>
    </row>
    <row r="3277" spans="1:9" x14ac:dyDescent="0.3">
      <c r="A3277" t="s">
        <v>1716</v>
      </c>
      <c r="B3277" t="s">
        <v>1717</v>
      </c>
      <c r="C3277">
        <v>1237</v>
      </c>
      <c r="D3277" t="s">
        <v>30</v>
      </c>
      <c r="E3277">
        <v>600</v>
      </c>
      <c r="F3277">
        <v>668</v>
      </c>
      <c r="G3277">
        <f t="shared" si="51"/>
        <v>68</v>
      </c>
      <c r="H3277">
        <v>85578</v>
      </c>
      <c r="I3277" t="s">
        <v>31</v>
      </c>
    </row>
    <row r="3278" spans="1:9" x14ac:dyDescent="0.3">
      <c r="A3278" t="s">
        <v>1716</v>
      </c>
      <c r="B3278" t="s">
        <v>1717</v>
      </c>
      <c r="C3278">
        <v>1237</v>
      </c>
      <c r="D3278" t="s">
        <v>22</v>
      </c>
      <c r="E3278">
        <v>464</v>
      </c>
      <c r="F3278">
        <v>577</v>
      </c>
      <c r="G3278">
        <f t="shared" si="51"/>
        <v>113</v>
      </c>
      <c r="H3278">
        <v>21613</v>
      </c>
      <c r="I3278" t="s">
        <v>23</v>
      </c>
    </row>
    <row r="3279" spans="1:9" x14ac:dyDescent="0.3">
      <c r="A3279" t="s">
        <v>1716</v>
      </c>
      <c r="B3279" t="s">
        <v>1717</v>
      </c>
      <c r="C3279">
        <v>1237</v>
      </c>
      <c r="D3279" t="s">
        <v>46</v>
      </c>
      <c r="E3279">
        <v>356</v>
      </c>
      <c r="F3279">
        <v>424</v>
      </c>
      <c r="G3279">
        <f t="shared" si="51"/>
        <v>68</v>
      </c>
      <c r="H3279">
        <v>7301</v>
      </c>
      <c r="I3279" t="s">
        <v>47</v>
      </c>
    </row>
    <row r="3280" spans="1:9" x14ac:dyDescent="0.3">
      <c r="A3280" t="s">
        <v>1716</v>
      </c>
      <c r="B3280" t="s">
        <v>1717</v>
      </c>
      <c r="C3280">
        <v>1237</v>
      </c>
      <c r="D3280" t="s">
        <v>42</v>
      </c>
      <c r="E3280">
        <v>853</v>
      </c>
      <c r="F3280">
        <v>960</v>
      </c>
      <c r="G3280">
        <f t="shared" si="51"/>
        <v>107</v>
      </c>
      <c r="H3280">
        <v>176760</v>
      </c>
      <c r="I3280" t="s">
        <v>43</v>
      </c>
    </row>
    <row r="3281" spans="1:9" x14ac:dyDescent="0.3">
      <c r="A3281" t="s">
        <v>1716</v>
      </c>
      <c r="B3281" t="s">
        <v>1717</v>
      </c>
      <c r="C3281">
        <v>1237</v>
      </c>
      <c r="D3281" t="s">
        <v>42</v>
      </c>
      <c r="E3281">
        <v>973</v>
      </c>
      <c r="F3281">
        <v>1086</v>
      </c>
      <c r="G3281">
        <f t="shared" si="51"/>
        <v>113</v>
      </c>
      <c r="H3281">
        <v>176760</v>
      </c>
      <c r="I3281" t="s">
        <v>43</v>
      </c>
    </row>
    <row r="3282" spans="1:9" x14ac:dyDescent="0.3">
      <c r="A3282" t="s">
        <v>1716</v>
      </c>
      <c r="B3282" t="s">
        <v>1717</v>
      </c>
      <c r="C3282">
        <v>1237</v>
      </c>
      <c r="D3282" t="s">
        <v>42</v>
      </c>
      <c r="E3282">
        <v>1110</v>
      </c>
      <c r="F3282">
        <v>1221</v>
      </c>
      <c r="G3282">
        <f t="shared" si="51"/>
        <v>111</v>
      </c>
      <c r="H3282">
        <v>176760</v>
      </c>
      <c r="I3282" t="s">
        <v>43</v>
      </c>
    </row>
    <row r="3283" spans="1:9" x14ac:dyDescent="0.3">
      <c r="A3283" t="s">
        <v>1718</v>
      </c>
      <c r="B3283" t="s">
        <v>1719</v>
      </c>
      <c r="C3283">
        <v>965</v>
      </c>
      <c r="D3283" t="s">
        <v>10</v>
      </c>
      <c r="E3283">
        <v>86</v>
      </c>
      <c r="F3283">
        <v>274</v>
      </c>
      <c r="G3283">
        <f t="shared" si="51"/>
        <v>188</v>
      </c>
      <c r="H3283">
        <v>1724</v>
      </c>
      <c r="I3283" t="s">
        <v>11</v>
      </c>
    </row>
    <row r="3284" spans="1:9" x14ac:dyDescent="0.3">
      <c r="A3284" t="s">
        <v>1718</v>
      </c>
      <c r="B3284" t="s">
        <v>1719</v>
      </c>
      <c r="C3284">
        <v>965</v>
      </c>
      <c r="D3284" t="s">
        <v>28</v>
      </c>
      <c r="E3284">
        <v>599</v>
      </c>
      <c r="F3284">
        <v>711</v>
      </c>
      <c r="G3284">
        <f t="shared" si="51"/>
        <v>112</v>
      </c>
      <c r="H3284">
        <v>133923</v>
      </c>
      <c r="I3284" t="s">
        <v>29</v>
      </c>
    </row>
    <row r="3285" spans="1:9" x14ac:dyDescent="0.3">
      <c r="A3285" t="s">
        <v>1718</v>
      </c>
      <c r="B3285" t="s">
        <v>1719</v>
      </c>
      <c r="C3285">
        <v>965</v>
      </c>
      <c r="D3285" t="s">
        <v>30</v>
      </c>
      <c r="E3285">
        <v>486</v>
      </c>
      <c r="F3285">
        <v>554</v>
      </c>
      <c r="G3285">
        <f t="shared" si="51"/>
        <v>68</v>
      </c>
      <c r="H3285">
        <v>85578</v>
      </c>
      <c r="I3285" t="s">
        <v>31</v>
      </c>
    </row>
    <row r="3286" spans="1:9" x14ac:dyDescent="0.3">
      <c r="A3286" t="s">
        <v>1718</v>
      </c>
      <c r="B3286" t="s">
        <v>1719</v>
      </c>
      <c r="C3286">
        <v>965</v>
      </c>
      <c r="D3286" t="s">
        <v>24</v>
      </c>
      <c r="E3286">
        <v>382</v>
      </c>
      <c r="F3286">
        <v>474</v>
      </c>
      <c r="G3286">
        <f t="shared" si="51"/>
        <v>92</v>
      </c>
      <c r="H3286">
        <v>23723</v>
      </c>
      <c r="I3286" t="s">
        <v>25</v>
      </c>
    </row>
    <row r="3287" spans="1:9" x14ac:dyDescent="0.3">
      <c r="A3287" t="s">
        <v>1718</v>
      </c>
      <c r="B3287" t="s">
        <v>1719</v>
      </c>
      <c r="C3287">
        <v>965</v>
      </c>
      <c r="D3287" t="s">
        <v>42</v>
      </c>
      <c r="E3287">
        <v>725</v>
      </c>
      <c r="F3287">
        <v>836</v>
      </c>
      <c r="G3287">
        <f t="shared" si="51"/>
        <v>111</v>
      </c>
      <c r="H3287">
        <v>176760</v>
      </c>
      <c r="I3287" t="s">
        <v>43</v>
      </c>
    </row>
    <row r="3288" spans="1:9" x14ac:dyDescent="0.3">
      <c r="A3288" t="s">
        <v>1718</v>
      </c>
      <c r="B3288" t="s">
        <v>1719</v>
      </c>
      <c r="C3288">
        <v>965</v>
      </c>
      <c r="D3288" t="s">
        <v>42</v>
      </c>
      <c r="E3288">
        <v>848</v>
      </c>
      <c r="F3288">
        <v>940</v>
      </c>
      <c r="G3288">
        <f t="shared" si="51"/>
        <v>92</v>
      </c>
      <c r="H3288">
        <v>176760</v>
      </c>
      <c r="I3288" t="s">
        <v>43</v>
      </c>
    </row>
    <row r="3289" spans="1:9" x14ac:dyDescent="0.3">
      <c r="A3289" t="s">
        <v>1720</v>
      </c>
      <c r="B3289" t="s">
        <v>1721</v>
      </c>
      <c r="C3289">
        <v>551</v>
      </c>
      <c r="D3289" t="s">
        <v>10</v>
      </c>
      <c r="E3289">
        <v>89</v>
      </c>
      <c r="F3289">
        <v>249</v>
      </c>
      <c r="G3289">
        <f t="shared" si="51"/>
        <v>160</v>
      </c>
      <c r="H3289">
        <v>1724</v>
      </c>
      <c r="I3289" t="s">
        <v>11</v>
      </c>
    </row>
    <row r="3290" spans="1:9" x14ac:dyDescent="0.3">
      <c r="A3290" t="s">
        <v>1720</v>
      </c>
      <c r="B3290" t="s">
        <v>1721</v>
      </c>
      <c r="C3290">
        <v>551</v>
      </c>
      <c r="D3290" t="s">
        <v>54</v>
      </c>
      <c r="E3290">
        <v>346</v>
      </c>
      <c r="F3290">
        <v>424</v>
      </c>
      <c r="G3290">
        <f t="shared" si="51"/>
        <v>78</v>
      </c>
      <c r="H3290">
        <v>1627</v>
      </c>
      <c r="I3290" t="s">
        <v>55</v>
      </c>
    </row>
    <row r="3291" spans="1:9" x14ac:dyDescent="0.3">
      <c r="A3291" t="s">
        <v>1722</v>
      </c>
      <c r="B3291" t="s">
        <v>1723</v>
      </c>
      <c r="C3291">
        <v>837</v>
      </c>
      <c r="D3291" t="s">
        <v>10</v>
      </c>
      <c r="E3291">
        <v>103</v>
      </c>
      <c r="F3291">
        <v>290</v>
      </c>
      <c r="G3291">
        <f t="shared" si="51"/>
        <v>187</v>
      </c>
      <c r="H3291">
        <v>1724</v>
      </c>
      <c r="I3291" t="s">
        <v>11</v>
      </c>
    </row>
    <row r="3292" spans="1:9" x14ac:dyDescent="0.3">
      <c r="A3292" t="s">
        <v>1722</v>
      </c>
      <c r="B3292" t="s">
        <v>1723</v>
      </c>
      <c r="C3292">
        <v>837</v>
      </c>
      <c r="D3292" t="s">
        <v>12</v>
      </c>
      <c r="E3292">
        <v>547</v>
      </c>
      <c r="F3292">
        <v>779</v>
      </c>
      <c r="G3292">
        <f t="shared" si="51"/>
        <v>232</v>
      </c>
      <c r="H3292">
        <v>22957</v>
      </c>
      <c r="I3292" t="s">
        <v>13</v>
      </c>
    </row>
    <row r="3293" spans="1:9" x14ac:dyDescent="0.3">
      <c r="A3293" t="s">
        <v>1722</v>
      </c>
      <c r="B3293" t="s">
        <v>1723</v>
      </c>
      <c r="C3293">
        <v>837</v>
      </c>
      <c r="D3293" t="s">
        <v>14</v>
      </c>
      <c r="E3293">
        <v>373</v>
      </c>
      <c r="F3293">
        <v>528</v>
      </c>
      <c r="G3293">
        <f t="shared" si="51"/>
        <v>155</v>
      </c>
      <c r="H3293">
        <v>43327</v>
      </c>
      <c r="I3293" t="s">
        <v>15</v>
      </c>
    </row>
    <row r="3294" spans="1:9" x14ac:dyDescent="0.3">
      <c r="A3294" t="s">
        <v>1724</v>
      </c>
      <c r="B3294" t="s">
        <v>1725</v>
      </c>
      <c r="C3294">
        <v>555</v>
      </c>
      <c r="D3294" t="s">
        <v>10</v>
      </c>
      <c r="E3294">
        <v>81</v>
      </c>
      <c r="F3294">
        <v>264</v>
      </c>
      <c r="G3294">
        <f t="shared" si="51"/>
        <v>183</v>
      </c>
      <c r="H3294">
        <v>1724</v>
      </c>
      <c r="I3294" t="s">
        <v>11</v>
      </c>
    </row>
    <row r="3295" spans="1:9" x14ac:dyDescent="0.3">
      <c r="A3295" t="s">
        <v>1724</v>
      </c>
      <c r="B3295" t="s">
        <v>1725</v>
      </c>
      <c r="C3295">
        <v>555</v>
      </c>
      <c r="D3295" t="s">
        <v>54</v>
      </c>
      <c r="E3295">
        <v>351</v>
      </c>
      <c r="F3295">
        <v>433</v>
      </c>
      <c r="G3295">
        <f t="shared" si="51"/>
        <v>82</v>
      </c>
      <c r="H3295">
        <v>1627</v>
      </c>
      <c r="I3295" t="s">
        <v>55</v>
      </c>
    </row>
    <row r="3296" spans="1:9" x14ac:dyDescent="0.3">
      <c r="A3296" t="s">
        <v>1726</v>
      </c>
      <c r="B3296" t="s">
        <v>1727</v>
      </c>
      <c r="C3296">
        <v>511</v>
      </c>
      <c r="D3296" t="s">
        <v>10</v>
      </c>
      <c r="E3296">
        <v>80</v>
      </c>
      <c r="F3296">
        <v>271</v>
      </c>
      <c r="G3296">
        <f t="shared" si="51"/>
        <v>191</v>
      </c>
      <c r="H3296">
        <v>1724</v>
      </c>
      <c r="I3296" t="s">
        <v>11</v>
      </c>
    </row>
    <row r="3297" spans="1:9" x14ac:dyDescent="0.3">
      <c r="A3297" t="s">
        <v>1726</v>
      </c>
      <c r="B3297" t="s">
        <v>1727</v>
      </c>
      <c r="C3297">
        <v>511</v>
      </c>
      <c r="D3297" t="s">
        <v>14</v>
      </c>
      <c r="E3297">
        <v>356</v>
      </c>
      <c r="F3297">
        <v>507</v>
      </c>
      <c r="G3297">
        <f t="shared" si="51"/>
        <v>151</v>
      </c>
      <c r="H3297">
        <v>43327</v>
      </c>
      <c r="I3297" t="s">
        <v>15</v>
      </c>
    </row>
    <row r="3298" spans="1:9" x14ac:dyDescent="0.3">
      <c r="A3298" t="s">
        <v>1728</v>
      </c>
      <c r="B3298" t="s">
        <v>1729</v>
      </c>
      <c r="C3298">
        <v>947</v>
      </c>
      <c r="D3298" t="s">
        <v>10</v>
      </c>
      <c r="E3298">
        <v>233</v>
      </c>
      <c r="F3298">
        <v>417</v>
      </c>
      <c r="G3298">
        <f t="shared" si="51"/>
        <v>184</v>
      </c>
      <c r="H3298">
        <v>1724</v>
      </c>
      <c r="I3298" t="s">
        <v>11</v>
      </c>
    </row>
    <row r="3299" spans="1:9" x14ac:dyDescent="0.3">
      <c r="A3299" t="s">
        <v>1728</v>
      </c>
      <c r="B3299" t="s">
        <v>1729</v>
      </c>
      <c r="C3299">
        <v>947</v>
      </c>
      <c r="D3299" t="s">
        <v>12</v>
      </c>
      <c r="E3299">
        <v>689</v>
      </c>
      <c r="F3299">
        <v>923</v>
      </c>
      <c r="G3299">
        <f t="shared" si="51"/>
        <v>234</v>
      </c>
      <c r="H3299">
        <v>22957</v>
      </c>
      <c r="I3299" t="s">
        <v>13</v>
      </c>
    </row>
    <row r="3300" spans="1:9" x14ac:dyDescent="0.3">
      <c r="A3300" t="s">
        <v>1728</v>
      </c>
      <c r="B3300" t="s">
        <v>1729</v>
      </c>
      <c r="C3300">
        <v>947</v>
      </c>
      <c r="D3300" t="s">
        <v>14</v>
      </c>
      <c r="E3300">
        <v>514</v>
      </c>
      <c r="F3300">
        <v>669</v>
      </c>
      <c r="G3300">
        <f t="shared" si="51"/>
        <v>155</v>
      </c>
      <c r="H3300">
        <v>43327</v>
      </c>
      <c r="I3300" t="s">
        <v>15</v>
      </c>
    </row>
    <row r="3301" spans="1:9" x14ac:dyDescent="0.3">
      <c r="A3301" t="s">
        <v>1728</v>
      </c>
      <c r="B3301" t="s">
        <v>1729</v>
      </c>
      <c r="C3301">
        <v>947</v>
      </c>
      <c r="D3301" t="s">
        <v>90</v>
      </c>
      <c r="E3301">
        <v>2</v>
      </c>
      <c r="F3301">
        <v>187</v>
      </c>
      <c r="G3301">
        <f t="shared" si="51"/>
        <v>185</v>
      </c>
      <c r="H3301">
        <v>1188</v>
      </c>
      <c r="I3301" t="s">
        <v>91</v>
      </c>
    </row>
    <row r="3302" spans="1:9" x14ac:dyDescent="0.3">
      <c r="A3302" t="s">
        <v>1730</v>
      </c>
      <c r="B3302" t="s">
        <v>1731</v>
      </c>
      <c r="C3302">
        <v>903</v>
      </c>
      <c r="D3302" t="s">
        <v>10</v>
      </c>
      <c r="E3302">
        <v>257</v>
      </c>
      <c r="F3302">
        <v>429</v>
      </c>
      <c r="G3302">
        <f t="shared" si="51"/>
        <v>172</v>
      </c>
      <c r="H3302">
        <v>1724</v>
      </c>
      <c r="I3302" t="s">
        <v>11</v>
      </c>
    </row>
    <row r="3303" spans="1:9" x14ac:dyDescent="0.3">
      <c r="A3303" t="s">
        <v>1730</v>
      </c>
      <c r="B3303" t="s">
        <v>1731</v>
      </c>
      <c r="C3303">
        <v>903</v>
      </c>
      <c r="D3303" t="s">
        <v>28</v>
      </c>
      <c r="E3303">
        <v>635</v>
      </c>
      <c r="F3303">
        <v>753</v>
      </c>
      <c r="G3303">
        <f t="shared" si="51"/>
        <v>118</v>
      </c>
      <c r="H3303">
        <v>133923</v>
      </c>
      <c r="I3303" t="s">
        <v>29</v>
      </c>
    </row>
    <row r="3304" spans="1:9" x14ac:dyDescent="0.3">
      <c r="A3304" t="s">
        <v>1730</v>
      </c>
      <c r="B3304" t="s">
        <v>1731</v>
      </c>
      <c r="C3304">
        <v>903</v>
      </c>
      <c r="D3304" t="s">
        <v>30</v>
      </c>
      <c r="E3304">
        <v>523</v>
      </c>
      <c r="F3304">
        <v>588</v>
      </c>
      <c r="G3304">
        <f t="shared" si="51"/>
        <v>65</v>
      </c>
      <c r="H3304">
        <v>85578</v>
      </c>
      <c r="I3304" t="s">
        <v>31</v>
      </c>
    </row>
    <row r="3305" spans="1:9" x14ac:dyDescent="0.3">
      <c r="A3305" t="s">
        <v>1730</v>
      </c>
      <c r="B3305" t="s">
        <v>1731</v>
      </c>
      <c r="C3305">
        <v>903</v>
      </c>
      <c r="D3305" t="s">
        <v>90</v>
      </c>
      <c r="E3305">
        <v>13</v>
      </c>
      <c r="F3305">
        <v>212</v>
      </c>
      <c r="G3305">
        <f t="shared" si="51"/>
        <v>199</v>
      </c>
      <c r="H3305">
        <v>1188</v>
      </c>
      <c r="I3305" t="s">
        <v>91</v>
      </c>
    </row>
    <row r="3306" spans="1:9" x14ac:dyDescent="0.3">
      <c r="A3306" t="s">
        <v>1730</v>
      </c>
      <c r="B3306" t="s">
        <v>1731</v>
      </c>
      <c r="C3306">
        <v>903</v>
      </c>
      <c r="D3306" t="s">
        <v>42</v>
      </c>
      <c r="E3306">
        <v>778</v>
      </c>
      <c r="F3306">
        <v>889</v>
      </c>
      <c r="G3306">
        <f t="shared" si="51"/>
        <v>111</v>
      </c>
      <c r="H3306">
        <v>176760</v>
      </c>
      <c r="I3306" t="s">
        <v>43</v>
      </c>
    </row>
    <row r="3307" spans="1:9" x14ac:dyDescent="0.3">
      <c r="A3307" t="s">
        <v>1732</v>
      </c>
      <c r="B3307" t="s">
        <v>1733</v>
      </c>
      <c r="C3307">
        <v>785</v>
      </c>
      <c r="D3307" t="s">
        <v>10</v>
      </c>
      <c r="E3307">
        <v>67</v>
      </c>
      <c r="F3307">
        <v>216</v>
      </c>
      <c r="G3307">
        <f t="shared" si="51"/>
        <v>149</v>
      </c>
      <c r="H3307">
        <v>1724</v>
      </c>
      <c r="I3307" t="s">
        <v>11</v>
      </c>
    </row>
    <row r="3308" spans="1:9" x14ac:dyDescent="0.3">
      <c r="A3308" t="s">
        <v>1732</v>
      </c>
      <c r="B3308" t="s">
        <v>1733</v>
      </c>
      <c r="C3308">
        <v>785</v>
      </c>
      <c r="D3308" t="s">
        <v>28</v>
      </c>
      <c r="E3308">
        <v>678</v>
      </c>
      <c r="F3308">
        <v>785</v>
      </c>
      <c r="G3308">
        <f t="shared" si="51"/>
        <v>107</v>
      </c>
      <c r="H3308">
        <v>133923</v>
      </c>
      <c r="I3308" t="s">
        <v>29</v>
      </c>
    </row>
    <row r="3309" spans="1:9" x14ac:dyDescent="0.3">
      <c r="A3309" t="s">
        <v>1732</v>
      </c>
      <c r="B3309" t="s">
        <v>1733</v>
      </c>
      <c r="C3309">
        <v>785</v>
      </c>
      <c r="D3309" t="s">
        <v>24</v>
      </c>
      <c r="E3309">
        <v>328</v>
      </c>
      <c r="F3309">
        <v>415</v>
      </c>
      <c r="G3309">
        <f t="shared" si="51"/>
        <v>87</v>
      </c>
      <c r="H3309">
        <v>23723</v>
      </c>
      <c r="I3309" t="s">
        <v>25</v>
      </c>
    </row>
    <row r="3310" spans="1:9" x14ac:dyDescent="0.3">
      <c r="A3310" t="s">
        <v>1732</v>
      </c>
      <c r="B3310" t="s">
        <v>1733</v>
      </c>
      <c r="C3310">
        <v>785</v>
      </c>
      <c r="D3310" t="s">
        <v>24</v>
      </c>
      <c r="E3310">
        <v>456</v>
      </c>
      <c r="F3310">
        <v>543</v>
      </c>
      <c r="G3310">
        <f t="shared" si="51"/>
        <v>87</v>
      </c>
      <c r="H3310">
        <v>23723</v>
      </c>
      <c r="I3310" t="s">
        <v>25</v>
      </c>
    </row>
    <row r="3311" spans="1:9" x14ac:dyDescent="0.3">
      <c r="A3311" t="s">
        <v>1734</v>
      </c>
      <c r="B3311" t="s">
        <v>1735</v>
      </c>
      <c r="C3311">
        <v>752</v>
      </c>
      <c r="D3311" t="s">
        <v>10</v>
      </c>
      <c r="E3311">
        <v>106</v>
      </c>
      <c r="F3311">
        <v>294</v>
      </c>
      <c r="G3311">
        <f t="shared" si="51"/>
        <v>188</v>
      </c>
      <c r="H3311">
        <v>1724</v>
      </c>
      <c r="I3311" t="s">
        <v>11</v>
      </c>
    </row>
    <row r="3312" spans="1:9" x14ac:dyDescent="0.3">
      <c r="A3312" t="s">
        <v>1734</v>
      </c>
      <c r="B3312" t="s">
        <v>1735</v>
      </c>
      <c r="C3312">
        <v>752</v>
      </c>
      <c r="D3312" t="s">
        <v>28</v>
      </c>
      <c r="E3312">
        <v>491</v>
      </c>
      <c r="F3312">
        <v>607</v>
      </c>
      <c r="G3312">
        <f t="shared" si="51"/>
        <v>116</v>
      </c>
      <c r="H3312">
        <v>133923</v>
      </c>
      <c r="I3312" t="s">
        <v>29</v>
      </c>
    </row>
    <row r="3313" spans="1:9" x14ac:dyDescent="0.3">
      <c r="A3313" t="s">
        <v>1734</v>
      </c>
      <c r="B3313" t="s">
        <v>1735</v>
      </c>
      <c r="C3313">
        <v>752</v>
      </c>
      <c r="D3313" t="s">
        <v>30</v>
      </c>
      <c r="E3313">
        <v>379</v>
      </c>
      <c r="F3313">
        <v>444</v>
      </c>
      <c r="G3313">
        <f t="shared" si="51"/>
        <v>65</v>
      </c>
      <c r="H3313">
        <v>85578</v>
      </c>
      <c r="I3313" t="s">
        <v>31</v>
      </c>
    </row>
    <row r="3314" spans="1:9" x14ac:dyDescent="0.3">
      <c r="A3314" t="s">
        <v>1734</v>
      </c>
      <c r="B3314" t="s">
        <v>1735</v>
      </c>
      <c r="C3314">
        <v>752</v>
      </c>
      <c r="D3314" t="s">
        <v>42</v>
      </c>
      <c r="E3314">
        <v>631</v>
      </c>
      <c r="F3314">
        <v>745</v>
      </c>
      <c r="G3314">
        <f t="shared" si="51"/>
        <v>114</v>
      </c>
      <c r="H3314">
        <v>176760</v>
      </c>
      <c r="I3314" t="s">
        <v>43</v>
      </c>
    </row>
    <row r="3315" spans="1:9" x14ac:dyDescent="0.3">
      <c r="A3315" t="s">
        <v>1736</v>
      </c>
      <c r="B3315" t="s">
        <v>1737</v>
      </c>
      <c r="C3315">
        <v>1057</v>
      </c>
      <c r="D3315" t="s">
        <v>10</v>
      </c>
      <c r="E3315">
        <v>252</v>
      </c>
      <c r="F3315">
        <v>434</v>
      </c>
      <c r="G3315">
        <f t="shared" si="51"/>
        <v>182</v>
      </c>
      <c r="H3315">
        <v>1724</v>
      </c>
      <c r="I3315" t="s">
        <v>11</v>
      </c>
    </row>
    <row r="3316" spans="1:9" x14ac:dyDescent="0.3">
      <c r="A3316" t="s">
        <v>1736</v>
      </c>
      <c r="B3316" t="s">
        <v>1737</v>
      </c>
      <c r="C3316">
        <v>1057</v>
      </c>
      <c r="D3316" t="s">
        <v>28</v>
      </c>
      <c r="E3316">
        <v>666</v>
      </c>
      <c r="F3316">
        <v>782</v>
      </c>
      <c r="G3316">
        <f t="shared" si="51"/>
        <v>116</v>
      </c>
      <c r="H3316">
        <v>133923</v>
      </c>
      <c r="I3316" t="s">
        <v>29</v>
      </c>
    </row>
    <row r="3317" spans="1:9" x14ac:dyDescent="0.3">
      <c r="A3317" t="s">
        <v>1736</v>
      </c>
      <c r="B3317" t="s">
        <v>1737</v>
      </c>
      <c r="C3317">
        <v>1057</v>
      </c>
      <c r="D3317" t="s">
        <v>30</v>
      </c>
      <c r="E3317">
        <v>554</v>
      </c>
      <c r="F3317">
        <v>619</v>
      </c>
      <c r="G3317">
        <f t="shared" si="51"/>
        <v>65</v>
      </c>
      <c r="H3317">
        <v>85578</v>
      </c>
      <c r="I3317" t="s">
        <v>31</v>
      </c>
    </row>
    <row r="3318" spans="1:9" x14ac:dyDescent="0.3">
      <c r="A3318" t="s">
        <v>1736</v>
      </c>
      <c r="B3318" t="s">
        <v>1737</v>
      </c>
      <c r="C3318">
        <v>1057</v>
      </c>
      <c r="D3318" t="s">
        <v>90</v>
      </c>
      <c r="E3318">
        <v>7</v>
      </c>
      <c r="F3318">
        <v>211</v>
      </c>
      <c r="G3318">
        <f t="shared" si="51"/>
        <v>204</v>
      </c>
      <c r="H3318">
        <v>1188</v>
      </c>
      <c r="I3318" t="s">
        <v>91</v>
      </c>
    </row>
    <row r="3319" spans="1:9" x14ac:dyDescent="0.3">
      <c r="A3319" t="s">
        <v>1736</v>
      </c>
      <c r="B3319" t="s">
        <v>1737</v>
      </c>
      <c r="C3319">
        <v>1057</v>
      </c>
      <c r="D3319" t="s">
        <v>42</v>
      </c>
      <c r="E3319">
        <v>938</v>
      </c>
      <c r="F3319">
        <v>1053</v>
      </c>
      <c r="G3319">
        <f t="shared" si="51"/>
        <v>115</v>
      </c>
      <c r="H3319">
        <v>176760</v>
      </c>
      <c r="I3319" t="s">
        <v>43</v>
      </c>
    </row>
    <row r="3320" spans="1:9" x14ac:dyDescent="0.3">
      <c r="A3320" t="s">
        <v>1738</v>
      </c>
      <c r="B3320" t="s">
        <v>1739</v>
      </c>
      <c r="C3320">
        <v>731</v>
      </c>
      <c r="D3320" t="s">
        <v>10</v>
      </c>
      <c r="E3320">
        <v>58</v>
      </c>
      <c r="F3320">
        <v>267</v>
      </c>
      <c r="G3320">
        <f t="shared" si="51"/>
        <v>209</v>
      </c>
      <c r="H3320">
        <v>1724</v>
      </c>
      <c r="I3320" t="s">
        <v>11</v>
      </c>
    </row>
    <row r="3321" spans="1:9" x14ac:dyDescent="0.3">
      <c r="A3321" t="s">
        <v>1738</v>
      </c>
      <c r="B3321" t="s">
        <v>1739</v>
      </c>
      <c r="C3321">
        <v>731</v>
      </c>
      <c r="D3321" t="s">
        <v>12</v>
      </c>
      <c r="E3321">
        <v>479</v>
      </c>
      <c r="F3321">
        <v>715</v>
      </c>
      <c r="G3321">
        <f t="shared" si="51"/>
        <v>236</v>
      </c>
      <c r="H3321">
        <v>22957</v>
      </c>
      <c r="I3321" t="s">
        <v>13</v>
      </c>
    </row>
    <row r="3322" spans="1:9" x14ac:dyDescent="0.3">
      <c r="A3322" t="s">
        <v>1738</v>
      </c>
      <c r="B3322" t="s">
        <v>1739</v>
      </c>
      <c r="C3322">
        <v>731</v>
      </c>
      <c r="D3322" t="s">
        <v>14</v>
      </c>
      <c r="E3322">
        <v>303</v>
      </c>
      <c r="F3322">
        <v>460</v>
      </c>
      <c r="G3322">
        <f t="shared" si="51"/>
        <v>157</v>
      </c>
      <c r="H3322">
        <v>43327</v>
      </c>
      <c r="I3322" t="s">
        <v>15</v>
      </c>
    </row>
    <row r="3323" spans="1:9" x14ac:dyDescent="0.3">
      <c r="A3323" t="s">
        <v>1740</v>
      </c>
      <c r="B3323" t="s">
        <v>1741</v>
      </c>
      <c r="C3323">
        <v>777</v>
      </c>
      <c r="D3323" t="s">
        <v>10</v>
      </c>
      <c r="E3323">
        <v>78</v>
      </c>
      <c r="F3323">
        <v>260</v>
      </c>
      <c r="G3323">
        <f t="shared" si="51"/>
        <v>182</v>
      </c>
      <c r="H3323">
        <v>1724</v>
      </c>
      <c r="I3323" t="s">
        <v>11</v>
      </c>
    </row>
    <row r="3324" spans="1:9" x14ac:dyDescent="0.3">
      <c r="A3324" t="s">
        <v>1740</v>
      </c>
      <c r="B3324" t="s">
        <v>1741</v>
      </c>
      <c r="C3324">
        <v>777</v>
      </c>
      <c r="D3324" t="s">
        <v>12</v>
      </c>
      <c r="E3324">
        <v>519</v>
      </c>
      <c r="F3324">
        <v>755</v>
      </c>
      <c r="G3324">
        <f t="shared" si="51"/>
        <v>236</v>
      </c>
      <c r="H3324">
        <v>22957</v>
      </c>
      <c r="I3324" t="s">
        <v>13</v>
      </c>
    </row>
    <row r="3325" spans="1:9" x14ac:dyDescent="0.3">
      <c r="A3325" t="s">
        <v>1740</v>
      </c>
      <c r="B3325" t="s">
        <v>1741</v>
      </c>
      <c r="C3325">
        <v>777</v>
      </c>
      <c r="D3325" t="s">
        <v>14</v>
      </c>
      <c r="E3325">
        <v>341</v>
      </c>
      <c r="F3325">
        <v>500</v>
      </c>
      <c r="G3325">
        <f t="shared" si="51"/>
        <v>159</v>
      </c>
      <c r="H3325">
        <v>43327</v>
      </c>
      <c r="I3325" t="s">
        <v>15</v>
      </c>
    </row>
    <row r="3326" spans="1:9" x14ac:dyDescent="0.3">
      <c r="A3326" t="s">
        <v>1742</v>
      </c>
      <c r="B3326" t="s">
        <v>1743</v>
      </c>
      <c r="C3326">
        <v>1426</v>
      </c>
      <c r="D3326" t="s">
        <v>10</v>
      </c>
      <c r="E3326">
        <v>79</v>
      </c>
      <c r="F3326">
        <v>265</v>
      </c>
      <c r="G3326">
        <f t="shared" si="51"/>
        <v>186</v>
      </c>
      <c r="H3326">
        <v>1724</v>
      </c>
      <c r="I3326" t="s">
        <v>11</v>
      </c>
    </row>
    <row r="3327" spans="1:9" x14ac:dyDescent="0.3">
      <c r="A3327" t="s">
        <v>1742</v>
      </c>
      <c r="B3327" t="s">
        <v>1743</v>
      </c>
      <c r="C3327">
        <v>1426</v>
      </c>
      <c r="D3327" t="s">
        <v>28</v>
      </c>
      <c r="E3327">
        <v>881</v>
      </c>
      <c r="F3327">
        <v>997</v>
      </c>
      <c r="G3327">
        <f t="shared" si="51"/>
        <v>116</v>
      </c>
      <c r="H3327">
        <v>133923</v>
      </c>
      <c r="I3327" t="s">
        <v>29</v>
      </c>
    </row>
    <row r="3328" spans="1:9" x14ac:dyDescent="0.3">
      <c r="A3328" t="s">
        <v>1742</v>
      </c>
      <c r="B3328" t="s">
        <v>1743</v>
      </c>
      <c r="C3328">
        <v>1426</v>
      </c>
      <c r="D3328" t="s">
        <v>30</v>
      </c>
      <c r="E3328">
        <v>769</v>
      </c>
      <c r="F3328">
        <v>834</v>
      </c>
      <c r="G3328">
        <f t="shared" si="51"/>
        <v>65</v>
      </c>
      <c r="H3328">
        <v>85578</v>
      </c>
      <c r="I3328" t="s">
        <v>31</v>
      </c>
    </row>
    <row r="3329" spans="1:9" x14ac:dyDescent="0.3">
      <c r="A3329" t="s">
        <v>1742</v>
      </c>
      <c r="B3329" t="s">
        <v>1743</v>
      </c>
      <c r="C3329">
        <v>1426</v>
      </c>
      <c r="D3329" t="s">
        <v>66</v>
      </c>
      <c r="E3329">
        <v>1331</v>
      </c>
      <c r="F3329">
        <v>1424</v>
      </c>
      <c r="G3329">
        <f t="shared" si="51"/>
        <v>93</v>
      </c>
      <c r="H3329">
        <v>11277</v>
      </c>
      <c r="I3329" t="s">
        <v>67</v>
      </c>
    </row>
    <row r="3330" spans="1:9" x14ac:dyDescent="0.3">
      <c r="A3330" t="s">
        <v>1742</v>
      </c>
      <c r="B3330" t="s">
        <v>1743</v>
      </c>
      <c r="C3330">
        <v>1426</v>
      </c>
      <c r="D3330" t="s">
        <v>24</v>
      </c>
      <c r="E3330">
        <v>653</v>
      </c>
      <c r="F3330">
        <v>743</v>
      </c>
      <c r="G3330">
        <f t="shared" si="51"/>
        <v>90</v>
      </c>
      <c r="H3330">
        <v>23723</v>
      </c>
      <c r="I3330" t="s">
        <v>25</v>
      </c>
    </row>
    <row r="3331" spans="1:9" x14ac:dyDescent="0.3">
      <c r="A3331" t="s">
        <v>1742</v>
      </c>
      <c r="B3331" t="s">
        <v>1743</v>
      </c>
      <c r="C3331">
        <v>1426</v>
      </c>
      <c r="D3331" t="s">
        <v>18</v>
      </c>
      <c r="E3331">
        <v>353</v>
      </c>
      <c r="F3331">
        <v>457</v>
      </c>
      <c r="G3331">
        <f t="shared" ref="G3331:G3394" si="52">F3331-E3331</f>
        <v>104</v>
      </c>
      <c r="H3331">
        <v>27168</v>
      </c>
      <c r="I3331" t="s">
        <v>19</v>
      </c>
    </row>
    <row r="3332" spans="1:9" x14ac:dyDescent="0.3">
      <c r="A3332" t="s">
        <v>1742</v>
      </c>
      <c r="B3332" t="s">
        <v>1743</v>
      </c>
      <c r="C3332">
        <v>1426</v>
      </c>
      <c r="D3332" t="s">
        <v>18</v>
      </c>
      <c r="E3332">
        <v>498</v>
      </c>
      <c r="F3332">
        <v>618</v>
      </c>
      <c r="G3332">
        <f t="shared" si="52"/>
        <v>120</v>
      </c>
      <c r="H3332">
        <v>27168</v>
      </c>
      <c r="I3332" t="s">
        <v>19</v>
      </c>
    </row>
    <row r="3333" spans="1:9" x14ac:dyDescent="0.3">
      <c r="A3333" t="s">
        <v>1742</v>
      </c>
      <c r="B3333" t="s">
        <v>1743</v>
      </c>
      <c r="C3333">
        <v>1426</v>
      </c>
      <c r="D3333" t="s">
        <v>42</v>
      </c>
      <c r="E3333">
        <v>1161</v>
      </c>
      <c r="F3333">
        <v>1276</v>
      </c>
      <c r="G3333">
        <f t="shared" si="52"/>
        <v>115</v>
      </c>
      <c r="H3333">
        <v>176760</v>
      </c>
      <c r="I3333" t="s">
        <v>43</v>
      </c>
    </row>
    <row r="3334" spans="1:9" x14ac:dyDescent="0.3">
      <c r="A3334" t="s">
        <v>1744</v>
      </c>
      <c r="B3334" t="s">
        <v>1745</v>
      </c>
      <c r="C3334">
        <v>626</v>
      </c>
      <c r="D3334" t="s">
        <v>10</v>
      </c>
      <c r="E3334">
        <v>89</v>
      </c>
      <c r="F3334">
        <v>275</v>
      </c>
      <c r="G3334">
        <f t="shared" si="52"/>
        <v>186</v>
      </c>
      <c r="H3334">
        <v>1724</v>
      </c>
      <c r="I3334" t="s">
        <v>11</v>
      </c>
    </row>
    <row r="3335" spans="1:9" x14ac:dyDescent="0.3">
      <c r="A3335" t="s">
        <v>1744</v>
      </c>
      <c r="B3335" t="s">
        <v>1745</v>
      </c>
      <c r="C3335">
        <v>626</v>
      </c>
      <c r="D3335" t="s">
        <v>28</v>
      </c>
      <c r="E3335">
        <v>489</v>
      </c>
      <c r="F3335">
        <v>606</v>
      </c>
      <c r="G3335">
        <f t="shared" si="52"/>
        <v>117</v>
      </c>
      <c r="H3335">
        <v>133923</v>
      </c>
      <c r="I3335" t="s">
        <v>29</v>
      </c>
    </row>
    <row r="3336" spans="1:9" x14ac:dyDescent="0.3">
      <c r="A3336" t="s">
        <v>1746</v>
      </c>
      <c r="B3336" t="s">
        <v>1747</v>
      </c>
      <c r="C3336">
        <v>1630</v>
      </c>
      <c r="D3336" t="s">
        <v>10</v>
      </c>
      <c r="E3336">
        <v>76</v>
      </c>
      <c r="F3336">
        <v>193</v>
      </c>
      <c r="G3336">
        <f t="shared" si="52"/>
        <v>117</v>
      </c>
      <c r="H3336">
        <v>1724</v>
      </c>
      <c r="I3336" t="s">
        <v>11</v>
      </c>
    </row>
    <row r="3337" spans="1:9" x14ac:dyDescent="0.3">
      <c r="A3337" t="s">
        <v>1746</v>
      </c>
      <c r="B3337" t="s">
        <v>1747</v>
      </c>
      <c r="C3337">
        <v>1630</v>
      </c>
      <c r="D3337" t="s">
        <v>28</v>
      </c>
      <c r="E3337">
        <v>1475</v>
      </c>
      <c r="F3337">
        <v>1585</v>
      </c>
      <c r="G3337">
        <f t="shared" si="52"/>
        <v>110</v>
      </c>
      <c r="H3337">
        <v>133923</v>
      </c>
      <c r="I3337" t="s">
        <v>29</v>
      </c>
    </row>
    <row r="3338" spans="1:9" x14ac:dyDescent="0.3">
      <c r="A3338" t="s">
        <v>1746</v>
      </c>
      <c r="B3338" t="s">
        <v>1747</v>
      </c>
      <c r="C3338">
        <v>1630</v>
      </c>
      <c r="D3338" t="s">
        <v>30</v>
      </c>
      <c r="E3338">
        <v>1362</v>
      </c>
      <c r="F3338">
        <v>1428</v>
      </c>
      <c r="G3338">
        <f t="shared" si="52"/>
        <v>66</v>
      </c>
      <c r="H3338">
        <v>85578</v>
      </c>
      <c r="I3338" t="s">
        <v>31</v>
      </c>
    </row>
    <row r="3339" spans="1:9" x14ac:dyDescent="0.3">
      <c r="A3339" t="s">
        <v>1746</v>
      </c>
      <c r="B3339" t="s">
        <v>1747</v>
      </c>
      <c r="C3339">
        <v>1630</v>
      </c>
      <c r="D3339" t="s">
        <v>24</v>
      </c>
      <c r="E3339">
        <v>465</v>
      </c>
      <c r="F3339">
        <v>554</v>
      </c>
      <c r="G3339">
        <f t="shared" si="52"/>
        <v>89</v>
      </c>
      <c r="H3339">
        <v>23723</v>
      </c>
      <c r="I3339" t="s">
        <v>25</v>
      </c>
    </row>
    <row r="3340" spans="1:9" x14ac:dyDescent="0.3">
      <c r="A3340" t="s">
        <v>1746</v>
      </c>
      <c r="B3340" t="s">
        <v>1747</v>
      </c>
      <c r="C3340">
        <v>1630</v>
      </c>
      <c r="D3340" t="s">
        <v>24</v>
      </c>
      <c r="E3340">
        <v>1122</v>
      </c>
      <c r="F3340">
        <v>1209</v>
      </c>
      <c r="G3340">
        <f t="shared" si="52"/>
        <v>87</v>
      </c>
      <c r="H3340">
        <v>23723</v>
      </c>
      <c r="I3340" t="s">
        <v>25</v>
      </c>
    </row>
    <row r="3341" spans="1:9" x14ac:dyDescent="0.3">
      <c r="A3341" t="s">
        <v>1746</v>
      </c>
      <c r="B3341" t="s">
        <v>1747</v>
      </c>
      <c r="C3341">
        <v>1630</v>
      </c>
      <c r="D3341" t="s">
        <v>16</v>
      </c>
      <c r="E3341">
        <v>705</v>
      </c>
      <c r="F3341">
        <v>818</v>
      </c>
      <c r="G3341">
        <f t="shared" si="52"/>
        <v>113</v>
      </c>
      <c r="H3341">
        <v>23651</v>
      </c>
      <c r="I3341" t="s">
        <v>17</v>
      </c>
    </row>
    <row r="3342" spans="1:9" x14ac:dyDescent="0.3">
      <c r="A3342" t="s">
        <v>1746</v>
      </c>
      <c r="B3342" t="s">
        <v>1747</v>
      </c>
      <c r="C3342">
        <v>1630</v>
      </c>
      <c r="D3342" t="s">
        <v>16</v>
      </c>
      <c r="E3342">
        <v>852</v>
      </c>
      <c r="F3342">
        <v>964</v>
      </c>
      <c r="G3342">
        <f t="shared" si="52"/>
        <v>112</v>
      </c>
      <c r="H3342">
        <v>23651</v>
      </c>
      <c r="I3342" t="s">
        <v>17</v>
      </c>
    </row>
    <row r="3343" spans="1:9" x14ac:dyDescent="0.3">
      <c r="A3343" t="s">
        <v>1746</v>
      </c>
      <c r="B3343" t="s">
        <v>1747</v>
      </c>
      <c r="C3343">
        <v>1630</v>
      </c>
      <c r="D3343" t="s">
        <v>16</v>
      </c>
      <c r="E3343">
        <v>1233</v>
      </c>
      <c r="F3343">
        <v>1344</v>
      </c>
      <c r="G3343">
        <f t="shared" si="52"/>
        <v>111</v>
      </c>
      <c r="H3343">
        <v>23651</v>
      </c>
      <c r="I3343" t="s">
        <v>17</v>
      </c>
    </row>
    <row r="3344" spans="1:9" x14ac:dyDescent="0.3">
      <c r="A3344" t="s">
        <v>1746</v>
      </c>
      <c r="B3344" t="s">
        <v>1747</v>
      </c>
      <c r="C3344">
        <v>1630</v>
      </c>
      <c r="D3344" t="s">
        <v>18</v>
      </c>
      <c r="E3344">
        <v>583</v>
      </c>
      <c r="F3344">
        <v>686</v>
      </c>
      <c r="G3344">
        <f t="shared" si="52"/>
        <v>103</v>
      </c>
      <c r="H3344">
        <v>27168</v>
      </c>
      <c r="I3344" t="s">
        <v>19</v>
      </c>
    </row>
    <row r="3345" spans="1:9" x14ac:dyDescent="0.3">
      <c r="A3345" t="s">
        <v>1746</v>
      </c>
      <c r="B3345" t="s">
        <v>1747</v>
      </c>
      <c r="C3345">
        <v>1630</v>
      </c>
      <c r="D3345" t="s">
        <v>18</v>
      </c>
      <c r="E3345">
        <v>984</v>
      </c>
      <c r="F3345">
        <v>1087</v>
      </c>
      <c r="G3345">
        <f t="shared" si="52"/>
        <v>103</v>
      </c>
      <c r="H3345">
        <v>27168</v>
      </c>
      <c r="I3345" t="s">
        <v>19</v>
      </c>
    </row>
    <row r="3346" spans="1:9" x14ac:dyDescent="0.3">
      <c r="A3346" t="s">
        <v>1748</v>
      </c>
      <c r="B3346" t="s">
        <v>1749</v>
      </c>
      <c r="C3346">
        <v>216</v>
      </c>
      <c r="D3346" t="s">
        <v>10</v>
      </c>
      <c r="E3346">
        <v>76</v>
      </c>
      <c r="F3346">
        <v>216</v>
      </c>
      <c r="G3346">
        <f t="shared" si="52"/>
        <v>140</v>
      </c>
      <c r="H3346">
        <v>1724</v>
      </c>
      <c r="I3346" t="s">
        <v>11</v>
      </c>
    </row>
    <row r="3347" spans="1:9" x14ac:dyDescent="0.3">
      <c r="A3347" t="s">
        <v>1750</v>
      </c>
      <c r="B3347" t="s">
        <v>1751</v>
      </c>
      <c r="C3347">
        <v>504</v>
      </c>
      <c r="D3347" t="s">
        <v>10</v>
      </c>
      <c r="E3347">
        <v>30</v>
      </c>
      <c r="F3347">
        <v>222</v>
      </c>
      <c r="G3347">
        <f t="shared" si="52"/>
        <v>192</v>
      </c>
      <c r="H3347">
        <v>1724</v>
      </c>
      <c r="I3347" t="s">
        <v>11</v>
      </c>
    </row>
    <row r="3348" spans="1:9" x14ac:dyDescent="0.3">
      <c r="A3348" t="s">
        <v>1752</v>
      </c>
      <c r="B3348" t="s">
        <v>1753</v>
      </c>
      <c r="C3348">
        <v>763</v>
      </c>
      <c r="D3348" t="s">
        <v>10</v>
      </c>
      <c r="E3348">
        <v>84</v>
      </c>
      <c r="F3348">
        <v>270</v>
      </c>
      <c r="G3348">
        <f t="shared" si="52"/>
        <v>186</v>
      </c>
      <c r="H3348">
        <v>1724</v>
      </c>
      <c r="I3348" t="s">
        <v>11</v>
      </c>
    </row>
    <row r="3349" spans="1:9" x14ac:dyDescent="0.3">
      <c r="A3349" t="s">
        <v>1752</v>
      </c>
      <c r="B3349" t="s">
        <v>1753</v>
      </c>
      <c r="C3349">
        <v>763</v>
      </c>
      <c r="D3349" t="s">
        <v>504</v>
      </c>
      <c r="E3349">
        <v>363</v>
      </c>
      <c r="F3349">
        <v>510</v>
      </c>
      <c r="G3349">
        <f t="shared" si="52"/>
        <v>147</v>
      </c>
      <c r="H3349">
        <v>16465</v>
      </c>
      <c r="I3349" t="s">
        <v>505</v>
      </c>
    </row>
    <row r="3350" spans="1:9" x14ac:dyDescent="0.3">
      <c r="A3350" t="s">
        <v>1752</v>
      </c>
      <c r="B3350" t="s">
        <v>1753</v>
      </c>
      <c r="C3350">
        <v>763</v>
      </c>
      <c r="D3350" t="s">
        <v>28</v>
      </c>
      <c r="E3350">
        <v>638</v>
      </c>
      <c r="F3350">
        <v>747</v>
      </c>
      <c r="G3350">
        <f t="shared" si="52"/>
        <v>109</v>
      </c>
      <c r="H3350">
        <v>133923</v>
      </c>
      <c r="I3350" t="s">
        <v>29</v>
      </c>
    </row>
    <row r="3351" spans="1:9" x14ac:dyDescent="0.3">
      <c r="A3351" t="s">
        <v>1752</v>
      </c>
      <c r="B3351" t="s">
        <v>1753</v>
      </c>
      <c r="C3351">
        <v>763</v>
      </c>
      <c r="D3351" t="s">
        <v>30</v>
      </c>
      <c r="E3351">
        <v>525</v>
      </c>
      <c r="F3351">
        <v>593</v>
      </c>
      <c r="G3351">
        <f t="shared" si="52"/>
        <v>68</v>
      </c>
      <c r="H3351">
        <v>85578</v>
      </c>
      <c r="I3351" t="s">
        <v>31</v>
      </c>
    </row>
    <row r="3352" spans="1:9" x14ac:dyDescent="0.3">
      <c r="A3352" t="s">
        <v>1754</v>
      </c>
      <c r="B3352" t="s">
        <v>1755</v>
      </c>
      <c r="C3352">
        <v>866</v>
      </c>
      <c r="D3352" t="s">
        <v>10</v>
      </c>
      <c r="E3352">
        <v>80</v>
      </c>
      <c r="F3352">
        <v>288</v>
      </c>
      <c r="G3352">
        <f t="shared" si="52"/>
        <v>208</v>
      </c>
      <c r="H3352">
        <v>1724</v>
      </c>
      <c r="I3352" t="s">
        <v>11</v>
      </c>
    </row>
    <row r="3353" spans="1:9" x14ac:dyDescent="0.3">
      <c r="A3353" t="s">
        <v>1754</v>
      </c>
      <c r="B3353" t="s">
        <v>1755</v>
      </c>
      <c r="C3353">
        <v>866</v>
      </c>
      <c r="D3353" t="s">
        <v>14</v>
      </c>
      <c r="E3353">
        <v>685</v>
      </c>
      <c r="F3353">
        <v>843</v>
      </c>
      <c r="G3353">
        <f t="shared" si="52"/>
        <v>158</v>
      </c>
      <c r="H3353">
        <v>43327</v>
      </c>
      <c r="I3353" t="s">
        <v>15</v>
      </c>
    </row>
    <row r="3354" spans="1:9" x14ac:dyDescent="0.3">
      <c r="A3354" t="s">
        <v>1756</v>
      </c>
      <c r="B3354" t="s">
        <v>1757</v>
      </c>
      <c r="C3354">
        <v>1283</v>
      </c>
      <c r="D3354" t="s">
        <v>10</v>
      </c>
      <c r="E3354">
        <v>59</v>
      </c>
      <c r="F3354">
        <v>285</v>
      </c>
      <c r="G3354">
        <f t="shared" si="52"/>
        <v>226</v>
      </c>
      <c r="H3354">
        <v>1724</v>
      </c>
      <c r="I3354" t="s">
        <v>11</v>
      </c>
    </row>
    <row r="3355" spans="1:9" x14ac:dyDescent="0.3">
      <c r="A3355" t="s">
        <v>1756</v>
      </c>
      <c r="B3355" t="s">
        <v>1757</v>
      </c>
      <c r="C3355">
        <v>1283</v>
      </c>
      <c r="D3355" t="s">
        <v>1758</v>
      </c>
      <c r="E3355">
        <v>892</v>
      </c>
      <c r="F3355">
        <v>1178</v>
      </c>
      <c r="G3355">
        <f t="shared" si="52"/>
        <v>286</v>
      </c>
      <c r="H3355">
        <v>5152</v>
      </c>
      <c r="I3355" t="s">
        <v>1759</v>
      </c>
    </row>
    <row r="3356" spans="1:9" x14ac:dyDescent="0.3">
      <c r="A3356" t="s">
        <v>1760</v>
      </c>
      <c r="B3356" t="s">
        <v>1761</v>
      </c>
      <c r="C3356">
        <v>452</v>
      </c>
      <c r="D3356" t="s">
        <v>10</v>
      </c>
      <c r="E3356">
        <v>23</v>
      </c>
      <c r="F3356">
        <v>221</v>
      </c>
      <c r="G3356">
        <f t="shared" si="52"/>
        <v>198</v>
      </c>
      <c r="H3356">
        <v>1724</v>
      </c>
      <c r="I3356" t="s">
        <v>11</v>
      </c>
    </row>
    <row r="3357" spans="1:9" x14ac:dyDescent="0.3">
      <c r="A3357" t="s">
        <v>1760</v>
      </c>
      <c r="B3357" t="s">
        <v>1761</v>
      </c>
      <c r="C3357">
        <v>452</v>
      </c>
      <c r="D3357" t="s">
        <v>14</v>
      </c>
      <c r="E3357">
        <v>294</v>
      </c>
      <c r="F3357">
        <v>452</v>
      </c>
      <c r="G3357">
        <f t="shared" si="52"/>
        <v>158</v>
      </c>
      <c r="H3357">
        <v>43327</v>
      </c>
      <c r="I3357" t="s">
        <v>15</v>
      </c>
    </row>
    <row r="3358" spans="1:9" x14ac:dyDescent="0.3">
      <c r="A3358" t="s">
        <v>1762</v>
      </c>
      <c r="B3358" t="s">
        <v>1763</v>
      </c>
      <c r="C3358">
        <v>553</v>
      </c>
      <c r="D3358" t="s">
        <v>10</v>
      </c>
      <c r="E3358">
        <v>80</v>
      </c>
      <c r="F3358">
        <v>234</v>
      </c>
      <c r="G3358">
        <f t="shared" si="52"/>
        <v>154</v>
      </c>
      <c r="H3358">
        <v>1724</v>
      </c>
      <c r="I3358" t="s">
        <v>11</v>
      </c>
    </row>
    <row r="3359" spans="1:9" x14ac:dyDescent="0.3">
      <c r="A3359" t="s">
        <v>1762</v>
      </c>
      <c r="B3359" t="s">
        <v>1763</v>
      </c>
      <c r="C3359">
        <v>553</v>
      </c>
      <c r="D3359" t="s">
        <v>28</v>
      </c>
      <c r="E3359">
        <v>436</v>
      </c>
      <c r="F3359">
        <v>549</v>
      </c>
      <c r="G3359">
        <f t="shared" si="52"/>
        <v>113</v>
      </c>
      <c r="H3359">
        <v>133923</v>
      </c>
      <c r="I3359" t="s">
        <v>29</v>
      </c>
    </row>
    <row r="3360" spans="1:9" x14ac:dyDescent="0.3">
      <c r="A3360" t="s">
        <v>1762</v>
      </c>
      <c r="B3360" t="s">
        <v>1763</v>
      </c>
      <c r="C3360">
        <v>553</v>
      </c>
      <c r="D3360" t="s">
        <v>30</v>
      </c>
      <c r="E3360">
        <v>321</v>
      </c>
      <c r="F3360">
        <v>390</v>
      </c>
      <c r="G3360">
        <f t="shared" si="52"/>
        <v>69</v>
      </c>
      <c r="H3360">
        <v>85578</v>
      </c>
      <c r="I3360" t="s">
        <v>31</v>
      </c>
    </row>
    <row r="3361" spans="1:9" x14ac:dyDescent="0.3">
      <c r="A3361" t="s">
        <v>1764</v>
      </c>
      <c r="B3361" t="s">
        <v>1765</v>
      </c>
      <c r="C3361">
        <v>1047</v>
      </c>
      <c r="D3361" t="s">
        <v>10</v>
      </c>
      <c r="E3361">
        <v>364</v>
      </c>
      <c r="F3361">
        <v>545</v>
      </c>
      <c r="G3361">
        <f t="shared" si="52"/>
        <v>181</v>
      </c>
      <c r="H3361">
        <v>1724</v>
      </c>
      <c r="I3361" t="s">
        <v>11</v>
      </c>
    </row>
    <row r="3362" spans="1:9" x14ac:dyDescent="0.3">
      <c r="A3362" t="s">
        <v>1764</v>
      </c>
      <c r="B3362" t="s">
        <v>1765</v>
      </c>
      <c r="C3362">
        <v>1047</v>
      </c>
      <c r="D3362" t="s">
        <v>28</v>
      </c>
      <c r="E3362">
        <v>774</v>
      </c>
      <c r="F3362">
        <v>890</v>
      </c>
      <c r="G3362">
        <f t="shared" si="52"/>
        <v>116</v>
      </c>
      <c r="H3362">
        <v>133923</v>
      </c>
      <c r="I3362" t="s">
        <v>29</v>
      </c>
    </row>
    <row r="3363" spans="1:9" x14ac:dyDescent="0.3">
      <c r="A3363" t="s">
        <v>1764</v>
      </c>
      <c r="B3363" t="s">
        <v>1765</v>
      </c>
      <c r="C3363">
        <v>1047</v>
      </c>
      <c r="D3363" t="s">
        <v>30</v>
      </c>
      <c r="E3363">
        <v>658</v>
      </c>
      <c r="F3363">
        <v>727</v>
      </c>
      <c r="G3363">
        <f t="shared" si="52"/>
        <v>69</v>
      </c>
      <c r="H3363">
        <v>85578</v>
      </c>
      <c r="I3363" t="s">
        <v>31</v>
      </c>
    </row>
    <row r="3364" spans="1:9" x14ac:dyDescent="0.3">
      <c r="A3364" t="s">
        <v>1764</v>
      </c>
      <c r="B3364" t="s">
        <v>1765</v>
      </c>
      <c r="C3364">
        <v>1047</v>
      </c>
      <c r="D3364" t="s">
        <v>90</v>
      </c>
      <c r="E3364">
        <v>1</v>
      </c>
      <c r="F3364">
        <v>277</v>
      </c>
      <c r="G3364">
        <f t="shared" si="52"/>
        <v>276</v>
      </c>
      <c r="H3364">
        <v>1188</v>
      </c>
      <c r="I3364" t="s">
        <v>91</v>
      </c>
    </row>
    <row r="3365" spans="1:9" x14ac:dyDescent="0.3">
      <c r="A3365" t="s">
        <v>1764</v>
      </c>
      <c r="B3365" t="s">
        <v>1765</v>
      </c>
      <c r="C3365">
        <v>1047</v>
      </c>
      <c r="D3365" t="s">
        <v>42</v>
      </c>
      <c r="E3365">
        <v>912</v>
      </c>
      <c r="F3365">
        <v>1025</v>
      </c>
      <c r="G3365">
        <f t="shared" si="52"/>
        <v>113</v>
      </c>
      <c r="H3365">
        <v>176760</v>
      </c>
      <c r="I3365" t="s">
        <v>43</v>
      </c>
    </row>
    <row r="3366" spans="1:9" x14ac:dyDescent="0.3">
      <c r="A3366" t="s">
        <v>1766</v>
      </c>
      <c r="B3366" t="s">
        <v>1767</v>
      </c>
      <c r="C3366">
        <v>1721</v>
      </c>
      <c r="D3366" t="s">
        <v>10</v>
      </c>
      <c r="E3366">
        <v>450</v>
      </c>
      <c r="F3366">
        <v>632</v>
      </c>
      <c r="G3366">
        <f t="shared" si="52"/>
        <v>182</v>
      </c>
      <c r="H3366">
        <v>1724</v>
      </c>
      <c r="I3366" t="s">
        <v>11</v>
      </c>
    </row>
    <row r="3367" spans="1:9" x14ac:dyDescent="0.3">
      <c r="A3367" t="s">
        <v>1766</v>
      </c>
      <c r="B3367" t="s">
        <v>1767</v>
      </c>
      <c r="C3367">
        <v>1721</v>
      </c>
      <c r="D3367" t="s">
        <v>504</v>
      </c>
      <c r="E3367">
        <v>1115</v>
      </c>
      <c r="F3367">
        <v>1256</v>
      </c>
      <c r="G3367">
        <f t="shared" si="52"/>
        <v>141</v>
      </c>
      <c r="H3367">
        <v>16465</v>
      </c>
      <c r="I3367" t="s">
        <v>505</v>
      </c>
    </row>
    <row r="3368" spans="1:9" x14ac:dyDescent="0.3">
      <c r="A3368" t="s">
        <v>1766</v>
      </c>
      <c r="B3368" t="s">
        <v>1767</v>
      </c>
      <c r="C3368">
        <v>1721</v>
      </c>
      <c r="D3368" t="s">
        <v>28</v>
      </c>
      <c r="E3368">
        <v>1392</v>
      </c>
      <c r="F3368">
        <v>1538</v>
      </c>
      <c r="G3368">
        <f t="shared" si="52"/>
        <v>146</v>
      </c>
      <c r="H3368">
        <v>133923</v>
      </c>
      <c r="I3368" t="s">
        <v>29</v>
      </c>
    </row>
    <row r="3369" spans="1:9" x14ac:dyDescent="0.3">
      <c r="A3369" t="s">
        <v>1766</v>
      </c>
      <c r="B3369" t="s">
        <v>1767</v>
      </c>
      <c r="C3369">
        <v>1721</v>
      </c>
      <c r="D3369" t="s">
        <v>30</v>
      </c>
      <c r="E3369">
        <v>1280</v>
      </c>
      <c r="F3369">
        <v>1345</v>
      </c>
      <c r="G3369">
        <f t="shared" si="52"/>
        <v>65</v>
      </c>
      <c r="H3369">
        <v>85578</v>
      </c>
      <c r="I3369" t="s">
        <v>31</v>
      </c>
    </row>
    <row r="3370" spans="1:9" x14ac:dyDescent="0.3">
      <c r="A3370" t="s">
        <v>1766</v>
      </c>
      <c r="B3370" t="s">
        <v>1767</v>
      </c>
      <c r="C3370">
        <v>1721</v>
      </c>
      <c r="D3370" t="s">
        <v>22</v>
      </c>
      <c r="E3370">
        <v>720</v>
      </c>
      <c r="F3370">
        <v>831</v>
      </c>
      <c r="G3370">
        <f t="shared" si="52"/>
        <v>111</v>
      </c>
      <c r="H3370">
        <v>21613</v>
      </c>
      <c r="I3370" t="s">
        <v>23</v>
      </c>
    </row>
    <row r="3371" spans="1:9" x14ac:dyDescent="0.3">
      <c r="A3371" t="s">
        <v>1766</v>
      </c>
      <c r="B3371" t="s">
        <v>1767</v>
      </c>
      <c r="C3371">
        <v>1721</v>
      </c>
      <c r="D3371" t="s">
        <v>22</v>
      </c>
      <c r="E3371">
        <v>847</v>
      </c>
      <c r="F3371">
        <v>960</v>
      </c>
      <c r="G3371">
        <f t="shared" si="52"/>
        <v>113</v>
      </c>
      <c r="H3371">
        <v>21613</v>
      </c>
      <c r="I3371" t="s">
        <v>23</v>
      </c>
    </row>
    <row r="3372" spans="1:9" x14ac:dyDescent="0.3">
      <c r="A3372" t="s">
        <v>1766</v>
      </c>
      <c r="B3372" t="s">
        <v>1767</v>
      </c>
      <c r="C3372">
        <v>1721</v>
      </c>
      <c r="D3372" t="s">
        <v>18</v>
      </c>
      <c r="E3372">
        <v>985</v>
      </c>
      <c r="F3372">
        <v>1083</v>
      </c>
      <c r="G3372">
        <f t="shared" si="52"/>
        <v>98</v>
      </c>
      <c r="H3372">
        <v>27168</v>
      </c>
      <c r="I3372" t="s">
        <v>19</v>
      </c>
    </row>
    <row r="3373" spans="1:9" x14ac:dyDescent="0.3">
      <c r="A3373" t="s">
        <v>1766</v>
      </c>
      <c r="B3373" t="s">
        <v>1767</v>
      </c>
      <c r="C3373">
        <v>1721</v>
      </c>
      <c r="D3373" t="s">
        <v>42</v>
      </c>
      <c r="E3373">
        <v>1559</v>
      </c>
      <c r="F3373">
        <v>1676</v>
      </c>
      <c r="G3373">
        <f t="shared" si="52"/>
        <v>117</v>
      </c>
      <c r="H3373">
        <v>176760</v>
      </c>
      <c r="I3373" t="s">
        <v>43</v>
      </c>
    </row>
    <row r="3374" spans="1:9" x14ac:dyDescent="0.3">
      <c r="A3374" t="s">
        <v>1766</v>
      </c>
      <c r="B3374" t="s">
        <v>1767</v>
      </c>
      <c r="C3374">
        <v>1721</v>
      </c>
      <c r="D3374" t="s">
        <v>1768</v>
      </c>
      <c r="E3374">
        <v>215</v>
      </c>
      <c r="F3374">
        <v>322</v>
      </c>
      <c r="G3374">
        <f t="shared" si="52"/>
        <v>107</v>
      </c>
      <c r="H3374">
        <v>1828</v>
      </c>
      <c r="I3374" t="s">
        <v>1769</v>
      </c>
    </row>
    <row r="3375" spans="1:9" x14ac:dyDescent="0.3">
      <c r="A3375" t="s">
        <v>1770</v>
      </c>
      <c r="B3375" t="s">
        <v>1771</v>
      </c>
      <c r="C3375">
        <v>1120</v>
      </c>
      <c r="D3375" t="s">
        <v>10</v>
      </c>
      <c r="E3375">
        <v>106</v>
      </c>
      <c r="F3375">
        <v>279</v>
      </c>
      <c r="G3375">
        <f t="shared" si="52"/>
        <v>173</v>
      </c>
      <c r="H3375">
        <v>1724</v>
      </c>
      <c r="I3375" t="s">
        <v>11</v>
      </c>
    </row>
    <row r="3376" spans="1:9" x14ac:dyDescent="0.3">
      <c r="A3376" t="s">
        <v>1770</v>
      </c>
      <c r="B3376" t="s">
        <v>1771</v>
      </c>
      <c r="C3376">
        <v>1120</v>
      </c>
      <c r="D3376" t="s">
        <v>12</v>
      </c>
      <c r="E3376">
        <v>829</v>
      </c>
      <c r="F3376">
        <v>1064</v>
      </c>
      <c r="G3376">
        <f t="shared" si="52"/>
        <v>235</v>
      </c>
      <c r="H3376">
        <v>22957</v>
      </c>
      <c r="I3376" t="s">
        <v>13</v>
      </c>
    </row>
    <row r="3377" spans="1:9" x14ac:dyDescent="0.3">
      <c r="A3377" t="s">
        <v>1770</v>
      </c>
      <c r="B3377" t="s">
        <v>1771</v>
      </c>
      <c r="C3377">
        <v>1120</v>
      </c>
      <c r="D3377" t="s">
        <v>14</v>
      </c>
      <c r="E3377">
        <v>648</v>
      </c>
      <c r="F3377">
        <v>810</v>
      </c>
      <c r="G3377">
        <f t="shared" si="52"/>
        <v>162</v>
      </c>
      <c r="H3377">
        <v>43327</v>
      </c>
      <c r="I3377" t="s">
        <v>15</v>
      </c>
    </row>
    <row r="3378" spans="1:9" x14ac:dyDescent="0.3">
      <c r="A3378" t="s">
        <v>1770</v>
      </c>
      <c r="B3378" t="s">
        <v>1771</v>
      </c>
      <c r="C3378">
        <v>1120</v>
      </c>
      <c r="D3378" t="s">
        <v>22</v>
      </c>
      <c r="E3378">
        <v>385</v>
      </c>
      <c r="F3378">
        <v>496</v>
      </c>
      <c r="G3378">
        <f t="shared" si="52"/>
        <v>111</v>
      </c>
      <c r="H3378">
        <v>21613</v>
      </c>
      <c r="I3378" t="s">
        <v>23</v>
      </c>
    </row>
    <row r="3379" spans="1:9" x14ac:dyDescent="0.3">
      <c r="A3379" t="s">
        <v>1772</v>
      </c>
      <c r="B3379" t="s">
        <v>1773</v>
      </c>
      <c r="C3379">
        <v>888</v>
      </c>
      <c r="D3379" t="s">
        <v>10</v>
      </c>
      <c r="E3379">
        <v>86</v>
      </c>
      <c r="F3379">
        <v>230</v>
      </c>
      <c r="G3379">
        <f t="shared" si="52"/>
        <v>144</v>
      </c>
      <c r="H3379">
        <v>1724</v>
      </c>
      <c r="I3379" t="s">
        <v>11</v>
      </c>
    </row>
    <row r="3380" spans="1:9" x14ac:dyDescent="0.3">
      <c r="A3380" t="s">
        <v>1772</v>
      </c>
      <c r="B3380" t="s">
        <v>1773</v>
      </c>
      <c r="C3380">
        <v>888</v>
      </c>
      <c r="D3380" t="s">
        <v>12</v>
      </c>
      <c r="E3380">
        <v>636</v>
      </c>
      <c r="F3380">
        <v>869</v>
      </c>
      <c r="G3380">
        <f t="shared" si="52"/>
        <v>233</v>
      </c>
      <c r="H3380">
        <v>22957</v>
      </c>
      <c r="I3380" t="s">
        <v>13</v>
      </c>
    </row>
    <row r="3381" spans="1:9" x14ac:dyDescent="0.3">
      <c r="A3381" t="s">
        <v>1772</v>
      </c>
      <c r="B3381" t="s">
        <v>1773</v>
      </c>
      <c r="C3381">
        <v>888</v>
      </c>
      <c r="D3381" t="s">
        <v>14</v>
      </c>
      <c r="E3381">
        <v>463</v>
      </c>
      <c r="F3381">
        <v>617</v>
      </c>
      <c r="G3381">
        <f t="shared" si="52"/>
        <v>154</v>
      </c>
      <c r="H3381">
        <v>43327</v>
      </c>
      <c r="I3381" t="s">
        <v>15</v>
      </c>
    </row>
    <row r="3382" spans="1:9" x14ac:dyDescent="0.3">
      <c r="A3382" t="s">
        <v>1772</v>
      </c>
      <c r="B3382" t="s">
        <v>1773</v>
      </c>
      <c r="C3382">
        <v>888</v>
      </c>
      <c r="D3382" t="s">
        <v>24</v>
      </c>
      <c r="E3382">
        <v>338</v>
      </c>
      <c r="F3382">
        <v>425</v>
      </c>
      <c r="G3382">
        <f t="shared" si="52"/>
        <v>87</v>
      </c>
      <c r="H3382">
        <v>23723</v>
      </c>
      <c r="I3382" t="s">
        <v>25</v>
      </c>
    </row>
    <row r="3383" spans="1:9" x14ac:dyDescent="0.3">
      <c r="A3383" t="s">
        <v>1774</v>
      </c>
      <c r="B3383" t="s">
        <v>1775</v>
      </c>
      <c r="C3383">
        <v>696</v>
      </c>
      <c r="D3383" t="s">
        <v>10</v>
      </c>
      <c r="E3383">
        <v>46</v>
      </c>
      <c r="F3383">
        <v>231</v>
      </c>
      <c r="G3383">
        <f t="shared" si="52"/>
        <v>185</v>
      </c>
      <c r="H3383">
        <v>1724</v>
      </c>
      <c r="I3383" t="s">
        <v>11</v>
      </c>
    </row>
    <row r="3384" spans="1:9" x14ac:dyDescent="0.3">
      <c r="A3384" t="s">
        <v>1774</v>
      </c>
      <c r="B3384" t="s">
        <v>1775</v>
      </c>
      <c r="C3384">
        <v>696</v>
      </c>
      <c r="D3384" t="s">
        <v>28</v>
      </c>
      <c r="E3384">
        <v>570</v>
      </c>
      <c r="F3384">
        <v>681</v>
      </c>
      <c r="G3384">
        <f t="shared" si="52"/>
        <v>111</v>
      </c>
      <c r="H3384">
        <v>133923</v>
      </c>
      <c r="I3384" t="s">
        <v>29</v>
      </c>
    </row>
    <row r="3385" spans="1:9" x14ac:dyDescent="0.3">
      <c r="A3385" t="s">
        <v>1774</v>
      </c>
      <c r="B3385" t="s">
        <v>1775</v>
      </c>
      <c r="C3385">
        <v>696</v>
      </c>
      <c r="D3385" t="s">
        <v>30</v>
      </c>
      <c r="E3385">
        <v>433</v>
      </c>
      <c r="F3385">
        <v>526</v>
      </c>
      <c r="G3385">
        <f t="shared" si="52"/>
        <v>93</v>
      </c>
      <c r="H3385">
        <v>85578</v>
      </c>
      <c r="I3385" t="s">
        <v>31</v>
      </c>
    </row>
    <row r="3386" spans="1:9" x14ac:dyDescent="0.3">
      <c r="A3386" t="s">
        <v>1774</v>
      </c>
      <c r="B3386" t="s">
        <v>1775</v>
      </c>
      <c r="C3386">
        <v>696</v>
      </c>
      <c r="D3386" t="s">
        <v>96</v>
      </c>
      <c r="E3386">
        <v>311</v>
      </c>
      <c r="F3386">
        <v>424</v>
      </c>
      <c r="G3386">
        <f t="shared" si="52"/>
        <v>113</v>
      </c>
      <c r="H3386">
        <v>3260</v>
      </c>
      <c r="I3386" t="s">
        <v>97</v>
      </c>
    </row>
    <row r="3387" spans="1:9" x14ac:dyDescent="0.3">
      <c r="A3387" t="s">
        <v>1776</v>
      </c>
      <c r="B3387" t="s">
        <v>1777</v>
      </c>
      <c r="C3387">
        <v>1048</v>
      </c>
      <c r="D3387" t="s">
        <v>10</v>
      </c>
      <c r="E3387">
        <v>50</v>
      </c>
      <c r="F3387">
        <v>232</v>
      </c>
      <c r="G3387">
        <f t="shared" si="52"/>
        <v>182</v>
      </c>
      <c r="H3387">
        <v>1724</v>
      </c>
      <c r="I3387" t="s">
        <v>11</v>
      </c>
    </row>
    <row r="3388" spans="1:9" x14ac:dyDescent="0.3">
      <c r="A3388" t="s">
        <v>1776</v>
      </c>
      <c r="B3388" t="s">
        <v>1777</v>
      </c>
      <c r="C3388">
        <v>1048</v>
      </c>
      <c r="D3388" t="s">
        <v>28</v>
      </c>
      <c r="E3388">
        <v>801</v>
      </c>
      <c r="F3388">
        <v>913</v>
      </c>
      <c r="G3388">
        <f t="shared" si="52"/>
        <v>112</v>
      </c>
      <c r="H3388">
        <v>133923</v>
      </c>
      <c r="I3388" t="s">
        <v>29</v>
      </c>
    </row>
    <row r="3389" spans="1:9" x14ac:dyDescent="0.3">
      <c r="A3389" t="s">
        <v>1776</v>
      </c>
      <c r="B3389" t="s">
        <v>1777</v>
      </c>
      <c r="C3389">
        <v>1048</v>
      </c>
      <c r="D3389" t="s">
        <v>30</v>
      </c>
      <c r="E3389">
        <v>687</v>
      </c>
      <c r="F3389">
        <v>755</v>
      </c>
      <c r="G3389">
        <f t="shared" si="52"/>
        <v>68</v>
      </c>
      <c r="H3389">
        <v>85578</v>
      </c>
      <c r="I3389" t="s">
        <v>31</v>
      </c>
    </row>
    <row r="3390" spans="1:9" x14ac:dyDescent="0.3">
      <c r="A3390" t="s">
        <v>1776</v>
      </c>
      <c r="B3390" t="s">
        <v>1777</v>
      </c>
      <c r="C3390">
        <v>1048</v>
      </c>
      <c r="D3390" t="s">
        <v>22</v>
      </c>
      <c r="E3390">
        <v>320</v>
      </c>
      <c r="F3390">
        <v>411</v>
      </c>
      <c r="G3390">
        <f t="shared" si="52"/>
        <v>91</v>
      </c>
      <c r="H3390">
        <v>21613</v>
      </c>
      <c r="I3390" t="s">
        <v>23</v>
      </c>
    </row>
    <row r="3391" spans="1:9" x14ac:dyDescent="0.3">
      <c r="A3391" t="s">
        <v>1776</v>
      </c>
      <c r="B3391" t="s">
        <v>1777</v>
      </c>
      <c r="C3391">
        <v>1048</v>
      </c>
      <c r="D3391" t="s">
        <v>24</v>
      </c>
      <c r="E3391">
        <v>455</v>
      </c>
      <c r="F3391">
        <v>546</v>
      </c>
      <c r="G3391">
        <f t="shared" si="52"/>
        <v>91</v>
      </c>
      <c r="H3391">
        <v>23723</v>
      </c>
      <c r="I3391" t="s">
        <v>25</v>
      </c>
    </row>
    <row r="3392" spans="1:9" x14ac:dyDescent="0.3">
      <c r="A3392" t="s">
        <v>1776</v>
      </c>
      <c r="B3392" t="s">
        <v>1777</v>
      </c>
      <c r="C3392">
        <v>1048</v>
      </c>
      <c r="D3392" t="s">
        <v>24</v>
      </c>
      <c r="E3392">
        <v>586</v>
      </c>
      <c r="F3392">
        <v>673</v>
      </c>
      <c r="G3392">
        <f t="shared" si="52"/>
        <v>87</v>
      </c>
      <c r="H3392">
        <v>23723</v>
      </c>
      <c r="I3392" t="s">
        <v>25</v>
      </c>
    </row>
    <row r="3393" spans="1:9" x14ac:dyDescent="0.3">
      <c r="A3393" t="s">
        <v>1776</v>
      </c>
      <c r="B3393" t="s">
        <v>1777</v>
      </c>
      <c r="C3393">
        <v>1048</v>
      </c>
      <c r="D3393" t="s">
        <v>42</v>
      </c>
      <c r="E3393">
        <v>936</v>
      </c>
      <c r="F3393">
        <v>1024</v>
      </c>
      <c r="G3393">
        <f t="shared" si="52"/>
        <v>88</v>
      </c>
      <c r="H3393">
        <v>176760</v>
      </c>
      <c r="I3393" t="s">
        <v>43</v>
      </c>
    </row>
    <row r="3394" spans="1:9" x14ac:dyDescent="0.3">
      <c r="A3394" t="s">
        <v>1778</v>
      </c>
      <c r="B3394" t="s">
        <v>1779</v>
      </c>
      <c r="C3394">
        <v>683</v>
      </c>
      <c r="D3394" t="s">
        <v>10</v>
      </c>
      <c r="E3394">
        <v>81</v>
      </c>
      <c r="F3394">
        <v>214</v>
      </c>
      <c r="G3394">
        <f t="shared" si="52"/>
        <v>133</v>
      </c>
      <c r="H3394">
        <v>1724</v>
      </c>
      <c r="I3394" t="s">
        <v>11</v>
      </c>
    </row>
    <row r="3395" spans="1:9" x14ac:dyDescent="0.3">
      <c r="A3395" t="s">
        <v>1778</v>
      </c>
      <c r="B3395" t="s">
        <v>1779</v>
      </c>
      <c r="C3395">
        <v>683</v>
      </c>
      <c r="D3395" t="s">
        <v>28</v>
      </c>
      <c r="E3395">
        <v>563</v>
      </c>
      <c r="F3395">
        <v>674</v>
      </c>
      <c r="G3395">
        <f t="shared" ref="G3395:G3458" si="53">F3395-E3395</f>
        <v>111</v>
      </c>
      <c r="H3395">
        <v>133923</v>
      </c>
      <c r="I3395" t="s">
        <v>29</v>
      </c>
    </row>
    <row r="3396" spans="1:9" x14ac:dyDescent="0.3">
      <c r="A3396" t="s">
        <v>1778</v>
      </c>
      <c r="B3396" t="s">
        <v>1779</v>
      </c>
      <c r="C3396">
        <v>683</v>
      </c>
      <c r="D3396" t="s">
        <v>30</v>
      </c>
      <c r="E3396">
        <v>425</v>
      </c>
      <c r="F3396">
        <v>518</v>
      </c>
      <c r="G3396">
        <f t="shared" si="53"/>
        <v>93</v>
      </c>
      <c r="H3396">
        <v>85578</v>
      </c>
      <c r="I3396" t="s">
        <v>31</v>
      </c>
    </row>
    <row r="3397" spans="1:9" x14ac:dyDescent="0.3">
      <c r="A3397" t="s">
        <v>1778</v>
      </c>
      <c r="B3397" t="s">
        <v>1779</v>
      </c>
      <c r="C3397">
        <v>683</v>
      </c>
      <c r="D3397" t="s">
        <v>96</v>
      </c>
      <c r="E3397">
        <v>302</v>
      </c>
      <c r="F3397">
        <v>417</v>
      </c>
      <c r="G3397">
        <f t="shared" si="53"/>
        <v>115</v>
      </c>
      <c r="H3397">
        <v>3260</v>
      </c>
      <c r="I3397" t="s">
        <v>97</v>
      </c>
    </row>
    <row r="3398" spans="1:9" x14ac:dyDescent="0.3">
      <c r="A3398" t="s">
        <v>1780</v>
      </c>
      <c r="B3398" t="s">
        <v>1781</v>
      </c>
      <c r="C3398">
        <v>1030</v>
      </c>
      <c r="D3398" t="s">
        <v>10</v>
      </c>
      <c r="E3398">
        <v>93</v>
      </c>
      <c r="F3398">
        <v>277</v>
      </c>
      <c r="G3398">
        <f t="shared" si="53"/>
        <v>184</v>
      </c>
      <c r="H3398">
        <v>1724</v>
      </c>
      <c r="I3398" t="s">
        <v>11</v>
      </c>
    </row>
    <row r="3399" spans="1:9" x14ac:dyDescent="0.3">
      <c r="A3399" t="s">
        <v>1780</v>
      </c>
      <c r="B3399" t="s">
        <v>1781</v>
      </c>
      <c r="C3399">
        <v>1030</v>
      </c>
      <c r="D3399" t="s">
        <v>28</v>
      </c>
      <c r="E3399">
        <v>484</v>
      </c>
      <c r="F3399">
        <v>695</v>
      </c>
      <c r="G3399">
        <f t="shared" si="53"/>
        <v>211</v>
      </c>
      <c r="H3399">
        <v>133923</v>
      </c>
      <c r="I3399" t="s">
        <v>29</v>
      </c>
    </row>
    <row r="3400" spans="1:9" x14ac:dyDescent="0.3">
      <c r="A3400" t="s">
        <v>1780</v>
      </c>
      <c r="B3400" t="s">
        <v>1781</v>
      </c>
      <c r="C3400">
        <v>1030</v>
      </c>
      <c r="D3400" t="s">
        <v>30</v>
      </c>
      <c r="E3400">
        <v>349</v>
      </c>
      <c r="F3400">
        <v>409</v>
      </c>
      <c r="G3400">
        <f t="shared" si="53"/>
        <v>60</v>
      </c>
      <c r="H3400">
        <v>85578</v>
      </c>
      <c r="I3400" t="s">
        <v>31</v>
      </c>
    </row>
    <row r="3401" spans="1:9" x14ac:dyDescent="0.3">
      <c r="A3401" t="s">
        <v>1782</v>
      </c>
      <c r="B3401" t="s">
        <v>1783</v>
      </c>
      <c r="C3401">
        <v>1218</v>
      </c>
      <c r="D3401" t="s">
        <v>10</v>
      </c>
      <c r="E3401">
        <v>228</v>
      </c>
      <c r="F3401">
        <v>409</v>
      </c>
      <c r="G3401">
        <f t="shared" si="53"/>
        <v>181</v>
      </c>
      <c r="H3401">
        <v>1724</v>
      </c>
      <c r="I3401" t="s">
        <v>11</v>
      </c>
    </row>
    <row r="3402" spans="1:9" x14ac:dyDescent="0.3">
      <c r="A3402" t="s">
        <v>1782</v>
      </c>
      <c r="B3402" t="s">
        <v>1783</v>
      </c>
      <c r="C3402">
        <v>1218</v>
      </c>
      <c r="D3402" t="s">
        <v>28</v>
      </c>
      <c r="E3402">
        <v>646</v>
      </c>
      <c r="F3402">
        <v>849</v>
      </c>
      <c r="G3402">
        <f t="shared" si="53"/>
        <v>203</v>
      </c>
      <c r="H3402">
        <v>133923</v>
      </c>
      <c r="I3402" t="s">
        <v>29</v>
      </c>
    </row>
    <row r="3403" spans="1:9" x14ac:dyDescent="0.3">
      <c r="A3403" t="s">
        <v>1782</v>
      </c>
      <c r="B3403" t="s">
        <v>1783</v>
      </c>
      <c r="C3403">
        <v>1218</v>
      </c>
      <c r="D3403" t="s">
        <v>30</v>
      </c>
      <c r="E3403">
        <v>534</v>
      </c>
      <c r="F3403">
        <v>599</v>
      </c>
      <c r="G3403">
        <f t="shared" si="53"/>
        <v>65</v>
      </c>
      <c r="H3403">
        <v>85578</v>
      </c>
      <c r="I3403" t="s">
        <v>31</v>
      </c>
    </row>
    <row r="3404" spans="1:9" x14ac:dyDescent="0.3">
      <c r="A3404" t="s">
        <v>1782</v>
      </c>
      <c r="B3404" t="s">
        <v>1783</v>
      </c>
      <c r="C3404">
        <v>1218</v>
      </c>
      <c r="D3404" t="s">
        <v>42</v>
      </c>
      <c r="E3404">
        <v>880</v>
      </c>
      <c r="F3404">
        <v>994</v>
      </c>
      <c r="G3404">
        <f t="shared" si="53"/>
        <v>114</v>
      </c>
      <c r="H3404">
        <v>176760</v>
      </c>
      <c r="I3404" t="s">
        <v>43</v>
      </c>
    </row>
    <row r="3405" spans="1:9" x14ac:dyDescent="0.3">
      <c r="A3405" t="s">
        <v>1782</v>
      </c>
      <c r="B3405" t="s">
        <v>1783</v>
      </c>
      <c r="C3405">
        <v>1218</v>
      </c>
      <c r="D3405" t="s">
        <v>42</v>
      </c>
      <c r="E3405">
        <v>1021</v>
      </c>
      <c r="F3405">
        <v>1098</v>
      </c>
      <c r="G3405">
        <f t="shared" si="53"/>
        <v>77</v>
      </c>
      <c r="H3405">
        <v>176760</v>
      </c>
      <c r="I3405" t="s">
        <v>43</v>
      </c>
    </row>
    <row r="3406" spans="1:9" x14ac:dyDescent="0.3">
      <c r="A3406" t="s">
        <v>1784</v>
      </c>
      <c r="B3406" t="s">
        <v>1785</v>
      </c>
      <c r="C3406">
        <v>1382</v>
      </c>
      <c r="D3406" t="s">
        <v>10</v>
      </c>
      <c r="E3406">
        <v>201</v>
      </c>
      <c r="F3406">
        <v>377</v>
      </c>
      <c r="G3406">
        <f t="shared" si="53"/>
        <v>176</v>
      </c>
      <c r="H3406">
        <v>1724</v>
      </c>
      <c r="I3406" t="s">
        <v>11</v>
      </c>
    </row>
    <row r="3407" spans="1:9" x14ac:dyDescent="0.3">
      <c r="A3407" t="s">
        <v>1784</v>
      </c>
      <c r="B3407" t="s">
        <v>1785</v>
      </c>
      <c r="C3407">
        <v>1382</v>
      </c>
      <c r="D3407" t="s">
        <v>28</v>
      </c>
      <c r="E3407">
        <v>665</v>
      </c>
      <c r="F3407">
        <v>880</v>
      </c>
      <c r="G3407">
        <f t="shared" si="53"/>
        <v>215</v>
      </c>
      <c r="H3407">
        <v>133923</v>
      </c>
      <c r="I3407" t="s">
        <v>29</v>
      </c>
    </row>
    <row r="3408" spans="1:9" x14ac:dyDescent="0.3">
      <c r="A3408" t="s">
        <v>1784</v>
      </c>
      <c r="B3408" t="s">
        <v>1785</v>
      </c>
      <c r="C3408">
        <v>1382</v>
      </c>
      <c r="D3408" t="s">
        <v>42</v>
      </c>
      <c r="E3408">
        <v>1102</v>
      </c>
      <c r="F3408">
        <v>1162</v>
      </c>
      <c r="G3408">
        <f t="shared" si="53"/>
        <v>60</v>
      </c>
      <c r="H3408">
        <v>176760</v>
      </c>
      <c r="I3408" t="s">
        <v>43</v>
      </c>
    </row>
    <row r="3409" spans="1:9" x14ac:dyDescent="0.3">
      <c r="A3409" t="s">
        <v>1786</v>
      </c>
      <c r="B3409" t="s">
        <v>1787</v>
      </c>
      <c r="C3409">
        <v>1022</v>
      </c>
      <c r="D3409" t="s">
        <v>10</v>
      </c>
      <c r="E3409">
        <v>114</v>
      </c>
      <c r="F3409">
        <v>296</v>
      </c>
      <c r="G3409">
        <f t="shared" si="53"/>
        <v>182</v>
      </c>
      <c r="H3409">
        <v>1724</v>
      </c>
      <c r="I3409" t="s">
        <v>11</v>
      </c>
    </row>
    <row r="3410" spans="1:9" x14ac:dyDescent="0.3">
      <c r="A3410" t="s">
        <v>1786</v>
      </c>
      <c r="B3410" t="s">
        <v>1787</v>
      </c>
      <c r="C3410">
        <v>1022</v>
      </c>
      <c r="D3410" t="s">
        <v>28</v>
      </c>
      <c r="E3410">
        <v>497</v>
      </c>
      <c r="F3410">
        <v>697</v>
      </c>
      <c r="G3410">
        <f t="shared" si="53"/>
        <v>200</v>
      </c>
      <c r="H3410">
        <v>133923</v>
      </c>
      <c r="I3410" t="s">
        <v>29</v>
      </c>
    </row>
    <row r="3411" spans="1:9" x14ac:dyDescent="0.3">
      <c r="A3411" t="s">
        <v>1786</v>
      </c>
      <c r="B3411" t="s">
        <v>1787</v>
      </c>
      <c r="C3411">
        <v>1022</v>
      </c>
      <c r="D3411" t="s">
        <v>30</v>
      </c>
      <c r="E3411">
        <v>385</v>
      </c>
      <c r="F3411">
        <v>450</v>
      </c>
      <c r="G3411">
        <f t="shared" si="53"/>
        <v>65</v>
      </c>
      <c r="H3411">
        <v>85578</v>
      </c>
      <c r="I3411" t="s">
        <v>31</v>
      </c>
    </row>
    <row r="3412" spans="1:9" x14ac:dyDescent="0.3">
      <c r="A3412" t="s">
        <v>1786</v>
      </c>
      <c r="B3412" t="s">
        <v>1787</v>
      </c>
      <c r="C3412">
        <v>1022</v>
      </c>
      <c r="D3412" t="s">
        <v>42</v>
      </c>
      <c r="E3412">
        <v>886</v>
      </c>
      <c r="F3412">
        <v>1015</v>
      </c>
      <c r="G3412">
        <f t="shared" si="53"/>
        <v>129</v>
      </c>
      <c r="H3412">
        <v>176760</v>
      </c>
      <c r="I3412" t="s">
        <v>43</v>
      </c>
    </row>
    <row r="3413" spans="1:9" x14ac:dyDescent="0.3">
      <c r="A3413" t="s">
        <v>1788</v>
      </c>
      <c r="B3413" t="s">
        <v>1789</v>
      </c>
      <c r="C3413">
        <v>1114</v>
      </c>
      <c r="D3413" t="s">
        <v>10</v>
      </c>
      <c r="E3413">
        <v>161</v>
      </c>
      <c r="F3413">
        <v>343</v>
      </c>
      <c r="G3413">
        <f t="shared" si="53"/>
        <v>182</v>
      </c>
      <c r="H3413">
        <v>1724</v>
      </c>
      <c r="I3413" t="s">
        <v>11</v>
      </c>
    </row>
    <row r="3414" spans="1:9" x14ac:dyDescent="0.3">
      <c r="A3414" t="s">
        <v>1788</v>
      </c>
      <c r="B3414" t="s">
        <v>1789</v>
      </c>
      <c r="C3414">
        <v>1114</v>
      </c>
      <c r="D3414" t="s">
        <v>28</v>
      </c>
      <c r="E3414">
        <v>566</v>
      </c>
      <c r="F3414">
        <v>781</v>
      </c>
      <c r="G3414">
        <f t="shared" si="53"/>
        <v>215</v>
      </c>
      <c r="H3414">
        <v>133923</v>
      </c>
      <c r="I3414" t="s">
        <v>29</v>
      </c>
    </row>
    <row r="3415" spans="1:9" x14ac:dyDescent="0.3">
      <c r="A3415" t="s">
        <v>1788</v>
      </c>
      <c r="B3415" t="s">
        <v>1789</v>
      </c>
      <c r="C3415">
        <v>1114</v>
      </c>
      <c r="D3415" t="s">
        <v>30</v>
      </c>
      <c r="E3415">
        <v>454</v>
      </c>
      <c r="F3415">
        <v>519</v>
      </c>
      <c r="G3415">
        <f t="shared" si="53"/>
        <v>65</v>
      </c>
      <c r="H3415">
        <v>85578</v>
      </c>
      <c r="I3415" t="s">
        <v>31</v>
      </c>
    </row>
    <row r="3416" spans="1:9" x14ac:dyDescent="0.3">
      <c r="A3416" t="s">
        <v>1788</v>
      </c>
      <c r="B3416" t="s">
        <v>1789</v>
      </c>
      <c r="C3416">
        <v>1114</v>
      </c>
      <c r="D3416" t="s">
        <v>42</v>
      </c>
      <c r="E3416">
        <v>951</v>
      </c>
      <c r="F3416">
        <v>1082</v>
      </c>
      <c r="G3416">
        <f t="shared" si="53"/>
        <v>131</v>
      </c>
      <c r="H3416">
        <v>176760</v>
      </c>
      <c r="I3416" t="s">
        <v>43</v>
      </c>
    </row>
    <row r="3417" spans="1:9" x14ac:dyDescent="0.3">
      <c r="A3417" t="s">
        <v>1790</v>
      </c>
      <c r="B3417" t="s">
        <v>1791</v>
      </c>
      <c r="C3417">
        <v>1098</v>
      </c>
      <c r="D3417" t="s">
        <v>10</v>
      </c>
      <c r="E3417">
        <v>151</v>
      </c>
      <c r="F3417">
        <v>313</v>
      </c>
      <c r="G3417">
        <f t="shared" si="53"/>
        <v>162</v>
      </c>
      <c r="H3417">
        <v>1724</v>
      </c>
      <c r="I3417" t="s">
        <v>11</v>
      </c>
    </row>
    <row r="3418" spans="1:9" x14ac:dyDescent="0.3">
      <c r="A3418" t="s">
        <v>1790</v>
      </c>
      <c r="B3418" t="s">
        <v>1791</v>
      </c>
      <c r="C3418">
        <v>1098</v>
      </c>
      <c r="D3418" t="s">
        <v>28</v>
      </c>
      <c r="E3418">
        <v>560</v>
      </c>
      <c r="F3418">
        <v>762</v>
      </c>
      <c r="G3418">
        <f t="shared" si="53"/>
        <v>202</v>
      </c>
      <c r="H3418">
        <v>133923</v>
      </c>
      <c r="I3418" t="s">
        <v>29</v>
      </c>
    </row>
    <row r="3419" spans="1:9" x14ac:dyDescent="0.3">
      <c r="A3419" t="s">
        <v>1790</v>
      </c>
      <c r="B3419" t="s">
        <v>1791</v>
      </c>
      <c r="C3419">
        <v>1098</v>
      </c>
      <c r="D3419" t="s">
        <v>30</v>
      </c>
      <c r="E3419">
        <v>448</v>
      </c>
      <c r="F3419">
        <v>513</v>
      </c>
      <c r="G3419">
        <f t="shared" si="53"/>
        <v>65</v>
      </c>
      <c r="H3419">
        <v>85578</v>
      </c>
      <c r="I3419" t="s">
        <v>31</v>
      </c>
    </row>
    <row r="3420" spans="1:9" x14ac:dyDescent="0.3">
      <c r="A3420" t="s">
        <v>1790</v>
      </c>
      <c r="B3420" t="s">
        <v>1791</v>
      </c>
      <c r="C3420">
        <v>1098</v>
      </c>
      <c r="D3420" t="s">
        <v>42</v>
      </c>
      <c r="E3420">
        <v>793</v>
      </c>
      <c r="F3420">
        <v>907</v>
      </c>
      <c r="G3420">
        <f t="shared" si="53"/>
        <v>114</v>
      </c>
      <c r="H3420">
        <v>176760</v>
      </c>
      <c r="I3420" t="s">
        <v>43</v>
      </c>
    </row>
    <row r="3421" spans="1:9" x14ac:dyDescent="0.3">
      <c r="A3421" t="s">
        <v>1790</v>
      </c>
      <c r="B3421" t="s">
        <v>1791</v>
      </c>
      <c r="C3421">
        <v>1098</v>
      </c>
      <c r="D3421" t="s">
        <v>42</v>
      </c>
      <c r="E3421">
        <v>934</v>
      </c>
      <c r="F3421">
        <v>1014</v>
      </c>
      <c r="G3421">
        <f t="shared" si="53"/>
        <v>80</v>
      </c>
      <c r="H3421">
        <v>176760</v>
      </c>
      <c r="I3421" t="s">
        <v>43</v>
      </c>
    </row>
    <row r="3422" spans="1:9" x14ac:dyDescent="0.3">
      <c r="A3422" t="s">
        <v>1792</v>
      </c>
      <c r="B3422" t="s">
        <v>1793</v>
      </c>
      <c r="C3422">
        <v>1020</v>
      </c>
      <c r="D3422" t="s">
        <v>10</v>
      </c>
      <c r="E3422">
        <v>100</v>
      </c>
      <c r="F3422">
        <v>286</v>
      </c>
      <c r="G3422">
        <f t="shared" si="53"/>
        <v>186</v>
      </c>
      <c r="H3422">
        <v>1724</v>
      </c>
      <c r="I3422" t="s">
        <v>11</v>
      </c>
    </row>
    <row r="3423" spans="1:9" x14ac:dyDescent="0.3">
      <c r="A3423" t="s">
        <v>1792</v>
      </c>
      <c r="B3423" t="s">
        <v>1793</v>
      </c>
      <c r="C3423">
        <v>1020</v>
      </c>
      <c r="D3423" t="s">
        <v>28</v>
      </c>
      <c r="E3423">
        <v>513</v>
      </c>
      <c r="F3423">
        <v>713</v>
      </c>
      <c r="G3423">
        <f t="shared" si="53"/>
        <v>200</v>
      </c>
      <c r="H3423">
        <v>133923</v>
      </c>
      <c r="I3423" t="s">
        <v>29</v>
      </c>
    </row>
    <row r="3424" spans="1:9" x14ac:dyDescent="0.3">
      <c r="A3424" t="s">
        <v>1792</v>
      </c>
      <c r="B3424" t="s">
        <v>1793</v>
      </c>
      <c r="C3424">
        <v>1020</v>
      </c>
      <c r="D3424" t="s">
        <v>30</v>
      </c>
      <c r="E3424">
        <v>401</v>
      </c>
      <c r="F3424">
        <v>466</v>
      </c>
      <c r="G3424">
        <f t="shared" si="53"/>
        <v>65</v>
      </c>
      <c r="H3424">
        <v>85578</v>
      </c>
      <c r="I3424" t="s">
        <v>31</v>
      </c>
    </row>
    <row r="3425" spans="1:9" x14ac:dyDescent="0.3">
      <c r="A3425" t="s">
        <v>1792</v>
      </c>
      <c r="B3425" t="s">
        <v>1793</v>
      </c>
      <c r="C3425">
        <v>1020</v>
      </c>
      <c r="D3425" t="s">
        <v>42</v>
      </c>
      <c r="E3425">
        <v>737</v>
      </c>
      <c r="F3425">
        <v>852</v>
      </c>
      <c r="G3425">
        <f t="shared" si="53"/>
        <v>115</v>
      </c>
      <c r="H3425">
        <v>176760</v>
      </c>
      <c r="I3425" t="s">
        <v>43</v>
      </c>
    </row>
    <row r="3426" spans="1:9" x14ac:dyDescent="0.3">
      <c r="A3426" t="s">
        <v>1792</v>
      </c>
      <c r="B3426" t="s">
        <v>1793</v>
      </c>
      <c r="C3426">
        <v>1020</v>
      </c>
      <c r="D3426" t="s">
        <v>42</v>
      </c>
      <c r="E3426">
        <v>881</v>
      </c>
      <c r="F3426">
        <v>1002</v>
      </c>
      <c r="G3426">
        <f t="shared" si="53"/>
        <v>121</v>
      </c>
      <c r="H3426">
        <v>176760</v>
      </c>
      <c r="I3426" t="s">
        <v>43</v>
      </c>
    </row>
    <row r="3427" spans="1:9" x14ac:dyDescent="0.3">
      <c r="A3427" t="s">
        <v>1794</v>
      </c>
      <c r="B3427" t="s">
        <v>1795</v>
      </c>
      <c r="C3427">
        <v>1008</v>
      </c>
      <c r="D3427" t="s">
        <v>10</v>
      </c>
      <c r="E3427">
        <v>114</v>
      </c>
      <c r="F3427">
        <v>296</v>
      </c>
      <c r="G3427">
        <f t="shared" si="53"/>
        <v>182</v>
      </c>
      <c r="H3427">
        <v>1724</v>
      </c>
      <c r="I3427" t="s">
        <v>11</v>
      </c>
    </row>
    <row r="3428" spans="1:9" x14ac:dyDescent="0.3">
      <c r="A3428" t="s">
        <v>1794</v>
      </c>
      <c r="B3428" t="s">
        <v>1795</v>
      </c>
      <c r="C3428">
        <v>1008</v>
      </c>
      <c r="D3428" t="s">
        <v>28</v>
      </c>
      <c r="E3428">
        <v>497</v>
      </c>
      <c r="F3428">
        <v>687</v>
      </c>
      <c r="G3428">
        <f t="shared" si="53"/>
        <v>190</v>
      </c>
      <c r="H3428">
        <v>133923</v>
      </c>
      <c r="I3428" t="s">
        <v>29</v>
      </c>
    </row>
    <row r="3429" spans="1:9" x14ac:dyDescent="0.3">
      <c r="A3429" t="s">
        <v>1794</v>
      </c>
      <c r="B3429" t="s">
        <v>1795</v>
      </c>
      <c r="C3429">
        <v>1008</v>
      </c>
      <c r="D3429" t="s">
        <v>30</v>
      </c>
      <c r="E3429">
        <v>385</v>
      </c>
      <c r="F3429">
        <v>450</v>
      </c>
      <c r="G3429">
        <f t="shared" si="53"/>
        <v>65</v>
      </c>
      <c r="H3429">
        <v>85578</v>
      </c>
      <c r="I3429" t="s">
        <v>31</v>
      </c>
    </row>
    <row r="3430" spans="1:9" x14ac:dyDescent="0.3">
      <c r="A3430" t="s">
        <v>1794</v>
      </c>
      <c r="B3430" t="s">
        <v>1795</v>
      </c>
      <c r="C3430">
        <v>1008</v>
      </c>
      <c r="D3430" t="s">
        <v>42</v>
      </c>
      <c r="E3430">
        <v>872</v>
      </c>
      <c r="F3430">
        <v>1001</v>
      </c>
      <c r="G3430">
        <f t="shared" si="53"/>
        <v>129</v>
      </c>
      <c r="H3430">
        <v>176760</v>
      </c>
      <c r="I3430" t="s">
        <v>43</v>
      </c>
    </row>
    <row r="3431" spans="1:9" x14ac:dyDescent="0.3">
      <c r="A3431" t="s">
        <v>1796</v>
      </c>
      <c r="B3431" t="s">
        <v>1797</v>
      </c>
      <c r="C3431">
        <v>1148</v>
      </c>
      <c r="D3431" t="s">
        <v>10</v>
      </c>
      <c r="E3431">
        <v>151</v>
      </c>
      <c r="F3431">
        <v>333</v>
      </c>
      <c r="G3431">
        <f t="shared" si="53"/>
        <v>182</v>
      </c>
      <c r="H3431">
        <v>1724</v>
      </c>
      <c r="I3431" t="s">
        <v>11</v>
      </c>
    </row>
    <row r="3432" spans="1:9" x14ac:dyDescent="0.3">
      <c r="A3432" t="s">
        <v>1796</v>
      </c>
      <c r="B3432" t="s">
        <v>1797</v>
      </c>
      <c r="C3432">
        <v>1148</v>
      </c>
      <c r="D3432" t="s">
        <v>28</v>
      </c>
      <c r="E3432">
        <v>560</v>
      </c>
      <c r="F3432">
        <v>755</v>
      </c>
      <c r="G3432">
        <f t="shared" si="53"/>
        <v>195</v>
      </c>
      <c r="H3432">
        <v>133923</v>
      </c>
      <c r="I3432" t="s">
        <v>29</v>
      </c>
    </row>
    <row r="3433" spans="1:9" x14ac:dyDescent="0.3">
      <c r="A3433" t="s">
        <v>1796</v>
      </c>
      <c r="B3433" t="s">
        <v>1797</v>
      </c>
      <c r="C3433">
        <v>1148</v>
      </c>
      <c r="D3433" t="s">
        <v>30</v>
      </c>
      <c r="E3433">
        <v>448</v>
      </c>
      <c r="F3433">
        <v>513</v>
      </c>
      <c r="G3433">
        <f t="shared" si="53"/>
        <v>65</v>
      </c>
      <c r="H3433">
        <v>85578</v>
      </c>
      <c r="I3433" t="s">
        <v>31</v>
      </c>
    </row>
    <row r="3434" spans="1:9" x14ac:dyDescent="0.3">
      <c r="A3434" t="s">
        <v>1796</v>
      </c>
      <c r="B3434" t="s">
        <v>1797</v>
      </c>
      <c r="C3434">
        <v>1148</v>
      </c>
      <c r="D3434" t="s">
        <v>42</v>
      </c>
      <c r="E3434">
        <v>924</v>
      </c>
      <c r="F3434">
        <v>1052</v>
      </c>
      <c r="G3434">
        <f t="shared" si="53"/>
        <v>128</v>
      </c>
      <c r="H3434">
        <v>176760</v>
      </c>
      <c r="I3434" t="s">
        <v>43</v>
      </c>
    </row>
    <row r="3435" spans="1:9" x14ac:dyDescent="0.3">
      <c r="A3435" t="s">
        <v>1798</v>
      </c>
      <c r="B3435" t="s">
        <v>1799</v>
      </c>
      <c r="C3435">
        <v>1123</v>
      </c>
      <c r="D3435" t="s">
        <v>10</v>
      </c>
      <c r="E3435">
        <v>171</v>
      </c>
      <c r="F3435">
        <v>391</v>
      </c>
      <c r="G3435">
        <f t="shared" si="53"/>
        <v>220</v>
      </c>
      <c r="H3435">
        <v>1724</v>
      </c>
      <c r="I3435" t="s">
        <v>11</v>
      </c>
    </row>
    <row r="3436" spans="1:9" x14ac:dyDescent="0.3">
      <c r="A3436" t="s">
        <v>1798</v>
      </c>
      <c r="B3436" t="s">
        <v>1799</v>
      </c>
      <c r="C3436">
        <v>1123</v>
      </c>
      <c r="D3436" t="s">
        <v>28</v>
      </c>
      <c r="E3436">
        <v>592</v>
      </c>
      <c r="F3436">
        <v>781</v>
      </c>
      <c r="G3436">
        <f t="shared" si="53"/>
        <v>189</v>
      </c>
      <c r="H3436">
        <v>133923</v>
      </c>
      <c r="I3436" t="s">
        <v>29</v>
      </c>
    </row>
    <row r="3437" spans="1:9" x14ac:dyDescent="0.3">
      <c r="A3437" t="s">
        <v>1798</v>
      </c>
      <c r="B3437" t="s">
        <v>1799</v>
      </c>
      <c r="C3437">
        <v>1123</v>
      </c>
      <c r="D3437" t="s">
        <v>30</v>
      </c>
      <c r="E3437">
        <v>480</v>
      </c>
      <c r="F3437">
        <v>545</v>
      </c>
      <c r="G3437">
        <f t="shared" si="53"/>
        <v>65</v>
      </c>
      <c r="H3437">
        <v>85578</v>
      </c>
      <c r="I3437" t="s">
        <v>31</v>
      </c>
    </row>
    <row r="3438" spans="1:9" x14ac:dyDescent="0.3">
      <c r="A3438" t="s">
        <v>1798</v>
      </c>
      <c r="B3438" t="s">
        <v>1799</v>
      </c>
      <c r="C3438">
        <v>1123</v>
      </c>
      <c r="D3438" t="s">
        <v>42</v>
      </c>
      <c r="E3438">
        <v>987</v>
      </c>
      <c r="F3438">
        <v>1116</v>
      </c>
      <c r="G3438">
        <f t="shared" si="53"/>
        <v>129</v>
      </c>
      <c r="H3438">
        <v>176760</v>
      </c>
      <c r="I3438" t="s">
        <v>43</v>
      </c>
    </row>
    <row r="3439" spans="1:9" x14ac:dyDescent="0.3">
      <c r="A3439" t="s">
        <v>1800</v>
      </c>
      <c r="B3439" t="s">
        <v>1801</v>
      </c>
      <c r="C3439">
        <v>1123</v>
      </c>
      <c r="D3439" t="s">
        <v>10</v>
      </c>
      <c r="E3439">
        <v>178</v>
      </c>
      <c r="F3439">
        <v>363</v>
      </c>
      <c r="G3439">
        <f t="shared" si="53"/>
        <v>185</v>
      </c>
      <c r="H3439">
        <v>1724</v>
      </c>
      <c r="I3439" t="s">
        <v>11</v>
      </c>
    </row>
    <row r="3440" spans="1:9" x14ac:dyDescent="0.3">
      <c r="A3440" t="s">
        <v>1800</v>
      </c>
      <c r="B3440" t="s">
        <v>1801</v>
      </c>
      <c r="C3440">
        <v>1123</v>
      </c>
      <c r="D3440" t="s">
        <v>28</v>
      </c>
      <c r="E3440">
        <v>585</v>
      </c>
      <c r="F3440">
        <v>800</v>
      </c>
      <c r="G3440">
        <f t="shared" si="53"/>
        <v>215</v>
      </c>
      <c r="H3440">
        <v>133923</v>
      </c>
      <c r="I3440" t="s">
        <v>29</v>
      </c>
    </row>
    <row r="3441" spans="1:9" x14ac:dyDescent="0.3">
      <c r="A3441" t="s">
        <v>1800</v>
      </c>
      <c r="B3441" t="s">
        <v>1801</v>
      </c>
      <c r="C3441">
        <v>1123</v>
      </c>
      <c r="D3441" t="s">
        <v>30</v>
      </c>
      <c r="E3441">
        <v>473</v>
      </c>
      <c r="F3441">
        <v>538</v>
      </c>
      <c r="G3441">
        <f t="shared" si="53"/>
        <v>65</v>
      </c>
      <c r="H3441">
        <v>85578</v>
      </c>
      <c r="I3441" t="s">
        <v>31</v>
      </c>
    </row>
    <row r="3442" spans="1:9" x14ac:dyDescent="0.3">
      <c r="A3442" t="s">
        <v>1800</v>
      </c>
      <c r="B3442" t="s">
        <v>1801</v>
      </c>
      <c r="C3442">
        <v>1123</v>
      </c>
      <c r="D3442" t="s">
        <v>42</v>
      </c>
      <c r="E3442">
        <v>972</v>
      </c>
      <c r="F3442">
        <v>1107</v>
      </c>
      <c r="G3442">
        <f t="shared" si="53"/>
        <v>135</v>
      </c>
      <c r="H3442">
        <v>176760</v>
      </c>
      <c r="I3442" t="s">
        <v>43</v>
      </c>
    </row>
    <row r="3443" spans="1:9" x14ac:dyDescent="0.3">
      <c r="A3443" t="s">
        <v>1802</v>
      </c>
      <c r="B3443" t="s">
        <v>1803</v>
      </c>
      <c r="C3443">
        <v>1347</v>
      </c>
      <c r="D3443" t="s">
        <v>10</v>
      </c>
      <c r="E3443">
        <v>252</v>
      </c>
      <c r="F3443">
        <v>442</v>
      </c>
      <c r="G3443">
        <f t="shared" si="53"/>
        <v>190</v>
      </c>
      <c r="H3443">
        <v>1724</v>
      </c>
      <c r="I3443" t="s">
        <v>11</v>
      </c>
    </row>
    <row r="3444" spans="1:9" x14ac:dyDescent="0.3">
      <c r="A3444" t="s">
        <v>1802</v>
      </c>
      <c r="B3444" t="s">
        <v>1803</v>
      </c>
      <c r="C3444">
        <v>1347</v>
      </c>
      <c r="D3444" t="s">
        <v>154</v>
      </c>
      <c r="E3444">
        <v>545</v>
      </c>
      <c r="F3444">
        <v>687</v>
      </c>
      <c r="G3444">
        <f t="shared" si="53"/>
        <v>142</v>
      </c>
      <c r="H3444">
        <v>17090</v>
      </c>
      <c r="I3444" t="s">
        <v>155</v>
      </c>
    </row>
    <row r="3445" spans="1:9" x14ac:dyDescent="0.3">
      <c r="A3445" t="s">
        <v>1802</v>
      </c>
      <c r="B3445" t="s">
        <v>1803</v>
      </c>
      <c r="C3445">
        <v>1347</v>
      </c>
      <c r="D3445" t="s">
        <v>28</v>
      </c>
      <c r="E3445">
        <v>962</v>
      </c>
      <c r="F3445">
        <v>1076</v>
      </c>
      <c r="G3445">
        <f t="shared" si="53"/>
        <v>114</v>
      </c>
      <c r="H3445">
        <v>133923</v>
      </c>
      <c r="I3445" t="s">
        <v>29</v>
      </c>
    </row>
    <row r="3446" spans="1:9" x14ac:dyDescent="0.3">
      <c r="A3446" t="s">
        <v>1802</v>
      </c>
      <c r="B3446" t="s">
        <v>1803</v>
      </c>
      <c r="C3446">
        <v>1347</v>
      </c>
      <c r="D3446" t="s">
        <v>30</v>
      </c>
      <c r="E3446">
        <v>848</v>
      </c>
      <c r="F3446">
        <v>916</v>
      </c>
      <c r="G3446">
        <f t="shared" si="53"/>
        <v>68</v>
      </c>
      <c r="H3446">
        <v>85578</v>
      </c>
      <c r="I3446" t="s">
        <v>31</v>
      </c>
    </row>
    <row r="3447" spans="1:9" x14ac:dyDescent="0.3">
      <c r="A3447" t="s">
        <v>1802</v>
      </c>
      <c r="B3447" t="s">
        <v>1803</v>
      </c>
      <c r="C3447">
        <v>1347</v>
      </c>
      <c r="D3447" t="s">
        <v>90</v>
      </c>
      <c r="E3447">
        <v>8</v>
      </c>
      <c r="F3447">
        <v>209</v>
      </c>
      <c r="G3447">
        <f t="shared" si="53"/>
        <v>201</v>
      </c>
      <c r="H3447">
        <v>1188</v>
      </c>
      <c r="I3447" t="s">
        <v>91</v>
      </c>
    </row>
    <row r="3448" spans="1:9" x14ac:dyDescent="0.3">
      <c r="A3448" t="s">
        <v>1802</v>
      </c>
      <c r="B3448" t="s">
        <v>1803</v>
      </c>
      <c r="C3448">
        <v>1347</v>
      </c>
      <c r="D3448" t="s">
        <v>16</v>
      </c>
      <c r="E3448">
        <v>707</v>
      </c>
      <c r="F3448">
        <v>812</v>
      </c>
      <c r="G3448">
        <f t="shared" si="53"/>
        <v>105</v>
      </c>
      <c r="H3448">
        <v>23651</v>
      </c>
      <c r="I3448" t="s">
        <v>17</v>
      </c>
    </row>
    <row r="3449" spans="1:9" x14ac:dyDescent="0.3">
      <c r="A3449" t="s">
        <v>1802</v>
      </c>
      <c r="B3449" t="s">
        <v>1803</v>
      </c>
      <c r="C3449">
        <v>1347</v>
      </c>
      <c r="D3449" t="s">
        <v>42</v>
      </c>
      <c r="E3449">
        <v>1095</v>
      </c>
      <c r="F3449">
        <v>1204</v>
      </c>
      <c r="G3449">
        <f t="shared" si="53"/>
        <v>109</v>
      </c>
      <c r="H3449">
        <v>176760</v>
      </c>
      <c r="I3449" t="s">
        <v>43</v>
      </c>
    </row>
    <row r="3450" spans="1:9" x14ac:dyDescent="0.3">
      <c r="A3450" t="s">
        <v>1802</v>
      </c>
      <c r="B3450" t="s">
        <v>1803</v>
      </c>
      <c r="C3450">
        <v>1347</v>
      </c>
      <c r="D3450" t="s">
        <v>42</v>
      </c>
      <c r="E3450">
        <v>1225</v>
      </c>
      <c r="F3450">
        <v>1337</v>
      </c>
      <c r="G3450">
        <f t="shared" si="53"/>
        <v>112</v>
      </c>
      <c r="H3450">
        <v>176760</v>
      </c>
      <c r="I3450" t="s">
        <v>43</v>
      </c>
    </row>
    <row r="3451" spans="1:9" x14ac:dyDescent="0.3">
      <c r="A3451" t="s">
        <v>1804</v>
      </c>
      <c r="B3451" t="s">
        <v>1805</v>
      </c>
      <c r="C3451">
        <v>1176</v>
      </c>
      <c r="D3451" t="s">
        <v>10</v>
      </c>
      <c r="E3451">
        <v>304</v>
      </c>
      <c r="F3451">
        <v>499</v>
      </c>
      <c r="G3451">
        <f t="shared" si="53"/>
        <v>195</v>
      </c>
      <c r="H3451">
        <v>1724</v>
      </c>
      <c r="I3451" t="s">
        <v>11</v>
      </c>
    </row>
    <row r="3452" spans="1:9" x14ac:dyDescent="0.3">
      <c r="A3452" t="s">
        <v>1804</v>
      </c>
      <c r="B3452" t="s">
        <v>1805</v>
      </c>
      <c r="C3452">
        <v>1176</v>
      </c>
      <c r="D3452" t="s">
        <v>28</v>
      </c>
      <c r="E3452">
        <v>699</v>
      </c>
      <c r="F3452">
        <v>866</v>
      </c>
      <c r="G3452">
        <f t="shared" si="53"/>
        <v>167</v>
      </c>
      <c r="H3452">
        <v>133923</v>
      </c>
      <c r="I3452" t="s">
        <v>29</v>
      </c>
    </row>
    <row r="3453" spans="1:9" x14ac:dyDescent="0.3">
      <c r="A3453" t="s">
        <v>1804</v>
      </c>
      <c r="B3453" t="s">
        <v>1805</v>
      </c>
      <c r="C3453">
        <v>1176</v>
      </c>
      <c r="D3453" t="s">
        <v>30</v>
      </c>
      <c r="E3453">
        <v>587</v>
      </c>
      <c r="F3453">
        <v>652</v>
      </c>
      <c r="G3453">
        <f t="shared" si="53"/>
        <v>65</v>
      </c>
      <c r="H3453">
        <v>85578</v>
      </c>
      <c r="I3453" t="s">
        <v>31</v>
      </c>
    </row>
    <row r="3454" spans="1:9" x14ac:dyDescent="0.3">
      <c r="A3454" t="s">
        <v>1804</v>
      </c>
      <c r="B3454" t="s">
        <v>1805</v>
      </c>
      <c r="C3454">
        <v>1176</v>
      </c>
      <c r="D3454" t="s">
        <v>42</v>
      </c>
      <c r="E3454">
        <v>1037</v>
      </c>
      <c r="F3454">
        <v>1170</v>
      </c>
      <c r="G3454">
        <f t="shared" si="53"/>
        <v>133</v>
      </c>
      <c r="H3454">
        <v>176760</v>
      </c>
      <c r="I3454" t="s">
        <v>43</v>
      </c>
    </row>
    <row r="3455" spans="1:9" x14ac:dyDescent="0.3">
      <c r="A3455" t="s">
        <v>1806</v>
      </c>
      <c r="B3455" t="s">
        <v>1807</v>
      </c>
      <c r="C3455">
        <v>1036</v>
      </c>
      <c r="D3455" t="s">
        <v>10</v>
      </c>
      <c r="E3455">
        <v>165</v>
      </c>
      <c r="F3455">
        <v>362</v>
      </c>
      <c r="G3455">
        <f t="shared" si="53"/>
        <v>197</v>
      </c>
      <c r="H3455">
        <v>1724</v>
      </c>
      <c r="I3455" t="s">
        <v>11</v>
      </c>
    </row>
    <row r="3456" spans="1:9" x14ac:dyDescent="0.3">
      <c r="A3456" t="s">
        <v>1806</v>
      </c>
      <c r="B3456" t="s">
        <v>1807</v>
      </c>
      <c r="C3456">
        <v>1036</v>
      </c>
      <c r="D3456" t="s">
        <v>28</v>
      </c>
      <c r="E3456">
        <v>562</v>
      </c>
      <c r="F3456">
        <v>723</v>
      </c>
      <c r="G3456">
        <f t="shared" si="53"/>
        <v>161</v>
      </c>
      <c r="H3456">
        <v>133923</v>
      </c>
      <c r="I3456" t="s">
        <v>29</v>
      </c>
    </row>
    <row r="3457" spans="1:9" x14ac:dyDescent="0.3">
      <c r="A3457" t="s">
        <v>1806</v>
      </c>
      <c r="B3457" t="s">
        <v>1807</v>
      </c>
      <c r="C3457">
        <v>1036</v>
      </c>
      <c r="D3457" t="s">
        <v>30</v>
      </c>
      <c r="E3457">
        <v>450</v>
      </c>
      <c r="F3457">
        <v>515</v>
      </c>
      <c r="G3457">
        <f t="shared" si="53"/>
        <v>65</v>
      </c>
      <c r="H3457">
        <v>85578</v>
      </c>
      <c r="I3457" t="s">
        <v>31</v>
      </c>
    </row>
    <row r="3458" spans="1:9" x14ac:dyDescent="0.3">
      <c r="A3458" t="s">
        <v>1806</v>
      </c>
      <c r="B3458" t="s">
        <v>1807</v>
      </c>
      <c r="C3458">
        <v>1036</v>
      </c>
      <c r="D3458" t="s">
        <v>42</v>
      </c>
      <c r="E3458">
        <v>892</v>
      </c>
      <c r="F3458">
        <v>968</v>
      </c>
      <c r="G3458">
        <f t="shared" si="53"/>
        <v>76</v>
      </c>
      <c r="H3458">
        <v>176760</v>
      </c>
      <c r="I3458" t="s">
        <v>43</v>
      </c>
    </row>
    <row r="3459" spans="1:9" x14ac:dyDescent="0.3">
      <c r="A3459" t="s">
        <v>1806</v>
      </c>
      <c r="B3459" t="s">
        <v>1807</v>
      </c>
      <c r="C3459">
        <v>1036</v>
      </c>
      <c r="D3459" t="s">
        <v>42</v>
      </c>
      <c r="E3459">
        <v>969</v>
      </c>
      <c r="F3459">
        <v>1025</v>
      </c>
      <c r="G3459">
        <f t="shared" ref="G3459:G3522" si="54">F3459-E3459</f>
        <v>56</v>
      </c>
      <c r="H3459">
        <v>176760</v>
      </c>
      <c r="I3459" t="s">
        <v>43</v>
      </c>
    </row>
    <row r="3460" spans="1:9" x14ac:dyDescent="0.3">
      <c r="A3460" t="s">
        <v>1808</v>
      </c>
      <c r="B3460" t="s">
        <v>1809</v>
      </c>
      <c r="C3460">
        <v>1080</v>
      </c>
      <c r="D3460" t="s">
        <v>10</v>
      </c>
      <c r="E3460">
        <v>200</v>
      </c>
      <c r="F3460">
        <v>382</v>
      </c>
      <c r="G3460">
        <f t="shared" si="54"/>
        <v>182</v>
      </c>
      <c r="H3460">
        <v>1724</v>
      </c>
      <c r="I3460" t="s">
        <v>11</v>
      </c>
    </row>
    <row r="3461" spans="1:9" x14ac:dyDescent="0.3">
      <c r="A3461" t="s">
        <v>1808</v>
      </c>
      <c r="B3461" t="s">
        <v>1809</v>
      </c>
      <c r="C3461">
        <v>1080</v>
      </c>
      <c r="D3461" t="s">
        <v>28</v>
      </c>
      <c r="E3461">
        <v>584</v>
      </c>
      <c r="F3461">
        <v>760</v>
      </c>
      <c r="G3461">
        <f t="shared" si="54"/>
        <v>176</v>
      </c>
      <c r="H3461">
        <v>133923</v>
      </c>
      <c r="I3461" t="s">
        <v>29</v>
      </c>
    </row>
    <row r="3462" spans="1:9" x14ac:dyDescent="0.3">
      <c r="A3462" t="s">
        <v>1808</v>
      </c>
      <c r="B3462" t="s">
        <v>1809</v>
      </c>
      <c r="C3462">
        <v>1080</v>
      </c>
      <c r="D3462" t="s">
        <v>30</v>
      </c>
      <c r="E3462">
        <v>472</v>
      </c>
      <c r="F3462">
        <v>537</v>
      </c>
      <c r="G3462">
        <f t="shared" si="54"/>
        <v>65</v>
      </c>
      <c r="H3462">
        <v>85578</v>
      </c>
      <c r="I3462" t="s">
        <v>31</v>
      </c>
    </row>
    <row r="3463" spans="1:9" x14ac:dyDescent="0.3">
      <c r="A3463" t="s">
        <v>1808</v>
      </c>
      <c r="B3463" t="s">
        <v>1809</v>
      </c>
      <c r="C3463">
        <v>1080</v>
      </c>
      <c r="D3463" t="s">
        <v>42</v>
      </c>
      <c r="E3463">
        <v>947</v>
      </c>
      <c r="F3463">
        <v>1068</v>
      </c>
      <c r="G3463">
        <f t="shared" si="54"/>
        <v>121</v>
      </c>
      <c r="H3463">
        <v>176760</v>
      </c>
      <c r="I3463" t="s">
        <v>43</v>
      </c>
    </row>
    <row r="3464" spans="1:9" x14ac:dyDescent="0.3">
      <c r="A3464" t="s">
        <v>1810</v>
      </c>
      <c r="B3464" t="s">
        <v>1811</v>
      </c>
      <c r="C3464">
        <v>543</v>
      </c>
      <c r="D3464" t="s">
        <v>10</v>
      </c>
      <c r="E3464">
        <v>72</v>
      </c>
      <c r="F3464">
        <v>260</v>
      </c>
      <c r="G3464">
        <f t="shared" si="54"/>
        <v>188</v>
      </c>
      <c r="H3464">
        <v>1724</v>
      </c>
      <c r="I3464" t="s">
        <v>11</v>
      </c>
    </row>
    <row r="3465" spans="1:9" x14ac:dyDescent="0.3">
      <c r="A3465" t="s">
        <v>1810</v>
      </c>
      <c r="B3465" t="s">
        <v>1811</v>
      </c>
      <c r="C3465">
        <v>543</v>
      </c>
      <c r="D3465" t="s">
        <v>14</v>
      </c>
      <c r="E3465">
        <v>356</v>
      </c>
      <c r="F3465">
        <v>515</v>
      </c>
      <c r="G3465">
        <f t="shared" si="54"/>
        <v>159</v>
      </c>
      <c r="H3465">
        <v>43327</v>
      </c>
      <c r="I3465" t="s">
        <v>15</v>
      </c>
    </row>
    <row r="3466" spans="1:9" x14ac:dyDescent="0.3">
      <c r="A3466" t="s">
        <v>1812</v>
      </c>
      <c r="B3466" t="s">
        <v>1813</v>
      </c>
      <c r="C3466">
        <v>921</v>
      </c>
      <c r="D3466" t="s">
        <v>10</v>
      </c>
      <c r="E3466">
        <v>269</v>
      </c>
      <c r="F3466">
        <v>449</v>
      </c>
      <c r="G3466">
        <f t="shared" si="54"/>
        <v>180</v>
      </c>
      <c r="H3466">
        <v>1724</v>
      </c>
      <c r="I3466" t="s">
        <v>11</v>
      </c>
    </row>
    <row r="3467" spans="1:9" x14ac:dyDescent="0.3">
      <c r="A3467" t="s">
        <v>1812</v>
      </c>
      <c r="B3467" t="s">
        <v>1813</v>
      </c>
      <c r="C3467">
        <v>921</v>
      </c>
      <c r="D3467" t="s">
        <v>28</v>
      </c>
      <c r="E3467">
        <v>654</v>
      </c>
      <c r="F3467">
        <v>767</v>
      </c>
      <c r="G3467">
        <f t="shared" si="54"/>
        <v>113</v>
      </c>
      <c r="H3467">
        <v>133923</v>
      </c>
      <c r="I3467" t="s">
        <v>29</v>
      </c>
    </row>
    <row r="3468" spans="1:9" x14ac:dyDescent="0.3">
      <c r="A3468" t="s">
        <v>1812</v>
      </c>
      <c r="B3468" t="s">
        <v>1813</v>
      </c>
      <c r="C3468">
        <v>921</v>
      </c>
      <c r="D3468" t="s">
        <v>30</v>
      </c>
      <c r="E3468">
        <v>541</v>
      </c>
      <c r="F3468">
        <v>606</v>
      </c>
      <c r="G3468">
        <f t="shared" si="54"/>
        <v>65</v>
      </c>
      <c r="H3468">
        <v>85578</v>
      </c>
      <c r="I3468" t="s">
        <v>31</v>
      </c>
    </row>
    <row r="3469" spans="1:9" x14ac:dyDescent="0.3">
      <c r="A3469" t="s">
        <v>1812</v>
      </c>
      <c r="B3469" t="s">
        <v>1813</v>
      </c>
      <c r="C3469">
        <v>921</v>
      </c>
      <c r="D3469" t="s">
        <v>90</v>
      </c>
      <c r="E3469">
        <v>17</v>
      </c>
      <c r="F3469">
        <v>227</v>
      </c>
      <c r="G3469">
        <f t="shared" si="54"/>
        <v>210</v>
      </c>
      <c r="H3469">
        <v>1188</v>
      </c>
      <c r="I3469" t="s">
        <v>91</v>
      </c>
    </row>
    <row r="3470" spans="1:9" x14ac:dyDescent="0.3">
      <c r="A3470" t="s">
        <v>1812</v>
      </c>
      <c r="B3470" t="s">
        <v>1813</v>
      </c>
      <c r="C3470">
        <v>921</v>
      </c>
      <c r="D3470" t="s">
        <v>42</v>
      </c>
      <c r="E3470">
        <v>791</v>
      </c>
      <c r="F3470">
        <v>910</v>
      </c>
      <c r="G3470">
        <f t="shared" si="54"/>
        <v>119</v>
      </c>
      <c r="H3470">
        <v>176760</v>
      </c>
      <c r="I3470" t="s">
        <v>43</v>
      </c>
    </row>
    <row r="3471" spans="1:9" x14ac:dyDescent="0.3">
      <c r="A3471" t="s">
        <v>1814</v>
      </c>
      <c r="B3471" t="s">
        <v>1815</v>
      </c>
      <c r="C3471">
        <v>887</v>
      </c>
      <c r="D3471" t="s">
        <v>10</v>
      </c>
      <c r="E3471">
        <v>40</v>
      </c>
      <c r="F3471">
        <v>235</v>
      </c>
      <c r="G3471">
        <f t="shared" si="54"/>
        <v>195</v>
      </c>
      <c r="H3471">
        <v>1724</v>
      </c>
      <c r="I3471" t="s">
        <v>11</v>
      </c>
    </row>
    <row r="3472" spans="1:9" x14ac:dyDescent="0.3">
      <c r="A3472" t="s">
        <v>1814</v>
      </c>
      <c r="B3472" t="s">
        <v>1815</v>
      </c>
      <c r="C3472">
        <v>887</v>
      </c>
      <c r="D3472" t="s">
        <v>154</v>
      </c>
      <c r="E3472">
        <v>335</v>
      </c>
      <c r="F3472">
        <v>484</v>
      </c>
      <c r="G3472">
        <f t="shared" si="54"/>
        <v>149</v>
      </c>
      <c r="H3472">
        <v>17090</v>
      </c>
      <c r="I3472" t="s">
        <v>155</v>
      </c>
    </row>
    <row r="3473" spans="1:9" x14ac:dyDescent="0.3">
      <c r="A3473" t="s">
        <v>1814</v>
      </c>
      <c r="B3473" t="s">
        <v>1815</v>
      </c>
      <c r="C3473">
        <v>887</v>
      </c>
      <c r="D3473" t="s">
        <v>28</v>
      </c>
      <c r="E3473">
        <v>746</v>
      </c>
      <c r="F3473">
        <v>858</v>
      </c>
      <c r="G3473">
        <f t="shared" si="54"/>
        <v>112</v>
      </c>
      <c r="H3473">
        <v>133923</v>
      </c>
      <c r="I3473" t="s">
        <v>29</v>
      </c>
    </row>
    <row r="3474" spans="1:9" x14ac:dyDescent="0.3">
      <c r="A3474" t="s">
        <v>1814</v>
      </c>
      <c r="B3474" t="s">
        <v>1815</v>
      </c>
      <c r="C3474">
        <v>887</v>
      </c>
      <c r="D3474" t="s">
        <v>24</v>
      </c>
      <c r="E3474">
        <v>523</v>
      </c>
      <c r="F3474">
        <v>605</v>
      </c>
      <c r="G3474">
        <f t="shared" si="54"/>
        <v>82</v>
      </c>
      <c r="H3474">
        <v>23723</v>
      </c>
      <c r="I3474" t="s">
        <v>25</v>
      </c>
    </row>
    <row r="3475" spans="1:9" x14ac:dyDescent="0.3">
      <c r="A3475" t="s">
        <v>1816</v>
      </c>
      <c r="B3475" t="s">
        <v>1817</v>
      </c>
      <c r="C3475">
        <v>550</v>
      </c>
      <c r="D3475" t="s">
        <v>10</v>
      </c>
      <c r="E3475">
        <v>76</v>
      </c>
      <c r="F3475">
        <v>265</v>
      </c>
      <c r="G3475">
        <f t="shared" si="54"/>
        <v>189</v>
      </c>
      <c r="H3475">
        <v>1724</v>
      </c>
      <c r="I3475" t="s">
        <v>11</v>
      </c>
    </row>
    <row r="3476" spans="1:9" x14ac:dyDescent="0.3">
      <c r="A3476" t="s">
        <v>1816</v>
      </c>
      <c r="B3476" t="s">
        <v>1817</v>
      </c>
      <c r="C3476">
        <v>550</v>
      </c>
      <c r="D3476" t="s">
        <v>14</v>
      </c>
      <c r="E3476">
        <v>364</v>
      </c>
      <c r="F3476">
        <v>523</v>
      </c>
      <c r="G3476">
        <f t="shared" si="54"/>
        <v>159</v>
      </c>
      <c r="H3476">
        <v>43327</v>
      </c>
      <c r="I3476" t="s">
        <v>15</v>
      </c>
    </row>
    <row r="3477" spans="1:9" x14ac:dyDescent="0.3">
      <c r="A3477" t="s">
        <v>1818</v>
      </c>
      <c r="B3477" t="s">
        <v>1819</v>
      </c>
      <c r="C3477">
        <v>538</v>
      </c>
      <c r="D3477" t="s">
        <v>10</v>
      </c>
      <c r="E3477">
        <v>73</v>
      </c>
      <c r="F3477">
        <v>261</v>
      </c>
      <c r="G3477">
        <f t="shared" si="54"/>
        <v>188</v>
      </c>
      <c r="H3477">
        <v>1724</v>
      </c>
      <c r="I3477" t="s">
        <v>11</v>
      </c>
    </row>
    <row r="3478" spans="1:9" x14ac:dyDescent="0.3">
      <c r="A3478" t="s">
        <v>1818</v>
      </c>
      <c r="B3478" t="s">
        <v>1819</v>
      </c>
      <c r="C3478">
        <v>538</v>
      </c>
      <c r="D3478" t="s">
        <v>14</v>
      </c>
      <c r="E3478">
        <v>360</v>
      </c>
      <c r="F3478">
        <v>519</v>
      </c>
      <c r="G3478">
        <f t="shared" si="54"/>
        <v>159</v>
      </c>
      <c r="H3478">
        <v>43327</v>
      </c>
      <c r="I3478" t="s">
        <v>15</v>
      </c>
    </row>
    <row r="3479" spans="1:9" x14ac:dyDescent="0.3">
      <c r="A3479" t="s">
        <v>1820</v>
      </c>
      <c r="B3479" t="s">
        <v>1821</v>
      </c>
      <c r="C3479">
        <v>772</v>
      </c>
      <c r="D3479" t="s">
        <v>10</v>
      </c>
      <c r="E3479">
        <v>90</v>
      </c>
      <c r="F3479">
        <v>278</v>
      </c>
      <c r="G3479">
        <f t="shared" si="54"/>
        <v>188</v>
      </c>
      <c r="H3479">
        <v>1724</v>
      </c>
      <c r="I3479" t="s">
        <v>11</v>
      </c>
    </row>
    <row r="3480" spans="1:9" x14ac:dyDescent="0.3">
      <c r="A3480" t="s">
        <v>1820</v>
      </c>
      <c r="B3480" t="s">
        <v>1821</v>
      </c>
      <c r="C3480">
        <v>772</v>
      </c>
      <c r="D3480" t="s">
        <v>28</v>
      </c>
      <c r="E3480">
        <v>507</v>
      </c>
      <c r="F3480">
        <v>628</v>
      </c>
      <c r="G3480">
        <f t="shared" si="54"/>
        <v>121</v>
      </c>
      <c r="H3480">
        <v>133923</v>
      </c>
      <c r="I3480" t="s">
        <v>29</v>
      </c>
    </row>
    <row r="3481" spans="1:9" x14ac:dyDescent="0.3">
      <c r="A3481" t="s">
        <v>1820</v>
      </c>
      <c r="B3481" t="s">
        <v>1821</v>
      </c>
      <c r="C3481">
        <v>772</v>
      </c>
      <c r="D3481" t="s">
        <v>30</v>
      </c>
      <c r="E3481">
        <v>398</v>
      </c>
      <c r="F3481">
        <v>466</v>
      </c>
      <c r="G3481">
        <f t="shared" si="54"/>
        <v>68</v>
      </c>
      <c r="H3481">
        <v>85578</v>
      </c>
      <c r="I3481" t="s">
        <v>31</v>
      </c>
    </row>
    <row r="3482" spans="1:9" x14ac:dyDescent="0.3">
      <c r="A3482" t="s">
        <v>1820</v>
      </c>
      <c r="B3482" t="s">
        <v>1821</v>
      </c>
      <c r="C3482">
        <v>772</v>
      </c>
      <c r="D3482" t="s">
        <v>42</v>
      </c>
      <c r="E3482">
        <v>653</v>
      </c>
      <c r="F3482">
        <v>765</v>
      </c>
      <c r="G3482">
        <f t="shared" si="54"/>
        <v>112</v>
      </c>
      <c r="H3482">
        <v>176760</v>
      </c>
      <c r="I3482" t="s">
        <v>43</v>
      </c>
    </row>
    <row r="3483" spans="1:9" x14ac:dyDescent="0.3">
      <c r="A3483" t="s">
        <v>1822</v>
      </c>
      <c r="B3483" t="s">
        <v>1823</v>
      </c>
      <c r="C3483">
        <v>854</v>
      </c>
      <c r="D3483" t="s">
        <v>10</v>
      </c>
      <c r="E3483">
        <v>79</v>
      </c>
      <c r="F3483">
        <v>263</v>
      </c>
      <c r="G3483">
        <f t="shared" si="54"/>
        <v>184</v>
      </c>
      <c r="H3483">
        <v>1724</v>
      </c>
      <c r="I3483" t="s">
        <v>11</v>
      </c>
    </row>
    <row r="3484" spans="1:9" x14ac:dyDescent="0.3">
      <c r="A3484" t="s">
        <v>1822</v>
      </c>
      <c r="B3484" t="s">
        <v>1823</v>
      </c>
      <c r="C3484">
        <v>854</v>
      </c>
      <c r="D3484" t="s">
        <v>28</v>
      </c>
      <c r="E3484">
        <v>498</v>
      </c>
      <c r="F3484">
        <v>622</v>
      </c>
      <c r="G3484">
        <f t="shared" si="54"/>
        <v>124</v>
      </c>
      <c r="H3484">
        <v>133923</v>
      </c>
      <c r="I3484" t="s">
        <v>29</v>
      </c>
    </row>
    <row r="3485" spans="1:9" x14ac:dyDescent="0.3">
      <c r="A3485" t="s">
        <v>1822</v>
      </c>
      <c r="B3485" t="s">
        <v>1823</v>
      </c>
      <c r="C3485">
        <v>854</v>
      </c>
      <c r="D3485" t="s">
        <v>30</v>
      </c>
      <c r="E3485">
        <v>385</v>
      </c>
      <c r="F3485">
        <v>451</v>
      </c>
      <c r="G3485">
        <f t="shared" si="54"/>
        <v>66</v>
      </c>
      <c r="H3485">
        <v>85578</v>
      </c>
      <c r="I3485" t="s">
        <v>31</v>
      </c>
    </row>
    <row r="3486" spans="1:9" x14ac:dyDescent="0.3">
      <c r="A3486" t="s">
        <v>1822</v>
      </c>
      <c r="B3486" t="s">
        <v>1823</v>
      </c>
      <c r="C3486">
        <v>854</v>
      </c>
      <c r="D3486" t="s">
        <v>42</v>
      </c>
      <c r="E3486">
        <v>649</v>
      </c>
      <c r="F3486">
        <v>761</v>
      </c>
      <c r="G3486">
        <f t="shared" si="54"/>
        <v>112</v>
      </c>
      <c r="H3486">
        <v>176760</v>
      </c>
      <c r="I3486" t="s">
        <v>43</v>
      </c>
    </row>
    <row r="3487" spans="1:9" x14ac:dyDescent="0.3">
      <c r="A3487" t="s">
        <v>1824</v>
      </c>
      <c r="B3487" t="s">
        <v>1825</v>
      </c>
      <c r="C3487">
        <v>698</v>
      </c>
      <c r="D3487" t="s">
        <v>10</v>
      </c>
      <c r="E3487">
        <v>250</v>
      </c>
      <c r="F3487">
        <v>438</v>
      </c>
      <c r="G3487">
        <f t="shared" si="54"/>
        <v>188</v>
      </c>
      <c r="H3487">
        <v>1724</v>
      </c>
      <c r="I3487" t="s">
        <v>11</v>
      </c>
    </row>
    <row r="3488" spans="1:9" x14ac:dyDescent="0.3">
      <c r="A3488" t="s">
        <v>1824</v>
      </c>
      <c r="B3488" t="s">
        <v>1825</v>
      </c>
      <c r="C3488">
        <v>698</v>
      </c>
      <c r="D3488" t="s">
        <v>14</v>
      </c>
      <c r="E3488">
        <v>534</v>
      </c>
      <c r="F3488">
        <v>694</v>
      </c>
      <c r="G3488">
        <f t="shared" si="54"/>
        <v>160</v>
      </c>
      <c r="H3488">
        <v>43327</v>
      </c>
      <c r="I3488" t="s">
        <v>15</v>
      </c>
    </row>
    <row r="3489" spans="1:9" x14ac:dyDescent="0.3">
      <c r="A3489" t="s">
        <v>1824</v>
      </c>
      <c r="B3489" t="s">
        <v>1825</v>
      </c>
      <c r="C3489">
        <v>698</v>
      </c>
      <c r="D3489" t="s">
        <v>90</v>
      </c>
      <c r="E3489">
        <v>8</v>
      </c>
      <c r="F3489">
        <v>213</v>
      </c>
      <c r="G3489">
        <f t="shared" si="54"/>
        <v>205</v>
      </c>
      <c r="H3489">
        <v>1188</v>
      </c>
      <c r="I3489" t="s">
        <v>91</v>
      </c>
    </row>
    <row r="3490" spans="1:9" x14ac:dyDescent="0.3">
      <c r="A3490" t="s">
        <v>1826</v>
      </c>
      <c r="B3490" t="s">
        <v>1827</v>
      </c>
      <c r="C3490">
        <v>1313</v>
      </c>
      <c r="D3490" t="s">
        <v>10</v>
      </c>
      <c r="E3490">
        <v>272</v>
      </c>
      <c r="F3490">
        <v>427</v>
      </c>
      <c r="G3490">
        <f t="shared" si="54"/>
        <v>155</v>
      </c>
      <c r="H3490">
        <v>1724</v>
      </c>
      <c r="I3490" t="s">
        <v>11</v>
      </c>
    </row>
    <row r="3491" spans="1:9" x14ac:dyDescent="0.3">
      <c r="A3491" t="s">
        <v>1826</v>
      </c>
      <c r="B3491" t="s">
        <v>1827</v>
      </c>
      <c r="C3491">
        <v>1313</v>
      </c>
      <c r="D3491" t="s">
        <v>28</v>
      </c>
      <c r="E3491">
        <v>906</v>
      </c>
      <c r="F3491">
        <v>1026</v>
      </c>
      <c r="G3491">
        <f t="shared" si="54"/>
        <v>120</v>
      </c>
      <c r="H3491">
        <v>133923</v>
      </c>
      <c r="I3491" t="s">
        <v>29</v>
      </c>
    </row>
    <row r="3492" spans="1:9" x14ac:dyDescent="0.3">
      <c r="A3492" t="s">
        <v>1826</v>
      </c>
      <c r="B3492" t="s">
        <v>1827</v>
      </c>
      <c r="C3492">
        <v>1313</v>
      </c>
      <c r="D3492" t="s">
        <v>30</v>
      </c>
      <c r="E3492">
        <v>794</v>
      </c>
      <c r="F3492">
        <v>859</v>
      </c>
      <c r="G3492">
        <f t="shared" si="54"/>
        <v>65</v>
      </c>
      <c r="H3492">
        <v>85578</v>
      </c>
      <c r="I3492" t="s">
        <v>31</v>
      </c>
    </row>
    <row r="3493" spans="1:9" x14ac:dyDescent="0.3">
      <c r="A3493" t="s">
        <v>1826</v>
      </c>
      <c r="B3493" t="s">
        <v>1827</v>
      </c>
      <c r="C3493">
        <v>1313</v>
      </c>
      <c r="D3493" t="s">
        <v>24</v>
      </c>
      <c r="E3493">
        <v>548</v>
      </c>
      <c r="F3493">
        <v>638</v>
      </c>
      <c r="G3493">
        <f t="shared" si="54"/>
        <v>90</v>
      </c>
      <c r="H3493">
        <v>23723</v>
      </c>
      <c r="I3493" t="s">
        <v>25</v>
      </c>
    </row>
    <row r="3494" spans="1:9" x14ac:dyDescent="0.3">
      <c r="A3494" t="s">
        <v>1826</v>
      </c>
      <c r="B3494" t="s">
        <v>1827</v>
      </c>
      <c r="C3494">
        <v>1313</v>
      </c>
      <c r="D3494" t="s">
        <v>18</v>
      </c>
      <c r="E3494">
        <v>669</v>
      </c>
      <c r="F3494">
        <v>773</v>
      </c>
      <c r="G3494">
        <f t="shared" si="54"/>
        <v>104</v>
      </c>
      <c r="H3494">
        <v>27168</v>
      </c>
      <c r="I3494" t="s">
        <v>19</v>
      </c>
    </row>
    <row r="3495" spans="1:9" x14ac:dyDescent="0.3">
      <c r="A3495" t="s">
        <v>1826</v>
      </c>
      <c r="B3495" t="s">
        <v>1827</v>
      </c>
      <c r="C3495">
        <v>1313</v>
      </c>
      <c r="D3495" t="s">
        <v>42</v>
      </c>
      <c r="E3495">
        <v>1185</v>
      </c>
      <c r="F3495">
        <v>1298</v>
      </c>
      <c r="G3495">
        <f t="shared" si="54"/>
        <v>113</v>
      </c>
      <c r="H3495">
        <v>176760</v>
      </c>
      <c r="I3495" t="s">
        <v>43</v>
      </c>
    </row>
    <row r="3496" spans="1:9" x14ac:dyDescent="0.3">
      <c r="A3496" t="s">
        <v>1828</v>
      </c>
      <c r="B3496" t="s">
        <v>1829</v>
      </c>
      <c r="C3496">
        <v>846</v>
      </c>
      <c r="D3496" t="s">
        <v>10</v>
      </c>
      <c r="E3496">
        <v>52</v>
      </c>
      <c r="F3496">
        <v>243</v>
      </c>
      <c r="G3496">
        <f t="shared" si="54"/>
        <v>191</v>
      </c>
      <c r="H3496">
        <v>1724</v>
      </c>
      <c r="I3496" t="s">
        <v>11</v>
      </c>
    </row>
    <row r="3497" spans="1:9" x14ac:dyDescent="0.3">
      <c r="A3497" t="s">
        <v>1828</v>
      </c>
      <c r="B3497" t="s">
        <v>1829</v>
      </c>
      <c r="C3497">
        <v>846</v>
      </c>
      <c r="D3497" t="s">
        <v>28</v>
      </c>
      <c r="E3497">
        <v>584</v>
      </c>
      <c r="F3497">
        <v>709</v>
      </c>
      <c r="G3497">
        <f t="shared" si="54"/>
        <v>125</v>
      </c>
      <c r="H3497">
        <v>133923</v>
      </c>
      <c r="I3497" t="s">
        <v>29</v>
      </c>
    </row>
    <row r="3498" spans="1:9" x14ac:dyDescent="0.3">
      <c r="A3498" t="s">
        <v>1828</v>
      </c>
      <c r="B3498" t="s">
        <v>1829</v>
      </c>
      <c r="C3498">
        <v>846</v>
      </c>
      <c r="D3498" t="s">
        <v>30</v>
      </c>
      <c r="E3498">
        <v>477</v>
      </c>
      <c r="F3498">
        <v>542</v>
      </c>
      <c r="G3498">
        <f t="shared" si="54"/>
        <v>65</v>
      </c>
      <c r="H3498">
        <v>85578</v>
      </c>
      <c r="I3498" t="s">
        <v>31</v>
      </c>
    </row>
    <row r="3499" spans="1:9" x14ac:dyDescent="0.3">
      <c r="A3499" t="s">
        <v>1828</v>
      </c>
      <c r="B3499" t="s">
        <v>1829</v>
      </c>
      <c r="C3499">
        <v>846</v>
      </c>
      <c r="D3499" t="s">
        <v>24</v>
      </c>
      <c r="E3499">
        <v>361</v>
      </c>
      <c r="F3499">
        <v>449</v>
      </c>
      <c r="G3499">
        <f t="shared" si="54"/>
        <v>88</v>
      </c>
      <c r="H3499">
        <v>23723</v>
      </c>
      <c r="I3499" t="s">
        <v>25</v>
      </c>
    </row>
    <row r="3500" spans="1:9" x14ac:dyDescent="0.3">
      <c r="A3500" t="s">
        <v>1828</v>
      </c>
      <c r="B3500" t="s">
        <v>1829</v>
      </c>
      <c r="C3500">
        <v>846</v>
      </c>
      <c r="D3500" t="s">
        <v>42</v>
      </c>
      <c r="E3500">
        <v>730</v>
      </c>
      <c r="F3500">
        <v>842</v>
      </c>
      <c r="G3500">
        <f t="shared" si="54"/>
        <v>112</v>
      </c>
      <c r="H3500">
        <v>176760</v>
      </c>
      <c r="I3500" t="s">
        <v>43</v>
      </c>
    </row>
    <row r="3501" spans="1:9" x14ac:dyDescent="0.3">
      <c r="A3501" t="s">
        <v>1830</v>
      </c>
      <c r="B3501" t="s">
        <v>1831</v>
      </c>
      <c r="C3501">
        <v>915</v>
      </c>
      <c r="D3501" t="s">
        <v>10</v>
      </c>
      <c r="E3501">
        <v>73</v>
      </c>
      <c r="F3501">
        <v>261</v>
      </c>
      <c r="G3501">
        <f t="shared" si="54"/>
        <v>188</v>
      </c>
      <c r="H3501">
        <v>1724</v>
      </c>
      <c r="I3501" t="s">
        <v>11</v>
      </c>
    </row>
    <row r="3502" spans="1:9" x14ac:dyDescent="0.3">
      <c r="A3502" t="s">
        <v>1830</v>
      </c>
      <c r="B3502" t="s">
        <v>1831</v>
      </c>
      <c r="C3502">
        <v>915</v>
      </c>
      <c r="D3502" t="s">
        <v>12</v>
      </c>
      <c r="E3502">
        <v>656</v>
      </c>
      <c r="F3502">
        <v>892</v>
      </c>
      <c r="G3502">
        <f t="shared" si="54"/>
        <v>236</v>
      </c>
      <c r="H3502">
        <v>22957</v>
      </c>
      <c r="I3502" t="s">
        <v>13</v>
      </c>
    </row>
    <row r="3503" spans="1:9" x14ac:dyDescent="0.3">
      <c r="A3503" t="s">
        <v>1830</v>
      </c>
      <c r="B3503" t="s">
        <v>1831</v>
      </c>
      <c r="C3503">
        <v>915</v>
      </c>
      <c r="D3503" t="s">
        <v>14</v>
      </c>
      <c r="E3503">
        <v>475</v>
      </c>
      <c r="F3503">
        <v>637</v>
      </c>
      <c r="G3503">
        <f t="shared" si="54"/>
        <v>162</v>
      </c>
      <c r="H3503">
        <v>43327</v>
      </c>
      <c r="I3503" t="s">
        <v>15</v>
      </c>
    </row>
    <row r="3504" spans="1:9" x14ac:dyDescent="0.3">
      <c r="A3504" t="s">
        <v>1830</v>
      </c>
      <c r="B3504" t="s">
        <v>1831</v>
      </c>
      <c r="C3504">
        <v>915</v>
      </c>
      <c r="D3504" t="s">
        <v>18</v>
      </c>
      <c r="E3504">
        <v>360</v>
      </c>
      <c r="F3504">
        <v>463</v>
      </c>
      <c r="G3504">
        <f t="shared" si="54"/>
        <v>103</v>
      </c>
      <c r="H3504">
        <v>27168</v>
      </c>
      <c r="I3504" t="s">
        <v>19</v>
      </c>
    </row>
    <row r="3505" spans="1:9" x14ac:dyDescent="0.3">
      <c r="A3505" t="s">
        <v>1832</v>
      </c>
      <c r="B3505" t="s">
        <v>1833</v>
      </c>
      <c r="C3505">
        <v>1015</v>
      </c>
      <c r="D3505" t="s">
        <v>10</v>
      </c>
      <c r="E3505">
        <v>105</v>
      </c>
      <c r="F3505">
        <v>293</v>
      </c>
      <c r="G3505">
        <f t="shared" si="54"/>
        <v>188</v>
      </c>
      <c r="H3505">
        <v>1724</v>
      </c>
      <c r="I3505" t="s">
        <v>11</v>
      </c>
    </row>
    <row r="3506" spans="1:9" x14ac:dyDescent="0.3">
      <c r="A3506" t="s">
        <v>1832</v>
      </c>
      <c r="B3506" t="s">
        <v>1833</v>
      </c>
      <c r="C3506">
        <v>1015</v>
      </c>
      <c r="D3506" t="s">
        <v>28</v>
      </c>
      <c r="E3506">
        <v>902</v>
      </c>
      <c r="F3506">
        <v>1011</v>
      </c>
      <c r="G3506">
        <f t="shared" si="54"/>
        <v>109</v>
      </c>
      <c r="H3506">
        <v>133923</v>
      </c>
      <c r="I3506" t="s">
        <v>29</v>
      </c>
    </row>
    <row r="3507" spans="1:9" x14ac:dyDescent="0.3">
      <c r="A3507" t="s">
        <v>1832</v>
      </c>
      <c r="B3507" t="s">
        <v>1833</v>
      </c>
      <c r="C3507">
        <v>1015</v>
      </c>
      <c r="D3507" t="s">
        <v>30</v>
      </c>
      <c r="E3507">
        <v>790</v>
      </c>
      <c r="F3507">
        <v>856</v>
      </c>
      <c r="G3507">
        <f t="shared" si="54"/>
        <v>66</v>
      </c>
      <c r="H3507">
        <v>85578</v>
      </c>
      <c r="I3507" t="s">
        <v>31</v>
      </c>
    </row>
    <row r="3508" spans="1:9" x14ac:dyDescent="0.3">
      <c r="A3508" t="s">
        <v>1832</v>
      </c>
      <c r="B3508" t="s">
        <v>1833</v>
      </c>
      <c r="C3508">
        <v>1015</v>
      </c>
      <c r="D3508" t="s">
        <v>24</v>
      </c>
      <c r="E3508">
        <v>402</v>
      </c>
      <c r="F3508">
        <v>488</v>
      </c>
      <c r="G3508">
        <f t="shared" si="54"/>
        <v>86</v>
      </c>
      <c r="H3508">
        <v>23723</v>
      </c>
      <c r="I3508" t="s">
        <v>25</v>
      </c>
    </row>
    <row r="3509" spans="1:9" x14ac:dyDescent="0.3">
      <c r="A3509" t="s">
        <v>1832</v>
      </c>
      <c r="B3509" t="s">
        <v>1833</v>
      </c>
      <c r="C3509">
        <v>1015</v>
      </c>
      <c r="D3509" t="s">
        <v>24</v>
      </c>
      <c r="E3509">
        <v>529</v>
      </c>
      <c r="F3509">
        <v>614</v>
      </c>
      <c r="G3509">
        <f t="shared" si="54"/>
        <v>85</v>
      </c>
      <c r="H3509">
        <v>23723</v>
      </c>
      <c r="I3509" t="s">
        <v>25</v>
      </c>
    </row>
    <row r="3510" spans="1:9" x14ac:dyDescent="0.3">
      <c r="A3510" t="s">
        <v>1832</v>
      </c>
      <c r="B3510" t="s">
        <v>1833</v>
      </c>
      <c r="C3510">
        <v>1015</v>
      </c>
      <c r="D3510" t="s">
        <v>18</v>
      </c>
      <c r="E3510">
        <v>700</v>
      </c>
      <c r="F3510">
        <v>774</v>
      </c>
      <c r="G3510">
        <f t="shared" si="54"/>
        <v>74</v>
      </c>
      <c r="H3510">
        <v>27168</v>
      </c>
      <c r="I3510" t="s">
        <v>19</v>
      </c>
    </row>
    <row r="3511" spans="1:9" x14ac:dyDescent="0.3">
      <c r="A3511" t="s">
        <v>1834</v>
      </c>
      <c r="B3511" t="s">
        <v>1835</v>
      </c>
      <c r="C3511">
        <v>856</v>
      </c>
      <c r="D3511" t="s">
        <v>10</v>
      </c>
      <c r="E3511">
        <v>61</v>
      </c>
      <c r="F3511">
        <v>221</v>
      </c>
      <c r="G3511">
        <f t="shared" si="54"/>
        <v>160</v>
      </c>
      <c r="H3511">
        <v>1724</v>
      </c>
      <c r="I3511" t="s">
        <v>11</v>
      </c>
    </row>
    <row r="3512" spans="1:9" x14ac:dyDescent="0.3">
      <c r="A3512" t="s">
        <v>1834</v>
      </c>
      <c r="B3512" t="s">
        <v>1835</v>
      </c>
      <c r="C3512">
        <v>856</v>
      </c>
      <c r="D3512" t="s">
        <v>12</v>
      </c>
      <c r="E3512">
        <v>612</v>
      </c>
      <c r="F3512">
        <v>848</v>
      </c>
      <c r="G3512">
        <f t="shared" si="54"/>
        <v>236</v>
      </c>
      <c r="H3512">
        <v>22957</v>
      </c>
      <c r="I3512" t="s">
        <v>13</v>
      </c>
    </row>
    <row r="3513" spans="1:9" x14ac:dyDescent="0.3">
      <c r="A3513" t="s">
        <v>1834</v>
      </c>
      <c r="B3513" t="s">
        <v>1835</v>
      </c>
      <c r="C3513">
        <v>856</v>
      </c>
      <c r="D3513" t="s">
        <v>14</v>
      </c>
      <c r="E3513">
        <v>431</v>
      </c>
      <c r="F3513">
        <v>593</v>
      </c>
      <c r="G3513">
        <f t="shared" si="54"/>
        <v>162</v>
      </c>
      <c r="H3513">
        <v>43327</v>
      </c>
      <c r="I3513" t="s">
        <v>15</v>
      </c>
    </row>
    <row r="3514" spans="1:9" x14ac:dyDescent="0.3">
      <c r="A3514" t="s">
        <v>1834</v>
      </c>
      <c r="B3514" t="s">
        <v>1835</v>
      </c>
      <c r="C3514">
        <v>856</v>
      </c>
      <c r="D3514" t="s">
        <v>16</v>
      </c>
      <c r="E3514">
        <v>313</v>
      </c>
      <c r="F3514">
        <v>422</v>
      </c>
      <c r="G3514">
        <f t="shared" si="54"/>
        <v>109</v>
      </c>
      <c r="H3514">
        <v>23651</v>
      </c>
      <c r="I3514" t="s">
        <v>17</v>
      </c>
    </row>
    <row r="3515" spans="1:9" x14ac:dyDescent="0.3">
      <c r="A3515" t="s">
        <v>1836</v>
      </c>
      <c r="B3515" t="s">
        <v>1837</v>
      </c>
      <c r="C3515">
        <v>1047</v>
      </c>
      <c r="D3515" t="s">
        <v>10</v>
      </c>
      <c r="E3515">
        <v>69</v>
      </c>
      <c r="F3515">
        <v>261</v>
      </c>
      <c r="G3515">
        <f t="shared" si="54"/>
        <v>192</v>
      </c>
      <c r="H3515">
        <v>1724</v>
      </c>
      <c r="I3515" t="s">
        <v>11</v>
      </c>
    </row>
    <row r="3516" spans="1:9" x14ac:dyDescent="0.3">
      <c r="A3516" t="s">
        <v>1836</v>
      </c>
      <c r="B3516" t="s">
        <v>1837</v>
      </c>
      <c r="C3516">
        <v>1047</v>
      </c>
      <c r="D3516" t="s">
        <v>28</v>
      </c>
      <c r="E3516">
        <v>772</v>
      </c>
      <c r="F3516">
        <v>897</v>
      </c>
      <c r="G3516">
        <f t="shared" si="54"/>
        <v>125</v>
      </c>
      <c r="H3516">
        <v>133923</v>
      </c>
      <c r="I3516" t="s">
        <v>29</v>
      </c>
    </row>
    <row r="3517" spans="1:9" x14ac:dyDescent="0.3">
      <c r="A3517" t="s">
        <v>1836</v>
      </c>
      <c r="B3517" t="s">
        <v>1837</v>
      </c>
      <c r="C3517">
        <v>1047</v>
      </c>
      <c r="D3517" t="s">
        <v>24</v>
      </c>
      <c r="E3517">
        <v>547</v>
      </c>
      <c r="F3517">
        <v>637</v>
      </c>
      <c r="G3517">
        <f t="shared" si="54"/>
        <v>90</v>
      </c>
      <c r="H3517">
        <v>23723</v>
      </c>
      <c r="I3517" t="s">
        <v>25</v>
      </c>
    </row>
    <row r="3518" spans="1:9" x14ac:dyDescent="0.3">
      <c r="A3518" t="s">
        <v>1836</v>
      </c>
      <c r="B3518" t="s">
        <v>1837</v>
      </c>
      <c r="C3518">
        <v>1047</v>
      </c>
      <c r="D3518" t="s">
        <v>46</v>
      </c>
      <c r="E3518">
        <v>380</v>
      </c>
      <c r="F3518">
        <v>469</v>
      </c>
      <c r="G3518">
        <f t="shared" si="54"/>
        <v>89</v>
      </c>
      <c r="H3518">
        <v>7301</v>
      </c>
      <c r="I3518" t="s">
        <v>47</v>
      </c>
    </row>
    <row r="3519" spans="1:9" x14ac:dyDescent="0.3">
      <c r="A3519" t="s">
        <v>1836</v>
      </c>
      <c r="B3519" t="s">
        <v>1837</v>
      </c>
      <c r="C3519">
        <v>1047</v>
      </c>
      <c r="D3519" t="s">
        <v>42</v>
      </c>
      <c r="E3519">
        <v>919</v>
      </c>
      <c r="F3519">
        <v>1031</v>
      </c>
      <c r="G3519">
        <f t="shared" si="54"/>
        <v>112</v>
      </c>
      <c r="H3519">
        <v>176760</v>
      </c>
      <c r="I3519" t="s">
        <v>43</v>
      </c>
    </row>
    <row r="3520" spans="1:9" x14ac:dyDescent="0.3">
      <c r="A3520" t="s">
        <v>1838</v>
      </c>
      <c r="B3520" t="s">
        <v>1839</v>
      </c>
      <c r="C3520">
        <v>665</v>
      </c>
      <c r="D3520" t="s">
        <v>10</v>
      </c>
      <c r="E3520">
        <v>126</v>
      </c>
      <c r="F3520">
        <v>228</v>
      </c>
      <c r="G3520">
        <f t="shared" si="54"/>
        <v>102</v>
      </c>
      <c r="H3520">
        <v>1724</v>
      </c>
      <c r="I3520" t="s">
        <v>11</v>
      </c>
    </row>
    <row r="3521" spans="1:9" x14ac:dyDescent="0.3">
      <c r="A3521" t="s">
        <v>1838</v>
      </c>
      <c r="B3521" t="s">
        <v>1839</v>
      </c>
      <c r="C3521">
        <v>665</v>
      </c>
      <c r="D3521" t="s">
        <v>28</v>
      </c>
      <c r="E3521">
        <v>562</v>
      </c>
      <c r="F3521">
        <v>657</v>
      </c>
      <c r="G3521">
        <f t="shared" si="54"/>
        <v>95</v>
      </c>
      <c r="H3521">
        <v>133923</v>
      </c>
      <c r="I3521" t="s">
        <v>29</v>
      </c>
    </row>
    <row r="3522" spans="1:9" x14ac:dyDescent="0.3">
      <c r="A3522" t="s">
        <v>1838</v>
      </c>
      <c r="B3522" t="s">
        <v>1839</v>
      </c>
      <c r="C3522">
        <v>665</v>
      </c>
      <c r="D3522" t="s">
        <v>122</v>
      </c>
      <c r="E3522">
        <v>453</v>
      </c>
      <c r="F3522">
        <v>523</v>
      </c>
      <c r="G3522">
        <f t="shared" si="54"/>
        <v>70</v>
      </c>
      <c r="H3522">
        <v>14870</v>
      </c>
      <c r="I3522" t="s">
        <v>123</v>
      </c>
    </row>
    <row r="3523" spans="1:9" x14ac:dyDescent="0.3">
      <c r="A3523" t="s">
        <v>1838</v>
      </c>
      <c r="B3523" t="s">
        <v>1839</v>
      </c>
      <c r="C3523">
        <v>665</v>
      </c>
      <c r="D3523" t="s">
        <v>22</v>
      </c>
      <c r="E3523">
        <v>308</v>
      </c>
      <c r="F3523">
        <v>422</v>
      </c>
      <c r="G3523">
        <f t="shared" ref="G3523:G3586" si="55">F3523-E3523</f>
        <v>114</v>
      </c>
      <c r="H3523">
        <v>21613</v>
      </c>
      <c r="I3523" t="s">
        <v>23</v>
      </c>
    </row>
    <row r="3524" spans="1:9" x14ac:dyDescent="0.3">
      <c r="A3524" t="s">
        <v>1840</v>
      </c>
      <c r="B3524" t="s">
        <v>1841</v>
      </c>
      <c r="C3524">
        <v>553</v>
      </c>
      <c r="D3524" t="s">
        <v>10</v>
      </c>
      <c r="E3524">
        <v>82</v>
      </c>
      <c r="F3524">
        <v>270</v>
      </c>
      <c r="G3524">
        <f t="shared" si="55"/>
        <v>188</v>
      </c>
      <c r="H3524">
        <v>1724</v>
      </c>
      <c r="I3524" t="s">
        <v>11</v>
      </c>
    </row>
    <row r="3525" spans="1:9" x14ac:dyDescent="0.3">
      <c r="A3525" t="s">
        <v>1840</v>
      </c>
      <c r="B3525" t="s">
        <v>1841</v>
      </c>
      <c r="C3525">
        <v>553</v>
      </c>
      <c r="D3525" t="s">
        <v>54</v>
      </c>
      <c r="E3525">
        <v>362</v>
      </c>
      <c r="F3525">
        <v>441</v>
      </c>
      <c r="G3525">
        <f t="shared" si="55"/>
        <v>79</v>
      </c>
      <c r="H3525">
        <v>1627</v>
      </c>
      <c r="I3525" t="s">
        <v>55</v>
      </c>
    </row>
    <row r="3526" spans="1:9" x14ac:dyDescent="0.3">
      <c r="A3526" t="s">
        <v>1842</v>
      </c>
      <c r="B3526" t="s">
        <v>1843</v>
      </c>
      <c r="C3526">
        <v>586</v>
      </c>
      <c r="D3526" t="s">
        <v>10</v>
      </c>
      <c r="E3526">
        <v>97</v>
      </c>
      <c r="F3526">
        <v>284</v>
      </c>
      <c r="G3526">
        <f t="shared" si="55"/>
        <v>187</v>
      </c>
      <c r="H3526">
        <v>1724</v>
      </c>
      <c r="I3526" t="s">
        <v>11</v>
      </c>
    </row>
    <row r="3527" spans="1:9" x14ac:dyDescent="0.3">
      <c r="A3527" t="s">
        <v>1842</v>
      </c>
      <c r="B3527" t="s">
        <v>1843</v>
      </c>
      <c r="C3527">
        <v>586</v>
      </c>
      <c r="D3527" t="s">
        <v>1844</v>
      </c>
      <c r="E3527">
        <v>396</v>
      </c>
      <c r="F3527">
        <v>576</v>
      </c>
      <c r="G3527">
        <f t="shared" si="55"/>
        <v>180</v>
      </c>
      <c r="H3527">
        <v>16138</v>
      </c>
      <c r="I3527" t="s">
        <v>1845</v>
      </c>
    </row>
    <row r="3528" spans="1:9" x14ac:dyDescent="0.3">
      <c r="A3528" t="s">
        <v>1846</v>
      </c>
      <c r="B3528" t="s">
        <v>1847</v>
      </c>
      <c r="C3528">
        <v>621</v>
      </c>
      <c r="D3528" t="s">
        <v>10</v>
      </c>
      <c r="E3528">
        <v>115</v>
      </c>
      <c r="F3528">
        <v>235</v>
      </c>
      <c r="G3528">
        <f t="shared" si="55"/>
        <v>120</v>
      </c>
      <c r="H3528">
        <v>1724</v>
      </c>
      <c r="I3528" t="s">
        <v>11</v>
      </c>
    </row>
    <row r="3529" spans="1:9" x14ac:dyDescent="0.3">
      <c r="A3529" t="s">
        <v>1846</v>
      </c>
      <c r="B3529" t="s">
        <v>1847</v>
      </c>
      <c r="C3529">
        <v>621</v>
      </c>
      <c r="D3529" t="s">
        <v>760</v>
      </c>
      <c r="E3529">
        <v>408</v>
      </c>
      <c r="F3529">
        <v>604</v>
      </c>
      <c r="G3529">
        <f t="shared" si="55"/>
        <v>196</v>
      </c>
      <c r="H3529">
        <v>11664</v>
      </c>
      <c r="I3529" t="s">
        <v>761</v>
      </c>
    </row>
    <row r="3530" spans="1:9" x14ac:dyDescent="0.3">
      <c r="A3530" t="s">
        <v>1848</v>
      </c>
      <c r="B3530" t="s">
        <v>1849</v>
      </c>
      <c r="C3530">
        <v>606</v>
      </c>
      <c r="D3530" t="s">
        <v>10</v>
      </c>
      <c r="E3530">
        <v>74</v>
      </c>
      <c r="F3530">
        <v>287</v>
      </c>
      <c r="G3530">
        <f t="shared" si="55"/>
        <v>213</v>
      </c>
      <c r="H3530">
        <v>1724</v>
      </c>
      <c r="I3530" t="s">
        <v>11</v>
      </c>
    </row>
    <row r="3531" spans="1:9" x14ac:dyDescent="0.3">
      <c r="A3531" t="s">
        <v>1848</v>
      </c>
      <c r="B3531" t="s">
        <v>1849</v>
      </c>
      <c r="C3531">
        <v>606</v>
      </c>
      <c r="D3531" t="s">
        <v>28</v>
      </c>
      <c r="E3531">
        <v>496</v>
      </c>
      <c r="F3531">
        <v>606</v>
      </c>
      <c r="G3531">
        <f t="shared" si="55"/>
        <v>110</v>
      </c>
      <c r="H3531">
        <v>133923</v>
      </c>
      <c r="I3531" t="s">
        <v>29</v>
      </c>
    </row>
    <row r="3532" spans="1:9" x14ac:dyDescent="0.3">
      <c r="A3532" t="s">
        <v>1848</v>
      </c>
      <c r="B3532" t="s">
        <v>1849</v>
      </c>
      <c r="C3532">
        <v>606</v>
      </c>
      <c r="D3532" t="s">
        <v>30</v>
      </c>
      <c r="E3532">
        <v>385</v>
      </c>
      <c r="F3532">
        <v>450</v>
      </c>
      <c r="G3532">
        <f t="shared" si="55"/>
        <v>65</v>
      </c>
      <c r="H3532">
        <v>85578</v>
      </c>
      <c r="I3532" t="s">
        <v>31</v>
      </c>
    </row>
    <row r="3533" spans="1:9" x14ac:dyDescent="0.3">
      <c r="A3533" t="s">
        <v>1850</v>
      </c>
      <c r="B3533" t="s">
        <v>1851</v>
      </c>
      <c r="C3533">
        <v>829</v>
      </c>
      <c r="D3533" t="s">
        <v>10</v>
      </c>
      <c r="E3533">
        <v>61</v>
      </c>
      <c r="F3533">
        <v>230</v>
      </c>
      <c r="G3533">
        <f t="shared" si="55"/>
        <v>169</v>
      </c>
      <c r="H3533">
        <v>1724</v>
      </c>
      <c r="I3533" t="s">
        <v>11</v>
      </c>
    </row>
    <row r="3534" spans="1:9" x14ac:dyDescent="0.3">
      <c r="A3534" t="s">
        <v>1850</v>
      </c>
      <c r="B3534" t="s">
        <v>1851</v>
      </c>
      <c r="C3534">
        <v>829</v>
      </c>
      <c r="D3534" t="s">
        <v>28</v>
      </c>
      <c r="E3534">
        <v>706</v>
      </c>
      <c r="F3534">
        <v>818</v>
      </c>
      <c r="G3534">
        <f t="shared" si="55"/>
        <v>112</v>
      </c>
      <c r="H3534">
        <v>133923</v>
      </c>
      <c r="I3534" t="s">
        <v>29</v>
      </c>
    </row>
    <row r="3535" spans="1:9" x14ac:dyDescent="0.3">
      <c r="A3535" t="s">
        <v>1850</v>
      </c>
      <c r="B3535" t="s">
        <v>1851</v>
      </c>
      <c r="C3535">
        <v>829</v>
      </c>
      <c r="D3535" t="s">
        <v>30</v>
      </c>
      <c r="E3535">
        <v>594</v>
      </c>
      <c r="F3535">
        <v>662</v>
      </c>
      <c r="G3535">
        <f t="shared" si="55"/>
        <v>68</v>
      </c>
      <c r="H3535">
        <v>85578</v>
      </c>
      <c r="I3535" t="s">
        <v>31</v>
      </c>
    </row>
    <row r="3536" spans="1:9" x14ac:dyDescent="0.3">
      <c r="A3536" t="s">
        <v>1850</v>
      </c>
      <c r="B3536" t="s">
        <v>1851</v>
      </c>
      <c r="C3536">
        <v>829</v>
      </c>
      <c r="D3536" t="s">
        <v>22</v>
      </c>
      <c r="E3536">
        <v>438</v>
      </c>
      <c r="F3536">
        <v>523</v>
      </c>
      <c r="G3536">
        <f t="shared" si="55"/>
        <v>85</v>
      </c>
      <c r="H3536">
        <v>21613</v>
      </c>
      <c r="I3536" t="s">
        <v>23</v>
      </c>
    </row>
    <row r="3537" spans="1:9" x14ac:dyDescent="0.3">
      <c r="A3537" t="s">
        <v>1850</v>
      </c>
      <c r="B3537" t="s">
        <v>1851</v>
      </c>
      <c r="C3537">
        <v>829</v>
      </c>
      <c r="D3537" t="s">
        <v>18</v>
      </c>
      <c r="E3537">
        <v>324</v>
      </c>
      <c r="F3537">
        <v>425</v>
      </c>
      <c r="G3537">
        <f t="shared" si="55"/>
        <v>101</v>
      </c>
      <c r="H3537">
        <v>27168</v>
      </c>
      <c r="I3537" t="s">
        <v>19</v>
      </c>
    </row>
    <row r="3538" spans="1:9" x14ac:dyDescent="0.3">
      <c r="A3538" t="s">
        <v>1852</v>
      </c>
      <c r="B3538" t="s">
        <v>1853</v>
      </c>
      <c r="C3538">
        <v>848</v>
      </c>
      <c r="D3538" t="s">
        <v>10</v>
      </c>
      <c r="E3538">
        <v>68</v>
      </c>
      <c r="F3538">
        <v>228</v>
      </c>
      <c r="G3538">
        <f t="shared" si="55"/>
        <v>160</v>
      </c>
      <c r="H3538">
        <v>1724</v>
      </c>
      <c r="I3538" t="s">
        <v>11</v>
      </c>
    </row>
    <row r="3539" spans="1:9" x14ac:dyDescent="0.3">
      <c r="A3539" t="s">
        <v>1852</v>
      </c>
      <c r="B3539" t="s">
        <v>1853</v>
      </c>
      <c r="C3539">
        <v>848</v>
      </c>
      <c r="D3539" t="s">
        <v>28</v>
      </c>
      <c r="E3539">
        <v>587</v>
      </c>
      <c r="F3539">
        <v>710</v>
      </c>
      <c r="G3539">
        <f t="shared" si="55"/>
        <v>123</v>
      </c>
      <c r="H3539">
        <v>133923</v>
      </c>
      <c r="I3539" t="s">
        <v>29</v>
      </c>
    </row>
    <row r="3540" spans="1:9" x14ac:dyDescent="0.3">
      <c r="A3540" t="s">
        <v>1852</v>
      </c>
      <c r="B3540" t="s">
        <v>1853</v>
      </c>
      <c r="C3540">
        <v>848</v>
      </c>
      <c r="D3540" t="s">
        <v>30</v>
      </c>
      <c r="E3540">
        <v>480</v>
      </c>
      <c r="F3540">
        <v>545</v>
      </c>
      <c r="G3540">
        <f t="shared" si="55"/>
        <v>65</v>
      </c>
      <c r="H3540">
        <v>85578</v>
      </c>
      <c r="I3540" t="s">
        <v>31</v>
      </c>
    </row>
    <row r="3541" spans="1:9" x14ac:dyDescent="0.3">
      <c r="A3541" t="s">
        <v>1852</v>
      </c>
      <c r="B3541" t="s">
        <v>1853</v>
      </c>
      <c r="C3541">
        <v>848</v>
      </c>
      <c r="D3541" t="s">
        <v>22</v>
      </c>
      <c r="E3541">
        <v>345</v>
      </c>
      <c r="F3541">
        <v>462</v>
      </c>
      <c r="G3541">
        <f t="shared" si="55"/>
        <v>117</v>
      </c>
      <c r="H3541">
        <v>21613</v>
      </c>
      <c r="I3541" t="s">
        <v>23</v>
      </c>
    </row>
    <row r="3542" spans="1:9" x14ac:dyDescent="0.3">
      <c r="A3542" t="s">
        <v>1852</v>
      </c>
      <c r="B3542" t="s">
        <v>1853</v>
      </c>
      <c r="C3542">
        <v>848</v>
      </c>
      <c r="D3542" t="s">
        <v>42</v>
      </c>
      <c r="E3542">
        <v>730</v>
      </c>
      <c r="F3542">
        <v>842</v>
      </c>
      <c r="G3542">
        <f t="shared" si="55"/>
        <v>112</v>
      </c>
      <c r="H3542">
        <v>176760</v>
      </c>
      <c r="I3542" t="s">
        <v>43</v>
      </c>
    </row>
    <row r="3543" spans="1:9" x14ac:dyDescent="0.3">
      <c r="A3543" t="s">
        <v>1854</v>
      </c>
      <c r="B3543" t="s">
        <v>1855</v>
      </c>
      <c r="C3543">
        <v>869</v>
      </c>
      <c r="D3543" t="s">
        <v>10</v>
      </c>
      <c r="E3543">
        <v>88</v>
      </c>
      <c r="F3543">
        <v>276</v>
      </c>
      <c r="G3543">
        <f t="shared" si="55"/>
        <v>188</v>
      </c>
      <c r="H3543">
        <v>1724</v>
      </c>
      <c r="I3543" t="s">
        <v>11</v>
      </c>
    </row>
    <row r="3544" spans="1:9" x14ac:dyDescent="0.3">
      <c r="A3544" t="s">
        <v>1854</v>
      </c>
      <c r="B3544" t="s">
        <v>1855</v>
      </c>
      <c r="C3544">
        <v>869</v>
      </c>
      <c r="D3544" t="s">
        <v>28</v>
      </c>
      <c r="E3544">
        <v>609</v>
      </c>
      <c r="F3544">
        <v>734</v>
      </c>
      <c r="G3544">
        <f t="shared" si="55"/>
        <v>125</v>
      </c>
      <c r="H3544">
        <v>133923</v>
      </c>
      <c r="I3544" t="s">
        <v>29</v>
      </c>
    </row>
    <row r="3545" spans="1:9" x14ac:dyDescent="0.3">
      <c r="A3545" t="s">
        <v>1854</v>
      </c>
      <c r="B3545" t="s">
        <v>1855</v>
      </c>
      <c r="C3545">
        <v>869</v>
      </c>
      <c r="D3545" t="s">
        <v>16</v>
      </c>
      <c r="E3545">
        <v>372</v>
      </c>
      <c r="F3545">
        <v>482</v>
      </c>
      <c r="G3545">
        <f t="shared" si="55"/>
        <v>110</v>
      </c>
      <c r="H3545">
        <v>23651</v>
      </c>
      <c r="I3545" t="s">
        <v>17</v>
      </c>
    </row>
    <row r="3546" spans="1:9" x14ac:dyDescent="0.3">
      <c r="A3546" t="s">
        <v>1854</v>
      </c>
      <c r="B3546" t="s">
        <v>1855</v>
      </c>
      <c r="C3546">
        <v>869</v>
      </c>
      <c r="D3546" t="s">
        <v>42</v>
      </c>
      <c r="E3546">
        <v>756</v>
      </c>
      <c r="F3546">
        <v>867</v>
      </c>
      <c r="G3546">
        <f t="shared" si="55"/>
        <v>111</v>
      </c>
      <c r="H3546">
        <v>176760</v>
      </c>
      <c r="I3546" t="s">
        <v>43</v>
      </c>
    </row>
    <row r="3547" spans="1:9" x14ac:dyDescent="0.3">
      <c r="A3547" t="s">
        <v>1856</v>
      </c>
      <c r="B3547" t="s">
        <v>1857</v>
      </c>
      <c r="C3547">
        <v>657</v>
      </c>
      <c r="D3547" t="s">
        <v>10</v>
      </c>
      <c r="E3547">
        <v>85</v>
      </c>
      <c r="F3547">
        <v>273</v>
      </c>
      <c r="G3547">
        <f t="shared" si="55"/>
        <v>188</v>
      </c>
      <c r="H3547">
        <v>1724</v>
      </c>
      <c r="I3547" t="s">
        <v>11</v>
      </c>
    </row>
    <row r="3548" spans="1:9" x14ac:dyDescent="0.3">
      <c r="A3548" t="s">
        <v>1856</v>
      </c>
      <c r="B3548" t="s">
        <v>1857</v>
      </c>
      <c r="C3548">
        <v>657</v>
      </c>
      <c r="D3548" t="s">
        <v>14</v>
      </c>
      <c r="E3548">
        <v>488</v>
      </c>
      <c r="F3548">
        <v>645</v>
      </c>
      <c r="G3548">
        <f t="shared" si="55"/>
        <v>157</v>
      </c>
      <c r="H3548">
        <v>43327</v>
      </c>
      <c r="I3548" t="s">
        <v>15</v>
      </c>
    </row>
    <row r="3549" spans="1:9" x14ac:dyDescent="0.3">
      <c r="A3549" t="s">
        <v>1856</v>
      </c>
      <c r="B3549" t="s">
        <v>1857</v>
      </c>
      <c r="C3549">
        <v>657</v>
      </c>
      <c r="D3549" t="s">
        <v>16</v>
      </c>
      <c r="E3549">
        <v>369</v>
      </c>
      <c r="F3549">
        <v>479</v>
      </c>
      <c r="G3549">
        <f t="shared" si="55"/>
        <v>110</v>
      </c>
      <c r="H3549">
        <v>23651</v>
      </c>
      <c r="I3549" t="s">
        <v>17</v>
      </c>
    </row>
    <row r="3550" spans="1:9" x14ac:dyDescent="0.3">
      <c r="A3550" t="s">
        <v>1858</v>
      </c>
      <c r="B3550" t="s">
        <v>1859</v>
      </c>
      <c r="C3550">
        <v>549</v>
      </c>
      <c r="D3550" t="s">
        <v>10</v>
      </c>
      <c r="E3550">
        <v>85</v>
      </c>
      <c r="F3550">
        <v>229</v>
      </c>
      <c r="G3550">
        <f t="shared" si="55"/>
        <v>144</v>
      </c>
      <c r="H3550">
        <v>1724</v>
      </c>
      <c r="I3550" t="s">
        <v>11</v>
      </c>
    </row>
    <row r="3551" spans="1:9" x14ac:dyDescent="0.3">
      <c r="A3551" t="s">
        <v>1858</v>
      </c>
      <c r="B3551" t="s">
        <v>1859</v>
      </c>
      <c r="C3551">
        <v>549</v>
      </c>
      <c r="D3551" t="s">
        <v>28</v>
      </c>
      <c r="E3551">
        <v>421</v>
      </c>
      <c r="F3551">
        <v>538</v>
      </c>
      <c r="G3551">
        <f t="shared" si="55"/>
        <v>117</v>
      </c>
      <c r="H3551">
        <v>133923</v>
      </c>
      <c r="I3551" t="s">
        <v>29</v>
      </c>
    </row>
    <row r="3552" spans="1:9" x14ac:dyDescent="0.3">
      <c r="A3552" t="s">
        <v>1858</v>
      </c>
      <c r="B3552" t="s">
        <v>1859</v>
      </c>
      <c r="C3552">
        <v>549</v>
      </c>
      <c r="D3552" t="s">
        <v>30</v>
      </c>
      <c r="E3552">
        <v>309</v>
      </c>
      <c r="F3552">
        <v>374</v>
      </c>
      <c r="G3552">
        <f t="shared" si="55"/>
        <v>65</v>
      </c>
      <c r="H3552">
        <v>85578</v>
      </c>
      <c r="I3552" t="s">
        <v>31</v>
      </c>
    </row>
    <row r="3553" spans="1:9" x14ac:dyDescent="0.3">
      <c r="A3553" t="s">
        <v>1860</v>
      </c>
      <c r="B3553" t="s">
        <v>1861</v>
      </c>
      <c r="C3553">
        <v>598</v>
      </c>
      <c r="D3553" t="s">
        <v>10</v>
      </c>
      <c r="E3553">
        <v>6</v>
      </c>
      <c r="F3553">
        <v>107</v>
      </c>
      <c r="G3553">
        <f t="shared" si="55"/>
        <v>101</v>
      </c>
      <c r="H3553">
        <v>1724</v>
      </c>
      <c r="I3553" t="s">
        <v>11</v>
      </c>
    </row>
    <row r="3554" spans="1:9" x14ac:dyDescent="0.3">
      <c r="A3554" t="s">
        <v>1860</v>
      </c>
      <c r="B3554" t="s">
        <v>1861</v>
      </c>
      <c r="C3554">
        <v>598</v>
      </c>
      <c r="D3554" t="s">
        <v>14</v>
      </c>
      <c r="E3554">
        <v>439</v>
      </c>
      <c r="F3554">
        <v>592</v>
      </c>
      <c r="G3554">
        <f t="shared" si="55"/>
        <v>153</v>
      </c>
      <c r="H3554">
        <v>43327</v>
      </c>
      <c r="I3554" t="s">
        <v>15</v>
      </c>
    </row>
    <row r="3555" spans="1:9" x14ac:dyDescent="0.3">
      <c r="A3555" t="s">
        <v>1860</v>
      </c>
      <c r="B3555" t="s">
        <v>1861</v>
      </c>
      <c r="C3555">
        <v>598</v>
      </c>
      <c r="D3555" t="s">
        <v>24</v>
      </c>
      <c r="E3555">
        <v>215</v>
      </c>
      <c r="F3555">
        <v>305</v>
      </c>
      <c r="G3555">
        <f t="shared" si="55"/>
        <v>90</v>
      </c>
      <c r="H3555">
        <v>23723</v>
      </c>
      <c r="I3555" t="s">
        <v>25</v>
      </c>
    </row>
    <row r="3556" spans="1:9" x14ac:dyDescent="0.3">
      <c r="A3556" t="s">
        <v>1860</v>
      </c>
      <c r="B3556" t="s">
        <v>1861</v>
      </c>
      <c r="C3556">
        <v>598</v>
      </c>
      <c r="D3556" t="s">
        <v>18</v>
      </c>
      <c r="E3556">
        <v>328</v>
      </c>
      <c r="F3556">
        <v>431</v>
      </c>
      <c r="G3556">
        <f t="shared" si="55"/>
        <v>103</v>
      </c>
      <c r="H3556">
        <v>27168</v>
      </c>
      <c r="I3556" t="s">
        <v>19</v>
      </c>
    </row>
    <row r="3557" spans="1:9" x14ac:dyDescent="0.3">
      <c r="A3557" t="s">
        <v>1862</v>
      </c>
      <c r="B3557" t="s">
        <v>1863</v>
      </c>
      <c r="C3557">
        <v>546</v>
      </c>
      <c r="D3557" t="s">
        <v>10</v>
      </c>
      <c r="E3557">
        <v>84</v>
      </c>
      <c r="F3557">
        <v>249</v>
      </c>
      <c r="G3557">
        <f t="shared" si="55"/>
        <v>165</v>
      </c>
      <c r="H3557">
        <v>1724</v>
      </c>
      <c r="I3557" t="s">
        <v>11</v>
      </c>
    </row>
    <row r="3558" spans="1:9" x14ac:dyDescent="0.3">
      <c r="A3558" t="s">
        <v>1862</v>
      </c>
      <c r="B3558" t="s">
        <v>1863</v>
      </c>
      <c r="C3558">
        <v>546</v>
      </c>
      <c r="D3558" t="s">
        <v>54</v>
      </c>
      <c r="E3558">
        <v>344</v>
      </c>
      <c r="F3558">
        <v>422</v>
      </c>
      <c r="G3558">
        <f t="shared" si="55"/>
        <v>78</v>
      </c>
      <c r="H3558">
        <v>1627</v>
      </c>
      <c r="I3558" t="s">
        <v>55</v>
      </c>
    </row>
    <row r="3559" spans="1:9" x14ac:dyDescent="0.3">
      <c r="A3559" t="s">
        <v>1864</v>
      </c>
      <c r="B3559" t="s">
        <v>1865</v>
      </c>
      <c r="C3559">
        <v>717</v>
      </c>
      <c r="D3559" t="s">
        <v>10</v>
      </c>
      <c r="E3559">
        <v>58</v>
      </c>
      <c r="F3559">
        <v>211</v>
      </c>
      <c r="G3559">
        <f t="shared" si="55"/>
        <v>153</v>
      </c>
      <c r="H3559">
        <v>1724</v>
      </c>
      <c r="I3559" t="s">
        <v>11</v>
      </c>
    </row>
    <row r="3560" spans="1:9" x14ac:dyDescent="0.3">
      <c r="A3560" t="s">
        <v>1864</v>
      </c>
      <c r="B3560" t="s">
        <v>1865</v>
      </c>
      <c r="C3560">
        <v>717</v>
      </c>
      <c r="D3560" t="s">
        <v>1866</v>
      </c>
      <c r="E3560">
        <v>659</v>
      </c>
      <c r="F3560">
        <v>715</v>
      </c>
      <c r="G3560">
        <f t="shared" si="55"/>
        <v>56</v>
      </c>
      <c r="H3560">
        <v>215</v>
      </c>
      <c r="I3560" t="s">
        <v>1867</v>
      </c>
    </row>
    <row r="3561" spans="1:9" x14ac:dyDescent="0.3">
      <c r="A3561" t="s">
        <v>1864</v>
      </c>
      <c r="B3561" t="s">
        <v>1865</v>
      </c>
      <c r="C3561">
        <v>717</v>
      </c>
      <c r="D3561" t="s">
        <v>28</v>
      </c>
      <c r="E3561">
        <v>411</v>
      </c>
      <c r="F3561">
        <v>524</v>
      </c>
      <c r="G3561">
        <f t="shared" si="55"/>
        <v>113</v>
      </c>
      <c r="H3561">
        <v>133923</v>
      </c>
      <c r="I3561" t="s">
        <v>29</v>
      </c>
    </row>
    <row r="3562" spans="1:9" x14ac:dyDescent="0.3">
      <c r="A3562" t="s">
        <v>1864</v>
      </c>
      <c r="B3562" t="s">
        <v>1865</v>
      </c>
      <c r="C3562">
        <v>717</v>
      </c>
      <c r="D3562" t="s">
        <v>30</v>
      </c>
      <c r="E3562">
        <v>299</v>
      </c>
      <c r="F3562">
        <v>365</v>
      </c>
      <c r="G3562">
        <f t="shared" si="55"/>
        <v>66</v>
      </c>
      <c r="H3562">
        <v>85578</v>
      </c>
      <c r="I3562" t="s">
        <v>31</v>
      </c>
    </row>
    <row r="3563" spans="1:9" x14ac:dyDescent="0.3">
      <c r="A3563" t="s">
        <v>1864</v>
      </c>
      <c r="B3563" t="s">
        <v>1865</v>
      </c>
      <c r="C3563">
        <v>717</v>
      </c>
      <c r="D3563" t="s">
        <v>42</v>
      </c>
      <c r="E3563">
        <v>545</v>
      </c>
      <c r="F3563">
        <v>654</v>
      </c>
      <c r="G3563">
        <f t="shared" si="55"/>
        <v>109</v>
      </c>
      <c r="H3563">
        <v>176760</v>
      </c>
      <c r="I3563" t="s">
        <v>43</v>
      </c>
    </row>
    <row r="3564" spans="1:9" x14ac:dyDescent="0.3">
      <c r="A3564" t="s">
        <v>1868</v>
      </c>
      <c r="B3564" t="s">
        <v>1869</v>
      </c>
      <c r="C3564">
        <v>589</v>
      </c>
      <c r="D3564" t="s">
        <v>10</v>
      </c>
      <c r="E3564">
        <v>29</v>
      </c>
      <c r="F3564">
        <v>208</v>
      </c>
      <c r="G3564">
        <f t="shared" si="55"/>
        <v>179</v>
      </c>
      <c r="H3564">
        <v>1724</v>
      </c>
      <c r="I3564" t="s">
        <v>11</v>
      </c>
    </row>
    <row r="3565" spans="1:9" x14ac:dyDescent="0.3">
      <c r="A3565" t="s">
        <v>1868</v>
      </c>
      <c r="B3565" t="s">
        <v>1869</v>
      </c>
      <c r="C3565">
        <v>589</v>
      </c>
      <c r="D3565" t="s">
        <v>14</v>
      </c>
      <c r="E3565">
        <v>284</v>
      </c>
      <c r="F3565">
        <v>437</v>
      </c>
      <c r="G3565">
        <f t="shared" si="55"/>
        <v>153</v>
      </c>
      <c r="H3565">
        <v>43327</v>
      </c>
      <c r="I3565" t="s">
        <v>15</v>
      </c>
    </row>
    <row r="3566" spans="1:9" x14ac:dyDescent="0.3">
      <c r="A3566" t="s">
        <v>1868</v>
      </c>
      <c r="B3566" t="s">
        <v>1869</v>
      </c>
      <c r="C3566">
        <v>589</v>
      </c>
      <c r="D3566" t="s">
        <v>24</v>
      </c>
      <c r="E3566">
        <v>480</v>
      </c>
      <c r="F3566">
        <v>570</v>
      </c>
      <c r="G3566">
        <f t="shared" si="55"/>
        <v>90</v>
      </c>
      <c r="H3566">
        <v>23723</v>
      </c>
      <c r="I3566" t="s">
        <v>25</v>
      </c>
    </row>
    <row r="3567" spans="1:9" x14ac:dyDescent="0.3">
      <c r="A3567" t="s">
        <v>1870</v>
      </c>
      <c r="B3567" t="s">
        <v>1871</v>
      </c>
      <c r="C3567">
        <v>1314</v>
      </c>
      <c r="D3567" t="s">
        <v>1872</v>
      </c>
      <c r="E3567">
        <v>948</v>
      </c>
      <c r="F3567">
        <v>1132</v>
      </c>
      <c r="G3567">
        <f t="shared" si="55"/>
        <v>184</v>
      </c>
      <c r="H3567">
        <v>1756</v>
      </c>
      <c r="I3567" t="s">
        <v>1873</v>
      </c>
    </row>
    <row r="3568" spans="1:9" x14ac:dyDescent="0.3">
      <c r="A3568" t="s">
        <v>1870</v>
      </c>
      <c r="B3568" t="s">
        <v>1871</v>
      </c>
      <c r="C3568">
        <v>1314</v>
      </c>
      <c r="D3568" t="s">
        <v>10</v>
      </c>
      <c r="E3568">
        <v>177</v>
      </c>
      <c r="F3568">
        <v>375</v>
      </c>
      <c r="G3568">
        <f t="shared" si="55"/>
        <v>198</v>
      </c>
      <c r="H3568">
        <v>1724</v>
      </c>
      <c r="I3568" t="s">
        <v>11</v>
      </c>
    </row>
    <row r="3569" spans="1:9" x14ac:dyDescent="0.3">
      <c r="A3569" t="s">
        <v>1870</v>
      </c>
      <c r="B3569" t="s">
        <v>1871</v>
      </c>
      <c r="C3569">
        <v>1314</v>
      </c>
      <c r="D3569" t="s">
        <v>28</v>
      </c>
      <c r="E3569">
        <v>571</v>
      </c>
      <c r="F3569">
        <v>686</v>
      </c>
      <c r="G3569">
        <f t="shared" si="55"/>
        <v>115</v>
      </c>
      <c r="H3569">
        <v>133923</v>
      </c>
      <c r="I3569" t="s">
        <v>29</v>
      </c>
    </row>
    <row r="3570" spans="1:9" x14ac:dyDescent="0.3">
      <c r="A3570" t="s">
        <v>1870</v>
      </c>
      <c r="B3570" t="s">
        <v>1871</v>
      </c>
      <c r="C3570">
        <v>1314</v>
      </c>
      <c r="D3570" t="s">
        <v>42</v>
      </c>
      <c r="E3570">
        <v>747</v>
      </c>
      <c r="F3570">
        <v>859</v>
      </c>
      <c r="G3570">
        <f t="shared" si="55"/>
        <v>112</v>
      </c>
      <c r="H3570">
        <v>176760</v>
      </c>
      <c r="I3570" t="s">
        <v>43</v>
      </c>
    </row>
    <row r="3571" spans="1:9" x14ac:dyDescent="0.3">
      <c r="A3571" t="s">
        <v>1874</v>
      </c>
      <c r="B3571" t="s">
        <v>1875</v>
      </c>
      <c r="C3571">
        <v>857</v>
      </c>
      <c r="D3571" t="s">
        <v>10</v>
      </c>
      <c r="E3571">
        <v>87</v>
      </c>
      <c r="F3571">
        <v>273</v>
      </c>
      <c r="G3571">
        <f t="shared" si="55"/>
        <v>186</v>
      </c>
      <c r="H3571">
        <v>1724</v>
      </c>
      <c r="I3571" t="s">
        <v>11</v>
      </c>
    </row>
    <row r="3572" spans="1:9" x14ac:dyDescent="0.3">
      <c r="A3572" t="s">
        <v>1874</v>
      </c>
      <c r="B3572" t="s">
        <v>1875</v>
      </c>
      <c r="C3572">
        <v>857</v>
      </c>
      <c r="D3572" t="s">
        <v>28</v>
      </c>
      <c r="E3572">
        <v>508</v>
      </c>
      <c r="F3572">
        <v>624</v>
      </c>
      <c r="G3572">
        <f t="shared" si="55"/>
        <v>116</v>
      </c>
      <c r="H3572">
        <v>133923</v>
      </c>
      <c r="I3572" t="s">
        <v>29</v>
      </c>
    </row>
    <row r="3573" spans="1:9" x14ac:dyDescent="0.3">
      <c r="A3573" t="s">
        <v>1874</v>
      </c>
      <c r="B3573" t="s">
        <v>1875</v>
      </c>
      <c r="C3573">
        <v>857</v>
      </c>
      <c r="D3573" t="s">
        <v>30</v>
      </c>
      <c r="E3573">
        <v>395</v>
      </c>
      <c r="F3573">
        <v>461</v>
      </c>
      <c r="G3573">
        <f t="shared" si="55"/>
        <v>66</v>
      </c>
      <c r="H3573">
        <v>85578</v>
      </c>
      <c r="I3573" t="s">
        <v>31</v>
      </c>
    </row>
    <row r="3574" spans="1:9" x14ac:dyDescent="0.3">
      <c r="A3574" t="s">
        <v>1874</v>
      </c>
      <c r="B3574" t="s">
        <v>1875</v>
      </c>
      <c r="C3574">
        <v>857</v>
      </c>
      <c r="D3574" t="s">
        <v>42</v>
      </c>
      <c r="E3574">
        <v>651</v>
      </c>
      <c r="F3574">
        <v>764</v>
      </c>
      <c r="G3574">
        <f t="shared" si="55"/>
        <v>113</v>
      </c>
      <c r="H3574">
        <v>176760</v>
      </c>
      <c r="I3574" t="s">
        <v>43</v>
      </c>
    </row>
    <row r="3575" spans="1:9" x14ac:dyDescent="0.3">
      <c r="A3575" t="s">
        <v>1876</v>
      </c>
      <c r="B3575" t="s">
        <v>1877</v>
      </c>
      <c r="C3575">
        <v>654</v>
      </c>
      <c r="D3575" t="s">
        <v>10</v>
      </c>
      <c r="E3575">
        <v>50</v>
      </c>
      <c r="F3575">
        <v>187</v>
      </c>
      <c r="G3575">
        <f t="shared" si="55"/>
        <v>137</v>
      </c>
      <c r="H3575">
        <v>1724</v>
      </c>
      <c r="I3575" t="s">
        <v>11</v>
      </c>
    </row>
    <row r="3576" spans="1:9" x14ac:dyDescent="0.3">
      <c r="A3576" t="s">
        <v>1876</v>
      </c>
      <c r="B3576" t="s">
        <v>1877</v>
      </c>
      <c r="C3576">
        <v>654</v>
      </c>
      <c r="D3576" t="s">
        <v>28</v>
      </c>
      <c r="E3576">
        <v>533</v>
      </c>
      <c r="F3576">
        <v>644</v>
      </c>
      <c r="G3576">
        <f t="shared" si="55"/>
        <v>111</v>
      </c>
      <c r="H3576">
        <v>133923</v>
      </c>
      <c r="I3576" t="s">
        <v>29</v>
      </c>
    </row>
    <row r="3577" spans="1:9" x14ac:dyDescent="0.3">
      <c r="A3577" t="s">
        <v>1876</v>
      </c>
      <c r="B3577" t="s">
        <v>1877</v>
      </c>
      <c r="C3577">
        <v>654</v>
      </c>
      <c r="D3577" t="s">
        <v>30</v>
      </c>
      <c r="E3577">
        <v>395</v>
      </c>
      <c r="F3577">
        <v>488</v>
      </c>
      <c r="G3577">
        <f t="shared" si="55"/>
        <v>93</v>
      </c>
      <c r="H3577">
        <v>85578</v>
      </c>
      <c r="I3577" t="s">
        <v>31</v>
      </c>
    </row>
    <row r="3578" spans="1:9" x14ac:dyDescent="0.3">
      <c r="A3578" t="s">
        <v>1876</v>
      </c>
      <c r="B3578" t="s">
        <v>1877</v>
      </c>
      <c r="C3578">
        <v>654</v>
      </c>
      <c r="D3578" t="s">
        <v>96</v>
      </c>
      <c r="E3578">
        <v>272</v>
      </c>
      <c r="F3578">
        <v>387</v>
      </c>
      <c r="G3578">
        <f t="shared" si="55"/>
        <v>115</v>
      </c>
      <c r="H3578">
        <v>3260</v>
      </c>
      <c r="I3578" t="s">
        <v>97</v>
      </c>
    </row>
    <row r="3579" spans="1:9" x14ac:dyDescent="0.3">
      <c r="A3579" t="s">
        <v>1878</v>
      </c>
      <c r="B3579" t="s">
        <v>1879</v>
      </c>
      <c r="C3579">
        <v>1047</v>
      </c>
      <c r="D3579" t="s">
        <v>10</v>
      </c>
      <c r="E3579">
        <v>54</v>
      </c>
      <c r="F3579">
        <v>233</v>
      </c>
      <c r="G3579">
        <f t="shared" si="55"/>
        <v>179</v>
      </c>
      <c r="H3579">
        <v>1724</v>
      </c>
      <c r="I3579" t="s">
        <v>11</v>
      </c>
    </row>
    <row r="3580" spans="1:9" x14ac:dyDescent="0.3">
      <c r="A3580" t="s">
        <v>1878</v>
      </c>
      <c r="B3580" t="s">
        <v>1879</v>
      </c>
      <c r="C3580">
        <v>1047</v>
      </c>
      <c r="D3580" t="s">
        <v>28</v>
      </c>
      <c r="E3580">
        <v>800</v>
      </c>
      <c r="F3580">
        <v>912</v>
      </c>
      <c r="G3580">
        <f t="shared" si="55"/>
        <v>112</v>
      </c>
      <c r="H3580">
        <v>133923</v>
      </c>
      <c r="I3580" t="s">
        <v>29</v>
      </c>
    </row>
    <row r="3581" spans="1:9" x14ac:dyDescent="0.3">
      <c r="A3581" t="s">
        <v>1878</v>
      </c>
      <c r="B3581" t="s">
        <v>1879</v>
      </c>
      <c r="C3581">
        <v>1047</v>
      </c>
      <c r="D3581" t="s">
        <v>30</v>
      </c>
      <c r="E3581">
        <v>686</v>
      </c>
      <c r="F3581">
        <v>754</v>
      </c>
      <c r="G3581">
        <f t="shared" si="55"/>
        <v>68</v>
      </c>
      <c r="H3581">
        <v>85578</v>
      </c>
      <c r="I3581" t="s">
        <v>31</v>
      </c>
    </row>
    <row r="3582" spans="1:9" x14ac:dyDescent="0.3">
      <c r="A3582" t="s">
        <v>1878</v>
      </c>
      <c r="B3582" t="s">
        <v>1879</v>
      </c>
      <c r="C3582">
        <v>1047</v>
      </c>
      <c r="D3582" t="s">
        <v>22</v>
      </c>
      <c r="E3582">
        <v>563</v>
      </c>
      <c r="F3582">
        <v>677</v>
      </c>
      <c r="G3582">
        <f t="shared" si="55"/>
        <v>114</v>
      </c>
      <c r="H3582">
        <v>21613</v>
      </c>
      <c r="I3582" t="s">
        <v>23</v>
      </c>
    </row>
    <row r="3583" spans="1:9" x14ac:dyDescent="0.3">
      <c r="A3583" t="s">
        <v>1878</v>
      </c>
      <c r="B3583" t="s">
        <v>1879</v>
      </c>
      <c r="C3583">
        <v>1047</v>
      </c>
      <c r="D3583" t="s">
        <v>24</v>
      </c>
      <c r="E3583">
        <v>458</v>
      </c>
      <c r="F3583">
        <v>545</v>
      </c>
      <c r="G3583">
        <f t="shared" si="55"/>
        <v>87</v>
      </c>
      <c r="H3583">
        <v>23723</v>
      </c>
      <c r="I3583" t="s">
        <v>25</v>
      </c>
    </row>
    <row r="3584" spans="1:9" x14ac:dyDescent="0.3">
      <c r="A3584" t="s">
        <v>1878</v>
      </c>
      <c r="B3584" t="s">
        <v>1879</v>
      </c>
      <c r="C3584">
        <v>1047</v>
      </c>
      <c r="D3584" t="s">
        <v>46</v>
      </c>
      <c r="E3584">
        <v>322</v>
      </c>
      <c r="F3584">
        <v>383</v>
      </c>
      <c r="G3584">
        <f t="shared" si="55"/>
        <v>61</v>
      </c>
      <c r="H3584">
        <v>7301</v>
      </c>
      <c r="I3584" t="s">
        <v>47</v>
      </c>
    </row>
    <row r="3585" spans="1:9" x14ac:dyDescent="0.3">
      <c r="A3585" t="s">
        <v>1878</v>
      </c>
      <c r="B3585" t="s">
        <v>1879</v>
      </c>
      <c r="C3585">
        <v>1047</v>
      </c>
      <c r="D3585" t="s">
        <v>42</v>
      </c>
      <c r="E3585">
        <v>935</v>
      </c>
      <c r="F3585">
        <v>1025</v>
      </c>
      <c r="G3585">
        <f t="shared" si="55"/>
        <v>90</v>
      </c>
      <c r="H3585">
        <v>176760</v>
      </c>
      <c r="I3585" t="s">
        <v>43</v>
      </c>
    </row>
    <row r="3586" spans="1:9" x14ac:dyDescent="0.3">
      <c r="A3586" t="s">
        <v>1880</v>
      </c>
      <c r="B3586" t="s">
        <v>1881</v>
      </c>
      <c r="C3586">
        <v>512</v>
      </c>
      <c r="D3586" t="s">
        <v>10</v>
      </c>
      <c r="E3586">
        <v>82</v>
      </c>
      <c r="F3586">
        <v>271</v>
      </c>
      <c r="G3586">
        <f t="shared" si="55"/>
        <v>189</v>
      </c>
      <c r="H3586">
        <v>1724</v>
      </c>
      <c r="I3586" t="s">
        <v>11</v>
      </c>
    </row>
    <row r="3587" spans="1:9" x14ac:dyDescent="0.3">
      <c r="A3587" t="s">
        <v>1880</v>
      </c>
      <c r="B3587" t="s">
        <v>1881</v>
      </c>
      <c r="C3587">
        <v>512</v>
      </c>
      <c r="D3587" t="s">
        <v>14</v>
      </c>
      <c r="E3587">
        <v>356</v>
      </c>
      <c r="F3587">
        <v>507</v>
      </c>
      <c r="G3587">
        <f t="shared" ref="G3587:G3650" si="56">F3587-E3587</f>
        <v>151</v>
      </c>
      <c r="H3587">
        <v>43327</v>
      </c>
      <c r="I3587" t="s">
        <v>15</v>
      </c>
    </row>
    <row r="3588" spans="1:9" x14ac:dyDescent="0.3">
      <c r="A3588" t="s">
        <v>1882</v>
      </c>
      <c r="B3588" t="s">
        <v>1883</v>
      </c>
      <c r="C3588">
        <v>451</v>
      </c>
      <c r="D3588" t="s">
        <v>10</v>
      </c>
      <c r="E3588">
        <v>81</v>
      </c>
      <c r="F3588">
        <v>221</v>
      </c>
      <c r="G3588">
        <f t="shared" si="56"/>
        <v>140</v>
      </c>
      <c r="H3588">
        <v>1724</v>
      </c>
      <c r="I3588" t="s">
        <v>11</v>
      </c>
    </row>
    <row r="3589" spans="1:9" x14ac:dyDescent="0.3">
      <c r="A3589" t="s">
        <v>1882</v>
      </c>
      <c r="B3589" t="s">
        <v>1883</v>
      </c>
      <c r="C3589">
        <v>451</v>
      </c>
      <c r="D3589" t="s">
        <v>14</v>
      </c>
      <c r="E3589">
        <v>294</v>
      </c>
      <c r="F3589">
        <v>450</v>
      </c>
      <c r="G3589">
        <f t="shared" si="56"/>
        <v>156</v>
      </c>
      <c r="H3589">
        <v>43327</v>
      </c>
      <c r="I3589" t="s">
        <v>15</v>
      </c>
    </row>
    <row r="3590" spans="1:9" x14ac:dyDescent="0.3">
      <c r="A3590" t="s">
        <v>1884</v>
      </c>
      <c r="B3590" t="s">
        <v>1885</v>
      </c>
      <c r="C3590">
        <v>985</v>
      </c>
      <c r="D3590" t="s">
        <v>10</v>
      </c>
      <c r="E3590">
        <v>84</v>
      </c>
      <c r="F3590">
        <v>280</v>
      </c>
      <c r="G3590">
        <f t="shared" si="56"/>
        <v>196</v>
      </c>
      <c r="H3590">
        <v>1724</v>
      </c>
      <c r="I3590" t="s">
        <v>11</v>
      </c>
    </row>
    <row r="3591" spans="1:9" x14ac:dyDescent="0.3">
      <c r="A3591" t="s">
        <v>1884</v>
      </c>
      <c r="B3591" t="s">
        <v>1885</v>
      </c>
      <c r="C3591">
        <v>985</v>
      </c>
      <c r="D3591" t="s">
        <v>28</v>
      </c>
      <c r="E3591">
        <v>482</v>
      </c>
      <c r="F3591">
        <v>666</v>
      </c>
      <c r="G3591">
        <f t="shared" si="56"/>
        <v>184</v>
      </c>
      <c r="H3591">
        <v>133923</v>
      </c>
      <c r="I3591" t="s">
        <v>29</v>
      </c>
    </row>
    <row r="3592" spans="1:9" x14ac:dyDescent="0.3">
      <c r="A3592" t="s">
        <v>1884</v>
      </c>
      <c r="B3592" t="s">
        <v>1885</v>
      </c>
      <c r="C3592">
        <v>985</v>
      </c>
      <c r="D3592" t="s">
        <v>30</v>
      </c>
      <c r="E3592">
        <v>370</v>
      </c>
      <c r="F3592">
        <v>435</v>
      </c>
      <c r="G3592">
        <f t="shared" si="56"/>
        <v>65</v>
      </c>
      <c r="H3592">
        <v>85578</v>
      </c>
      <c r="I3592" t="s">
        <v>31</v>
      </c>
    </row>
    <row r="3593" spans="1:9" x14ac:dyDescent="0.3">
      <c r="A3593" t="s">
        <v>1884</v>
      </c>
      <c r="B3593" t="s">
        <v>1885</v>
      </c>
      <c r="C3593">
        <v>985</v>
      </c>
      <c r="D3593" t="s">
        <v>42</v>
      </c>
      <c r="E3593">
        <v>843</v>
      </c>
      <c r="F3593">
        <v>974</v>
      </c>
      <c r="G3593">
        <f t="shared" si="56"/>
        <v>131</v>
      </c>
      <c r="H3593">
        <v>176760</v>
      </c>
      <c r="I3593" t="s">
        <v>43</v>
      </c>
    </row>
    <row r="3594" spans="1:9" x14ac:dyDescent="0.3">
      <c r="A3594" t="s">
        <v>1886</v>
      </c>
      <c r="B3594" t="s">
        <v>1887</v>
      </c>
      <c r="C3594">
        <v>923</v>
      </c>
      <c r="D3594" t="s">
        <v>10</v>
      </c>
      <c r="E3594">
        <v>30</v>
      </c>
      <c r="F3594">
        <v>210</v>
      </c>
      <c r="G3594">
        <f t="shared" si="56"/>
        <v>180</v>
      </c>
      <c r="H3594">
        <v>1724</v>
      </c>
      <c r="I3594" t="s">
        <v>11</v>
      </c>
    </row>
    <row r="3595" spans="1:9" x14ac:dyDescent="0.3">
      <c r="A3595" t="s">
        <v>1886</v>
      </c>
      <c r="B3595" t="s">
        <v>1887</v>
      </c>
      <c r="C3595">
        <v>923</v>
      </c>
      <c r="D3595" t="s">
        <v>28</v>
      </c>
      <c r="E3595">
        <v>412</v>
      </c>
      <c r="F3595">
        <v>593</v>
      </c>
      <c r="G3595">
        <f t="shared" si="56"/>
        <v>181</v>
      </c>
      <c r="H3595">
        <v>133923</v>
      </c>
      <c r="I3595" t="s">
        <v>29</v>
      </c>
    </row>
    <row r="3596" spans="1:9" x14ac:dyDescent="0.3">
      <c r="A3596" t="s">
        <v>1886</v>
      </c>
      <c r="B3596" t="s">
        <v>1887</v>
      </c>
      <c r="C3596">
        <v>923</v>
      </c>
      <c r="D3596" t="s">
        <v>30</v>
      </c>
      <c r="E3596">
        <v>300</v>
      </c>
      <c r="F3596">
        <v>365</v>
      </c>
      <c r="G3596">
        <f t="shared" si="56"/>
        <v>65</v>
      </c>
      <c r="H3596">
        <v>85578</v>
      </c>
      <c r="I3596" t="s">
        <v>31</v>
      </c>
    </row>
    <row r="3597" spans="1:9" x14ac:dyDescent="0.3">
      <c r="A3597" t="s">
        <v>1886</v>
      </c>
      <c r="B3597" t="s">
        <v>1887</v>
      </c>
      <c r="C3597">
        <v>923</v>
      </c>
      <c r="D3597" t="s">
        <v>42</v>
      </c>
      <c r="E3597">
        <v>781</v>
      </c>
      <c r="F3597">
        <v>854</v>
      </c>
      <c r="G3597">
        <f t="shared" si="56"/>
        <v>73</v>
      </c>
      <c r="H3597">
        <v>176760</v>
      </c>
      <c r="I3597" t="s">
        <v>43</v>
      </c>
    </row>
    <row r="3598" spans="1:9" x14ac:dyDescent="0.3">
      <c r="A3598" t="s">
        <v>1886</v>
      </c>
      <c r="B3598" t="s">
        <v>1887</v>
      </c>
      <c r="C3598">
        <v>923</v>
      </c>
      <c r="D3598" t="s">
        <v>42</v>
      </c>
      <c r="E3598">
        <v>858</v>
      </c>
      <c r="F3598">
        <v>914</v>
      </c>
      <c r="G3598">
        <f t="shared" si="56"/>
        <v>56</v>
      </c>
      <c r="H3598">
        <v>176760</v>
      </c>
      <c r="I3598" t="s">
        <v>43</v>
      </c>
    </row>
    <row r="3599" spans="1:9" x14ac:dyDescent="0.3">
      <c r="A3599" t="s">
        <v>1888</v>
      </c>
      <c r="B3599" t="s">
        <v>1889</v>
      </c>
      <c r="C3599">
        <v>942</v>
      </c>
      <c r="D3599" t="s">
        <v>10</v>
      </c>
      <c r="E3599">
        <v>52</v>
      </c>
      <c r="F3599">
        <v>247</v>
      </c>
      <c r="G3599">
        <f t="shared" si="56"/>
        <v>195</v>
      </c>
      <c r="H3599">
        <v>1724</v>
      </c>
      <c r="I3599" t="s">
        <v>11</v>
      </c>
    </row>
    <row r="3600" spans="1:9" x14ac:dyDescent="0.3">
      <c r="A3600" t="s">
        <v>1888</v>
      </c>
      <c r="B3600" t="s">
        <v>1889</v>
      </c>
      <c r="C3600">
        <v>942</v>
      </c>
      <c r="D3600" t="s">
        <v>28</v>
      </c>
      <c r="E3600">
        <v>447</v>
      </c>
      <c r="F3600">
        <v>617</v>
      </c>
      <c r="G3600">
        <f t="shared" si="56"/>
        <v>170</v>
      </c>
      <c r="H3600">
        <v>133923</v>
      </c>
      <c r="I3600" t="s">
        <v>29</v>
      </c>
    </row>
    <row r="3601" spans="1:9" x14ac:dyDescent="0.3">
      <c r="A3601" t="s">
        <v>1888</v>
      </c>
      <c r="B3601" t="s">
        <v>1889</v>
      </c>
      <c r="C3601">
        <v>942</v>
      </c>
      <c r="D3601" t="s">
        <v>30</v>
      </c>
      <c r="E3601">
        <v>335</v>
      </c>
      <c r="F3601">
        <v>400</v>
      </c>
      <c r="G3601">
        <f t="shared" si="56"/>
        <v>65</v>
      </c>
      <c r="H3601">
        <v>85578</v>
      </c>
      <c r="I3601" t="s">
        <v>31</v>
      </c>
    </row>
    <row r="3602" spans="1:9" x14ac:dyDescent="0.3">
      <c r="A3602" t="s">
        <v>1888</v>
      </c>
      <c r="B3602" t="s">
        <v>1889</v>
      </c>
      <c r="C3602">
        <v>942</v>
      </c>
      <c r="D3602" t="s">
        <v>42</v>
      </c>
      <c r="E3602">
        <v>797</v>
      </c>
      <c r="F3602">
        <v>930</v>
      </c>
      <c r="G3602">
        <f t="shared" si="56"/>
        <v>133</v>
      </c>
      <c r="H3602">
        <v>176760</v>
      </c>
      <c r="I3602" t="s">
        <v>43</v>
      </c>
    </row>
    <row r="3603" spans="1:9" x14ac:dyDescent="0.3">
      <c r="A3603" t="s">
        <v>1890</v>
      </c>
      <c r="B3603" t="s">
        <v>1891</v>
      </c>
      <c r="C3603">
        <v>1248</v>
      </c>
      <c r="D3603" t="s">
        <v>10</v>
      </c>
      <c r="E3603">
        <v>100</v>
      </c>
      <c r="F3603">
        <v>277</v>
      </c>
      <c r="G3603">
        <f t="shared" si="56"/>
        <v>177</v>
      </c>
      <c r="H3603">
        <v>1724</v>
      </c>
      <c r="I3603" t="s">
        <v>11</v>
      </c>
    </row>
    <row r="3604" spans="1:9" x14ac:dyDescent="0.3">
      <c r="A3604" t="s">
        <v>1890</v>
      </c>
      <c r="B3604" t="s">
        <v>1891</v>
      </c>
      <c r="C3604">
        <v>1248</v>
      </c>
      <c r="D3604" t="s">
        <v>12</v>
      </c>
      <c r="E3604">
        <v>981</v>
      </c>
      <c r="F3604">
        <v>1219</v>
      </c>
      <c r="G3604">
        <f t="shared" si="56"/>
        <v>238</v>
      </c>
      <c r="H3604">
        <v>22957</v>
      </c>
      <c r="I3604" t="s">
        <v>13</v>
      </c>
    </row>
    <row r="3605" spans="1:9" x14ac:dyDescent="0.3">
      <c r="A3605" t="s">
        <v>1890</v>
      </c>
      <c r="B3605" t="s">
        <v>1891</v>
      </c>
      <c r="C3605">
        <v>1248</v>
      </c>
      <c r="D3605" t="s">
        <v>504</v>
      </c>
      <c r="E3605">
        <v>518</v>
      </c>
      <c r="F3605">
        <v>666</v>
      </c>
      <c r="G3605">
        <f t="shared" si="56"/>
        <v>148</v>
      </c>
      <c r="H3605">
        <v>16465</v>
      </c>
      <c r="I3605" t="s">
        <v>505</v>
      </c>
    </row>
    <row r="3606" spans="1:9" x14ac:dyDescent="0.3">
      <c r="A3606" t="s">
        <v>1890</v>
      </c>
      <c r="B3606" t="s">
        <v>1891</v>
      </c>
      <c r="C3606">
        <v>1248</v>
      </c>
      <c r="D3606" t="s">
        <v>14</v>
      </c>
      <c r="E3606">
        <v>805</v>
      </c>
      <c r="F3606">
        <v>962</v>
      </c>
      <c r="G3606">
        <f t="shared" si="56"/>
        <v>157</v>
      </c>
      <c r="H3606">
        <v>43327</v>
      </c>
      <c r="I3606" t="s">
        <v>15</v>
      </c>
    </row>
    <row r="3607" spans="1:9" x14ac:dyDescent="0.3">
      <c r="A3607" t="s">
        <v>1890</v>
      </c>
      <c r="B3607" t="s">
        <v>1891</v>
      </c>
      <c r="C3607">
        <v>1248</v>
      </c>
      <c r="D3607" t="s">
        <v>24</v>
      </c>
      <c r="E3607">
        <v>700</v>
      </c>
      <c r="F3607">
        <v>788</v>
      </c>
      <c r="G3607">
        <f t="shared" si="56"/>
        <v>88</v>
      </c>
      <c r="H3607">
        <v>23723</v>
      </c>
      <c r="I3607" t="s">
        <v>25</v>
      </c>
    </row>
    <row r="3608" spans="1:9" x14ac:dyDescent="0.3">
      <c r="A3608" t="s">
        <v>1890</v>
      </c>
      <c r="B3608" t="s">
        <v>1891</v>
      </c>
      <c r="C3608">
        <v>1248</v>
      </c>
      <c r="D3608" t="s">
        <v>18</v>
      </c>
      <c r="E3608">
        <v>382</v>
      </c>
      <c r="F3608">
        <v>488</v>
      </c>
      <c r="G3608">
        <f t="shared" si="56"/>
        <v>106</v>
      </c>
      <c r="H3608">
        <v>27168</v>
      </c>
      <c r="I3608" t="s">
        <v>19</v>
      </c>
    </row>
    <row r="3609" spans="1:9" x14ac:dyDescent="0.3">
      <c r="A3609" t="s">
        <v>1892</v>
      </c>
      <c r="B3609" t="s">
        <v>1893</v>
      </c>
      <c r="C3609">
        <v>682</v>
      </c>
      <c r="D3609" t="s">
        <v>10</v>
      </c>
      <c r="E3609">
        <v>96</v>
      </c>
      <c r="F3609">
        <v>211</v>
      </c>
      <c r="G3609">
        <f t="shared" si="56"/>
        <v>115</v>
      </c>
      <c r="H3609">
        <v>1724</v>
      </c>
      <c r="I3609" t="s">
        <v>11</v>
      </c>
    </row>
    <row r="3610" spans="1:9" x14ac:dyDescent="0.3">
      <c r="A3610" t="s">
        <v>1892</v>
      </c>
      <c r="B3610" t="s">
        <v>1893</v>
      </c>
      <c r="C3610">
        <v>682</v>
      </c>
      <c r="D3610" t="s">
        <v>28</v>
      </c>
      <c r="E3610">
        <v>419</v>
      </c>
      <c r="F3610">
        <v>543</v>
      </c>
      <c r="G3610">
        <f t="shared" si="56"/>
        <v>124</v>
      </c>
      <c r="H3610">
        <v>133923</v>
      </c>
      <c r="I3610" t="s">
        <v>29</v>
      </c>
    </row>
    <row r="3611" spans="1:9" x14ac:dyDescent="0.3">
      <c r="A3611" t="s">
        <v>1892</v>
      </c>
      <c r="B3611" t="s">
        <v>1893</v>
      </c>
      <c r="C3611">
        <v>682</v>
      </c>
      <c r="D3611" t="s">
        <v>30</v>
      </c>
      <c r="E3611">
        <v>312</v>
      </c>
      <c r="F3611">
        <v>377</v>
      </c>
      <c r="G3611">
        <f t="shared" si="56"/>
        <v>65</v>
      </c>
      <c r="H3611">
        <v>85578</v>
      </c>
      <c r="I3611" t="s">
        <v>31</v>
      </c>
    </row>
    <row r="3612" spans="1:9" x14ac:dyDescent="0.3">
      <c r="A3612" t="s">
        <v>1892</v>
      </c>
      <c r="B3612" t="s">
        <v>1893</v>
      </c>
      <c r="C3612">
        <v>682</v>
      </c>
      <c r="D3612" t="s">
        <v>42</v>
      </c>
      <c r="E3612">
        <v>563</v>
      </c>
      <c r="F3612">
        <v>675</v>
      </c>
      <c r="G3612">
        <f t="shared" si="56"/>
        <v>112</v>
      </c>
      <c r="H3612">
        <v>176760</v>
      </c>
      <c r="I3612" t="s">
        <v>43</v>
      </c>
    </row>
    <row r="3613" spans="1:9" x14ac:dyDescent="0.3">
      <c r="A3613" t="s">
        <v>1894</v>
      </c>
      <c r="B3613" t="s">
        <v>1895</v>
      </c>
      <c r="C3613">
        <v>1301</v>
      </c>
      <c r="D3613" t="s">
        <v>10</v>
      </c>
      <c r="E3613">
        <v>76</v>
      </c>
      <c r="F3613">
        <v>268</v>
      </c>
      <c r="G3613">
        <f t="shared" si="56"/>
        <v>192</v>
      </c>
      <c r="H3613">
        <v>1724</v>
      </c>
      <c r="I3613" t="s">
        <v>11</v>
      </c>
    </row>
    <row r="3614" spans="1:9" x14ac:dyDescent="0.3">
      <c r="A3614" t="s">
        <v>1894</v>
      </c>
      <c r="B3614" t="s">
        <v>1895</v>
      </c>
      <c r="C3614">
        <v>1301</v>
      </c>
      <c r="D3614" t="s">
        <v>1896</v>
      </c>
      <c r="E3614">
        <v>1206</v>
      </c>
      <c r="F3614">
        <v>1267</v>
      </c>
      <c r="G3614">
        <f t="shared" si="56"/>
        <v>61</v>
      </c>
      <c r="H3614">
        <v>831</v>
      </c>
      <c r="I3614" t="s">
        <v>1897</v>
      </c>
    </row>
    <row r="3615" spans="1:9" x14ac:dyDescent="0.3">
      <c r="A3615" t="s">
        <v>1894</v>
      </c>
      <c r="B3615" t="s">
        <v>1895</v>
      </c>
      <c r="C3615">
        <v>1301</v>
      </c>
      <c r="D3615" t="s">
        <v>12</v>
      </c>
      <c r="E3615">
        <v>931</v>
      </c>
      <c r="F3615">
        <v>1167</v>
      </c>
      <c r="G3615">
        <f t="shared" si="56"/>
        <v>236</v>
      </c>
      <c r="H3615">
        <v>22957</v>
      </c>
      <c r="I3615" t="s">
        <v>13</v>
      </c>
    </row>
    <row r="3616" spans="1:9" x14ac:dyDescent="0.3">
      <c r="A3616" t="s">
        <v>1894</v>
      </c>
      <c r="B3616" t="s">
        <v>1895</v>
      </c>
      <c r="C3616">
        <v>1301</v>
      </c>
      <c r="D3616" t="s">
        <v>14</v>
      </c>
      <c r="E3616">
        <v>754</v>
      </c>
      <c r="F3616">
        <v>912</v>
      </c>
      <c r="G3616">
        <f t="shared" si="56"/>
        <v>158</v>
      </c>
      <c r="H3616">
        <v>43327</v>
      </c>
      <c r="I3616" t="s">
        <v>15</v>
      </c>
    </row>
    <row r="3617" spans="1:9" x14ac:dyDescent="0.3">
      <c r="A3617" t="s">
        <v>1894</v>
      </c>
      <c r="B3617" t="s">
        <v>1895</v>
      </c>
      <c r="C3617">
        <v>1301</v>
      </c>
      <c r="D3617" t="s">
        <v>24</v>
      </c>
      <c r="E3617">
        <v>386</v>
      </c>
      <c r="F3617">
        <v>476</v>
      </c>
      <c r="G3617">
        <f t="shared" si="56"/>
        <v>90</v>
      </c>
      <c r="H3617">
        <v>23723</v>
      </c>
      <c r="I3617" t="s">
        <v>25</v>
      </c>
    </row>
    <row r="3618" spans="1:9" x14ac:dyDescent="0.3">
      <c r="A3618" t="s">
        <v>1894</v>
      </c>
      <c r="B3618" t="s">
        <v>1895</v>
      </c>
      <c r="C3618">
        <v>1301</v>
      </c>
      <c r="D3618" t="s">
        <v>24</v>
      </c>
      <c r="E3618">
        <v>520</v>
      </c>
      <c r="F3618">
        <v>607</v>
      </c>
      <c r="G3618">
        <f t="shared" si="56"/>
        <v>87</v>
      </c>
      <c r="H3618">
        <v>23723</v>
      </c>
      <c r="I3618" t="s">
        <v>25</v>
      </c>
    </row>
    <row r="3619" spans="1:9" x14ac:dyDescent="0.3">
      <c r="A3619" t="s">
        <v>1894</v>
      </c>
      <c r="B3619" t="s">
        <v>1895</v>
      </c>
      <c r="C3619">
        <v>1301</v>
      </c>
      <c r="D3619" t="s">
        <v>16</v>
      </c>
      <c r="E3619">
        <v>634</v>
      </c>
      <c r="F3619">
        <v>745</v>
      </c>
      <c r="G3619">
        <f t="shared" si="56"/>
        <v>111</v>
      </c>
      <c r="H3619">
        <v>23651</v>
      </c>
      <c r="I3619" t="s">
        <v>17</v>
      </c>
    </row>
    <row r="3620" spans="1:9" x14ac:dyDescent="0.3">
      <c r="A3620" t="s">
        <v>1898</v>
      </c>
      <c r="B3620" t="s">
        <v>1899</v>
      </c>
      <c r="C3620">
        <v>882</v>
      </c>
      <c r="D3620" t="s">
        <v>10</v>
      </c>
      <c r="E3620">
        <v>111</v>
      </c>
      <c r="F3620">
        <v>266</v>
      </c>
      <c r="G3620">
        <f t="shared" si="56"/>
        <v>155</v>
      </c>
      <c r="H3620">
        <v>1724</v>
      </c>
      <c r="I3620" t="s">
        <v>11</v>
      </c>
    </row>
    <row r="3621" spans="1:9" x14ac:dyDescent="0.3">
      <c r="A3621" t="s">
        <v>1898</v>
      </c>
      <c r="B3621" t="s">
        <v>1899</v>
      </c>
      <c r="C3621">
        <v>882</v>
      </c>
      <c r="D3621" t="s">
        <v>14</v>
      </c>
      <c r="E3621">
        <v>719</v>
      </c>
      <c r="F3621">
        <v>876</v>
      </c>
      <c r="G3621">
        <f t="shared" si="56"/>
        <v>157</v>
      </c>
      <c r="H3621">
        <v>43327</v>
      </c>
      <c r="I3621" t="s">
        <v>15</v>
      </c>
    </row>
    <row r="3622" spans="1:9" x14ac:dyDescent="0.3">
      <c r="A3622" t="s">
        <v>1898</v>
      </c>
      <c r="B3622" t="s">
        <v>1899</v>
      </c>
      <c r="C3622">
        <v>882</v>
      </c>
      <c r="D3622" t="s">
        <v>22</v>
      </c>
      <c r="E3622">
        <v>338</v>
      </c>
      <c r="F3622">
        <v>448</v>
      </c>
      <c r="G3622">
        <f t="shared" si="56"/>
        <v>110</v>
      </c>
      <c r="H3622">
        <v>21613</v>
      </c>
      <c r="I3622" t="s">
        <v>23</v>
      </c>
    </row>
    <row r="3623" spans="1:9" x14ac:dyDescent="0.3">
      <c r="A3623" t="s">
        <v>1898</v>
      </c>
      <c r="B3623" t="s">
        <v>1899</v>
      </c>
      <c r="C3623">
        <v>882</v>
      </c>
      <c r="D3623" t="s">
        <v>16</v>
      </c>
      <c r="E3623">
        <v>469</v>
      </c>
      <c r="F3623">
        <v>588</v>
      </c>
      <c r="G3623">
        <f t="shared" si="56"/>
        <v>119</v>
      </c>
      <c r="H3623">
        <v>23651</v>
      </c>
      <c r="I3623" t="s">
        <v>17</v>
      </c>
    </row>
    <row r="3624" spans="1:9" x14ac:dyDescent="0.3">
      <c r="A3624" t="s">
        <v>1898</v>
      </c>
      <c r="B3624" t="s">
        <v>1899</v>
      </c>
      <c r="C3624">
        <v>882</v>
      </c>
      <c r="D3624" t="s">
        <v>18</v>
      </c>
      <c r="E3624">
        <v>604</v>
      </c>
      <c r="F3624">
        <v>707</v>
      </c>
      <c r="G3624">
        <f t="shared" si="56"/>
        <v>103</v>
      </c>
      <c r="H3624">
        <v>27168</v>
      </c>
      <c r="I3624" t="s">
        <v>19</v>
      </c>
    </row>
    <row r="3625" spans="1:9" x14ac:dyDescent="0.3">
      <c r="A3625" t="s">
        <v>1900</v>
      </c>
      <c r="B3625" t="s">
        <v>1901</v>
      </c>
      <c r="C3625">
        <v>1676</v>
      </c>
      <c r="D3625" t="s">
        <v>10</v>
      </c>
      <c r="E3625">
        <v>43</v>
      </c>
      <c r="F3625">
        <v>210</v>
      </c>
      <c r="G3625">
        <f t="shared" si="56"/>
        <v>167</v>
      </c>
      <c r="H3625">
        <v>1724</v>
      </c>
      <c r="I3625" t="s">
        <v>11</v>
      </c>
    </row>
    <row r="3626" spans="1:9" x14ac:dyDescent="0.3">
      <c r="A3626" t="s">
        <v>1900</v>
      </c>
      <c r="B3626" t="s">
        <v>1901</v>
      </c>
      <c r="C3626">
        <v>1676</v>
      </c>
      <c r="D3626" t="s">
        <v>28</v>
      </c>
      <c r="E3626">
        <v>1572</v>
      </c>
      <c r="F3626">
        <v>1671</v>
      </c>
      <c r="G3626">
        <f t="shared" si="56"/>
        <v>99</v>
      </c>
      <c r="H3626">
        <v>133923</v>
      </c>
      <c r="I3626" t="s">
        <v>29</v>
      </c>
    </row>
    <row r="3627" spans="1:9" x14ac:dyDescent="0.3">
      <c r="A3627" t="s">
        <v>1900</v>
      </c>
      <c r="B3627" t="s">
        <v>1901</v>
      </c>
      <c r="C3627">
        <v>1676</v>
      </c>
      <c r="D3627" t="s">
        <v>354</v>
      </c>
      <c r="E3627">
        <v>1473</v>
      </c>
      <c r="F3627">
        <v>1548</v>
      </c>
      <c r="G3627">
        <f t="shared" si="56"/>
        <v>75</v>
      </c>
      <c r="H3627">
        <v>2666</v>
      </c>
      <c r="I3627" t="s">
        <v>355</v>
      </c>
    </row>
    <row r="3628" spans="1:9" x14ac:dyDescent="0.3">
      <c r="A3628" t="s">
        <v>1900</v>
      </c>
      <c r="B3628" t="s">
        <v>1901</v>
      </c>
      <c r="C3628">
        <v>1676</v>
      </c>
      <c r="D3628" t="s">
        <v>22</v>
      </c>
      <c r="E3628">
        <v>560</v>
      </c>
      <c r="F3628">
        <v>671</v>
      </c>
      <c r="G3628">
        <f t="shared" si="56"/>
        <v>111</v>
      </c>
      <c r="H3628">
        <v>21613</v>
      </c>
      <c r="I3628" t="s">
        <v>23</v>
      </c>
    </row>
    <row r="3629" spans="1:9" x14ac:dyDescent="0.3">
      <c r="A3629" t="s">
        <v>1900</v>
      </c>
      <c r="B3629" t="s">
        <v>1901</v>
      </c>
      <c r="C3629">
        <v>1676</v>
      </c>
      <c r="D3629" t="s">
        <v>22</v>
      </c>
      <c r="E3629">
        <v>693</v>
      </c>
      <c r="F3629">
        <v>803</v>
      </c>
      <c r="G3629">
        <f t="shared" si="56"/>
        <v>110</v>
      </c>
      <c r="H3629">
        <v>21613</v>
      </c>
      <c r="I3629" t="s">
        <v>23</v>
      </c>
    </row>
    <row r="3630" spans="1:9" x14ac:dyDescent="0.3">
      <c r="A3630" t="s">
        <v>1900</v>
      </c>
      <c r="B3630" t="s">
        <v>1901</v>
      </c>
      <c r="C3630">
        <v>1676</v>
      </c>
      <c r="D3630" t="s">
        <v>24</v>
      </c>
      <c r="E3630">
        <v>329</v>
      </c>
      <c r="F3630">
        <v>417</v>
      </c>
      <c r="G3630">
        <f t="shared" si="56"/>
        <v>88</v>
      </c>
      <c r="H3630">
        <v>23723</v>
      </c>
      <c r="I3630" t="s">
        <v>25</v>
      </c>
    </row>
    <row r="3631" spans="1:9" x14ac:dyDescent="0.3">
      <c r="A3631" t="s">
        <v>1900</v>
      </c>
      <c r="B3631" t="s">
        <v>1901</v>
      </c>
      <c r="C3631">
        <v>1676</v>
      </c>
      <c r="D3631" t="s">
        <v>24</v>
      </c>
      <c r="E3631">
        <v>840</v>
      </c>
      <c r="F3631">
        <v>928</v>
      </c>
      <c r="G3631">
        <f t="shared" si="56"/>
        <v>88</v>
      </c>
      <c r="H3631">
        <v>23723</v>
      </c>
      <c r="I3631" t="s">
        <v>25</v>
      </c>
    </row>
    <row r="3632" spans="1:9" x14ac:dyDescent="0.3">
      <c r="A3632" t="s">
        <v>1900</v>
      </c>
      <c r="B3632" t="s">
        <v>1901</v>
      </c>
      <c r="C3632">
        <v>1676</v>
      </c>
      <c r="D3632" t="s">
        <v>24</v>
      </c>
      <c r="E3632">
        <v>1094</v>
      </c>
      <c r="F3632">
        <v>1180</v>
      </c>
      <c r="G3632">
        <f t="shared" si="56"/>
        <v>86</v>
      </c>
      <c r="H3632">
        <v>23723</v>
      </c>
      <c r="I3632" t="s">
        <v>25</v>
      </c>
    </row>
    <row r="3633" spans="1:9" x14ac:dyDescent="0.3">
      <c r="A3633" t="s">
        <v>1900</v>
      </c>
      <c r="B3633" t="s">
        <v>1901</v>
      </c>
      <c r="C3633">
        <v>1676</v>
      </c>
      <c r="D3633" t="s">
        <v>24</v>
      </c>
      <c r="E3633">
        <v>1360</v>
      </c>
      <c r="F3633">
        <v>1447</v>
      </c>
      <c r="G3633">
        <f t="shared" si="56"/>
        <v>87</v>
      </c>
      <c r="H3633">
        <v>23723</v>
      </c>
      <c r="I3633" t="s">
        <v>25</v>
      </c>
    </row>
    <row r="3634" spans="1:9" x14ac:dyDescent="0.3">
      <c r="A3634" t="s">
        <v>1900</v>
      </c>
      <c r="B3634" t="s">
        <v>1901</v>
      </c>
      <c r="C3634">
        <v>1676</v>
      </c>
      <c r="D3634" t="s">
        <v>16</v>
      </c>
      <c r="E3634">
        <v>952</v>
      </c>
      <c r="F3634">
        <v>1062</v>
      </c>
      <c r="G3634">
        <f t="shared" si="56"/>
        <v>110</v>
      </c>
      <c r="H3634">
        <v>23651</v>
      </c>
      <c r="I3634" t="s">
        <v>17</v>
      </c>
    </row>
    <row r="3635" spans="1:9" x14ac:dyDescent="0.3">
      <c r="A3635" t="s">
        <v>1900</v>
      </c>
      <c r="B3635" t="s">
        <v>1901</v>
      </c>
      <c r="C3635">
        <v>1676</v>
      </c>
      <c r="D3635" t="s">
        <v>18</v>
      </c>
      <c r="E3635">
        <v>453</v>
      </c>
      <c r="F3635">
        <v>551</v>
      </c>
      <c r="G3635">
        <f t="shared" si="56"/>
        <v>98</v>
      </c>
      <c r="H3635">
        <v>27168</v>
      </c>
      <c r="I3635" t="s">
        <v>19</v>
      </c>
    </row>
    <row r="3636" spans="1:9" x14ac:dyDescent="0.3">
      <c r="A3636" t="s">
        <v>1900</v>
      </c>
      <c r="B3636" t="s">
        <v>1901</v>
      </c>
      <c r="C3636">
        <v>1676</v>
      </c>
      <c r="D3636" t="s">
        <v>18</v>
      </c>
      <c r="E3636">
        <v>1204</v>
      </c>
      <c r="F3636">
        <v>1306</v>
      </c>
      <c r="G3636">
        <f t="shared" si="56"/>
        <v>102</v>
      </c>
      <c r="H3636">
        <v>27168</v>
      </c>
      <c r="I3636" t="s">
        <v>19</v>
      </c>
    </row>
    <row r="3637" spans="1:9" x14ac:dyDescent="0.3">
      <c r="A3637" t="s">
        <v>1902</v>
      </c>
      <c r="B3637" t="s">
        <v>1903</v>
      </c>
      <c r="C3637">
        <v>1020</v>
      </c>
      <c r="D3637" t="s">
        <v>10</v>
      </c>
      <c r="E3637">
        <v>158</v>
      </c>
      <c r="F3637">
        <v>355</v>
      </c>
      <c r="G3637">
        <f t="shared" si="56"/>
        <v>197</v>
      </c>
      <c r="H3637">
        <v>1724</v>
      </c>
      <c r="I3637" t="s">
        <v>11</v>
      </c>
    </row>
    <row r="3638" spans="1:9" x14ac:dyDescent="0.3">
      <c r="A3638" t="s">
        <v>1902</v>
      </c>
      <c r="B3638" t="s">
        <v>1903</v>
      </c>
      <c r="C3638">
        <v>1020</v>
      </c>
      <c r="D3638" t="s">
        <v>28</v>
      </c>
      <c r="E3638">
        <v>555</v>
      </c>
      <c r="F3638">
        <v>718</v>
      </c>
      <c r="G3638">
        <f t="shared" si="56"/>
        <v>163</v>
      </c>
      <c r="H3638">
        <v>133923</v>
      </c>
      <c r="I3638" t="s">
        <v>29</v>
      </c>
    </row>
    <row r="3639" spans="1:9" x14ac:dyDescent="0.3">
      <c r="A3639" t="s">
        <v>1902</v>
      </c>
      <c r="B3639" t="s">
        <v>1903</v>
      </c>
      <c r="C3639">
        <v>1020</v>
      </c>
      <c r="D3639" t="s">
        <v>30</v>
      </c>
      <c r="E3639">
        <v>443</v>
      </c>
      <c r="F3639">
        <v>508</v>
      </c>
      <c r="G3639">
        <f t="shared" si="56"/>
        <v>65</v>
      </c>
      <c r="H3639">
        <v>85578</v>
      </c>
      <c r="I3639" t="s">
        <v>31</v>
      </c>
    </row>
    <row r="3640" spans="1:9" x14ac:dyDescent="0.3">
      <c r="A3640" t="s">
        <v>1902</v>
      </c>
      <c r="B3640" t="s">
        <v>1903</v>
      </c>
      <c r="C3640">
        <v>1020</v>
      </c>
      <c r="D3640" t="s">
        <v>42</v>
      </c>
      <c r="E3640">
        <v>896</v>
      </c>
      <c r="F3640">
        <v>1009</v>
      </c>
      <c r="G3640">
        <f t="shared" si="56"/>
        <v>113</v>
      </c>
      <c r="H3640">
        <v>176760</v>
      </c>
      <c r="I3640" t="s">
        <v>43</v>
      </c>
    </row>
    <row r="3641" spans="1:9" x14ac:dyDescent="0.3">
      <c r="A3641" t="s">
        <v>1904</v>
      </c>
      <c r="B3641" t="s">
        <v>1905</v>
      </c>
      <c r="C3641">
        <v>1029</v>
      </c>
      <c r="D3641" t="s">
        <v>10</v>
      </c>
      <c r="E3641">
        <v>158</v>
      </c>
      <c r="F3641">
        <v>365</v>
      </c>
      <c r="G3641">
        <f t="shared" si="56"/>
        <v>207</v>
      </c>
      <c r="H3641">
        <v>1724</v>
      </c>
      <c r="I3641" t="s">
        <v>11</v>
      </c>
    </row>
    <row r="3642" spans="1:9" x14ac:dyDescent="0.3">
      <c r="A3642" t="s">
        <v>1904</v>
      </c>
      <c r="B3642" t="s">
        <v>1905</v>
      </c>
      <c r="C3642">
        <v>1029</v>
      </c>
      <c r="D3642" t="s">
        <v>28</v>
      </c>
      <c r="E3642">
        <v>565</v>
      </c>
      <c r="F3642">
        <v>728</v>
      </c>
      <c r="G3642">
        <f t="shared" si="56"/>
        <v>163</v>
      </c>
      <c r="H3642">
        <v>133923</v>
      </c>
      <c r="I3642" t="s">
        <v>29</v>
      </c>
    </row>
    <row r="3643" spans="1:9" x14ac:dyDescent="0.3">
      <c r="A3643" t="s">
        <v>1904</v>
      </c>
      <c r="B3643" t="s">
        <v>1905</v>
      </c>
      <c r="C3643">
        <v>1029</v>
      </c>
      <c r="D3643" t="s">
        <v>30</v>
      </c>
      <c r="E3643">
        <v>453</v>
      </c>
      <c r="F3643">
        <v>518</v>
      </c>
      <c r="G3643">
        <f t="shared" si="56"/>
        <v>65</v>
      </c>
      <c r="H3643">
        <v>85578</v>
      </c>
      <c r="I3643" t="s">
        <v>31</v>
      </c>
    </row>
    <row r="3644" spans="1:9" x14ac:dyDescent="0.3">
      <c r="A3644" t="s">
        <v>1904</v>
      </c>
      <c r="B3644" t="s">
        <v>1905</v>
      </c>
      <c r="C3644">
        <v>1029</v>
      </c>
      <c r="D3644" t="s">
        <v>42</v>
      </c>
      <c r="E3644">
        <v>905</v>
      </c>
      <c r="F3644">
        <v>1018</v>
      </c>
      <c r="G3644">
        <f t="shared" si="56"/>
        <v>113</v>
      </c>
      <c r="H3644">
        <v>176760</v>
      </c>
      <c r="I3644" t="s">
        <v>43</v>
      </c>
    </row>
    <row r="3645" spans="1:9" x14ac:dyDescent="0.3">
      <c r="A3645" t="s">
        <v>1906</v>
      </c>
      <c r="B3645" t="s">
        <v>1907</v>
      </c>
      <c r="C3645">
        <v>986</v>
      </c>
      <c r="D3645" t="s">
        <v>10</v>
      </c>
      <c r="E3645">
        <v>90</v>
      </c>
      <c r="F3645">
        <v>271</v>
      </c>
      <c r="G3645">
        <f t="shared" si="56"/>
        <v>181</v>
      </c>
      <c r="H3645">
        <v>1724</v>
      </c>
      <c r="I3645" t="s">
        <v>11</v>
      </c>
    </row>
    <row r="3646" spans="1:9" x14ac:dyDescent="0.3">
      <c r="A3646" t="s">
        <v>1906</v>
      </c>
      <c r="B3646" t="s">
        <v>1907</v>
      </c>
      <c r="C3646">
        <v>986</v>
      </c>
      <c r="D3646" t="s">
        <v>28</v>
      </c>
      <c r="E3646">
        <v>473</v>
      </c>
      <c r="F3646">
        <v>657</v>
      </c>
      <c r="G3646">
        <f t="shared" si="56"/>
        <v>184</v>
      </c>
      <c r="H3646">
        <v>133923</v>
      </c>
      <c r="I3646" t="s">
        <v>29</v>
      </c>
    </row>
    <row r="3647" spans="1:9" x14ac:dyDescent="0.3">
      <c r="A3647" t="s">
        <v>1906</v>
      </c>
      <c r="B3647" t="s">
        <v>1907</v>
      </c>
      <c r="C3647">
        <v>986</v>
      </c>
      <c r="D3647" t="s">
        <v>30</v>
      </c>
      <c r="E3647">
        <v>361</v>
      </c>
      <c r="F3647">
        <v>426</v>
      </c>
      <c r="G3647">
        <f t="shared" si="56"/>
        <v>65</v>
      </c>
      <c r="H3647">
        <v>85578</v>
      </c>
      <c r="I3647" t="s">
        <v>31</v>
      </c>
    </row>
    <row r="3648" spans="1:9" x14ac:dyDescent="0.3">
      <c r="A3648" t="s">
        <v>1906</v>
      </c>
      <c r="B3648" t="s">
        <v>1907</v>
      </c>
      <c r="C3648">
        <v>986</v>
      </c>
      <c r="D3648" t="s">
        <v>42</v>
      </c>
      <c r="E3648">
        <v>842</v>
      </c>
      <c r="F3648">
        <v>975</v>
      </c>
      <c r="G3648">
        <f t="shared" si="56"/>
        <v>133</v>
      </c>
      <c r="H3648">
        <v>176760</v>
      </c>
      <c r="I3648" t="s">
        <v>43</v>
      </c>
    </row>
    <row r="3649" spans="1:9" x14ac:dyDescent="0.3">
      <c r="A3649" t="s">
        <v>1908</v>
      </c>
      <c r="B3649" t="s">
        <v>1909</v>
      </c>
      <c r="C3649">
        <v>1006</v>
      </c>
      <c r="D3649" t="s">
        <v>10</v>
      </c>
      <c r="E3649">
        <v>111</v>
      </c>
      <c r="F3649">
        <v>292</v>
      </c>
      <c r="G3649">
        <f t="shared" si="56"/>
        <v>181</v>
      </c>
      <c r="H3649">
        <v>1724</v>
      </c>
      <c r="I3649" t="s">
        <v>11</v>
      </c>
    </row>
    <row r="3650" spans="1:9" x14ac:dyDescent="0.3">
      <c r="A3650" t="s">
        <v>1908</v>
      </c>
      <c r="B3650" t="s">
        <v>1909</v>
      </c>
      <c r="C3650">
        <v>1006</v>
      </c>
      <c r="D3650" t="s">
        <v>28</v>
      </c>
      <c r="E3650">
        <v>494</v>
      </c>
      <c r="F3650">
        <v>678</v>
      </c>
      <c r="G3650">
        <f t="shared" si="56"/>
        <v>184</v>
      </c>
      <c r="H3650">
        <v>133923</v>
      </c>
      <c r="I3650" t="s">
        <v>29</v>
      </c>
    </row>
    <row r="3651" spans="1:9" x14ac:dyDescent="0.3">
      <c r="A3651" t="s">
        <v>1908</v>
      </c>
      <c r="B3651" t="s">
        <v>1909</v>
      </c>
      <c r="C3651">
        <v>1006</v>
      </c>
      <c r="D3651" t="s">
        <v>30</v>
      </c>
      <c r="E3651">
        <v>382</v>
      </c>
      <c r="F3651">
        <v>447</v>
      </c>
      <c r="G3651">
        <f t="shared" ref="G3651:G3714" si="57">F3651-E3651</f>
        <v>65</v>
      </c>
      <c r="H3651">
        <v>85578</v>
      </c>
      <c r="I3651" t="s">
        <v>31</v>
      </c>
    </row>
    <row r="3652" spans="1:9" x14ac:dyDescent="0.3">
      <c r="A3652" t="s">
        <v>1908</v>
      </c>
      <c r="B3652" t="s">
        <v>1909</v>
      </c>
      <c r="C3652">
        <v>1006</v>
      </c>
      <c r="D3652" t="s">
        <v>42</v>
      </c>
      <c r="E3652">
        <v>862</v>
      </c>
      <c r="F3652">
        <v>995</v>
      </c>
      <c r="G3652">
        <f t="shared" si="57"/>
        <v>133</v>
      </c>
      <c r="H3652">
        <v>176760</v>
      </c>
      <c r="I3652" t="s">
        <v>43</v>
      </c>
    </row>
    <row r="3653" spans="1:9" x14ac:dyDescent="0.3">
      <c r="A3653" t="s">
        <v>1910</v>
      </c>
      <c r="B3653" t="s">
        <v>1911</v>
      </c>
      <c r="C3653">
        <v>1234</v>
      </c>
      <c r="D3653" t="s">
        <v>10</v>
      </c>
      <c r="E3653">
        <v>350</v>
      </c>
      <c r="F3653">
        <v>544</v>
      </c>
      <c r="G3653">
        <f t="shared" si="57"/>
        <v>194</v>
      </c>
      <c r="H3653">
        <v>1724</v>
      </c>
      <c r="I3653" t="s">
        <v>11</v>
      </c>
    </row>
    <row r="3654" spans="1:9" x14ac:dyDescent="0.3">
      <c r="A3654" t="s">
        <v>1910</v>
      </c>
      <c r="B3654" t="s">
        <v>1911</v>
      </c>
      <c r="C3654">
        <v>1234</v>
      </c>
      <c r="D3654" t="s">
        <v>28</v>
      </c>
      <c r="E3654">
        <v>745</v>
      </c>
      <c r="F3654">
        <v>917</v>
      </c>
      <c r="G3654">
        <f t="shared" si="57"/>
        <v>172</v>
      </c>
      <c r="H3654">
        <v>133923</v>
      </c>
      <c r="I3654" t="s">
        <v>29</v>
      </c>
    </row>
    <row r="3655" spans="1:9" x14ac:dyDescent="0.3">
      <c r="A3655" t="s">
        <v>1910</v>
      </c>
      <c r="B3655" t="s">
        <v>1911</v>
      </c>
      <c r="C3655">
        <v>1234</v>
      </c>
      <c r="D3655" t="s">
        <v>30</v>
      </c>
      <c r="E3655">
        <v>632</v>
      </c>
      <c r="F3655">
        <v>697</v>
      </c>
      <c r="G3655">
        <f t="shared" si="57"/>
        <v>65</v>
      </c>
      <c r="H3655">
        <v>85578</v>
      </c>
      <c r="I3655" t="s">
        <v>31</v>
      </c>
    </row>
    <row r="3656" spans="1:9" x14ac:dyDescent="0.3">
      <c r="A3656" t="s">
        <v>1910</v>
      </c>
      <c r="B3656" t="s">
        <v>1911</v>
      </c>
      <c r="C3656">
        <v>1234</v>
      </c>
      <c r="D3656" t="s">
        <v>42</v>
      </c>
      <c r="E3656">
        <v>1098</v>
      </c>
      <c r="F3656">
        <v>1231</v>
      </c>
      <c r="G3656">
        <f t="shared" si="57"/>
        <v>133</v>
      </c>
      <c r="H3656">
        <v>176760</v>
      </c>
      <c r="I3656" t="s">
        <v>43</v>
      </c>
    </row>
    <row r="3657" spans="1:9" x14ac:dyDescent="0.3">
      <c r="A3657" t="s">
        <v>1912</v>
      </c>
      <c r="B3657" t="s">
        <v>1913</v>
      </c>
      <c r="C3657">
        <v>639</v>
      </c>
      <c r="D3657" t="s">
        <v>10</v>
      </c>
      <c r="E3657">
        <v>13</v>
      </c>
      <c r="F3657">
        <v>140</v>
      </c>
      <c r="G3657">
        <f t="shared" si="57"/>
        <v>127</v>
      </c>
      <c r="H3657">
        <v>1724</v>
      </c>
      <c r="I3657" t="s">
        <v>11</v>
      </c>
    </row>
    <row r="3658" spans="1:9" x14ac:dyDescent="0.3">
      <c r="A3658" t="s">
        <v>1912</v>
      </c>
      <c r="B3658" t="s">
        <v>1913</v>
      </c>
      <c r="C3658">
        <v>639</v>
      </c>
      <c r="D3658" t="s">
        <v>28</v>
      </c>
      <c r="E3658">
        <v>520</v>
      </c>
      <c r="F3658">
        <v>631</v>
      </c>
      <c r="G3658">
        <f t="shared" si="57"/>
        <v>111</v>
      </c>
      <c r="H3658">
        <v>133923</v>
      </c>
      <c r="I3658" t="s">
        <v>29</v>
      </c>
    </row>
    <row r="3659" spans="1:9" x14ac:dyDescent="0.3">
      <c r="A3659" t="s">
        <v>1912</v>
      </c>
      <c r="B3659" t="s">
        <v>1913</v>
      </c>
      <c r="C3659">
        <v>639</v>
      </c>
      <c r="D3659" t="s">
        <v>30</v>
      </c>
      <c r="E3659">
        <v>387</v>
      </c>
      <c r="F3659">
        <v>476</v>
      </c>
      <c r="G3659">
        <f t="shared" si="57"/>
        <v>89</v>
      </c>
      <c r="H3659">
        <v>85578</v>
      </c>
      <c r="I3659" t="s">
        <v>31</v>
      </c>
    </row>
    <row r="3660" spans="1:9" x14ac:dyDescent="0.3">
      <c r="A3660" t="s">
        <v>1912</v>
      </c>
      <c r="B3660" t="s">
        <v>1913</v>
      </c>
      <c r="C3660">
        <v>639</v>
      </c>
      <c r="D3660" t="s">
        <v>96</v>
      </c>
      <c r="E3660">
        <v>264</v>
      </c>
      <c r="F3660">
        <v>379</v>
      </c>
      <c r="G3660">
        <f t="shared" si="57"/>
        <v>115</v>
      </c>
      <c r="H3660">
        <v>3260</v>
      </c>
      <c r="I3660" t="s">
        <v>97</v>
      </c>
    </row>
    <row r="3661" spans="1:9" x14ac:dyDescent="0.3">
      <c r="A3661" t="s">
        <v>1914</v>
      </c>
      <c r="B3661" t="s">
        <v>1915</v>
      </c>
      <c r="C3661">
        <v>543</v>
      </c>
      <c r="D3661" t="s">
        <v>10</v>
      </c>
      <c r="E3661">
        <v>81</v>
      </c>
      <c r="F3661">
        <v>279</v>
      </c>
      <c r="G3661">
        <f t="shared" si="57"/>
        <v>198</v>
      </c>
      <c r="H3661">
        <v>1724</v>
      </c>
      <c r="I3661" t="s">
        <v>11</v>
      </c>
    </row>
    <row r="3662" spans="1:9" x14ac:dyDescent="0.3">
      <c r="A3662" t="s">
        <v>1914</v>
      </c>
      <c r="B3662" t="s">
        <v>1915</v>
      </c>
      <c r="C3662">
        <v>543</v>
      </c>
      <c r="D3662" t="s">
        <v>14</v>
      </c>
      <c r="E3662">
        <v>365</v>
      </c>
      <c r="F3662">
        <v>523</v>
      </c>
      <c r="G3662">
        <f t="shared" si="57"/>
        <v>158</v>
      </c>
      <c r="H3662">
        <v>43327</v>
      </c>
      <c r="I3662" t="s">
        <v>15</v>
      </c>
    </row>
    <row r="3663" spans="1:9" x14ac:dyDescent="0.3">
      <c r="A3663" t="s">
        <v>1916</v>
      </c>
      <c r="B3663" t="s">
        <v>1917</v>
      </c>
      <c r="C3663">
        <v>488</v>
      </c>
      <c r="D3663" t="s">
        <v>10</v>
      </c>
      <c r="E3663">
        <v>75</v>
      </c>
      <c r="F3663">
        <v>246</v>
      </c>
      <c r="G3663">
        <f t="shared" si="57"/>
        <v>171</v>
      </c>
      <c r="H3663">
        <v>1724</v>
      </c>
      <c r="I3663" t="s">
        <v>11</v>
      </c>
    </row>
    <row r="3664" spans="1:9" x14ac:dyDescent="0.3">
      <c r="A3664" t="s">
        <v>1916</v>
      </c>
      <c r="B3664" t="s">
        <v>1917</v>
      </c>
      <c r="C3664">
        <v>488</v>
      </c>
      <c r="D3664" t="s">
        <v>14</v>
      </c>
      <c r="E3664">
        <v>318</v>
      </c>
      <c r="F3664">
        <v>475</v>
      </c>
      <c r="G3664">
        <f t="shared" si="57"/>
        <v>157</v>
      </c>
      <c r="H3664">
        <v>43327</v>
      </c>
      <c r="I3664" t="s">
        <v>15</v>
      </c>
    </row>
    <row r="3665" spans="1:9" x14ac:dyDescent="0.3">
      <c r="A3665" t="s">
        <v>1918</v>
      </c>
      <c r="B3665" t="s">
        <v>1919</v>
      </c>
      <c r="C3665">
        <v>1005</v>
      </c>
      <c r="D3665" t="s">
        <v>10</v>
      </c>
      <c r="E3665">
        <v>130</v>
      </c>
      <c r="F3665">
        <v>327</v>
      </c>
      <c r="G3665">
        <f t="shared" si="57"/>
        <v>197</v>
      </c>
      <c r="H3665">
        <v>1724</v>
      </c>
      <c r="I3665" t="s">
        <v>11</v>
      </c>
    </row>
    <row r="3666" spans="1:9" x14ac:dyDescent="0.3">
      <c r="A3666" t="s">
        <v>1918</v>
      </c>
      <c r="B3666" t="s">
        <v>1919</v>
      </c>
      <c r="C3666">
        <v>1005</v>
      </c>
      <c r="D3666" t="s">
        <v>28</v>
      </c>
      <c r="E3666">
        <v>527</v>
      </c>
      <c r="F3666">
        <v>689</v>
      </c>
      <c r="G3666">
        <f t="shared" si="57"/>
        <v>162</v>
      </c>
      <c r="H3666">
        <v>133923</v>
      </c>
      <c r="I3666" t="s">
        <v>29</v>
      </c>
    </row>
    <row r="3667" spans="1:9" x14ac:dyDescent="0.3">
      <c r="A3667" t="s">
        <v>1918</v>
      </c>
      <c r="B3667" t="s">
        <v>1919</v>
      </c>
      <c r="C3667">
        <v>1005</v>
      </c>
      <c r="D3667" t="s">
        <v>30</v>
      </c>
      <c r="E3667">
        <v>415</v>
      </c>
      <c r="F3667">
        <v>480</v>
      </c>
      <c r="G3667">
        <f t="shared" si="57"/>
        <v>65</v>
      </c>
      <c r="H3667">
        <v>85578</v>
      </c>
      <c r="I3667" t="s">
        <v>31</v>
      </c>
    </row>
    <row r="3668" spans="1:9" x14ac:dyDescent="0.3">
      <c r="A3668" t="s">
        <v>1918</v>
      </c>
      <c r="B3668" t="s">
        <v>1919</v>
      </c>
      <c r="C3668">
        <v>1005</v>
      </c>
      <c r="D3668" t="s">
        <v>42</v>
      </c>
      <c r="E3668">
        <v>861</v>
      </c>
      <c r="F3668">
        <v>994</v>
      </c>
      <c r="G3668">
        <f t="shared" si="57"/>
        <v>133</v>
      </c>
      <c r="H3668">
        <v>176760</v>
      </c>
      <c r="I3668" t="s">
        <v>43</v>
      </c>
    </row>
    <row r="3669" spans="1:9" x14ac:dyDescent="0.3">
      <c r="A3669" t="s">
        <v>1920</v>
      </c>
      <c r="B3669" t="s">
        <v>1921</v>
      </c>
      <c r="C3669">
        <v>1011</v>
      </c>
      <c r="D3669" t="s">
        <v>10</v>
      </c>
      <c r="E3669">
        <v>118</v>
      </c>
      <c r="F3669">
        <v>299</v>
      </c>
      <c r="G3669">
        <f t="shared" si="57"/>
        <v>181</v>
      </c>
      <c r="H3669">
        <v>1724</v>
      </c>
      <c r="I3669" t="s">
        <v>11</v>
      </c>
    </row>
    <row r="3670" spans="1:9" x14ac:dyDescent="0.3">
      <c r="A3670" t="s">
        <v>1920</v>
      </c>
      <c r="B3670" t="s">
        <v>1921</v>
      </c>
      <c r="C3670">
        <v>1011</v>
      </c>
      <c r="D3670" t="s">
        <v>28</v>
      </c>
      <c r="E3670">
        <v>501</v>
      </c>
      <c r="F3670">
        <v>685</v>
      </c>
      <c r="G3670">
        <f t="shared" si="57"/>
        <v>184</v>
      </c>
      <c r="H3670">
        <v>133923</v>
      </c>
      <c r="I3670" t="s">
        <v>29</v>
      </c>
    </row>
    <row r="3671" spans="1:9" x14ac:dyDescent="0.3">
      <c r="A3671" t="s">
        <v>1920</v>
      </c>
      <c r="B3671" t="s">
        <v>1921</v>
      </c>
      <c r="C3671">
        <v>1011</v>
      </c>
      <c r="D3671" t="s">
        <v>30</v>
      </c>
      <c r="E3671">
        <v>389</v>
      </c>
      <c r="F3671">
        <v>454</v>
      </c>
      <c r="G3671">
        <f t="shared" si="57"/>
        <v>65</v>
      </c>
      <c r="H3671">
        <v>85578</v>
      </c>
      <c r="I3671" t="s">
        <v>31</v>
      </c>
    </row>
    <row r="3672" spans="1:9" x14ac:dyDescent="0.3">
      <c r="A3672" t="s">
        <v>1920</v>
      </c>
      <c r="B3672" t="s">
        <v>1921</v>
      </c>
      <c r="C3672">
        <v>1011</v>
      </c>
      <c r="D3672" t="s">
        <v>42</v>
      </c>
      <c r="E3672">
        <v>867</v>
      </c>
      <c r="F3672">
        <v>1000</v>
      </c>
      <c r="G3672">
        <f t="shared" si="57"/>
        <v>133</v>
      </c>
      <c r="H3672">
        <v>176760</v>
      </c>
      <c r="I3672" t="s">
        <v>43</v>
      </c>
    </row>
    <row r="3673" spans="1:9" x14ac:dyDescent="0.3">
      <c r="A3673" t="s">
        <v>1922</v>
      </c>
      <c r="B3673" t="s">
        <v>1923</v>
      </c>
      <c r="C3673">
        <v>922</v>
      </c>
      <c r="D3673" t="s">
        <v>10</v>
      </c>
      <c r="E3673">
        <v>35</v>
      </c>
      <c r="F3673">
        <v>230</v>
      </c>
      <c r="G3673">
        <f t="shared" si="57"/>
        <v>195</v>
      </c>
      <c r="H3673">
        <v>1724</v>
      </c>
      <c r="I3673" t="s">
        <v>11</v>
      </c>
    </row>
    <row r="3674" spans="1:9" x14ac:dyDescent="0.3">
      <c r="A3674" t="s">
        <v>1922</v>
      </c>
      <c r="B3674" t="s">
        <v>1923</v>
      </c>
      <c r="C3674">
        <v>922</v>
      </c>
      <c r="D3674" t="s">
        <v>28</v>
      </c>
      <c r="E3674">
        <v>430</v>
      </c>
      <c r="F3674">
        <v>602</v>
      </c>
      <c r="G3674">
        <f t="shared" si="57"/>
        <v>172</v>
      </c>
      <c r="H3674">
        <v>133923</v>
      </c>
      <c r="I3674" t="s">
        <v>29</v>
      </c>
    </row>
    <row r="3675" spans="1:9" x14ac:dyDescent="0.3">
      <c r="A3675" t="s">
        <v>1922</v>
      </c>
      <c r="B3675" t="s">
        <v>1923</v>
      </c>
      <c r="C3675">
        <v>922</v>
      </c>
      <c r="D3675" t="s">
        <v>30</v>
      </c>
      <c r="E3675">
        <v>318</v>
      </c>
      <c r="F3675">
        <v>383</v>
      </c>
      <c r="G3675">
        <f t="shared" si="57"/>
        <v>65</v>
      </c>
      <c r="H3675">
        <v>85578</v>
      </c>
      <c r="I3675" t="s">
        <v>31</v>
      </c>
    </row>
    <row r="3676" spans="1:9" x14ac:dyDescent="0.3">
      <c r="A3676" t="s">
        <v>1922</v>
      </c>
      <c r="B3676" t="s">
        <v>1923</v>
      </c>
      <c r="C3676">
        <v>922</v>
      </c>
      <c r="D3676" t="s">
        <v>42</v>
      </c>
      <c r="E3676">
        <v>783</v>
      </c>
      <c r="F3676">
        <v>916</v>
      </c>
      <c r="G3676">
        <f t="shared" si="57"/>
        <v>133</v>
      </c>
      <c r="H3676">
        <v>176760</v>
      </c>
      <c r="I3676" t="s">
        <v>43</v>
      </c>
    </row>
    <row r="3677" spans="1:9" x14ac:dyDescent="0.3">
      <c r="A3677" t="s">
        <v>1924</v>
      </c>
      <c r="B3677" t="s">
        <v>1925</v>
      </c>
      <c r="C3677">
        <v>504</v>
      </c>
      <c r="D3677" t="s">
        <v>10</v>
      </c>
      <c r="E3677">
        <v>1</v>
      </c>
      <c r="F3677">
        <v>135</v>
      </c>
      <c r="G3677">
        <f t="shared" si="57"/>
        <v>134</v>
      </c>
      <c r="H3677">
        <v>1724</v>
      </c>
      <c r="I3677" t="s">
        <v>11</v>
      </c>
    </row>
    <row r="3678" spans="1:9" x14ac:dyDescent="0.3">
      <c r="A3678" t="s">
        <v>1924</v>
      </c>
      <c r="B3678" t="s">
        <v>1925</v>
      </c>
      <c r="C3678">
        <v>504</v>
      </c>
      <c r="D3678" t="s">
        <v>14</v>
      </c>
      <c r="E3678">
        <v>470</v>
      </c>
      <c r="F3678">
        <v>504</v>
      </c>
      <c r="G3678">
        <f t="shared" si="57"/>
        <v>34</v>
      </c>
      <c r="H3678">
        <v>43327</v>
      </c>
      <c r="I3678" t="s">
        <v>15</v>
      </c>
    </row>
    <row r="3679" spans="1:9" x14ac:dyDescent="0.3">
      <c r="A3679" t="s">
        <v>1924</v>
      </c>
      <c r="B3679" t="s">
        <v>1925</v>
      </c>
      <c r="C3679">
        <v>504</v>
      </c>
      <c r="D3679" t="s">
        <v>16</v>
      </c>
      <c r="E3679">
        <v>225</v>
      </c>
      <c r="F3679">
        <v>333</v>
      </c>
      <c r="G3679">
        <f t="shared" si="57"/>
        <v>108</v>
      </c>
      <c r="H3679">
        <v>23651</v>
      </c>
      <c r="I3679" t="s">
        <v>17</v>
      </c>
    </row>
    <row r="3680" spans="1:9" x14ac:dyDescent="0.3">
      <c r="A3680" t="s">
        <v>1924</v>
      </c>
      <c r="B3680" t="s">
        <v>1925</v>
      </c>
      <c r="C3680">
        <v>504</v>
      </c>
      <c r="D3680" t="s">
        <v>16</v>
      </c>
      <c r="E3680">
        <v>349</v>
      </c>
      <c r="F3680">
        <v>461</v>
      </c>
      <c r="G3680">
        <f t="shared" si="57"/>
        <v>112</v>
      </c>
      <c r="H3680">
        <v>23651</v>
      </c>
      <c r="I3680" t="s">
        <v>17</v>
      </c>
    </row>
    <row r="3681" spans="1:9" x14ac:dyDescent="0.3">
      <c r="A3681" t="s">
        <v>1926</v>
      </c>
      <c r="B3681" t="s">
        <v>1927</v>
      </c>
      <c r="C3681">
        <v>261</v>
      </c>
      <c r="D3681" t="s">
        <v>10</v>
      </c>
      <c r="E3681">
        <v>110</v>
      </c>
      <c r="F3681">
        <v>261</v>
      </c>
      <c r="G3681">
        <f t="shared" si="57"/>
        <v>151</v>
      </c>
      <c r="H3681">
        <v>1724</v>
      </c>
      <c r="I3681" t="s">
        <v>11</v>
      </c>
    </row>
    <row r="3682" spans="1:9" x14ac:dyDescent="0.3">
      <c r="A3682" t="s">
        <v>1928</v>
      </c>
      <c r="B3682" t="s">
        <v>1929</v>
      </c>
      <c r="C3682">
        <v>355</v>
      </c>
      <c r="D3682" t="s">
        <v>10</v>
      </c>
      <c r="E3682">
        <v>79</v>
      </c>
      <c r="F3682">
        <v>271</v>
      </c>
      <c r="G3682">
        <f t="shared" si="57"/>
        <v>192</v>
      </c>
      <c r="H3682">
        <v>1724</v>
      </c>
      <c r="I3682" t="s">
        <v>11</v>
      </c>
    </row>
    <row r="3683" spans="1:9" x14ac:dyDescent="0.3">
      <c r="A3683" t="s">
        <v>1930</v>
      </c>
      <c r="B3683" t="s">
        <v>1931</v>
      </c>
      <c r="C3683">
        <v>588</v>
      </c>
      <c r="D3683" t="s">
        <v>10</v>
      </c>
      <c r="E3683">
        <v>81</v>
      </c>
      <c r="F3683">
        <v>241</v>
      </c>
      <c r="G3683">
        <f t="shared" si="57"/>
        <v>160</v>
      </c>
      <c r="H3683">
        <v>1724</v>
      </c>
      <c r="I3683" t="s">
        <v>11</v>
      </c>
    </row>
    <row r="3684" spans="1:9" x14ac:dyDescent="0.3">
      <c r="A3684" t="s">
        <v>1930</v>
      </c>
      <c r="B3684" t="s">
        <v>1931</v>
      </c>
      <c r="C3684">
        <v>588</v>
      </c>
      <c r="D3684" t="s">
        <v>28</v>
      </c>
      <c r="E3684">
        <v>478</v>
      </c>
      <c r="F3684">
        <v>588</v>
      </c>
      <c r="G3684">
        <f t="shared" si="57"/>
        <v>110</v>
      </c>
      <c r="H3684">
        <v>133923</v>
      </c>
      <c r="I3684" t="s">
        <v>29</v>
      </c>
    </row>
    <row r="3685" spans="1:9" x14ac:dyDescent="0.3">
      <c r="A3685" t="s">
        <v>1930</v>
      </c>
      <c r="B3685" t="s">
        <v>1931</v>
      </c>
      <c r="C3685">
        <v>588</v>
      </c>
      <c r="D3685" t="s">
        <v>30</v>
      </c>
      <c r="E3685">
        <v>365</v>
      </c>
      <c r="F3685">
        <v>433</v>
      </c>
      <c r="G3685">
        <f t="shared" si="57"/>
        <v>68</v>
      </c>
      <c r="H3685">
        <v>85578</v>
      </c>
      <c r="I3685" t="s">
        <v>31</v>
      </c>
    </row>
    <row r="3686" spans="1:9" x14ac:dyDescent="0.3">
      <c r="A3686" t="s">
        <v>1932</v>
      </c>
      <c r="B3686" t="s">
        <v>1933</v>
      </c>
      <c r="C3686">
        <v>690</v>
      </c>
      <c r="D3686" t="s">
        <v>10</v>
      </c>
      <c r="E3686">
        <v>84</v>
      </c>
      <c r="F3686">
        <v>249</v>
      </c>
      <c r="G3686">
        <f t="shared" si="57"/>
        <v>165</v>
      </c>
      <c r="H3686">
        <v>1724</v>
      </c>
      <c r="I3686" t="s">
        <v>11</v>
      </c>
    </row>
    <row r="3687" spans="1:9" x14ac:dyDescent="0.3">
      <c r="A3687" t="s">
        <v>1932</v>
      </c>
      <c r="B3687" t="s">
        <v>1933</v>
      </c>
      <c r="C3687">
        <v>690</v>
      </c>
      <c r="D3687" t="s">
        <v>28</v>
      </c>
      <c r="E3687">
        <v>433</v>
      </c>
      <c r="F3687">
        <v>549</v>
      </c>
      <c r="G3687">
        <f t="shared" si="57"/>
        <v>116</v>
      </c>
      <c r="H3687">
        <v>133923</v>
      </c>
      <c r="I3687" t="s">
        <v>29</v>
      </c>
    </row>
    <row r="3688" spans="1:9" x14ac:dyDescent="0.3">
      <c r="A3688" t="s">
        <v>1932</v>
      </c>
      <c r="B3688" t="s">
        <v>1933</v>
      </c>
      <c r="C3688">
        <v>690</v>
      </c>
      <c r="D3688" t="s">
        <v>30</v>
      </c>
      <c r="E3688">
        <v>320</v>
      </c>
      <c r="F3688">
        <v>385</v>
      </c>
      <c r="G3688">
        <f t="shared" si="57"/>
        <v>65</v>
      </c>
      <c r="H3688">
        <v>85578</v>
      </c>
      <c r="I3688" t="s">
        <v>31</v>
      </c>
    </row>
    <row r="3689" spans="1:9" x14ac:dyDescent="0.3">
      <c r="A3689" t="s">
        <v>1932</v>
      </c>
      <c r="B3689" t="s">
        <v>1933</v>
      </c>
      <c r="C3689">
        <v>690</v>
      </c>
      <c r="D3689" t="s">
        <v>42</v>
      </c>
      <c r="E3689">
        <v>572</v>
      </c>
      <c r="F3689">
        <v>685</v>
      </c>
      <c r="G3689">
        <f t="shared" si="57"/>
        <v>113</v>
      </c>
      <c r="H3689">
        <v>176760</v>
      </c>
      <c r="I3689" t="s">
        <v>43</v>
      </c>
    </row>
    <row r="3690" spans="1:9" x14ac:dyDescent="0.3">
      <c r="A3690" t="s">
        <v>1934</v>
      </c>
      <c r="B3690" t="s">
        <v>1935</v>
      </c>
      <c r="C3690">
        <v>1123</v>
      </c>
      <c r="D3690" t="s">
        <v>10</v>
      </c>
      <c r="E3690">
        <v>257</v>
      </c>
      <c r="F3690">
        <v>447</v>
      </c>
      <c r="G3690">
        <f t="shared" si="57"/>
        <v>190</v>
      </c>
      <c r="H3690">
        <v>1724</v>
      </c>
      <c r="I3690" t="s">
        <v>11</v>
      </c>
    </row>
    <row r="3691" spans="1:9" x14ac:dyDescent="0.3">
      <c r="A3691" t="s">
        <v>1934</v>
      </c>
      <c r="B3691" t="s">
        <v>1935</v>
      </c>
      <c r="C3691">
        <v>1123</v>
      </c>
      <c r="D3691" t="s">
        <v>12</v>
      </c>
      <c r="E3691">
        <v>861</v>
      </c>
      <c r="F3691">
        <v>1098</v>
      </c>
      <c r="G3691">
        <f t="shared" si="57"/>
        <v>237</v>
      </c>
      <c r="H3691">
        <v>22957</v>
      </c>
      <c r="I3691" t="s">
        <v>13</v>
      </c>
    </row>
    <row r="3692" spans="1:9" x14ac:dyDescent="0.3">
      <c r="A3692" t="s">
        <v>1934</v>
      </c>
      <c r="B3692" t="s">
        <v>1935</v>
      </c>
      <c r="C3692">
        <v>1123</v>
      </c>
      <c r="D3692" t="s">
        <v>14</v>
      </c>
      <c r="E3692">
        <v>685</v>
      </c>
      <c r="F3692">
        <v>842</v>
      </c>
      <c r="G3692">
        <f t="shared" si="57"/>
        <v>157</v>
      </c>
      <c r="H3692">
        <v>43327</v>
      </c>
      <c r="I3692" t="s">
        <v>15</v>
      </c>
    </row>
    <row r="3693" spans="1:9" x14ac:dyDescent="0.3">
      <c r="A3693" t="s">
        <v>1934</v>
      </c>
      <c r="B3693" t="s">
        <v>1935</v>
      </c>
      <c r="C3693">
        <v>1123</v>
      </c>
      <c r="D3693" t="s">
        <v>90</v>
      </c>
      <c r="E3693">
        <v>11</v>
      </c>
      <c r="F3693">
        <v>213</v>
      </c>
      <c r="G3693">
        <f t="shared" si="57"/>
        <v>202</v>
      </c>
      <c r="H3693">
        <v>1188</v>
      </c>
      <c r="I3693" t="s">
        <v>91</v>
      </c>
    </row>
    <row r="3694" spans="1:9" x14ac:dyDescent="0.3">
      <c r="A3694" t="s">
        <v>1934</v>
      </c>
      <c r="B3694" t="s">
        <v>1935</v>
      </c>
      <c r="C3694">
        <v>1123</v>
      </c>
      <c r="D3694" t="s">
        <v>18</v>
      </c>
      <c r="E3694">
        <v>567</v>
      </c>
      <c r="F3694">
        <v>673</v>
      </c>
      <c r="G3694">
        <f t="shared" si="57"/>
        <v>106</v>
      </c>
      <c r="H3694">
        <v>27168</v>
      </c>
      <c r="I3694" t="s">
        <v>19</v>
      </c>
    </row>
    <row r="3695" spans="1:9" x14ac:dyDescent="0.3">
      <c r="A3695" t="s">
        <v>1936</v>
      </c>
      <c r="B3695" t="s">
        <v>1937</v>
      </c>
      <c r="C3695">
        <v>1085</v>
      </c>
      <c r="D3695" t="s">
        <v>10</v>
      </c>
      <c r="E3695">
        <v>27</v>
      </c>
      <c r="F3695">
        <v>193</v>
      </c>
      <c r="G3695">
        <f t="shared" si="57"/>
        <v>166</v>
      </c>
      <c r="H3695">
        <v>1724</v>
      </c>
      <c r="I3695" t="s">
        <v>11</v>
      </c>
    </row>
    <row r="3696" spans="1:9" x14ac:dyDescent="0.3">
      <c r="A3696" t="s">
        <v>1936</v>
      </c>
      <c r="B3696" t="s">
        <v>1937</v>
      </c>
      <c r="C3696">
        <v>1085</v>
      </c>
      <c r="D3696" t="s">
        <v>12</v>
      </c>
      <c r="E3696">
        <v>692</v>
      </c>
      <c r="F3696">
        <v>929</v>
      </c>
      <c r="G3696">
        <f t="shared" si="57"/>
        <v>237</v>
      </c>
      <c r="H3696">
        <v>22957</v>
      </c>
      <c r="I3696" t="s">
        <v>13</v>
      </c>
    </row>
    <row r="3697" spans="1:9" x14ac:dyDescent="0.3">
      <c r="A3697" t="s">
        <v>1936</v>
      </c>
      <c r="B3697" t="s">
        <v>1937</v>
      </c>
      <c r="C3697">
        <v>1085</v>
      </c>
      <c r="D3697" t="s">
        <v>14</v>
      </c>
      <c r="E3697">
        <v>516</v>
      </c>
      <c r="F3697">
        <v>673</v>
      </c>
      <c r="G3697">
        <f t="shared" si="57"/>
        <v>157</v>
      </c>
      <c r="H3697">
        <v>43327</v>
      </c>
      <c r="I3697" t="s">
        <v>15</v>
      </c>
    </row>
    <row r="3698" spans="1:9" x14ac:dyDescent="0.3">
      <c r="A3698" t="s">
        <v>1936</v>
      </c>
      <c r="B3698" t="s">
        <v>1937</v>
      </c>
      <c r="C3698">
        <v>1085</v>
      </c>
      <c r="D3698" t="s">
        <v>18</v>
      </c>
      <c r="E3698">
        <v>275</v>
      </c>
      <c r="F3698">
        <v>382</v>
      </c>
      <c r="G3698">
        <f t="shared" si="57"/>
        <v>107</v>
      </c>
      <c r="H3698">
        <v>27168</v>
      </c>
      <c r="I3698" t="s">
        <v>19</v>
      </c>
    </row>
    <row r="3699" spans="1:9" x14ac:dyDescent="0.3">
      <c r="A3699" t="s">
        <v>1936</v>
      </c>
      <c r="B3699" t="s">
        <v>1937</v>
      </c>
      <c r="C3699">
        <v>1085</v>
      </c>
      <c r="D3699" t="s">
        <v>18</v>
      </c>
      <c r="E3699">
        <v>401</v>
      </c>
      <c r="F3699">
        <v>504</v>
      </c>
      <c r="G3699">
        <f t="shared" si="57"/>
        <v>103</v>
      </c>
      <c r="H3699">
        <v>27168</v>
      </c>
      <c r="I3699" t="s">
        <v>19</v>
      </c>
    </row>
    <row r="3700" spans="1:9" x14ac:dyDescent="0.3">
      <c r="A3700" t="s">
        <v>1938</v>
      </c>
      <c r="B3700" t="s">
        <v>1939</v>
      </c>
      <c r="C3700">
        <v>1203</v>
      </c>
      <c r="D3700" t="s">
        <v>10</v>
      </c>
      <c r="E3700">
        <v>251</v>
      </c>
      <c r="F3700">
        <v>430</v>
      </c>
      <c r="G3700">
        <f t="shared" si="57"/>
        <v>179</v>
      </c>
      <c r="H3700">
        <v>1724</v>
      </c>
      <c r="I3700" t="s">
        <v>11</v>
      </c>
    </row>
    <row r="3701" spans="1:9" x14ac:dyDescent="0.3">
      <c r="A3701" t="s">
        <v>1938</v>
      </c>
      <c r="B3701" t="s">
        <v>1939</v>
      </c>
      <c r="C3701">
        <v>1203</v>
      </c>
      <c r="D3701" t="s">
        <v>12</v>
      </c>
      <c r="E3701">
        <v>955</v>
      </c>
      <c r="F3701">
        <v>1192</v>
      </c>
      <c r="G3701">
        <f t="shared" si="57"/>
        <v>237</v>
      </c>
      <c r="H3701">
        <v>22957</v>
      </c>
      <c r="I3701" t="s">
        <v>13</v>
      </c>
    </row>
    <row r="3702" spans="1:9" x14ac:dyDescent="0.3">
      <c r="A3702" t="s">
        <v>1938</v>
      </c>
      <c r="B3702" t="s">
        <v>1939</v>
      </c>
      <c r="C3702">
        <v>1203</v>
      </c>
      <c r="D3702" t="s">
        <v>14</v>
      </c>
      <c r="E3702">
        <v>777</v>
      </c>
      <c r="F3702">
        <v>934</v>
      </c>
      <c r="G3702">
        <f t="shared" si="57"/>
        <v>157</v>
      </c>
      <c r="H3702">
        <v>43327</v>
      </c>
      <c r="I3702" t="s">
        <v>15</v>
      </c>
    </row>
    <row r="3703" spans="1:9" x14ac:dyDescent="0.3">
      <c r="A3703" t="s">
        <v>1938</v>
      </c>
      <c r="B3703" t="s">
        <v>1939</v>
      </c>
      <c r="C3703">
        <v>1203</v>
      </c>
      <c r="D3703" t="s">
        <v>90</v>
      </c>
      <c r="E3703">
        <v>6</v>
      </c>
      <c r="F3703">
        <v>209</v>
      </c>
      <c r="G3703">
        <f t="shared" si="57"/>
        <v>203</v>
      </c>
      <c r="H3703">
        <v>1188</v>
      </c>
      <c r="I3703" t="s">
        <v>91</v>
      </c>
    </row>
    <row r="3704" spans="1:9" x14ac:dyDescent="0.3">
      <c r="A3704" t="s">
        <v>1938</v>
      </c>
      <c r="B3704" t="s">
        <v>1939</v>
      </c>
      <c r="C3704">
        <v>1203</v>
      </c>
      <c r="D3704" t="s">
        <v>18</v>
      </c>
      <c r="E3704">
        <v>540</v>
      </c>
      <c r="F3704">
        <v>643</v>
      </c>
      <c r="G3704">
        <f t="shared" si="57"/>
        <v>103</v>
      </c>
      <c r="H3704">
        <v>27168</v>
      </c>
      <c r="I3704" t="s">
        <v>19</v>
      </c>
    </row>
    <row r="3705" spans="1:9" x14ac:dyDescent="0.3">
      <c r="A3705" t="s">
        <v>1938</v>
      </c>
      <c r="B3705" t="s">
        <v>1939</v>
      </c>
      <c r="C3705">
        <v>1203</v>
      </c>
      <c r="D3705" t="s">
        <v>18</v>
      </c>
      <c r="E3705">
        <v>662</v>
      </c>
      <c r="F3705">
        <v>765</v>
      </c>
      <c r="G3705">
        <f t="shared" si="57"/>
        <v>103</v>
      </c>
      <c r="H3705">
        <v>27168</v>
      </c>
      <c r="I3705" t="s">
        <v>19</v>
      </c>
    </row>
    <row r="3706" spans="1:9" x14ac:dyDescent="0.3">
      <c r="A3706" t="s">
        <v>1940</v>
      </c>
      <c r="B3706" t="s">
        <v>1941</v>
      </c>
      <c r="C3706">
        <v>994</v>
      </c>
      <c r="D3706" t="s">
        <v>10</v>
      </c>
      <c r="E3706">
        <v>61</v>
      </c>
      <c r="F3706">
        <v>248</v>
      </c>
      <c r="G3706">
        <f t="shared" si="57"/>
        <v>187</v>
      </c>
      <c r="H3706">
        <v>1724</v>
      </c>
      <c r="I3706" t="s">
        <v>11</v>
      </c>
    </row>
    <row r="3707" spans="1:9" x14ac:dyDescent="0.3">
      <c r="A3707" t="s">
        <v>1940</v>
      </c>
      <c r="B3707" t="s">
        <v>1941</v>
      </c>
      <c r="C3707">
        <v>994</v>
      </c>
      <c r="D3707" t="s">
        <v>28</v>
      </c>
      <c r="E3707">
        <v>591</v>
      </c>
      <c r="F3707">
        <v>707</v>
      </c>
      <c r="G3707">
        <f t="shared" si="57"/>
        <v>116</v>
      </c>
      <c r="H3707">
        <v>133923</v>
      </c>
      <c r="I3707" t="s">
        <v>29</v>
      </c>
    </row>
    <row r="3708" spans="1:9" x14ac:dyDescent="0.3">
      <c r="A3708" t="s">
        <v>1940</v>
      </c>
      <c r="B3708" t="s">
        <v>1941</v>
      </c>
      <c r="C3708">
        <v>994</v>
      </c>
      <c r="D3708" t="s">
        <v>30</v>
      </c>
      <c r="E3708">
        <v>479</v>
      </c>
      <c r="F3708">
        <v>544</v>
      </c>
      <c r="G3708">
        <f t="shared" si="57"/>
        <v>65</v>
      </c>
      <c r="H3708">
        <v>85578</v>
      </c>
      <c r="I3708" t="s">
        <v>31</v>
      </c>
    </row>
    <row r="3709" spans="1:9" x14ac:dyDescent="0.3">
      <c r="A3709" t="s">
        <v>1940</v>
      </c>
      <c r="B3709" t="s">
        <v>1941</v>
      </c>
      <c r="C3709">
        <v>994</v>
      </c>
      <c r="D3709" t="s">
        <v>24</v>
      </c>
      <c r="E3709">
        <v>365</v>
      </c>
      <c r="F3709">
        <v>453</v>
      </c>
      <c r="G3709">
        <f t="shared" si="57"/>
        <v>88</v>
      </c>
      <c r="H3709">
        <v>23723</v>
      </c>
      <c r="I3709" t="s">
        <v>25</v>
      </c>
    </row>
    <row r="3710" spans="1:9" x14ac:dyDescent="0.3">
      <c r="A3710" t="s">
        <v>1940</v>
      </c>
      <c r="B3710" t="s">
        <v>1941</v>
      </c>
      <c r="C3710">
        <v>994</v>
      </c>
      <c r="D3710" t="s">
        <v>42</v>
      </c>
      <c r="E3710">
        <v>865</v>
      </c>
      <c r="F3710">
        <v>980</v>
      </c>
      <c r="G3710">
        <f t="shared" si="57"/>
        <v>115</v>
      </c>
      <c r="H3710">
        <v>176760</v>
      </c>
      <c r="I3710" t="s">
        <v>43</v>
      </c>
    </row>
    <row r="3711" spans="1:9" x14ac:dyDescent="0.3">
      <c r="A3711" t="s">
        <v>1942</v>
      </c>
      <c r="B3711" t="s">
        <v>1943</v>
      </c>
      <c r="C3711">
        <v>974</v>
      </c>
      <c r="D3711" t="s">
        <v>10</v>
      </c>
      <c r="E3711">
        <v>88</v>
      </c>
      <c r="F3711">
        <v>269</v>
      </c>
      <c r="G3711">
        <f t="shared" si="57"/>
        <v>181</v>
      </c>
      <c r="H3711">
        <v>1724</v>
      </c>
      <c r="I3711" t="s">
        <v>11</v>
      </c>
    </row>
    <row r="3712" spans="1:9" x14ac:dyDescent="0.3">
      <c r="A3712" t="s">
        <v>1942</v>
      </c>
      <c r="B3712" t="s">
        <v>1943</v>
      </c>
      <c r="C3712">
        <v>974</v>
      </c>
      <c r="D3712" t="s">
        <v>28</v>
      </c>
      <c r="E3712">
        <v>471</v>
      </c>
      <c r="F3712">
        <v>655</v>
      </c>
      <c r="G3712">
        <f t="shared" si="57"/>
        <v>184</v>
      </c>
      <c r="H3712">
        <v>133923</v>
      </c>
      <c r="I3712" t="s">
        <v>29</v>
      </c>
    </row>
    <row r="3713" spans="1:9" x14ac:dyDescent="0.3">
      <c r="A3713" t="s">
        <v>1942</v>
      </c>
      <c r="B3713" t="s">
        <v>1943</v>
      </c>
      <c r="C3713">
        <v>974</v>
      </c>
      <c r="D3713" t="s">
        <v>30</v>
      </c>
      <c r="E3713">
        <v>359</v>
      </c>
      <c r="F3713">
        <v>424</v>
      </c>
      <c r="G3713">
        <f t="shared" si="57"/>
        <v>65</v>
      </c>
      <c r="H3713">
        <v>85578</v>
      </c>
      <c r="I3713" t="s">
        <v>31</v>
      </c>
    </row>
    <row r="3714" spans="1:9" x14ac:dyDescent="0.3">
      <c r="A3714" t="s">
        <v>1942</v>
      </c>
      <c r="B3714" t="s">
        <v>1943</v>
      </c>
      <c r="C3714">
        <v>974</v>
      </c>
      <c r="D3714" t="s">
        <v>42</v>
      </c>
      <c r="E3714">
        <v>831</v>
      </c>
      <c r="F3714">
        <v>904</v>
      </c>
      <c r="G3714">
        <f t="shared" si="57"/>
        <v>73</v>
      </c>
      <c r="H3714">
        <v>176760</v>
      </c>
      <c r="I3714" t="s">
        <v>43</v>
      </c>
    </row>
    <row r="3715" spans="1:9" x14ac:dyDescent="0.3">
      <c r="A3715" t="s">
        <v>1942</v>
      </c>
      <c r="B3715" t="s">
        <v>1943</v>
      </c>
      <c r="C3715">
        <v>974</v>
      </c>
      <c r="D3715" t="s">
        <v>42</v>
      </c>
      <c r="E3715">
        <v>910</v>
      </c>
      <c r="F3715">
        <v>963</v>
      </c>
      <c r="G3715">
        <f t="shared" ref="G3715:G3778" si="58">F3715-E3715</f>
        <v>53</v>
      </c>
      <c r="H3715">
        <v>176760</v>
      </c>
      <c r="I3715" t="s">
        <v>43</v>
      </c>
    </row>
    <row r="3716" spans="1:9" x14ac:dyDescent="0.3">
      <c r="A3716" t="s">
        <v>1944</v>
      </c>
      <c r="B3716" t="s">
        <v>1945</v>
      </c>
      <c r="C3716">
        <v>702</v>
      </c>
      <c r="D3716" t="s">
        <v>10</v>
      </c>
      <c r="E3716">
        <v>72</v>
      </c>
      <c r="F3716">
        <v>223</v>
      </c>
      <c r="G3716">
        <f t="shared" si="58"/>
        <v>151</v>
      </c>
      <c r="H3716">
        <v>1724</v>
      </c>
      <c r="I3716" t="s">
        <v>11</v>
      </c>
    </row>
    <row r="3717" spans="1:9" x14ac:dyDescent="0.3">
      <c r="A3717" t="s">
        <v>1944</v>
      </c>
      <c r="B3717" t="s">
        <v>1945</v>
      </c>
      <c r="C3717">
        <v>702</v>
      </c>
      <c r="D3717" t="s">
        <v>28</v>
      </c>
      <c r="E3717">
        <v>444</v>
      </c>
      <c r="F3717">
        <v>567</v>
      </c>
      <c r="G3717">
        <f t="shared" si="58"/>
        <v>123</v>
      </c>
      <c r="H3717">
        <v>133923</v>
      </c>
      <c r="I3717" t="s">
        <v>29</v>
      </c>
    </row>
    <row r="3718" spans="1:9" x14ac:dyDescent="0.3">
      <c r="A3718" t="s">
        <v>1944</v>
      </c>
      <c r="B3718" t="s">
        <v>1945</v>
      </c>
      <c r="C3718">
        <v>702</v>
      </c>
      <c r="D3718" t="s">
        <v>30</v>
      </c>
      <c r="E3718">
        <v>324</v>
      </c>
      <c r="F3718">
        <v>402</v>
      </c>
      <c r="G3718">
        <f t="shared" si="58"/>
        <v>78</v>
      </c>
      <c r="H3718">
        <v>85578</v>
      </c>
      <c r="I3718" t="s">
        <v>31</v>
      </c>
    </row>
    <row r="3719" spans="1:9" x14ac:dyDescent="0.3">
      <c r="A3719" t="s">
        <v>1944</v>
      </c>
      <c r="B3719" t="s">
        <v>1945</v>
      </c>
      <c r="C3719">
        <v>702</v>
      </c>
      <c r="D3719" t="s">
        <v>42</v>
      </c>
      <c r="E3719">
        <v>588</v>
      </c>
      <c r="F3719">
        <v>696</v>
      </c>
      <c r="G3719">
        <f t="shared" si="58"/>
        <v>108</v>
      </c>
      <c r="H3719">
        <v>176760</v>
      </c>
      <c r="I3719" t="s">
        <v>43</v>
      </c>
    </row>
    <row r="3720" spans="1:9" x14ac:dyDescent="0.3">
      <c r="A3720" t="s">
        <v>1946</v>
      </c>
      <c r="B3720" t="s">
        <v>1947</v>
      </c>
      <c r="C3720">
        <v>1112</v>
      </c>
      <c r="D3720" t="s">
        <v>10</v>
      </c>
      <c r="E3720">
        <v>81</v>
      </c>
      <c r="F3720">
        <v>267</v>
      </c>
      <c r="G3720">
        <f t="shared" si="58"/>
        <v>186</v>
      </c>
      <c r="H3720">
        <v>1724</v>
      </c>
      <c r="I3720" t="s">
        <v>11</v>
      </c>
    </row>
    <row r="3721" spans="1:9" x14ac:dyDescent="0.3">
      <c r="A3721" t="s">
        <v>1946</v>
      </c>
      <c r="B3721" t="s">
        <v>1947</v>
      </c>
      <c r="C3721">
        <v>1112</v>
      </c>
      <c r="D3721" t="s">
        <v>28</v>
      </c>
      <c r="E3721">
        <v>996</v>
      </c>
      <c r="F3721">
        <v>1108</v>
      </c>
      <c r="G3721">
        <f t="shared" si="58"/>
        <v>112</v>
      </c>
      <c r="H3721">
        <v>133923</v>
      </c>
      <c r="I3721" t="s">
        <v>29</v>
      </c>
    </row>
    <row r="3722" spans="1:9" x14ac:dyDescent="0.3">
      <c r="A3722" t="s">
        <v>1946</v>
      </c>
      <c r="B3722" t="s">
        <v>1947</v>
      </c>
      <c r="C3722">
        <v>1112</v>
      </c>
      <c r="D3722" t="s">
        <v>30</v>
      </c>
      <c r="E3722">
        <v>887</v>
      </c>
      <c r="F3722">
        <v>955</v>
      </c>
      <c r="G3722">
        <f t="shared" si="58"/>
        <v>68</v>
      </c>
      <c r="H3722">
        <v>85578</v>
      </c>
      <c r="I3722" t="s">
        <v>31</v>
      </c>
    </row>
    <row r="3723" spans="1:9" x14ac:dyDescent="0.3">
      <c r="A3723" t="s">
        <v>1946</v>
      </c>
      <c r="B3723" t="s">
        <v>1947</v>
      </c>
      <c r="C3723">
        <v>1112</v>
      </c>
      <c r="D3723" t="s">
        <v>22</v>
      </c>
      <c r="E3723">
        <v>354</v>
      </c>
      <c r="F3723">
        <v>455</v>
      </c>
      <c r="G3723">
        <f t="shared" si="58"/>
        <v>101</v>
      </c>
      <c r="H3723">
        <v>21613</v>
      </c>
      <c r="I3723" t="s">
        <v>23</v>
      </c>
    </row>
    <row r="3724" spans="1:9" x14ac:dyDescent="0.3">
      <c r="A3724" t="s">
        <v>1946</v>
      </c>
      <c r="B3724" t="s">
        <v>1947</v>
      </c>
      <c r="C3724">
        <v>1112</v>
      </c>
      <c r="D3724" t="s">
        <v>24</v>
      </c>
      <c r="E3724">
        <v>610</v>
      </c>
      <c r="F3724">
        <v>693</v>
      </c>
      <c r="G3724">
        <f t="shared" si="58"/>
        <v>83</v>
      </c>
      <c r="H3724">
        <v>23723</v>
      </c>
      <c r="I3724" t="s">
        <v>25</v>
      </c>
    </row>
    <row r="3725" spans="1:9" x14ac:dyDescent="0.3">
      <c r="A3725" t="s">
        <v>1946</v>
      </c>
      <c r="B3725" t="s">
        <v>1947</v>
      </c>
      <c r="C3725">
        <v>1112</v>
      </c>
      <c r="D3725" t="s">
        <v>16</v>
      </c>
      <c r="E3725">
        <v>476</v>
      </c>
      <c r="F3725">
        <v>577</v>
      </c>
      <c r="G3725">
        <f t="shared" si="58"/>
        <v>101</v>
      </c>
      <c r="H3725">
        <v>23651</v>
      </c>
      <c r="I3725" t="s">
        <v>17</v>
      </c>
    </row>
    <row r="3726" spans="1:9" x14ac:dyDescent="0.3">
      <c r="A3726" t="s">
        <v>1948</v>
      </c>
      <c r="B3726" t="s">
        <v>1949</v>
      </c>
      <c r="C3726">
        <v>746</v>
      </c>
      <c r="D3726" t="s">
        <v>10</v>
      </c>
      <c r="E3726">
        <v>88</v>
      </c>
      <c r="F3726">
        <v>274</v>
      </c>
      <c r="G3726">
        <f t="shared" si="58"/>
        <v>186</v>
      </c>
      <c r="H3726">
        <v>1724</v>
      </c>
      <c r="I3726" t="s">
        <v>11</v>
      </c>
    </row>
    <row r="3727" spans="1:9" x14ac:dyDescent="0.3">
      <c r="A3727" t="s">
        <v>1948</v>
      </c>
      <c r="B3727" t="s">
        <v>1949</v>
      </c>
      <c r="C3727">
        <v>746</v>
      </c>
      <c r="D3727" t="s">
        <v>28</v>
      </c>
      <c r="E3727">
        <v>620</v>
      </c>
      <c r="F3727">
        <v>728</v>
      </c>
      <c r="G3727">
        <f t="shared" si="58"/>
        <v>108</v>
      </c>
      <c r="H3727">
        <v>133923</v>
      </c>
      <c r="I3727" t="s">
        <v>29</v>
      </c>
    </row>
    <row r="3728" spans="1:9" x14ac:dyDescent="0.3">
      <c r="A3728" t="s">
        <v>1948</v>
      </c>
      <c r="B3728" t="s">
        <v>1949</v>
      </c>
      <c r="C3728">
        <v>746</v>
      </c>
      <c r="D3728" t="s">
        <v>30</v>
      </c>
      <c r="E3728">
        <v>508</v>
      </c>
      <c r="F3728">
        <v>577</v>
      </c>
      <c r="G3728">
        <f t="shared" si="58"/>
        <v>69</v>
      </c>
      <c r="H3728">
        <v>85578</v>
      </c>
      <c r="I3728" t="s">
        <v>31</v>
      </c>
    </row>
    <row r="3729" spans="1:9" x14ac:dyDescent="0.3">
      <c r="A3729" t="s">
        <v>1948</v>
      </c>
      <c r="B3729" t="s">
        <v>1949</v>
      </c>
      <c r="C3729">
        <v>746</v>
      </c>
      <c r="D3729" t="s">
        <v>16</v>
      </c>
      <c r="E3729">
        <v>365</v>
      </c>
      <c r="F3729">
        <v>480</v>
      </c>
      <c r="G3729">
        <f t="shared" si="58"/>
        <v>115</v>
      </c>
      <c r="H3729">
        <v>23651</v>
      </c>
      <c r="I3729" t="s">
        <v>17</v>
      </c>
    </row>
    <row r="3730" spans="1:9" x14ac:dyDescent="0.3">
      <c r="A3730" t="s">
        <v>1950</v>
      </c>
      <c r="B3730" t="s">
        <v>1951</v>
      </c>
      <c r="C3730">
        <v>513</v>
      </c>
      <c r="D3730" t="s">
        <v>10</v>
      </c>
      <c r="E3730">
        <v>64</v>
      </c>
      <c r="F3730">
        <v>256</v>
      </c>
      <c r="G3730">
        <f t="shared" si="58"/>
        <v>192</v>
      </c>
      <c r="H3730">
        <v>1724</v>
      </c>
      <c r="I3730" t="s">
        <v>11</v>
      </c>
    </row>
    <row r="3731" spans="1:9" x14ac:dyDescent="0.3">
      <c r="A3731" t="s">
        <v>1950</v>
      </c>
      <c r="B3731" t="s">
        <v>1951</v>
      </c>
      <c r="C3731">
        <v>513</v>
      </c>
      <c r="D3731" t="s">
        <v>14</v>
      </c>
      <c r="E3731">
        <v>343</v>
      </c>
      <c r="F3731">
        <v>501</v>
      </c>
      <c r="G3731">
        <f t="shared" si="58"/>
        <v>158</v>
      </c>
      <c r="H3731">
        <v>43327</v>
      </c>
      <c r="I3731" t="s">
        <v>15</v>
      </c>
    </row>
    <row r="3732" spans="1:9" x14ac:dyDescent="0.3">
      <c r="A3732" t="s">
        <v>1952</v>
      </c>
      <c r="B3732" t="s">
        <v>1953</v>
      </c>
      <c r="C3732">
        <v>1019</v>
      </c>
      <c r="D3732" t="s">
        <v>10</v>
      </c>
      <c r="E3732">
        <v>158</v>
      </c>
      <c r="F3732">
        <v>355</v>
      </c>
      <c r="G3732">
        <f t="shared" si="58"/>
        <v>197</v>
      </c>
      <c r="H3732">
        <v>1724</v>
      </c>
      <c r="I3732" t="s">
        <v>11</v>
      </c>
    </row>
    <row r="3733" spans="1:9" x14ac:dyDescent="0.3">
      <c r="A3733" t="s">
        <v>1952</v>
      </c>
      <c r="B3733" t="s">
        <v>1953</v>
      </c>
      <c r="C3733">
        <v>1019</v>
      </c>
      <c r="D3733" t="s">
        <v>28</v>
      </c>
      <c r="E3733">
        <v>555</v>
      </c>
      <c r="F3733">
        <v>718</v>
      </c>
      <c r="G3733">
        <f t="shared" si="58"/>
        <v>163</v>
      </c>
      <c r="H3733">
        <v>133923</v>
      </c>
      <c r="I3733" t="s">
        <v>29</v>
      </c>
    </row>
    <row r="3734" spans="1:9" x14ac:dyDescent="0.3">
      <c r="A3734" t="s">
        <v>1952</v>
      </c>
      <c r="B3734" t="s">
        <v>1953</v>
      </c>
      <c r="C3734">
        <v>1019</v>
      </c>
      <c r="D3734" t="s">
        <v>30</v>
      </c>
      <c r="E3734">
        <v>443</v>
      </c>
      <c r="F3734">
        <v>508</v>
      </c>
      <c r="G3734">
        <f t="shared" si="58"/>
        <v>65</v>
      </c>
      <c r="H3734">
        <v>85578</v>
      </c>
      <c r="I3734" t="s">
        <v>31</v>
      </c>
    </row>
    <row r="3735" spans="1:9" x14ac:dyDescent="0.3">
      <c r="A3735" t="s">
        <v>1952</v>
      </c>
      <c r="B3735" t="s">
        <v>1953</v>
      </c>
      <c r="C3735">
        <v>1019</v>
      </c>
      <c r="D3735" t="s">
        <v>42</v>
      </c>
      <c r="E3735">
        <v>895</v>
      </c>
      <c r="F3735">
        <v>1008</v>
      </c>
      <c r="G3735">
        <f t="shared" si="58"/>
        <v>113</v>
      </c>
      <c r="H3735">
        <v>176760</v>
      </c>
      <c r="I3735" t="s">
        <v>43</v>
      </c>
    </row>
    <row r="3736" spans="1:9" x14ac:dyDescent="0.3">
      <c r="A3736" t="s">
        <v>1954</v>
      </c>
      <c r="B3736" t="s">
        <v>1955</v>
      </c>
      <c r="C3736">
        <v>801</v>
      </c>
      <c r="D3736" t="s">
        <v>10</v>
      </c>
      <c r="E3736">
        <v>90</v>
      </c>
      <c r="F3736">
        <v>276</v>
      </c>
      <c r="G3736">
        <f t="shared" si="58"/>
        <v>186</v>
      </c>
      <c r="H3736">
        <v>1724</v>
      </c>
      <c r="I3736" t="s">
        <v>11</v>
      </c>
    </row>
    <row r="3737" spans="1:9" x14ac:dyDescent="0.3">
      <c r="A3737" t="s">
        <v>1954</v>
      </c>
      <c r="B3737" t="s">
        <v>1955</v>
      </c>
      <c r="C3737">
        <v>801</v>
      </c>
      <c r="D3737" t="s">
        <v>14</v>
      </c>
      <c r="E3737">
        <v>641</v>
      </c>
      <c r="F3737">
        <v>794</v>
      </c>
      <c r="G3737">
        <f t="shared" si="58"/>
        <v>153</v>
      </c>
      <c r="H3737">
        <v>43327</v>
      </c>
      <c r="I3737" t="s">
        <v>15</v>
      </c>
    </row>
    <row r="3738" spans="1:9" x14ac:dyDescent="0.3">
      <c r="A3738" t="s">
        <v>1954</v>
      </c>
      <c r="B3738" t="s">
        <v>1955</v>
      </c>
      <c r="C3738">
        <v>801</v>
      </c>
      <c r="D3738" t="s">
        <v>22</v>
      </c>
      <c r="E3738">
        <v>369</v>
      </c>
      <c r="F3738">
        <v>496</v>
      </c>
      <c r="G3738">
        <f t="shared" si="58"/>
        <v>127</v>
      </c>
      <c r="H3738">
        <v>21613</v>
      </c>
      <c r="I3738" t="s">
        <v>23</v>
      </c>
    </row>
    <row r="3739" spans="1:9" x14ac:dyDescent="0.3">
      <c r="A3739" t="s">
        <v>1954</v>
      </c>
      <c r="B3739" t="s">
        <v>1955</v>
      </c>
      <c r="C3739">
        <v>801</v>
      </c>
      <c r="D3739" t="s">
        <v>24</v>
      </c>
      <c r="E3739">
        <v>537</v>
      </c>
      <c r="F3739">
        <v>621</v>
      </c>
      <c r="G3739">
        <f t="shared" si="58"/>
        <v>84</v>
      </c>
      <c r="H3739">
        <v>23723</v>
      </c>
      <c r="I3739" t="s">
        <v>25</v>
      </c>
    </row>
    <row r="3740" spans="1:9" x14ac:dyDescent="0.3">
      <c r="A3740" t="s">
        <v>1956</v>
      </c>
      <c r="B3740" t="s">
        <v>1957</v>
      </c>
      <c r="C3740">
        <v>521</v>
      </c>
      <c r="D3740" t="s">
        <v>10</v>
      </c>
      <c r="E3740">
        <v>90</v>
      </c>
      <c r="F3740">
        <v>275</v>
      </c>
      <c r="G3740">
        <f t="shared" si="58"/>
        <v>185</v>
      </c>
      <c r="H3740">
        <v>1724</v>
      </c>
      <c r="I3740" t="s">
        <v>11</v>
      </c>
    </row>
    <row r="3741" spans="1:9" x14ac:dyDescent="0.3">
      <c r="A3741" t="s">
        <v>1956</v>
      </c>
      <c r="B3741" t="s">
        <v>1957</v>
      </c>
      <c r="C3741">
        <v>521</v>
      </c>
      <c r="D3741" t="s">
        <v>14</v>
      </c>
      <c r="E3741">
        <v>362</v>
      </c>
      <c r="F3741">
        <v>515</v>
      </c>
      <c r="G3741">
        <f t="shared" si="58"/>
        <v>153</v>
      </c>
      <c r="H3741">
        <v>43327</v>
      </c>
      <c r="I3741" t="s">
        <v>15</v>
      </c>
    </row>
    <row r="3742" spans="1:9" x14ac:dyDescent="0.3">
      <c r="A3742" t="s">
        <v>1958</v>
      </c>
      <c r="B3742" t="s">
        <v>1959</v>
      </c>
      <c r="C3742">
        <v>888</v>
      </c>
      <c r="D3742" t="s">
        <v>10</v>
      </c>
      <c r="E3742">
        <v>77</v>
      </c>
      <c r="F3742">
        <v>231</v>
      </c>
      <c r="G3742">
        <f t="shared" si="58"/>
        <v>154</v>
      </c>
      <c r="H3742">
        <v>1724</v>
      </c>
      <c r="I3742" t="s">
        <v>11</v>
      </c>
    </row>
    <row r="3743" spans="1:9" x14ac:dyDescent="0.3">
      <c r="A3743" t="s">
        <v>1958</v>
      </c>
      <c r="B3743" t="s">
        <v>1959</v>
      </c>
      <c r="C3743">
        <v>888</v>
      </c>
      <c r="D3743" t="s">
        <v>12</v>
      </c>
      <c r="E3743">
        <v>637</v>
      </c>
      <c r="F3743">
        <v>870</v>
      </c>
      <c r="G3743">
        <f t="shared" si="58"/>
        <v>233</v>
      </c>
      <c r="H3743">
        <v>22957</v>
      </c>
      <c r="I3743" t="s">
        <v>13</v>
      </c>
    </row>
    <row r="3744" spans="1:9" x14ac:dyDescent="0.3">
      <c r="A3744" t="s">
        <v>1958</v>
      </c>
      <c r="B3744" t="s">
        <v>1959</v>
      </c>
      <c r="C3744">
        <v>888</v>
      </c>
      <c r="D3744" t="s">
        <v>14</v>
      </c>
      <c r="E3744">
        <v>463</v>
      </c>
      <c r="F3744">
        <v>618</v>
      </c>
      <c r="G3744">
        <f t="shared" si="58"/>
        <v>155</v>
      </c>
      <c r="H3744">
        <v>43327</v>
      </c>
      <c r="I3744" t="s">
        <v>15</v>
      </c>
    </row>
    <row r="3745" spans="1:9" x14ac:dyDescent="0.3">
      <c r="A3745" t="s">
        <v>1958</v>
      </c>
      <c r="B3745" t="s">
        <v>1959</v>
      </c>
      <c r="C3745">
        <v>888</v>
      </c>
      <c r="D3745" t="s">
        <v>24</v>
      </c>
      <c r="E3745">
        <v>339</v>
      </c>
      <c r="F3745">
        <v>425</v>
      </c>
      <c r="G3745">
        <f t="shared" si="58"/>
        <v>86</v>
      </c>
      <c r="H3745">
        <v>23723</v>
      </c>
      <c r="I3745" t="s">
        <v>25</v>
      </c>
    </row>
    <row r="3746" spans="1:9" x14ac:dyDescent="0.3">
      <c r="A3746" t="s">
        <v>1960</v>
      </c>
      <c r="B3746" t="s">
        <v>1961</v>
      </c>
      <c r="C3746">
        <v>1093</v>
      </c>
      <c r="D3746" t="s">
        <v>10</v>
      </c>
      <c r="E3746">
        <v>254</v>
      </c>
      <c r="F3746">
        <v>442</v>
      </c>
      <c r="G3746">
        <f t="shared" si="58"/>
        <v>188</v>
      </c>
      <c r="H3746">
        <v>1724</v>
      </c>
      <c r="I3746" t="s">
        <v>11</v>
      </c>
    </row>
    <row r="3747" spans="1:9" x14ac:dyDescent="0.3">
      <c r="A3747" t="s">
        <v>1960</v>
      </c>
      <c r="B3747" t="s">
        <v>1961</v>
      </c>
      <c r="C3747">
        <v>1093</v>
      </c>
      <c r="D3747" t="s">
        <v>12</v>
      </c>
      <c r="E3747">
        <v>839</v>
      </c>
      <c r="F3747">
        <v>1075</v>
      </c>
      <c r="G3747">
        <f t="shared" si="58"/>
        <v>236</v>
      </c>
      <c r="H3747">
        <v>22957</v>
      </c>
      <c r="I3747" t="s">
        <v>13</v>
      </c>
    </row>
    <row r="3748" spans="1:9" x14ac:dyDescent="0.3">
      <c r="A3748" t="s">
        <v>1960</v>
      </c>
      <c r="B3748" t="s">
        <v>1961</v>
      </c>
      <c r="C3748">
        <v>1093</v>
      </c>
      <c r="D3748" t="s">
        <v>14</v>
      </c>
      <c r="E3748">
        <v>663</v>
      </c>
      <c r="F3748">
        <v>820</v>
      </c>
      <c r="G3748">
        <f t="shared" si="58"/>
        <v>157</v>
      </c>
      <c r="H3748">
        <v>43327</v>
      </c>
      <c r="I3748" t="s">
        <v>15</v>
      </c>
    </row>
    <row r="3749" spans="1:9" x14ac:dyDescent="0.3">
      <c r="A3749" t="s">
        <v>1960</v>
      </c>
      <c r="B3749" t="s">
        <v>1961</v>
      </c>
      <c r="C3749">
        <v>1093</v>
      </c>
      <c r="D3749" t="s">
        <v>90</v>
      </c>
      <c r="E3749">
        <v>6</v>
      </c>
      <c r="F3749">
        <v>211</v>
      </c>
      <c r="G3749">
        <f t="shared" si="58"/>
        <v>205</v>
      </c>
      <c r="H3749">
        <v>1188</v>
      </c>
      <c r="I3749" t="s">
        <v>91</v>
      </c>
    </row>
    <row r="3750" spans="1:9" x14ac:dyDescent="0.3">
      <c r="A3750" t="s">
        <v>1962</v>
      </c>
      <c r="B3750" t="s">
        <v>1963</v>
      </c>
      <c r="C3750">
        <v>658</v>
      </c>
      <c r="D3750" t="s">
        <v>10</v>
      </c>
      <c r="E3750">
        <v>82</v>
      </c>
      <c r="F3750">
        <v>274</v>
      </c>
      <c r="G3750">
        <f t="shared" si="58"/>
        <v>192</v>
      </c>
      <c r="H3750">
        <v>1724</v>
      </c>
      <c r="I3750" t="s">
        <v>11</v>
      </c>
    </row>
    <row r="3751" spans="1:9" x14ac:dyDescent="0.3">
      <c r="A3751" t="s">
        <v>1962</v>
      </c>
      <c r="B3751" t="s">
        <v>1963</v>
      </c>
      <c r="C3751">
        <v>658</v>
      </c>
      <c r="D3751" t="s">
        <v>14</v>
      </c>
      <c r="E3751">
        <v>488</v>
      </c>
      <c r="F3751">
        <v>645</v>
      </c>
      <c r="G3751">
        <f t="shared" si="58"/>
        <v>157</v>
      </c>
      <c r="H3751">
        <v>43327</v>
      </c>
      <c r="I3751" t="s">
        <v>15</v>
      </c>
    </row>
    <row r="3752" spans="1:9" x14ac:dyDescent="0.3">
      <c r="A3752" t="s">
        <v>1962</v>
      </c>
      <c r="B3752" t="s">
        <v>1963</v>
      </c>
      <c r="C3752">
        <v>658</v>
      </c>
      <c r="D3752" t="s">
        <v>22</v>
      </c>
      <c r="E3752">
        <v>364</v>
      </c>
      <c r="F3752">
        <v>474</v>
      </c>
      <c r="G3752">
        <f t="shared" si="58"/>
        <v>110</v>
      </c>
      <c r="H3752">
        <v>21613</v>
      </c>
      <c r="I3752" t="s">
        <v>23</v>
      </c>
    </row>
    <row r="3753" spans="1:9" x14ac:dyDescent="0.3">
      <c r="A3753" t="s">
        <v>1964</v>
      </c>
      <c r="B3753" t="s">
        <v>1965</v>
      </c>
      <c r="C3753">
        <v>453</v>
      </c>
      <c r="D3753" t="s">
        <v>10</v>
      </c>
      <c r="E3753">
        <v>121</v>
      </c>
      <c r="F3753">
        <v>251</v>
      </c>
      <c r="G3753">
        <f t="shared" si="58"/>
        <v>130</v>
      </c>
      <c r="H3753">
        <v>1724</v>
      </c>
      <c r="I3753" t="s">
        <v>11</v>
      </c>
    </row>
    <row r="3754" spans="1:9" x14ac:dyDescent="0.3">
      <c r="A3754" t="s">
        <v>1964</v>
      </c>
      <c r="B3754" t="s">
        <v>1965</v>
      </c>
      <c r="C3754">
        <v>453</v>
      </c>
      <c r="D3754" t="s">
        <v>24</v>
      </c>
      <c r="E3754">
        <v>358</v>
      </c>
      <c r="F3754">
        <v>446</v>
      </c>
      <c r="G3754">
        <f t="shared" si="58"/>
        <v>88</v>
      </c>
      <c r="H3754">
        <v>23723</v>
      </c>
      <c r="I3754" t="s">
        <v>25</v>
      </c>
    </row>
    <row r="3755" spans="1:9" x14ac:dyDescent="0.3">
      <c r="A3755" t="s">
        <v>1966</v>
      </c>
      <c r="B3755" t="s">
        <v>1967</v>
      </c>
      <c r="C3755">
        <v>521</v>
      </c>
      <c r="D3755" t="s">
        <v>10</v>
      </c>
      <c r="E3755">
        <v>35</v>
      </c>
      <c r="F3755">
        <v>203</v>
      </c>
      <c r="G3755">
        <f t="shared" si="58"/>
        <v>168</v>
      </c>
      <c r="H3755">
        <v>1724</v>
      </c>
      <c r="I3755" t="s">
        <v>11</v>
      </c>
    </row>
    <row r="3756" spans="1:9" x14ac:dyDescent="0.3">
      <c r="A3756" t="s">
        <v>1966</v>
      </c>
      <c r="B3756" t="s">
        <v>1967</v>
      </c>
      <c r="C3756">
        <v>521</v>
      </c>
      <c r="D3756" t="s">
        <v>14</v>
      </c>
      <c r="E3756">
        <v>286</v>
      </c>
      <c r="F3756">
        <v>439</v>
      </c>
      <c r="G3756">
        <f t="shared" si="58"/>
        <v>153</v>
      </c>
      <c r="H3756">
        <v>43327</v>
      </c>
      <c r="I3756" t="s">
        <v>15</v>
      </c>
    </row>
    <row r="3757" spans="1:9" x14ac:dyDescent="0.3">
      <c r="A3757" t="s">
        <v>1968</v>
      </c>
      <c r="B3757" t="s">
        <v>1969</v>
      </c>
      <c r="C3757">
        <v>592</v>
      </c>
      <c r="D3757" t="s">
        <v>10</v>
      </c>
      <c r="E3757">
        <v>79</v>
      </c>
      <c r="F3757">
        <v>206</v>
      </c>
      <c r="G3757">
        <f t="shared" si="58"/>
        <v>127</v>
      </c>
      <c r="H3757">
        <v>1724</v>
      </c>
      <c r="I3757" t="s">
        <v>11</v>
      </c>
    </row>
    <row r="3758" spans="1:9" x14ac:dyDescent="0.3">
      <c r="A3758" t="s">
        <v>1968</v>
      </c>
      <c r="B3758" t="s">
        <v>1969</v>
      </c>
      <c r="C3758">
        <v>592</v>
      </c>
      <c r="D3758" t="s">
        <v>14</v>
      </c>
      <c r="E3758">
        <v>287</v>
      </c>
      <c r="F3758">
        <v>440</v>
      </c>
      <c r="G3758">
        <f t="shared" si="58"/>
        <v>153</v>
      </c>
      <c r="H3758">
        <v>43327</v>
      </c>
      <c r="I3758" t="s">
        <v>15</v>
      </c>
    </row>
    <row r="3759" spans="1:9" x14ac:dyDescent="0.3">
      <c r="A3759" t="s">
        <v>1970</v>
      </c>
      <c r="B3759" t="s">
        <v>1971</v>
      </c>
      <c r="C3759">
        <v>639</v>
      </c>
      <c r="D3759" t="s">
        <v>10</v>
      </c>
      <c r="E3759">
        <v>71</v>
      </c>
      <c r="F3759">
        <v>258</v>
      </c>
      <c r="G3759">
        <f t="shared" si="58"/>
        <v>187</v>
      </c>
      <c r="H3759">
        <v>1724</v>
      </c>
      <c r="I3759" t="s">
        <v>11</v>
      </c>
    </row>
    <row r="3760" spans="1:9" x14ac:dyDescent="0.3">
      <c r="A3760" t="s">
        <v>1970</v>
      </c>
      <c r="B3760" t="s">
        <v>1971</v>
      </c>
      <c r="C3760">
        <v>639</v>
      </c>
      <c r="D3760" t="s">
        <v>14</v>
      </c>
      <c r="E3760">
        <v>470</v>
      </c>
      <c r="F3760">
        <v>632</v>
      </c>
      <c r="G3760">
        <f t="shared" si="58"/>
        <v>162</v>
      </c>
      <c r="H3760">
        <v>43327</v>
      </c>
      <c r="I3760" t="s">
        <v>15</v>
      </c>
    </row>
    <row r="3761" spans="1:9" x14ac:dyDescent="0.3">
      <c r="A3761" t="s">
        <v>1970</v>
      </c>
      <c r="B3761" t="s">
        <v>1971</v>
      </c>
      <c r="C3761">
        <v>639</v>
      </c>
      <c r="D3761" t="s">
        <v>24</v>
      </c>
      <c r="E3761">
        <v>365</v>
      </c>
      <c r="F3761">
        <v>453</v>
      </c>
      <c r="G3761">
        <f t="shared" si="58"/>
        <v>88</v>
      </c>
      <c r="H3761">
        <v>23723</v>
      </c>
      <c r="I3761" t="s">
        <v>25</v>
      </c>
    </row>
    <row r="3762" spans="1:9" x14ac:dyDescent="0.3">
      <c r="A3762" t="s">
        <v>1972</v>
      </c>
      <c r="B3762" t="s">
        <v>1973</v>
      </c>
      <c r="C3762">
        <v>687</v>
      </c>
      <c r="D3762" t="s">
        <v>10</v>
      </c>
      <c r="E3762">
        <v>38</v>
      </c>
      <c r="F3762">
        <v>243</v>
      </c>
      <c r="G3762">
        <f t="shared" si="58"/>
        <v>205</v>
      </c>
      <c r="H3762">
        <v>1724</v>
      </c>
      <c r="I3762" t="s">
        <v>11</v>
      </c>
    </row>
    <row r="3763" spans="1:9" x14ac:dyDescent="0.3">
      <c r="A3763" t="s">
        <v>1972</v>
      </c>
      <c r="B3763" t="s">
        <v>1973</v>
      </c>
      <c r="C3763">
        <v>687</v>
      </c>
      <c r="D3763" t="s">
        <v>28</v>
      </c>
      <c r="E3763">
        <v>586</v>
      </c>
      <c r="F3763">
        <v>679</v>
      </c>
      <c r="G3763">
        <f t="shared" si="58"/>
        <v>93</v>
      </c>
      <c r="H3763">
        <v>133923</v>
      </c>
      <c r="I3763" t="s">
        <v>29</v>
      </c>
    </row>
    <row r="3764" spans="1:9" x14ac:dyDescent="0.3">
      <c r="A3764" t="s">
        <v>1972</v>
      </c>
      <c r="B3764" t="s">
        <v>1973</v>
      </c>
      <c r="C3764">
        <v>687</v>
      </c>
      <c r="D3764" t="s">
        <v>122</v>
      </c>
      <c r="E3764">
        <v>471</v>
      </c>
      <c r="F3764">
        <v>547</v>
      </c>
      <c r="G3764">
        <f t="shared" si="58"/>
        <v>76</v>
      </c>
      <c r="H3764">
        <v>14870</v>
      </c>
      <c r="I3764" t="s">
        <v>123</v>
      </c>
    </row>
    <row r="3765" spans="1:9" x14ac:dyDescent="0.3">
      <c r="A3765" t="s">
        <v>1972</v>
      </c>
      <c r="B3765" t="s">
        <v>1973</v>
      </c>
      <c r="C3765">
        <v>687</v>
      </c>
      <c r="D3765" t="s">
        <v>16</v>
      </c>
      <c r="E3765">
        <v>332</v>
      </c>
      <c r="F3765">
        <v>445</v>
      </c>
      <c r="G3765">
        <f t="shared" si="58"/>
        <v>113</v>
      </c>
      <c r="H3765">
        <v>23651</v>
      </c>
      <c r="I3765" t="s">
        <v>17</v>
      </c>
    </row>
    <row r="3766" spans="1:9" x14ac:dyDescent="0.3">
      <c r="A3766" t="s">
        <v>1974</v>
      </c>
      <c r="B3766" t="s">
        <v>1975</v>
      </c>
      <c r="C3766">
        <v>1547</v>
      </c>
      <c r="D3766" t="s">
        <v>10</v>
      </c>
      <c r="E3766">
        <v>63</v>
      </c>
      <c r="F3766">
        <v>226</v>
      </c>
      <c r="G3766">
        <f t="shared" si="58"/>
        <v>163</v>
      </c>
      <c r="H3766">
        <v>1724</v>
      </c>
      <c r="I3766" t="s">
        <v>11</v>
      </c>
    </row>
    <row r="3767" spans="1:9" x14ac:dyDescent="0.3">
      <c r="A3767" t="s">
        <v>1974</v>
      </c>
      <c r="B3767" t="s">
        <v>1975</v>
      </c>
      <c r="C3767">
        <v>1547</v>
      </c>
      <c r="D3767" t="s">
        <v>154</v>
      </c>
      <c r="E3767">
        <v>695</v>
      </c>
      <c r="F3767">
        <v>839</v>
      </c>
      <c r="G3767">
        <f t="shared" si="58"/>
        <v>144</v>
      </c>
      <c r="H3767">
        <v>17090</v>
      </c>
      <c r="I3767" t="s">
        <v>155</v>
      </c>
    </row>
    <row r="3768" spans="1:9" x14ac:dyDescent="0.3">
      <c r="A3768" t="s">
        <v>1974</v>
      </c>
      <c r="B3768" t="s">
        <v>1975</v>
      </c>
      <c r="C3768">
        <v>1547</v>
      </c>
      <c r="D3768" t="s">
        <v>28</v>
      </c>
      <c r="E3768">
        <v>979</v>
      </c>
      <c r="F3768">
        <v>1094</v>
      </c>
      <c r="G3768">
        <f t="shared" si="58"/>
        <v>115</v>
      </c>
      <c r="H3768">
        <v>133923</v>
      </c>
      <c r="I3768" t="s">
        <v>29</v>
      </c>
    </row>
    <row r="3769" spans="1:9" x14ac:dyDescent="0.3">
      <c r="A3769" t="s">
        <v>1974</v>
      </c>
      <c r="B3769" t="s">
        <v>1975</v>
      </c>
      <c r="C3769">
        <v>1547</v>
      </c>
      <c r="D3769" t="s">
        <v>30</v>
      </c>
      <c r="E3769">
        <v>867</v>
      </c>
      <c r="F3769">
        <v>932</v>
      </c>
      <c r="G3769">
        <f t="shared" si="58"/>
        <v>65</v>
      </c>
      <c r="H3769">
        <v>85578</v>
      </c>
      <c r="I3769" t="s">
        <v>31</v>
      </c>
    </row>
    <row r="3770" spans="1:9" x14ac:dyDescent="0.3">
      <c r="A3770" t="s">
        <v>1974</v>
      </c>
      <c r="B3770" t="s">
        <v>1975</v>
      </c>
      <c r="C3770">
        <v>1547</v>
      </c>
      <c r="D3770" t="s">
        <v>66</v>
      </c>
      <c r="E3770">
        <v>1457</v>
      </c>
      <c r="F3770">
        <v>1539</v>
      </c>
      <c r="G3770">
        <f t="shared" si="58"/>
        <v>82</v>
      </c>
      <c r="H3770">
        <v>11277</v>
      </c>
      <c r="I3770" t="s">
        <v>67</v>
      </c>
    </row>
    <row r="3771" spans="1:9" x14ac:dyDescent="0.3">
      <c r="A3771" t="s">
        <v>1974</v>
      </c>
      <c r="B3771" t="s">
        <v>1975</v>
      </c>
      <c r="C3771">
        <v>1547</v>
      </c>
      <c r="D3771" t="s">
        <v>24</v>
      </c>
      <c r="E3771">
        <v>447</v>
      </c>
      <c r="F3771">
        <v>527</v>
      </c>
      <c r="G3771">
        <f t="shared" si="58"/>
        <v>80</v>
      </c>
      <c r="H3771">
        <v>23723</v>
      </c>
      <c r="I3771" t="s">
        <v>25</v>
      </c>
    </row>
    <row r="3772" spans="1:9" x14ac:dyDescent="0.3">
      <c r="A3772" t="s">
        <v>1974</v>
      </c>
      <c r="B3772" t="s">
        <v>1975</v>
      </c>
      <c r="C3772">
        <v>1547</v>
      </c>
      <c r="D3772" t="s">
        <v>18</v>
      </c>
      <c r="E3772">
        <v>308</v>
      </c>
      <c r="F3772">
        <v>411</v>
      </c>
      <c r="G3772">
        <f t="shared" si="58"/>
        <v>103</v>
      </c>
      <c r="H3772">
        <v>27168</v>
      </c>
      <c r="I3772" t="s">
        <v>19</v>
      </c>
    </row>
    <row r="3773" spans="1:9" x14ac:dyDescent="0.3">
      <c r="A3773" t="s">
        <v>1974</v>
      </c>
      <c r="B3773" t="s">
        <v>1975</v>
      </c>
      <c r="C3773">
        <v>1547</v>
      </c>
      <c r="D3773" t="s">
        <v>42</v>
      </c>
      <c r="E3773">
        <v>1111</v>
      </c>
      <c r="F3773">
        <v>1227</v>
      </c>
      <c r="G3773">
        <f t="shared" si="58"/>
        <v>116</v>
      </c>
      <c r="H3773">
        <v>176760</v>
      </c>
      <c r="I3773" t="s">
        <v>43</v>
      </c>
    </row>
    <row r="3774" spans="1:9" x14ac:dyDescent="0.3">
      <c r="A3774" t="s">
        <v>1974</v>
      </c>
      <c r="B3774" t="s">
        <v>1975</v>
      </c>
      <c r="C3774">
        <v>1547</v>
      </c>
      <c r="D3774" t="s">
        <v>42</v>
      </c>
      <c r="E3774">
        <v>1264</v>
      </c>
      <c r="F3774">
        <v>1383</v>
      </c>
      <c r="G3774">
        <f t="shared" si="58"/>
        <v>119</v>
      </c>
      <c r="H3774">
        <v>176760</v>
      </c>
      <c r="I3774" t="s">
        <v>43</v>
      </c>
    </row>
    <row r="3775" spans="1:9" x14ac:dyDescent="0.3">
      <c r="A3775" t="s">
        <v>1976</v>
      </c>
      <c r="B3775" t="s">
        <v>1977</v>
      </c>
      <c r="C3775">
        <v>757</v>
      </c>
      <c r="D3775" t="s">
        <v>10</v>
      </c>
      <c r="E3775">
        <v>256</v>
      </c>
      <c r="F3775">
        <v>438</v>
      </c>
      <c r="G3775">
        <f t="shared" si="58"/>
        <v>182</v>
      </c>
      <c r="H3775">
        <v>1724</v>
      </c>
      <c r="I3775" t="s">
        <v>11</v>
      </c>
    </row>
    <row r="3776" spans="1:9" x14ac:dyDescent="0.3">
      <c r="A3776" t="s">
        <v>1976</v>
      </c>
      <c r="B3776" t="s">
        <v>1977</v>
      </c>
      <c r="C3776">
        <v>757</v>
      </c>
      <c r="D3776" t="s">
        <v>28</v>
      </c>
      <c r="E3776">
        <v>644</v>
      </c>
      <c r="F3776">
        <v>757</v>
      </c>
      <c r="G3776">
        <f t="shared" si="58"/>
        <v>113</v>
      </c>
      <c r="H3776">
        <v>133923</v>
      </c>
      <c r="I3776" t="s">
        <v>29</v>
      </c>
    </row>
    <row r="3777" spans="1:9" x14ac:dyDescent="0.3">
      <c r="A3777" t="s">
        <v>1976</v>
      </c>
      <c r="B3777" t="s">
        <v>1977</v>
      </c>
      <c r="C3777">
        <v>757</v>
      </c>
      <c r="D3777" t="s">
        <v>30</v>
      </c>
      <c r="E3777">
        <v>531</v>
      </c>
      <c r="F3777">
        <v>599</v>
      </c>
      <c r="G3777">
        <f t="shared" si="58"/>
        <v>68</v>
      </c>
      <c r="H3777">
        <v>85578</v>
      </c>
      <c r="I3777" t="s">
        <v>31</v>
      </c>
    </row>
    <row r="3778" spans="1:9" x14ac:dyDescent="0.3">
      <c r="A3778" t="s">
        <v>1976</v>
      </c>
      <c r="B3778" t="s">
        <v>1977</v>
      </c>
      <c r="C3778">
        <v>757</v>
      </c>
      <c r="D3778" t="s">
        <v>90</v>
      </c>
      <c r="E3778">
        <v>9</v>
      </c>
      <c r="F3778">
        <v>214</v>
      </c>
      <c r="G3778">
        <f t="shared" si="58"/>
        <v>205</v>
      </c>
      <c r="H3778">
        <v>1188</v>
      </c>
      <c r="I3778" t="s">
        <v>91</v>
      </c>
    </row>
    <row r="3779" spans="1:9" x14ac:dyDescent="0.3">
      <c r="A3779" t="s">
        <v>1978</v>
      </c>
      <c r="B3779" t="s">
        <v>1979</v>
      </c>
      <c r="C3779">
        <v>1051</v>
      </c>
      <c r="D3779" t="s">
        <v>10</v>
      </c>
      <c r="E3779">
        <v>79</v>
      </c>
      <c r="F3779">
        <v>269</v>
      </c>
      <c r="G3779">
        <f t="shared" ref="G3779:G3842" si="59">F3779-E3779</f>
        <v>190</v>
      </c>
      <c r="H3779">
        <v>1724</v>
      </c>
      <c r="I3779" t="s">
        <v>11</v>
      </c>
    </row>
    <row r="3780" spans="1:9" x14ac:dyDescent="0.3">
      <c r="A3780" t="s">
        <v>1978</v>
      </c>
      <c r="B3780" t="s">
        <v>1979</v>
      </c>
      <c r="C3780">
        <v>1051</v>
      </c>
      <c r="D3780" t="s">
        <v>12</v>
      </c>
      <c r="E3780">
        <v>795</v>
      </c>
      <c r="F3780">
        <v>1030</v>
      </c>
      <c r="G3780">
        <f t="shared" si="59"/>
        <v>235</v>
      </c>
      <c r="H3780">
        <v>22957</v>
      </c>
      <c r="I3780" t="s">
        <v>13</v>
      </c>
    </row>
    <row r="3781" spans="1:9" x14ac:dyDescent="0.3">
      <c r="A3781" t="s">
        <v>1978</v>
      </c>
      <c r="B3781" t="s">
        <v>1979</v>
      </c>
      <c r="C3781">
        <v>1051</v>
      </c>
      <c r="D3781" t="s">
        <v>14</v>
      </c>
      <c r="E3781">
        <v>614</v>
      </c>
      <c r="F3781">
        <v>776</v>
      </c>
      <c r="G3781">
        <f t="shared" si="59"/>
        <v>162</v>
      </c>
      <c r="H3781">
        <v>43327</v>
      </c>
      <c r="I3781" t="s">
        <v>15</v>
      </c>
    </row>
    <row r="3782" spans="1:9" x14ac:dyDescent="0.3">
      <c r="A3782" t="s">
        <v>1978</v>
      </c>
      <c r="B3782" t="s">
        <v>1979</v>
      </c>
      <c r="C3782">
        <v>1051</v>
      </c>
      <c r="D3782" t="s">
        <v>24</v>
      </c>
      <c r="E3782">
        <v>382</v>
      </c>
      <c r="F3782">
        <v>469</v>
      </c>
      <c r="G3782">
        <f t="shared" si="59"/>
        <v>87</v>
      </c>
      <c r="H3782">
        <v>23723</v>
      </c>
      <c r="I3782" t="s">
        <v>25</v>
      </c>
    </row>
    <row r="3783" spans="1:9" x14ac:dyDescent="0.3">
      <c r="A3783" t="s">
        <v>1978</v>
      </c>
      <c r="B3783" t="s">
        <v>1979</v>
      </c>
      <c r="C3783">
        <v>1051</v>
      </c>
      <c r="D3783" t="s">
        <v>24</v>
      </c>
      <c r="E3783">
        <v>509</v>
      </c>
      <c r="F3783">
        <v>599</v>
      </c>
      <c r="G3783">
        <f t="shared" si="59"/>
        <v>90</v>
      </c>
      <c r="H3783">
        <v>23723</v>
      </c>
      <c r="I3783" t="s">
        <v>25</v>
      </c>
    </row>
    <row r="3784" spans="1:9" x14ac:dyDescent="0.3">
      <c r="A3784" t="s">
        <v>1980</v>
      </c>
      <c r="B3784" t="s">
        <v>1981</v>
      </c>
      <c r="C3784">
        <v>328</v>
      </c>
      <c r="D3784" t="s">
        <v>10</v>
      </c>
      <c r="E3784">
        <v>87</v>
      </c>
      <c r="F3784">
        <v>275</v>
      </c>
      <c r="G3784">
        <f t="shared" si="59"/>
        <v>188</v>
      </c>
      <c r="H3784">
        <v>1724</v>
      </c>
      <c r="I3784" t="s">
        <v>11</v>
      </c>
    </row>
    <row r="3785" spans="1:9" x14ac:dyDescent="0.3">
      <c r="A3785" t="s">
        <v>1982</v>
      </c>
      <c r="B3785" t="s">
        <v>1983</v>
      </c>
      <c r="C3785">
        <v>996</v>
      </c>
      <c r="D3785" t="s">
        <v>10</v>
      </c>
      <c r="E3785">
        <v>113</v>
      </c>
      <c r="F3785">
        <v>293</v>
      </c>
      <c r="G3785">
        <f t="shared" si="59"/>
        <v>180</v>
      </c>
      <c r="H3785">
        <v>1724</v>
      </c>
      <c r="I3785" t="s">
        <v>11</v>
      </c>
    </row>
    <row r="3786" spans="1:9" x14ac:dyDescent="0.3">
      <c r="A3786" t="s">
        <v>1982</v>
      </c>
      <c r="B3786" t="s">
        <v>1983</v>
      </c>
      <c r="C3786">
        <v>996</v>
      </c>
      <c r="D3786" t="s">
        <v>28</v>
      </c>
      <c r="E3786">
        <v>495</v>
      </c>
      <c r="F3786">
        <v>676</v>
      </c>
      <c r="G3786">
        <f t="shared" si="59"/>
        <v>181</v>
      </c>
      <c r="H3786">
        <v>133923</v>
      </c>
      <c r="I3786" t="s">
        <v>29</v>
      </c>
    </row>
    <row r="3787" spans="1:9" x14ac:dyDescent="0.3">
      <c r="A3787" t="s">
        <v>1982</v>
      </c>
      <c r="B3787" t="s">
        <v>1983</v>
      </c>
      <c r="C3787">
        <v>996</v>
      </c>
      <c r="D3787" t="s">
        <v>30</v>
      </c>
      <c r="E3787">
        <v>383</v>
      </c>
      <c r="F3787">
        <v>448</v>
      </c>
      <c r="G3787">
        <f t="shared" si="59"/>
        <v>65</v>
      </c>
      <c r="H3787">
        <v>85578</v>
      </c>
      <c r="I3787" t="s">
        <v>31</v>
      </c>
    </row>
    <row r="3788" spans="1:9" x14ac:dyDescent="0.3">
      <c r="A3788" t="s">
        <v>1982</v>
      </c>
      <c r="B3788" t="s">
        <v>1983</v>
      </c>
      <c r="C3788">
        <v>996</v>
      </c>
      <c r="D3788" t="s">
        <v>42</v>
      </c>
      <c r="E3788">
        <v>853</v>
      </c>
      <c r="F3788">
        <v>944</v>
      </c>
      <c r="G3788">
        <f t="shared" si="59"/>
        <v>91</v>
      </c>
      <c r="H3788">
        <v>176760</v>
      </c>
      <c r="I3788" t="s">
        <v>43</v>
      </c>
    </row>
    <row r="3789" spans="1:9" x14ac:dyDescent="0.3">
      <c r="A3789" t="s">
        <v>1982</v>
      </c>
      <c r="B3789" t="s">
        <v>1983</v>
      </c>
      <c r="C3789">
        <v>996</v>
      </c>
      <c r="D3789" t="s">
        <v>42</v>
      </c>
      <c r="E3789">
        <v>939</v>
      </c>
      <c r="F3789">
        <v>987</v>
      </c>
      <c r="G3789">
        <f t="shared" si="59"/>
        <v>48</v>
      </c>
      <c r="H3789">
        <v>176760</v>
      </c>
      <c r="I3789" t="s">
        <v>43</v>
      </c>
    </row>
    <row r="3790" spans="1:9" x14ac:dyDescent="0.3">
      <c r="A3790" t="s">
        <v>1984</v>
      </c>
      <c r="B3790" t="s">
        <v>1985</v>
      </c>
      <c r="C3790">
        <v>973</v>
      </c>
      <c r="D3790" t="s">
        <v>10</v>
      </c>
      <c r="E3790">
        <v>88</v>
      </c>
      <c r="F3790">
        <v>269</v>
      </c>
      <c r="G3790">
        <f t="shared" si="59"/>
        <v>181</v>
      </c>
      <c r="H3790">
        <v>1724</v>
      </c>
      <c r="I3790" t="s">
        <v>11</v>
      </c>
    </row>
    <row r="3791" spans="1:9" x14ac:dyDescent="0.3">
      <c r="A3791" t="s">
        <v>1984</v>
      </c>
      <c r="B3791" t="s">
        <v>1985</v>
      </c>
      <c r="C3791">
        <v>973</v>
      </c>
      <c r="D3791" t="s">
        <v>28</v>
      </c>
      <c r="E3791">
        <v>470</v>
      </c>
      <c r="F3791">
        <v>654</v>
      </c>
      <c r="G3791">
        <f t="shared" si="59"/>
        <v>184</v>
      </c>
      <c r="H3791">
        <v>133923</v>
      </c>
      <c r="I3791" t="s">
        <v>29</v>
      </c>
    </row>
    <row r="3792" spans="1:9" x14ac:dyDescent="0.3">
      <c r="A3792" t="s">
        <v>1984</v>
      </c>
      <c r="B3792" t="s">
        <v>1985</v>
      </c>
      <c r="C3792">
        <v>973</v>
      </c>
      <c r="D3792" t="s">
        <v>30</v>
      </c>
      <c r="E3792">
        <v>358</v>
      </c>
      <c r="F3792">
        <v>423</v>
      </c>
      <c r="G3792">
        <f t="shared" si="59"/>
        <v>65</v>
      </c>
      <c r="H3792">
        <v>85578</v>
      </c>
      <c r="I3792" t="s">
        <v>31</v>
      </c>
    </row>
    <row r="3793" spans="1:9" x14ac:dyDescent="0.3">
      <c r="A3793" t="s">
        <v>1984</v>
      </c>
      <c r="B3793" t="s">
        <v>1985</v>
      </c>
      <c r="C3793">
        <v>973</v>
      </c>
      <c r="D3793" t="s">
        <v>42</v>
      </c>
      <c r="E3793">
        <v>830</v>
      </c>
      <c r="F3793">
        <v>962</v>
      </c>
      <c r="G3793">
        <f t="shared" si="59"/>
        <v>132</v>
      </c>
      <c r="H3793">
        <v>176760</v>
      </c>
      <c r="I3793" t="s">
        <v>43</v>
      </c>
    </row>
    <row r="3794" spans="1:9" x14ac:dyDescent="0.3">
      <c r="A3794" t="s">
        <v>1986</v>
      </c>
      <c r="B3794" t="s">
        <v>1987</v>
      </c>
      <c r="C3794">
        <v>890</v>
      </c>
      <c r="D3794" t="s">
        <v>10</v>
      </c>
      <c r="E3794">
        <v>39</v>
      </c>
      <c r="F3794">
        <v>215</v>
      </c>
      <c r="G3794">
        <f t="shared" si="59"/>
        <v>176</v>
      </c>
      <c r="H3794">
        <v>1724</v>
      </c>
      <c r="I3794" t="s">
        <v>11</v>
      </c>
    </row>
    <row r="3795" spans="1:9" x14ac:dyDescent="0.3">
      <c r="A3795" t="s">
        <v>1986</v>
      </c>
      <c r="B3795" t="s">
        <v>1987</v>
      </c>
      <c r="C3795">
        <v>890</v>
      </c>
      <c r="D3795" t="s">
        <v>28</v>
      </c>
      <c r="E3795">
        <v>782</v>
      </c>
      <c r="F3795">
        <v>888</v>
      </c>
      <c r="G3795">
        <f t="shared" si="59"/>
        <v>106</v>
      </c>
      <c r="H3795">
        <v>133923</v>
      </c>
      <c r="I3795" t="s">
        <v>29</v>
      </c>
    </row>
    <row r="3796" spans="1:9" x14ac:dyDescent="0.3">
      <c r="A3796" t="s">
        <v>1986</v>
      </c>
      <c r="B3796" t="s">
        <v>1987</v>
      </c>
      <c r="C3796">
        <v>890</v>
      </c>
      <c r="D3796" t="s">
        <v>30</v>
      </c>
      <c r="E3796">
        <v>672</v>
      </c>
      <c r="F3796">
        <v>731</v>
      </c>
      <c r="G3796">
        <f t="shared" si="59"/>
        <v>59</v>
      </c>
      <c r="H3796">
        <v>85578</v>
      </c>
      <c r="I3796" t="s">
        <v>31</v>
      </c>
    </row>
    <row r="3797" spans="1:9" x14ac:dyDescent="0.3">
      <c r="A3797" t="s">
        <v>1986</v>
      </c>
      <c r="B3797" t="s">
        <v>1987</v>
      </c>
      <c r="C3797">
        <v>890</v>
      </c>
      <c r="D3797" t="s">
        <v>22</v>
      </c>
      <c r="E3797">
        <v>546</v>
      </c>
      <c r="F3797">
        <v>654</v>
      </c>
      <c r="G3797">
        <f t="shared" si="59"/>
        <v>108</v>
      </c>
      <c r="H3797">
        <v>21613</v>
      </c>
      <c r="I3797" t="s">
        <v>23</v>
      </c>
    </row>
    <row r="3798" spans="1:9" x14ac:dyDescent="0.3">
      <c r="A3798" t="s">
        <v>1986</v>
      </c>
      <c r="B3798" t="s">
        <v>1987</v>
      </c>
      <c r="C3798">
        <v>890</v>
      </c>
      <c r="D3798" t="s">
        <v>24</v>
      </c>
      <c r="E3798">
        <v>311</v>
      </c>
      <c r="F3798">
        <v>400</v>
      </c>
      <c r="G3798">
        <f t="shared" si="59"/>
        <v>89</v>
      </c>
      <c r="H3798">
        <v>23723</v>
      </c>
      <c r="I3798" t="s">
        <v>25</v>
      </c>
    </row>
    <row r="3799" spans="1:9" x14ac:dyDescent="0.3">
      <c r="A3799" t="s">
        <v>1986</v>
      </c>
      <c r="B3799" t="s">
        <v>1987</v>
      </c>
      <c r="C3799">
        <v>890</v>
      </c>
      <c r="D3799" t="s">
        <v>18</v>
      </c>
      <c r="E3799">
        <v>431</v>
      </c>
      <c r="F3799">
        <v>536</v>
      </c>
      <c r="G3799">
        <f t="shared" si="59"/>
        <v>105</v>
      </c>
      <c r="H3799">
        <v>27168</v>
      </c>
      <c r="I3799" t="s">
        <v>19</v>
      </c>
    </row>
    <row r="3800" spans="1:9" x14ac:dyDescent="0.3">
      <c r="A3800" t="s">
        <v>1988</v>
      </c>
      <c r="B3800" t="s">
        <v>1989</v>
      </c>
      <c r="C3800">
        <v>838</v>
      </c>
      <c r="D3800" t="s">
        <v>10</v>
      </c>
      <c r="E3800">
        <v>53</v>
      </c>
      <c r="F3800">
        <v>213</v>
      </c>
      <c r="G3800">
        <f t="shared" si="59"/>
        <v>160</v>
      </c>
      <c r="H3800">
        <v>1724</v>
      </c>
      <c r="I3800" t="s">
        <v>11</v>
      </c>
    </row>
    <row r="3801" spans="1:9" x14ac:dyDescent="0.3">
      <c r="A3801" t="s">
        <v>1988</v>
      </c>
      <c r="B3801" t="s">
        <v>1989</v>
      </c>
      <c r="C3801">
        <v>838</v>
      </c>
      <c r="D3801" t="s">
        <v>14</v>
      </c>
      <c r="E3801">
        <v>671</v>
      </c>
      <c r="F3801">
        <v>829</v>
      </c>
      <c r="G3801">
        <f t="shared" si="59"/>
        <v>158</v>
      </c>
      <c r="H3801">
        <v>43327</v>
      </c>
      <c r="I3801" t="s">
        <v>15</v>
      </c>
    </row>
    <row r="3802" spans="1:9" x14ac:dyDescent="0.3">
      <c r="A3802" t="s">
        <v>1988</v>
      </c>
      <c r="B3802" t="s">
        <v>1989</v>
      </c>
      <c r="C3802">
        <v>838</v>
      </c>
      <c r="D3802" t="s">
        <v>22</v>
      </c>
      <c r="E3802">
        <v>415</v>
      </c>
      <c r="F3802">
        <v>529</v>
      </c>
      <c r="G3802">
        <f t="shared" si="59"/>
        <v>114</v>
      </c>
      <c r="H3802">
        <v>21613</v>
      </c>
      <c r="I3802" t="s">
        <v>23</v>
      </c>
    </row>
    <row r="3803" spans="1:9" x14ac:dyDescent="0.3">
      <c r="A3803" t="s">
        <v>1988</v>
      </c>
      <c r="B3803" t="s">
        <v>1989</v>
      </c>
      <c r="C3803">
        <v>838</v>
      </c>
      <c r="D3803" t="s">
        <v>24</v>
      </c>
      <c r="E3803">
        <v>308</v>
      </c>
      <c r="F3803">
        <v>397</v>
      </c>
      <c r="G3803">
        <f t="shared" si="59"/>
        <v>89</v>
      </c>
      <c r="H3803">
        <v>23723</v>
      </c>
      <c r="I3803" t="s">
        <v>25</v>
      </c>
    </row>
    <row r="3804" spans="1:9" x14ac:dyDescent="0.3">
      <c r="A3804" t="s">
        <v>1988</v>
      </c>
      <c r="B3804" t="s">
        <v>1989</v>
      </c>
      <c r="C3804">
        <v>838</v>
      </c>
      <c r="D3804" t="s">
        <v>24</v>
      </c>
      <c r="E3804">
        <v>566</v>
      </c>
      <c r="F3804">
        <v>654</v>
      </c>
      <c r="G3804">
        <f t="shared" si="59"/>
        <v>88</v>
      </c>
      <c r="H3804">
        <v>23723</v>
      </c>
      <c r="I3804" t="s">
        <v>25</v>
      </c>
    </row>
    <row r="3805" spans="1:9" x14ac:dyDescent="0.3">
      <c r="A3805" t="s">
        <v>1990</v>
      </c>
      <c r="B3805" t="s">
        <v>1991</v>
      </c>
      <c r="C3805">
        <v>1329</v>
      </c>
      <c r="D3805" t="s">
        <v>10</v>
      </c>
      <c r="E3805">
        <v>84</v>
      </c>
      <c r="F3805">
        <v>271</v>
      </c>
      <c r="G3805">
        <f t="shared" si="59"/>
        <v>187</v>
      </c>
      <c r="H3805">
        <v>1724</v>
      </c>
      <c r="I3805" t="s">
        <v>11</v>
      </c>
    </row>
    <row r="3806" spans="1:9" x14ac:dyDescent="0.3">
      <c r="A3806" t="s">
        <v>1990</v>
      </c>
      <c r="B3806" t="s">
        <v>1991</v>
      </c>
      <c r="C3806">
        <v>1329</v>
      </c>
      <c r="D3806" t="s">
        <v>12</v>
      </c>
      <c r="E3806">
        <v>1080</v>
      </c>
      <c r="F3806">
        <v>1316</v>
      </c>
      <c r="G3806">
        <f t="shared" si="59"/>
        <v>236</v>
      </c>
      <c r="H3806">
        <v>22957</v>
      </c>
      <c r="I3806" t="s">
        <v>13</v>
      </c>
    </row>
    <row r="3807" spans="1:9" x14ac:dyDescent="0.3">
      <c r="A3807" t="s">
        <v>1990</v>
      </c>
      <c r="B3807" t="s">
        <v>1991</v>
      </c>
      <c r="C3807">
        <v>1329</v>
      </c>
      <c r="D3807" t="s">
        <v>154</v>
      </c>
      <c r="E3807">
        <v>489</v>
      </c>
      <c r="F3807">
        <v>634</v>
      </c>
      <c r="G3807">
        <f t="shared" si="59"/>
        <v>145</v>
      </c>
      <c r="H3807">
        <v>17090</v>
      </c>
      <c r="I3807" t="s">
        <v>155</v>
      </c>
    </row>
    <row r="3808" spans="1:9" x14ac:dyDescent="0.3">
      <c r="A3808" t="s">
        <v>1990</v>
      </c>
      <c r="B3808" t="s">
        <v>1991</v>
      </c>
      <c r="C3808">
        <v>1329</v>
      </c>
      <c r="D3808" t="s">
        <v>14</v>
      </c>
      <c r="E3808">
        <v>905</v>
      </c>
      <c r="F3808">
        <v>1061</v>
      </c>
      <c r="G3808">
        <f t="shared" si="59"/>
        <v>156</v>
      </c>
      <c r="H3808">
        <v>43327</v>
      </c>
      <c r="I3808" t="s">
        <v>15</v>
      </c>
    </row>
    <row r="3809" spans="1:9" x14ac:dyDescent="0.3">
      <c r="A3809" t="s">
        <v>1990</v>
      </c>
      <c r="B3809" t="s">
        <v>1991</v>
      </c>
      <c r="C3809">
        <v>1329</v>
      </c>
      <c r="D3809" t="s">
        <v>24</v>
      </c>
      <c r="E3809">
        <v>680</v>
      </c>
      <c r="F3809">
        <v>766</v>
      </c>
      <c r="G3809">
        <f t="shared" si="59"/>
        <v>86</v>
      </c>
      <c r="H3809">
        <v>23723</v>
      </c>
      <c r="I3809" t="s">
        <v>25</v>
      </c>
    </row>
    <row r="3810" spans="1:9" x14ac:dyDescent="0.3">
      <c r="A3810" t="s">
        <v>1990</v>
      </c>
      <c r="B3810" t="s">
        <v>1991</v>
      </c>
      <c r="C3810">
        <v>1329</v>
      </c>
      <c r="D3810" t="s">
        <v>18</v>
      </c>
      <c r="E3810">
        <v>363</v>
      </c>
      <c r="F3810">
        <v>459</v>
      </c>
      <c r="G3810">
        <f t="shared" si="59"/>
        <v>96</v>
      </c>
      <c r="H3810">
        <v>27168</v>
      </c>
      <c r="I3810" t="s">
        <v>19</v>
      </c>
    </row>
    <row r="3811" spans="1:9" x14ac:dyDescent="0.3">
      <c r="A3811" t="s">
        <v>1990</v>
      </c>
      <c r="B3811" t="s">
        <v>1991</v>
      </c>
      <c r="C3811">
        <v>1329</v>
      </c>
      <c r="D3811" t="s">
        <v>18</v>
      </c>
      <c r="E3811">
        <v>790</v>
      </c>
      <c r="F3811">
        <v>893</v>
      </c>
      <c r="G3811">
        <f t="shared" si="59"/>
        <v>103</v>
      </c>
      <c r="H3811">
        <v>27168</v>
      </c>
      <c r="I3811" t="s">
        <v>19</v>
      </c>
    </row>
    <row r="3812" spans="1:9" x14ac:dyDescent="0.3">
      <c r="A3812" t="s">
        <v>1992</v>
      </c>
      <c r="B3812" t="s">
        <v>1993</v>
      </c>
      <c r="C3812">
        <v>450</v>
      </c>
      <c r="D3812" t="s">
        <v>10</v>
      </c>
      <c r="E3812">
        <v>72</v>
      </c>
      <c r="F3812">
        <v>216</v>
      </c>
      <c r="G3812">
        <f t="shared" si="59"/>
        <v>144</v>
      </c>
      <c r="H3812">
        <v>1724</v>
      </c>
      <c r="I3812" t="s">
        <v>11</v>
      </c>
    </row>
    <row r="3813" spans="1:9" x14ac:dyDescent="0.3">
      <c r="A3813" t="s">
        <v>1992</v>
      </c>
      <c r="B3813" t="s">
        <v>1993</v>
      </c>
      <c r="C3813">
        <v>450</v>
      </c>
      <c r="D3813" t="s">
        <v>14</v>
      </c>
      <c r="E3813">
        <v>286</v>
      </c>
      <c r="F3813">
        <v>444</v>
      </c>
      <c r="G3813">
        <f t="shared" si="59"/>
        <v>158</v>
      </c>
      <c r="H3813">
        <v>43327</v>
      </c>
      <c r="I3813" t="s">
        <v>15</v>
      </c>
    </row>
    <row r="3814" spans="1:9" x14ac:dyDescent="0.3">
      <c r="A3814" t="s">
        <v>1994</v>
      </c>
      <c r="B3814" t="s">
        <v>1995</v>
      </c>
      <c r="C3814">
        <v>509</v>
      </c>
      <c r="D3814" t="s">
        <v>10</v>
      </c>
      <c r="E3814">
        <v>80</v>
      </c>
      <c r="F3814">
        <v>248</v>
      </c>
      <c r="G3814">
        <f t="shared" si="59"/>
        <v>168</v>
      </c>
      <c r="H3814">
        <v>1724</v>
      </c>
      <c r="I3814" t="s">
        <v>11</v>
      </c>
    </row>
    <row r="3815" spans="1:9" x14ac:dyDescent="0.3">
      <c r="A3815" t="s">
        <v>1994</v>
      </c>
      <c r="B3815" t="s">
        <v>1995</v>
      </c>
      <c r="C3815">
        <v>509</v>
      </c>
      <c r="D3815" t="s">
        <v>14</v>
      </c>
      <c r="E3815">
        <v>349</v>
      </c>
      <c r="F3815">
        <v>509</v>
      </c>
      <c r="G3815">
        <f t="shared" si="59"/>
        <v>160</v>
      </c>
      <c r="H3815">
        <v>43327</v>
      </c>
      <c r="I3815" t="s">
        <v>15</v>
      </c>
    </row>
    <row r="3816" spans="1:9" x14ac:dyDescent="0.3">
      <c r="A3816" t="s">
        <v>1996</v>
      </c>
      <c r="B3816" t="s">
        <v>1997</v>
      </c>
      <c r="C3816">
        <v>910</v>
      </c>
      <c r="D3816" t="s">
        <v>10</v>
      </c>
      <c r="E3816">
        <v>91</v>
      </c>
      <c r="F3816">
        <v>269</v>
      </c>
      <c r="G3816">
        <f t="shared" si="59"/>
        <v>178</v>
      </c>
      <c r="H3816">
        <v>1724</v>
      </c>
      <c r="I3816" t="s">
        <v>11</v>
      </c>
    </row>
    <row r="3817" spans="1:9" x14ac:dyDescent="0.3">
      <c r="A3817" t="s">
        <v>1996</v>
      </c>
      <c r="B3817" t="s">
        <v>1997</v>
      </c>
      <c r="C3817">
        <v>910</v>
      </c>
      <c r="D3817" t="s">
        <v>12</v>
      </c>
      <c r="E3817">
        <v>662</v>
      </c>
      <c r="F3817">
        <v>899</v>
      </c>
      <c r="G3817">
        <f t="shared" si="59"/>
        <v>237</v>
      </c>
      <c r="H3817">
        <v>22957</v>
      </c>
      <c r="I3817" t="s">
        <v>13</v>
      </c>
    </row>
    <row r="3818" spans="1:9" x14ac:dyDescent="0.3">
      <c r="A3818" t="s">
        <v>1996</v>
      </c>
      <c r="B3818" t="s">
        <v>1997</v>
      </c>
      <c r="C3818">
        <v>910</v>
      </c>
      <c r="D3818" t="s">
        <v>14</v>
      </c>
      <c r="E3818">
        <v>486</v>
      </c>
      <c r="F3818">
        <v>643</v>
      </c>
      <c r="G3818">
        <f t="shared" si="59"/>
        <v>157</v>
      </c>
      <c r="H3818">
        <v>43327</v>
      </c>
      <c r="I3818" t="s">
        <v>15</v>
      </c>
    </row>
    <row r="3819" spans="1:9" x14ac:dyDescent="0.3">
      <c r="A3819" t="s">
        <v>1996</v>
      </c>
      <c r="B3819" t="s">
        <v>1997</v>
      </c>
      <c r="C3819">
        <v>910</v>
      </c>
      <c r="D3819" t="s">
        <v>24</v>
      </c>
      <c r="E3819">
        <v>379</v>
      </c>
      <c r="F3819">
        <v>469</v>
      </c>
      <c r="G3819">
        <f t="shared" si="59"/>
        <v>90</v>
      </c>
      <c r="H3819">
        <v>23723</v>
      </c>
      <c r="I3819" t="s">
        <v>25</v>
      </c>
    </row>
    <row r="3820" spans="1:9" x14ac:dyDescent="0.3">
      <c r="A3820" t="s">
        <v>1998</v>
      </c>
      <c r="B3820" t="s">
        <v>1999</v>
      </c>
      <c r="C3820">
        <v>546</v>
      </c>
      <c r="D3820" t="s">
        <v>10</v>
      </c>
      <c r="E3820">
        <v>48</v>
      </c>
      <c r="F3820">
        <v>235</v>
      </c>
      <c r="G3820">
        <f t="shared" si="59"/>
        <v>187</v>
      </c>
      <c r="H3820">
        <v>1724</v>
      </c>
      <c r="I3820" t="s">
        <v>11</v>
      </c>
    </row>
    <row r="3821" spans="1:9" x14ac:dyDescent="0.3">
      <c r="A3821" t="s">
        <v>1998</v>
      </c>
      <c r="B3821" t="s">
        <v>1999</v>
      </c>
      <c r="C3821">
        <v>546</v>
      </c>
      <c r="D3821" t="s">
        <v>28</v>
      </c>
      <c r="E3821">
        <v>436</v>
      </c>
      <c r="F3821">
        <v>546</v>
      </c>
      <c r="G3821">
        <f t="shared" si="59"/>
        <v>110</v>
      </c>
      <c r="H3821">
        <v>133923</v>
      </c>
      <c r="I3821" t="s">
        <v>29</v>
      </c>
    </row>
    <row r="3822" spans="1:9" x14ac:dyDescent="0.3">
      <c r="A3822" t="s">
        <v>2000</v>
      </c>
      <c r="B3822" t="s">
        <v>2001</v>
      </c>
      <c r="C3822">
        <v>862</v>
      </c>
      <c r="D3822" t="s">
        <v>10</v>
      </c>
      <c r="E3822">
        <v>74</v>
      </c>
      <c r="F3822">
        <v>267</v>
      </c>
      <c r="G3822">
        <f t="shared" si="59"/>
        <v>193</v>
      </c>
      <c r="H3822">
        <v>1724</v>
      </c>
      <c r="I3822" t="s">
        <v>11</v>
      </c>
    </row>
    <row r="3823" spans="1:9" x14ac:dyDescent="0.3">
      <c r="A3823" t="s">
        <v>2000</v>
      </c>
      <c r="B3823" t="s">
        <v>2001</v>
      </c>
      <c r="C3823">
        <v>862</v>
      </c>
      <c r="D3823" t="s">
        <v>28</v>
      </c>
      <c r="E3823">
        <v>749</v>
      </c>
      <c r="F3823">
        <v>860</v>
      </c>
      <c r="G3823">
        <f t="shared" si="59"/>
        <v>111</v>
      </c>
      <c r="H3823">
        <v>133923</v>
      </c>
      <c r="I3823" t="s">
        <v>29</v>
      </c>
    </row>
    <row r="3824" spans="1:9" x14ac:dyDescent="0.3">
      <c r="A3824" t="s">
        <v>2000</v>
      </c>
      <c r="B3824" t="s">
        <v>2001</v>
      </c>
      <c r="C3824">
        <v>862</v>
      </c>
      <c r="D3824" t="s">
        <v>30</v>
      </c>
      <c r="E3824">
        <v>615</v>
      </c>
      <c r="F3824">
        <v>706</v>
      </c>
      <c r="G3824">
        <f t="shared" si="59"/>
        <v>91</v>
      </c>
      <c r="H3824">
        <v>85578</v>
      </c>
      <c r="I3824" t="s">
        <v>31</v>
      </c>
    </row>
    <row r="3825" spans="1:9" x14ac:dyDescent="0.3">
      <c r="A3825" t="s">
        <v>2000</v>
      </c>
      <c r="B3825" t="s">
        <v>2001</v>
      </c>
      <c r="C3825">
        <v>862</v>
      </c>
      <c r="D3825" t="s">
        <v>16</v>
      </c>
      <c r="E3825">
        <v>501</v>
      </c>
      <c r="F3825">
        <v>602</v>
      </c>
      <c r="G3825">
        <f t="shared" si="59"/>
        <v>101</v>
      </c>
      <c r="H3825">
        <v>23651</v>
      </c>
      <c r="I3825" t="s">
        <v>17</v>
      </c>
    </row>
    <row r="3826" spans="1:9" x14ac:dyDescent="0.3">
      <c r="A3826" t="s">
        <v>2000</v>
      </c>
      <c r="B3826" t="s">
        <v>2001</v>
      </c>
      <c r="C3826">
        <v>862</v>
      </c>
      <c r="D3826" t="s">
        <v>18</v>
      </c>
      <c r="E3826">
        <v>376</v>
      </c>
      <c r="F3826">
        <v>482</v>
      </c>
      <c r="G3826">
        <f t="shared" si="59"/>
        <v>106</v>
      </c>
      <c r="H3826">
        <v>27168</v>
      </c>
      <c r="I3826" t="s">
        <v>19</v>
      </c>
    </row>
    <row r="3827" spans="1:9" x14ac:dyDescent="0.3">
      <c r="A3827" t="s">
        <v>2002</v>
      </c>
      <c r="B3827" t="s">
        <v>2003</v>
      </c>
      <c r="C3827">
        <v>577</v>
      </c>
      <c r="D3827" t="s">
        <v>10</v>
      </c>
      <c r="E3827">
        <v>56</v>
      </c>
      <c r="F3827">
        <v>211</v>
      </c>
      <c r="G3827">
        <f t="shared" si="59"/>
        <v>155</v>
      </c>
      <c r="H3827">
        <v>1724</v>
      </c>
      <c r="I3827" t="s">
        <v>11</v>
      </c>
    </row>
    <row r="3828" spans="1:9" x14ac:dyDescent="0.3">
      <c r="A3828" t="s">
        <v>2002</v>
      </c>
      <c r="B3828" t="s">
        <v>2003</v>
      </c>
      <c r="C3828">
        <v>577</v>
      </c>
      <c r="D3828" t="s">
        <v>14</v>
      </c>
      <c r="E3828">
        <v>284</v>
      </c>
      <c r="F3828">
        <v>437</v>
      </c>
      <c r="G3828">
        <f t="shared" si="59"/>
        <v>153</v>
      </c>
      <c r="H3828">
        <v>43327</v>
      </c>
      <c r="I3828" t="s">
        <v>15</v>
      </c>
    </row>
    <row r="3829" spans="1:9" x14ac:dyDescent="0.3">
      <c r="A3829" t="s">
        <v>2002</v>
      </c>
      <c r="B3829" t="s">
        <v>2003</v>
      </c>
      <c r="C3829">
        <v>577</v>
      </c>
      <c r="D3829" t="s">
        <v>24</v>
      </c>
      <c r="E3829">
        <v>489</v>
      </c>
      <c r="F3829">
        <v>572</v>
      </c>
      <c r="G3829">
        <f t="shared" si="59"/>
        <v>83</v>
      </c>
      <c r="H3829">
        <v>23723</v>
      </c>
      <c r="I3829" t="s">
        <v>25</v>
      </c>
    </row>
    <row r="3830" spans="1:9" x14ac:dyDescent="0.3">
      <c r="A3830" t="s">
        <v>2004</v>
      </c>
      <c r="B3830" t="s">
        <v>2005</v>
      </c>
      <c r="C3830">
        <v>577</v>
      </c>
      <c r="D3830" t="s">
        <v>10</v>
      </c>
      <c r="E3830">
        <v>52</v>
      </c>
      <c r="F3830">
        <v>191</v>
      </c>
      <c r="G3830">
        <f t="shared" si="59"/>
        <v>139</v>
      </c>
      <c r="H3830">
        <v>1724</v>
      </c>
      <c r="I3830" t="s">
        <v>11</v>
      </c>
    </row>
    <row r="3831" spans="1:9" x14ac:dyDescent="0.3">
      <c r="A3831" t="s">
        <v>2004</v>
      </c>
      <c r="B3831" t="s">
        <v>2005</v>
      </c>
      <c r="C3831">
        <v>577</v>
      </c>
      <c r="D3831" t="s">
        <v>14</v>
      </c>
      <c r="E3831">
        <v>267</v>
      </c>
      <c r="F3831">
        <v>423</v>
      </c>
      <c r="G3831">
        <f t="shared" si="59"/>
        <v>156</v>
      </c>
      <c r="H3831">
        <v>43327</v>
      </c>
      <c r="I3831" t="s">
        <v>15</v>
      </c>
    </row>
    <row r="3832" spans="1:9" x14ac:dyDescent="0.3">
      <c r="A3832" t="s">
        <v>2004</v>
      </c>
      <c r="B3832" t="s">
        <v>2005</v>
      </c>
      <c r="C3832">
        <v>577</v>
      </c>
      <c r="D3832" t="s">
        <v>24</v>
      </c>
      <c r="E3832">
        <v>465</v>
      </c>
      <c r="F3832">
        <v>560</v>
      </c>
      <c r="G3832">
        <f t="shared" si="59"/>
        <v>95</v>
      </c>
      <c r="H3832">
        <v>23723</v>
      </c>
      <c r="I3832" t="s">
        <v>25</v>
      </c>
    </row>
    <row r="3833" spans="1:9" x14ac:dyDescent="0.3">
      <c r="A3833" t="s">
        <v>2006</v>
      </c>
      <c r="B3833" t="s">
        <v>2007</v>
      </c>
      <c r="C3833">
        <v>948</v>
      </c>
      <c r="D3833" t="s">
        <v>10</v>
      </c>
      <c r="E3833">
        <v>72</v>
      </c>
      <c r="F3833">
        <v>252</v>
      </c>
      <c r="G3833">
        <f t="shared" si="59"/>
        <v>180</v>
      </c>
      <c r="H3833">
        <v>1724</v>
      </c>
      <c r="I3833" t="s">
        <v>11</v>
      </c>
    </row>
    <row r="3834" spans="1:9" x14ac:dyDescent="0.3">
      <c r="A3834" t="s">
        <v>2006</v>
      </c>
      <c r="B3834" t="s">
        <v>2007</v>
      </c>
      <c r="C3834">
        <v>948</v>
      </c>
      <c r="D3834" t="s">
        <v>520</v>
      </c>
      <c r="E3834">
        <v>660</v>
      </c>
      <c r="F3834">
        <v>947</v>
      </c>
      <c r="G3834">
        <f t="shared" si="59"/>
        <v>287</v>
      </c>
      <c r="H3834">
        <v>236455</v>
      </c>
      <c r="I3834" t="s">
        <v>521</v>
      </c>
    </row>
    <row r="3835" spans="1:9" x14ac:dyDescent="0.3">
      <c r="A3835" t="s">
        <v>2008</v>
      </c>
      <c r="B3835" t="s">
        <v>2009</v>
      </c>
      <c r="C3835">
        <v>858</v>
      </c>
      <c r="D3835" t="s">
        <v>10</v>
      </c>
      <c r="E3835">
        <v>88</v>
      </c>
      <c r="F3835">
        <v>275</v>
      </c>
      <c r="G3835">
        <f t="shared" si="59"/>
        <v>187</v>
      </c>
      <c r="H3835">
        <v>1724</v>
      </c>
      <c r="I3835" t="s">
        <v>11</v>
      </c>
    </row>
    <row r="3836" spans="1:9" x14ac:dyDescent="0.3">
      <c r="A3836" t="s">
        <v>2008</v>
      </c>
      <c r="B3836" t="s">
        <v>2009</v>
      </c>
      <c r="C3836">
        <v>858</v>
      </c>
      <c r="D3836" t="s">
        <v>1844</v>
      </c>
      <c r="E3836">
        <v>387</v>
      </c>
      <c r="F3836">
        <v>572</v>
      </c>
      <c r="G3836">
        <f t="shared" si="59"/>
        <v>185</v>
      </c>
      <c r="H3836">
        <v>16138</v>
      </c>
      <c r="I3836" t="s">
        <v>1845</v>
      </c>
    </row>
    <row r="3837" spans="1:9" x14ac:dyDescent="0.3">
      <c r="A3837" t="s">
        <v>2010</v>
      </c>
      <c r="B3837" t="s">
        <v>2011</v>
      </c>
      <c r="C3837">
        <v>1115</v>
      </c>
      <c r="D3837" t="s">
        <v>10</v>
      </c>
      <c r="E3837">
        <v>108</v>
      </c>
      <c r="F3837">
        <v>277</v>
      </c>
      <c r="G3837">
        <f t="shared" si="59"/>
        <v>169</v>
      </c>
      <c r="H3837">
        <v>1724</v>
      </c>
      <c r="I3837" t="s">
        <v>11</v>
      </c>
    </row>
    <row r="3838" spans="1:9" x14ac:dyDescent="0.3">
      <c r="A3838" t="s">
        <v>2010</v>
      </c>
      <c r="B3838" t="s">
        <v>2011</v>
      </c>
      <c r="C3838">
        <v>1115</v>
      </c>
      <c r="D3838" t="s">
        <v>12</v>
      </c>
      <c r="E3838">
        <v>851</v>
      </c>
      <c r="F3838">
        <v>1086</v>
      </c>
      <c r="G3838">
        <f t="shared" si="59"/>
        <v>235</v>
      </c>
      <c r="H3838">
        <v>22957</v>
      </c>
      <c r="I3838" t="s">
        <v>13</v>
      </c>
    </row>
    <row r="3839" spans="1:9" x14ac:dyDescent="0.3">
      <c r="A3839" t="s">
        <v>2010</v>
      </c>
      <c r="B3839" t="s">
        <v>2011</v>
      </c>
      <c r="C3839">
        <v>1115</v>
      </c>
      <c r="D3839" t="s">
        <v>14</v>
      </c>
      <c r="E3839">
        <v>670</v>
      </c>
      <c r="F3839">
        <v>832</v>
      </c>
      <c r="G3839">
        <f t="shared" si="59"/>
        <v>162</v>
      </c>
      <c r="H3839">
        <v>43327</v>
      </c>
      <c r="I3839" t="s">
        <v>15</v>
      </c>
    </row>
    <row r="3840" spans="1:9" x14ac:dyDescent="0.3">
      <c r="A3840" t="s">
        <v>2010</v>
      </c>
      <c r="B3840" t="s">
        <v>2011</v>
      </c>
      <c r="C3840">
        <v>1115</v>
      </c>
      <c r="D3840" t="s">
        <v>46</v>
      </c>
      <c r="E3840">
        <v>519</v>
      </c>
      <c r="F3840">
        <v>588</v>
      </c>
      <c r="G3840">
        <f t="shared" si="59"/>
        <v>69</v>
      </c>
      <c r="H3840">
        <v>7301</v>
      </c>
      <c r="I3840" t="s">
        <v>47</v>
      </c>
    </row>
    <row r="3841" spans="1:9" x14ac:dyDescent="0.3">
      <c r="A3841" t="s">
        <v>2010</v>
      </c>
      <c r="B3841" t="s">
        <v>2011</v>
      </c>
      <c r="C3841">
        <v>1115</v>
      </c>
      <c r="D3841" t="s">
        <v>18</v>
      </c>
      <c r="E3841">
        <v>404</v>
      </c>
      <c r="F3841">
        <v>506</v>
      </c>
      <c r="G3841">
        <f t="shared" si="59"/>
        <v>102</v>
      </c>
      <c r="H3841">
        <v>27168</v>
      </c>
      <c r="I3841" t="s">
        <v>19</v>
      </c>
    </row>
    <row r="3842" spans="1:9" x14ac:dyDescent="0.3">
      <c r="A3842" t="s">
        <v>2012</v>
      </c>
      <c r="B3842" t="s">
        <v>2013</v>
      </c>
      <c r="C3842">
        <v>1755</v>
      </c>
      <c r="D3842" t="s">
        <v>10</v>
      </c>
      <c r="E3842">
        <v>81</v>
      </c>
      <c r="F3842">
        <v>267</v>
      </c>
      <c r="G3842">
        <f t="shared" si="59"/>
        <v>186</v>
      </c>
      <c r="H3842">
        <v>1724</v>
      </c>
      <c r="I3842" t="s">
        <v>11</v>
      </c>
    </row>
    <row r="3843" spans="1:9" x14ac:dyDescent="0.3">
      <c r="A3843" t="s">
        <v>2012</v>
      </c>
      <c r="B3843" t="s">
        <v>2013</v>
      </c>
      <c r="C3843">
        <v>1755</v>
      </c>
      <c r="D3843" t="s">
        <v>28</v>
      </c>
      <c r="E3843">
        <v>1134</v>
      </c>
      <c r="F3843">
        <v>1250</v>
      </c>
      <c r="G3843">
        <f t="shared" ref="G3843:G3906" si="60">F3843-E3843</f>
        <v>116</v>
      </c>
      <c r="H3843">
        <v>133923</v>
      </c>
      <c r="I3843" t="s">
        <v>29</v>
      </c>
    </row>
    <row r="3844" spans="1:9" x14ac:dyDescent="0.3">
      <c r="A3844" t="s">
        <v>2012</v>
      </c>
      <c r="B3844" t="s">
        <v>2013</v>
      </c>
      <c r="C3844">
        <v>1755</v>
      </c>
      <c r="D3844" t="s">
        <v>30</v>
      </c>
      <c r="E3844">
        <v>1022</v>
      </c>
      <c r="F3844">
        <v>1087</v>
      </c>
      <c r="G3844">
        <f t="shared" si="60"/>
        <v>65</v>
      </c>
      <c r="H3844">
        <v>85578</v>
      </c>
      <c r="I3844" t="s">
        <v>31</v>
      </c>
    </row>
    <row r="3845" spans="1:9" x14ac:dyDescent="0.3">
      <c r="A3845" t="s">
        <v>2012</v>
      </c>
      <c r="B3845" t="s">
        <v>2013</v>
      </c>
      <c r="C3845">
        <v>1755</v>
      </c>
      <c r="D3845" t="s">
        <v>66</v>
      </c>
      <c r="E3845">
        <v>1577</v>
      </c>
      <c r="F3845">
        <v>1665</v>
      </c>
      <c r="G3845">
        <f t="shared" si="60"/>
        <v>88</v>
      </c>
      <c r="H3845">
        <v>11277</v>
      </c>
      <c r="I3845" t="s">
        <v>67</v>
      </c>
    </row>
    <row r="3846" spans="1:9" x14ac:dyDescent="0.3">
      <c r="A3846" t="s">
        <v>2012</v>
      </c>
      <c r="B3846" t="s">
        <v>2013</v>
      </c>
      <c r="C3846">
        <v>1755</v>
      </c>
      <c r="D3846" t="s">
        <v>22</v>
      </c>
      <c r="E3846">
        <v>346</v>
      </c>
      <c r="F3846">
        <v>458</v>
      </c>
      <c r="G3846">
        <f t="shared" si="60"/>
        <v>112</v>
      </c>
      <c r="H3846">
        <v>21613</v>
      </c>
      <c r="I3846" t="s">
        <v>23</v>
      </c>
    </row>
    <row r="3847" spans="1:9" x14ac:dyDescent="0.3">
      <c r="A3847" t="s">
        <v>2012</v>
      </c>
      <c r="B3847" t="s">
        <v>2013</v>
      </c>
      <c r="C3847">
        <v>1755</v>
      </c>
      <c r="D3847" t="s">
        <v>24</v>
      </c>
      <c r="E3847">
        <v>907</v>
      </c>
      <c r="F3847">
        <v>996</v>
      </c>
      <c r="G3847">
        <f t="shared" si="60"/>
        <v>89</v>
      </c>
      <c r="H3847">
        <v>23723</v>
      </c>
      <c r="I3847" t="s">
        <v>25</v>
      </c>
    </row>
    <row r="3848" spans="1:9" x14ac:dyDescent="0.3">
      <c r="A3848" t="s">
        <v>2012</v>
      </c>
      <c r="B3848" t="s">
        <v>2013</v>
      </c>
      <c r="C3848">
        <v>1755</v>
      </c>
      <c r="D3848" t="s">
        <v>16</v>
      </c>
      <c r="E3848">
        <v>497</v>
      </c>
      <c r="F3848">
        <v>605</v>
      </c>
      <c r="G3848">
        <f t="shared" si="60"/>
        <v>108</v>
      </c>
      <c r="H3848">
        <v>23651</v>
      </c>
      <c r="I3848" t="s">
        <v>17</v>
      </c>
    </row>
    <row r="3849" spans="1:9" x14ac:dyDescent="0.3">
      <c r="A3849" t="s">
        <v>2012</v>
      </c>
      <c r="B3849" t="s">
        <v>2013</v>
      </c>
      <c r="C3849">
        <v>1755</v>
      </c>
      <c r="D3849" t="s">
        <v>18</v>
      </c>
      <c r="E3849">
        <v>628</v>
      </c>
      <c r="F3849">
        <v>730</v>
      </c>
      <c r="G3849">
        <f t="shared" si="60"/>
        <v>102</v>
      </c>
      <c r="H3849">
        <v>27168</v>
      </c>
      <c r="I3849" t="s">
        <v>19</v>
      </c>
    </row>
    <row r="3850" spans="1:9" x14ac:dyDescent="0.3">
      <c r="A3850" t="s">
        <v>2012</v>
      </c>
      <c r="B3850" t="s">
        <v>2013</v>
      </c>
      <c r="C3850">
        <v>1755</v>
      </c>
      <c r="D3850" t="s">
        <v>18</v>
      </c>
      <c r="E3850">
        <v>753</v>
      </c>
      <c r="F3850">
        <v>872</v>
      </c>
      <c r="G3850">
        <f t="shared" si="60"/>
        <v>119</v>
      </c>
      <c r="H3850">
        <v>27168</v>
      </c>
      <c r="I3850" t="s">
        <v>19</v>
      </c>
    </row>
    <row r="3851" spans="1:9" x14ac:dyDescent="0.3">
      <c r="A3851" t="s">
        <v>2012</v>
      </c>
      <c r="B3851" t="s">
        <v>2013</v>
      </c>
      <c r="C3851">
        <v>1755</v>
      </c>
      <c r="D3851" t="s">
        <v>42</v>
      </c>
      <c r="E3851">
        <v>1269</v>
      </c>
      <c r="F3851">
        <v>1389</v>
      </c>
      <c r="G3851">
        <f t="shared" si="60"/>
        <v>120</v>
      </c>
      <c r="H3851">
        <v>176760</v>
      </c>
      <c r="I3851" t="s">
        <v>43</v>
      </c>
    </row>
    <row r="3852" spans="1:9" x14ac:dyDescent="0.3">
      <c r="A3852" t="s">
        <v>2012</v>
      </c>
      <c r="B3852" t="s">
        <v>2013</v>
      </c>
      <c r="C3852">
        <v>1755</v>
      </c>
      <c r="D3852" t="s">
        <v>42</v>
      </c>
      <c r="E3852">
        <v>1415</v>
      </c>
      <c r="F3852">
        <v>1529</v>
      </c>
      <c r="G3852">
        <f t="shared" si="60"/>
        <v>114</v>
      </c>
      <c r="H3852">
        <v>176760</v>
      </c>
      <c r="I3852" t="s">
        <v>43</v>
      </c>
    </row>
    <row r="3853" spans="1:9" x14ac:dyDescent="0.3">
      <c r="A3853" t="s">
        <v>2014</v>
      </c>
      <c r="B3853" t="s">
        <v>2015</v>
      </c>
      <c r="C3853">
        <v>637</v>
      </c>
      <c r="D3853" t="s">
        <v>10</v>
      </c>
      <c r="E3853">
        <v>62</v>
      </c>
      <c r="F3853">
        <v>250</v>
      </c>
      <c r="G3853">
        <f t="shared" si="60"/>
        <v>188</v>
      </c>
      <c r="H3853">
        <v>1724</v>
      </c>
      <c r="I3853" t="s">
        <v>11</v>
      </c>
    </row>
    <row r="3854" spans="1:9" x14ac:dyDescent="0.3">
      <c r="A3854" t="s">
        <v>2014</v>
      </c>
      <c r="B3854" t="s">
        <v>2015</v>
      </c>
      <c r="C3854">
        <v>637</v>
      </c>
      <c r="D3854" t="s">
        <v>14</v>
      </c>
      <c r="E3854">
        <v>469</v>
      </c>
      <c r="F3854">
        <v>627</v>
      </c>
      <c r="G3854">
        <f t="shared" si="60"/>
        <v>158</v>
      </c>
      <c r="H3854">
        <v>43327</v>
      </c>
      <c r="I3854" t="s">
        <v>15</v>
      </c>
    </row>
    <row r="3855" spans="1:9" x14ac:dyDescent="0.3">
      <c r="A3855" t="s">
        <v>2014</v>
      </c>
      <c r="B3855" t="s">
        <v>2015</v>
      </c>
      <c r="C3855">
        <v>637</v>
      </c>
      <c r="D3855" t="s">
        <v>24</v>
      </c>
      <c r="E3855">
        <v>361</v>
      </c>
      <c r="F3855">
        <v>452</v>
      </c>
      <c r="G3855">
        <f t="shared" si="60"/>
        <v>91</v>
      </c>
      <c r="H3855">
        <v>23723</v>
      </c>
      <c r="I3855" t="s">
        <v>25</v>
      </c>
    </row>
    <row r="3856" spans="1:9" x14ac:dyDescent="0.3">
      <c r="A3856" t="s">
        <v>2016</v>
      </c>
      <c r="B3856" t="s">
        <v>2017</v>
      </c>
      <c r="C3856">
        <v>847</v>
      </c>
      <c r="D3856" t="s">
        <v>10</v>
      </c>
      <c r="E3856">
        <v>274</v>
      </c>
      <c r="F3856">
        <v>462</v>
      </c>
      <c r="G3856">
        <f t="shared" si="60"/>
        <v>188</v>
      </c>
      <c r="H3856">
        <v>1724</v>
      </c>
      <c r="I3856" t="s">
        <v>11</v>
      </c>
    </row>
    <row r="3857" spans="1:9" x14ac:dyDescent="0.3">
      <c r="A3857" t="s">
        <v>2016</v>
      </c>
      <c r="B3857" t="s">
        <v>2017</v>
      </c>
      <c r="C3857">
        <v>847</v>
      </c>
      <c r="D3857" t="s">
        <v>14</v>
      </c>
      <c r="E3857">
        <v>679</v>
      </c>
      <c r="F3857">
        <v>836</v>
      </c>
      <c r="G3857">
        <f t="shared" si="60"/>
        <v>157</v>
      </c>
      <c r="H3857">
        <v>43327</v>
      </c>
      <c r="I3857" t="s">
        <v>15</v>
      </c>
    </row>
    <row r="3858" spans="1:9" x14ac:dyDescent="0.3">
      <c r="A3858" t="s">
        <v>2016</v>
      </c>
      <c r="B3858" t="s">
        <v>2017</v>
      </c>
      <c r="C3858">
        <v>847</v>
      </c>
      <c r="D3858" t="s">
        <v>90</v>
      </c>
      <c r="E3858">
        <v>21</v>
      </c>
      <c r="F3858">
        <v>232</v>
      </c>
      <c r="G3858">
        <f t="shared" si="60"/>
        <v>211</v>
      </c>
      <c r="H3858">
        <v>1188</v>
      </c>
      <c r="I3858" t="s">
        <v>91</v>
      </c>
    </row>
    <row r="3859" spans="1:9" x14ac:dyDescent="0.3">
      <c r="A3859" t="s">
        <v>2016</v>
      </c>
      <c r="B3859" t="s">
        <v>2017</v>
      </c>
      <c r="C3859">
        <v>847</v>
      </c>
      <c r="D3859" t="s">
        <v>24</v>
      </c>
      <c r="E3859">
        <v>574</v>
      </c>
      <c r="F3859">
        <v>662</v>
      </c>
      <c r="G3859">
        <f t="shared" si="60"/>
        <v>88</v>
      </c>
      <c r="H3859">
        <v>23723</v>
      </c>
      <c r="I3859" t="s">
        <v>25</v>
      </c>
    </row>
    <row r="3860" spans="1:9" x14ac:dyDescent="0.3">
      <c r="A3860" t="s">
        <v>2018</v>
      </c>
      <c r="B3860" t="s">
        <v>2019</v>
      </c>
      <c r="C3860">
        <v>449</v>
      </c>
      <c r="D3860" t="s">
        <v>10</v>
      </c>
      <c r="E3860">
        <v>80</v>
      </c>
      <c r="F3860">
        <v>213</v>
      </c>
      <c r="G3860">
        <f t="shared" si="60"/>
        <v>133</v>
      </c>
      <c r="H3860">
        <v>1724</v>
      </c>
      <c r="I3860" t="s">
        <v>11</v>
      </c>
    </row>
    <row r="3861" spans="1:9" x14ac:dyDescent="0.3">
      <c r="A3861" t="s">
        <v>2018</v>
      </c>
      <c r="B3861" t="s">
        <v>2019</v>
      </c>
      <c r="C3861">
        <v>449</v>
      </c>
      <c r="D3861" t="s">
        <v>14</v>
      </c>
      <c r="E3861">
        <v>290</v>
      </c>
      <c r="F3861">
        <v>442</v>
      </c>
      <c r="G3861">
        <f t="shared" si="60"/>
        <v>152</v>
      </c>
      <c r="H3861">
        <v>43327</v>
      </c>
      <c r="I3861" t="s">
        <v>15</v>
      </c>
    </row>
    <row r="3862" spans="1:9" x14ac:dyDescent="0.3">
      <c r="A3862" t="s">
        <v>2020</v>
      </c>
      <c r="B3862" t="s">
        <v>2021</v>
      </c>
      <c r="C3862">
        <v>532</v>
      </c>
      <c r="D3862" t="s">
        <v>10</v>
      </c>
      <c r="E3862">
        <v>79</v>
      </c>
      <c r="F3862">
        <v>215</v>
      </c>
      <c r="G3862">
        <f t="shared" si="60"/>
        <v>136</v>
      </c>
      <c r="H3862">
        <v>1724</v>
      </c>
      <c r="I3862" t="s">
        <v>11</v>
      </c>
    </row>
    <row r="3863" spans="1:9" x14ac:dyDescent="0.3">
      <c r="A3863" t="s">
        <v>2020</v>
      </c>
      <c r="B3863" t="s">
        <v>2021</v>
      </c>
      <c r="C3863">
        <v>532</v>
      </c>
      <c r="D3863" t="s">
        <v>14</v>
      </c>
      <c r="E3863">
        <v>377</v>
      </c>
      <c r="F3863">
        <v>527</v>
      </c>
      <c r="G3863">
        <f t="shared" si="60"/>
        <v>150</v>
      </c>
      <c r="H3863">
        <v>43327</v>
      </c>
      <c r="I3863" t="s">
        <v>15</v>
      </c>
    </row>
    <row r="3864" spans="1:9" x14ac:dyDescent="0.3">
      <c r="A3864" t="s">
        <v>2022</v>
      </c>
      <c r="B3864" t="s">
        <v>2023</v>
      </c>
      <c r="C3864">
        <v>768</v>
      </c>
      <c r="D3864" t="s">
        <v>10</v>
      </c>
      <c r="E3864">
        <v>77</v>
      </c>
      <c r="F3864">
        <v>266</v>
      </c>
      <c r="G3864">
        <f t="shared" si="60"/>
        <v>189</v>
      </c>
      <c r="H3864">
        <v>1724</v>
      </c>
      <c r="I3864" t="s">
        <v>11</v>
      </c>
    </row>
    <row r="3865" spans="1:9" x14ac:dyDescent="0.3">
      <c r="A3865" t="s">
        <v>2022</v>
      </c>
      <c r="B3865" t="s">
        <v>2023</v>
      </c>
      <c r="C3865">
        <v>768</v>
      </c>
      <c r="D3865" t="s">
        <v>14</v>
      </c>
      <c r="E3865">
        <v>603</v>
      </c>
      <c r="F3865">
        <v>756</v>
      </c>
      <c r="G3865">
        <f t="shared" si="60"/>
        <v>153</v>
      </c>
      <c r="H3865">
        <v>43327</v>
      </c>
      <c r="I3865" t="s">
        <v>15</v>
      </c>
    </row>
    <row r="3866" spans="1:9" x14ac:dyDescent="0.3">
      <c r="A3866" t="s">
        <v>2022</v>
      </c>
      <c r="B3866" t="s">
        <v>2023</v>
      </c>
      <c r="C3866">
        <v>768</v>
      </c>
      <c r="D3866" t="s">
        <v>24</v>
      </c>
      <c r="E3866">
        <v>504</v>
      </c>
      <c r="F3866">
        <v>590</v>
      </c>
      <c r="G3866">
        <f t="shared" si="60"/>
        <v>86</v>
      </c>
      <c r="H3866">
        <v>23723</v>
      </c>
      <c r="I3866" t="s">
        <v>25</v>
      </c>
    </row>
    <row r="3867" spans="1:9" x14ac:dyDescent="0.3">
      <c r="A3867" t="s">
        <v>2022</v>
      </c>
      <c r="B3867" t="s">
        <v>2023</v>
      </c>
      <c r="C3867">
        <v>768</v>
      </c>
      <c r="D3867" t="s">
        <v>46</v>
      </c>
      <c r="E3867">
        <v>354</v>
      </c>
      <c r="F3867">
        <v>417</v>
      </c>
      <c r="G3867">
        <f t="shared" si="60"/>
        <v>63</v>
      </c>
      <c r="H3867">
        <v>7301</v>
      </c>
      <c r="I3867" t="s">
        <v>47</v>
      </c>
    </row>
    <row r="3868" spans="1:9" x14ac:dyDescent="0.3">
      <c r="A3868" t="s">
        <v>2024</v>
      </c>
      <c r="B3868" t="s">
        <v>2025</v>
      </c>
      <c r="C3868">
        <v>1619</v>
      </c>
      <c r="D3868" t="s">
        <v>10</v>
      </c>
      <c r="E3868">
        <v>78</v>
      </c>
      <c r="F3868">
        <v>263</v>
      </c>
      <c r="G3868">
        <f t="shared" si="60"/>
        <v>185</v>
      </c>
      <c r="H3868">
        <v>1724</v>
      </c>
      <c r="I3868" t="s">
        <v>11</v>
      </c>
    </row>
    <row r="3869" spans="1:9" x14ac:dyDescent="0.3">
      <c r="A3869" t="s">
        <v>2024</v>
      </c>
      <c r="B3869" t="s">
        <v>2025</v>
      </c>
      <c r="C3869">
        <v>1619</v>
      </c>
      <c r="D3869" t="s">
        <v>28</v>
      </c>
      <c r="E3869">
        <v>1010</v>
      </c>
      <c r="F3869">
        <v>1126</v>
      </c>
      <c r="G3869">
        <f t="shared" si="60"/>
        <v>116</v>
      </c>
      <c r="H3869">
        <v>133923</v>
      </c>
      <c r="I3869" t="s">
        <v>29</v>
      </c>
    </row>
    <row r="3870" spans="1:9" x14ac:dyDescent="0.3">
      <c r="A3870" t="s">
        <v>2024</v>
      </c>
      <c r="B3870" t="s">
        <v>2025</v>
      </c>
      <c r="C3870">
        <v>1619</v>
      </c>
      <c r="D3870" t="s">
        <v>30</v>
      </c>
      <c r="E3870">
        <v>898</v>
      </c>
      <c r="F3870">
        <v>963</v>
      </c>
      <c r="G3870">
        <f t="shared" si="60"/>
        <v>65</v>
      </c>
      <c r="H3870">
        <v>85578</v>
      </c>
      <c r="I3870" t="s">
        <v>31</v>
      </c>
    </row>
    <row r="3871" spans="1:9" x14ac:dyDescent="0.3">
      <c r="A3871" t="s">
        <v>2024</v>
      </c>
      <c r="B3871" t="s">
        <v>2025</v>
      </c>
      <c r="C3871">
        <v>1619</v>
      </c>
      <c r="D3871" t="s">
        <v>66</v>
      </c>
      <c r="E3871">
        <v>1448</v>
      </c>
      <c r="F3871">
        <v>1535</v>
      </c>
      <c r="G3871">
        <f t="shared" si="60"/>
        <v>87</v>
      </c>
      <c r="H3871">
        <v>11277</v>
      </c>
      <c r="I3871" t="s">
        <v>67</v>
      </c>
    </row>
    <row r="3872" spans="1:9" x14ac:dyDescent="0.3">
      <c r="A3872" t="s">
        <v>2024</v>
      </c>
      <c r="B3872" t="s">
        <v>2025</v>
      </c>
      <c r="C3872">
        <v>1619</v>
      </c>
      <c r="D3872" t="s">
        <v>22</v>
      </c>
      <c r="E3872">
        <v>343</v>
      </c>
      <c r="F3872">
        <v>455</v>
      </c>
      <c r="G3872">
        <f t="shared" si="60"/>
        <v>112</v>
      </c>
      <c r="H3872">
        <v>21613</v>
      </c>
      <c r="I3872" t="s">
        <v>23</v>
      </c>
    </row>
    <row r="3873" spans="1:9" x14ac:dyDescent="0.3">
      <c r="A3873" t="s">
        <v>2024</v>
      </c>
      <c r="B3873" t="s">
        <v>2025</v>
      </c>
      <c r="C3873">
        <v>1619</v>
      </c>
      <c r="D3873" t="s">
        <v>22</v>
      </c>
      <c r="E3873">
        <v>488</v>
      </c>
      <c r="F3873">
        <v>615</v>
      </c>
      <c r="G3873">
        <f t="shared" si="60"/>
        <v>127</v>
      </c>
      <c r="H3873">
        <v>21613</v>
      </c>
      <c r="I3873" t="s">
        <v>23</v>
      </c>
    </row>
    <row r="3874" spans="1:9" x14ac:dyDescent="0.3">
      <c r="A3874" t="s">
        <v>2024</v>
      </c>
      <c r="B3874" t="s">
        <v>2025</v>
      </c>
      <c r="C3874">
        <v>1619</v>
      </c>
      <c r="D3874" t="s">
        <v>24</v>
      </c>
      <c r="E3874">
        <v>782</v>
      </c>
      <c r="F3874">
        <v>872</v>
      </c>
      <c r="G3874">
        <f t="shared" si="60"/>
        <v>90</v>
      </c>
      <c r="H3874">
        <v>23723</v>
      </c>
      <c r="I3874" t="s">
        <v>25</v>
      </c>
    </row>
    <row r="3875" spans="1:9" x14ac:dyDescent="0.3">
      <c r="A3875" t="s">
        <v>2024</v>
      </c>
      <c r="B3875" t="s">
        <v>2025</v>
      </c>
      <c r="C3875">
        <v>1619</v>
      </c>
      <c r="D3875" t="s">
        <v>18</v>
      </c>
      <c r="E3875">
        <v>640</v>
      </c>
      <c r="F3875">
        <v>747</v>
      </c>
      <c r="G3875">
        <f t="shared" si="60"/>
        <v>107</v>
      </c>
      <c r="H3875">
        <v>27168</v>
      </c>
      <c r="I3875" t="s">
        <v>19</v>
      </c>
    </row>
    <row r="3876" spans="1:9" x14ac:dyDescent="0.3">
      <c r="A3876" t="s">
        <v>2024</v>
      </c>
      <c r="B3876" t="s">
        <v>2025</v>
      </c>
      <c r="C3876">
        <v>1619</v>
      </c>
      <c r="D3876" t="s">
        <v>42</v>
      </c>
      <c r="E3876">
        <v>1144</v>
      </c>
      <c r="F3876">
        <v>1262</v>
      </c>
      <c r="G3876">
        <f t="shared" si="60"/>
        <v>118</v>
      </c>
      <c r="H3876">
        <v>176760</v>
      </c>
      <c r="I3876" t="s">
        <v>43</v>
      </c>
    </row>
    <row r="3877" spans="1:9" x14ac:dyDescent="0.3">
      <c r="A3877" t="s">
        <v>2024</v>
      </c>
      <c r="B3877" t="s">
        <v>2025</v>
      </c>
      <c r="C3877">
        <v>1619</v>
      </c>
      <c r="D3877" t="s">
        <v>42</v>
      </c>
      <c r="E3877">
        <v>1292</v>
      </c>
      <c r="F3877">
        <v>1406</v>
      </c>
      <c r="G3877">
        <f t="shared" si="60"/>
        <v>114</v>
      </c>
      <c r="H3877">
        <v>176760</v>
      </c>
      <c r="I3877" t="s">
        <v>43</v>
      </c>
    </row>
    <row r="3878" spans="1:9" x14ac:dyDescent="0.3">
      <c r="A3878" t="s">
        <v>2026</v>
      </c>
      <c r="B3878" t="s">
        <v>2027</v>
      </c>
      <c r="C3878">
        <v>1370</v>
      </c>
      <c r="D3878" t="s">
        <v>10</v>
      </c>
      <c r="E3878">
        <v>85</v>
      </c>
      <c r="F3878">
        <v>269</v>
      </c>
      <c r="G3878">
        <f t="shared" si="60"/>
        <v>184</v>
      </c>
      <c r="H3878">
        <v>1724</v>
      </c>
      <c r="I3878" t="s">
        <v>11</v>
      </c>
    </row>
    <row r="3879" spans="1:9" x14ac:dyDescent="0.3">
      <c r="A3879" t="s">
        <v>2026</v>
      </c>
      <c r="B3879" t="s">
        <v>2027</v>
      </c>
      <c r="C3879">
        <v>1370</v>
      </c>
      <c r="D3879" t="s">
        <v>28</v>
      </c>
      <c r="E3879">
        <v>749</v>
      </c>
      <c r="F3879">
        <v>866</v>
      </c>
      <c r="G3879">
        <f t="shared" si="60"/>
        <v>117</v>
      </c>
      <c r="H3879">
        <v>133923</v>
      </c>
      <c r="I3879" t="s">
        <v>29</v>
      </c>
    </row>
    <row r="3880" spans="1:9" x14ac:dyDescent="0.3">
      <c r="A3880" t="s">
        <v>2026</v>
      </c>
      <c r="B3880" t="s">
        <v>2027</v>
      </c>
      <c r="C3880">
        <v>1370</v>
      </c>
      <c r="D3880" t="s">
        <v>30</v>
      </c>
      <c r="E3880">
        <v>637</v>
      </c>
      <c r="F3880">
        <v>702</v>
      </c>
      <c r="G3880">
        <f t="shared" si="60"/>
        <v>65</v>
      </c>
      <c r="H3880">
        <v>85578</v>
      </c>
      <c r="I3880" t="s">
        <v>31</v>
      </c>
    </row>
    <row r="3881" spans="1:9" x14ac:dyDescent="0.3">
      <c r="A3881" t="s">
        <v>2026</v>
      </c>
      <c r="B3881" t="s">
        <v>2027</v>
      </c>
      <c r="C3881">
        <v>1370</v>
      </c>
      <c r="D3881" t="s">
        <v>66</v>
      </c>
      <c r="E3881">
        <v>1193</v>
      </c>
      <c r="F3881">
        <v>1286</v>
      </c>
      <c r="G3881">
        <f t="shared" si="60"/>
        <v>93</v>
      </c>
      <c r="H3881">
        <v>11277</v>
      </c>
      <c r="I3881" t="s">
        <v>67</v>
      </c>
    </row>
    <row r="3882" spans="1:9" x14ac:dyDescent="0.3">
      <c r="A3882" t="s">
        <v>2026</v>
      </c>
      <c r="B3882" t="s">
        <v>2027</v>
      </c>
      <c r="C3882">
        <v>1370</v>
      </c>
      <c r="D3882" t="s">
        <v>16</v>
      </c>
      <c r="E3882">
        <v>360</v>
      </c>
      <c r="F3882">
        <v>459</v>
      </c>
      <c r="G3882">
        <f t="shared" si="60"/>
        <v>99</v>
      </c>
      <c r="H3882">
        <v>23651</v>
      </c>
      <c r="I3882" t="s">
        <v>17</v>
      </c>
    </row>
    <row r="3883" spans="1:9" x14ac:dyDescent="0.3">
      <c r="A3883" t="s">
        <v>2026</v>
      </c>
      <c r="B3883" t="s">
        <v>2027</v>
      </c>
      <c r="C3883">
        <v>1370</v>
      </c>
      <c r="D3883" t="s">
        <v>18</v>
      </c>
      <c r="E3883">
        <v>495</v>
      </c>
      <c r="F3883">
        <v>616</v>
      </c>
      <c r="G3883">
        <f t="shared" si="60"/>
        <v>121</v>
      </c>
      <c r="H3883">
        <v>27168</v>
      </c>
      <c r="I3883" t="s">
        <v>19</v>
      </c>
    </row>
    <row r="3884" spans="1:9" x14ac:dyDescent="0.3">
      <c r="A3884" t="s">
        <v>2026</v>
      </c>
      <c r="B3884" t="s">
        <v>2027</v>
      </c>
      <c r="C3884">
        <v>1370</v>
      </c>
      <c r="D3884" t="s">
        <v>42</v>
      </c>
      <c r="E3884">
        <v>882</v>
      </c>
      <c r="F3884">
        <v>1001</v>
      </c>
      <c r="G3884">
        <f t="shared" si="60"/>
        <v>119</v>
      </c>
      <c r="H3884">
        <v>176760</v>
      </c>
      <c r="I3884" t="s">
        <v>43</v>
      </c>
    </row>
    <row r="3885" spans="1:9" x14ac:dyDescent="0.3">
      <c r="A3885" t="s">
        <v>2026</v>
      </c>
      <c r="B3885" t="s">
        <v>2027</v>
      </c>
      <c r="C3885">
        <v>1370</v>
      </c>
      <c r="D3885" t="s">
        <v>42</v>
      </c>
      <c r="E3885">
        <v>1029</v>
      </c>
      <c r="F3885">
        <v>1143</v>
      </c>
      <c r="G3885">
        <f t="shared" si="60"/>
        <v>114</v>
      </c>
      <c r="H3885">
        <v>176760</v>
      </c>
      <c r="I3885" t="s">
        <v>43</v>
      </c>
    </row>
    <row r="3886" spans="1:9" x14ac:dyDescent="0.3">
      <c r="A3886" t="s">
        <v>2028</v>
      </c>
      <c r="B3886" t="s">
        <v>2029</v>
      </c>
      <c r="C3886">
        <v>1688</v>
      </c>
      <c r="D3886" t="s">
        <v>2030</v>
      </c>
      <c r="E3886">
        <v>1255</v>
      </c>
      <c r="F3886">
        <v>1683</v>
      </c>
      <c r="G3886">
        <f t="shared" si="60"/>
        <v>428</v>
      </c>
      <c r="H3886">
        <v>25737</v>
      </c>
      <c r="I3886" t="s">
        <v>2031</v>
      </c>
    </row>
    <row r="3887" spans="1:9" x14ac:dyDescent="0.3">
      <c r="A3887" t="s">
        <v>2028</v>
      </c>
      <c r="B3887" t="s">
        <v>2029</v>
      </c>
      <c r="C3887">
        <v>1688</v>
      </c>
      <c r="D3887" t="s">
        <v>10</v>
      </c>
      <c r="E3887">
        <v>148</v>
      </c>
      <c r="F3887">
        <v>280</v>
      </c>
      <c r="G3887">
        <f t="shared" si="60"/>
        <v>132</v>
      </c>
      <c r="H3887">
        <v>1724</v>
      </c>
      <c r="I3887" t="s">
        <v>11</v>
      </c>
    </row>
    <row r="3888" spans="1:9" x14ac:dyDescent="0.3">
      <c r="A3888" t="s">
        <v>2028</v>
      </c>
      <c r="B3888" t="s">
        <v>2029</v>
      </c>
      <c r="C3888">
        <v>1688</v>
      </c>
      <c r="D3888" t="s">
        <v>28</v>
      </c>
      <c r="E3888">
        <v>689</v>
      </c>
      <c r="F3888">
        <v>814</v>
      </c>
      <c r="G3888">
        <f t="shared" si="60"/>
        <v>125</v>
      </c>
      <c r="H3888">
        <v>133923</v>
      </c>
      <c r="I3888" t="s">
        <v>29</v>
      </c>
    </row>
    <row r="3889" spans="1:9" x14ac:dyDescent="0.3">
      <c r="A3889" t="s">
        <v>2028</v>
      </c>
      <c r="B3889" t="s">
        <v>2029</v>
      </c>
      <c r="C3889">
        <v>1688</v>
      </c>
      <c r="D3889" t="s">
        <v>30</v>
      </c>
      <c r="E3889">
        <v>578</v>
      </c>
      <c r="F3889">
        <v>643</v>
      </c>
      <c r="G3889">
        <f t="shared" si="60"/>
        <v>65</v>
      </c>
      <c r="H3889">
        <v>85578</v>
      </c>
      <c r="I3889" t="s">
        <v>31</v>
      </c>
    </row>
    <row r="3890" spans="1:9" x14ac:dyDescent="0.3">
      <c r="A3890" t="s">
        <v>2028</v>
      </c>
      <c r="B3890" t="s">
        <v>2029</v>
      </c>
      <c r="C3890">
        <v>1688</v>
      </c>
      <c r="D3890" t="s">
        <v>24</v>
      </c>
      <c r="E3890">
        <v>479</v>
      </c>
      <c r="F3890">
        <v>552</v>
      </c>
      <c r="G3890">
        <f t="shared" si="60"/>
        <v>73</v>
      </c>
      <c r="H3890">
        <v>23723</v>
      </c>
      <c r="I3890" t="s">
        <v>25</v>
      </c>
    </row>
    <row r="3891" spans="1:9" x14ac:dyDescent="0.3">
      <c r="A3891" t="s">
        <v>2028</v>
      </c>
      <c r="B3891" t="s">
        <v>2029</v>
      </c>
      <c r="C3891">
        <v>1688</v>
      </c>
      <c r="D3891" t="s">
        <v>42</v>
      </c>
      <c r="E3891">
        <v>1107</v>
      </c>
      <c r="F3891">
        <v>1214</v>
      </c>
      <c r="G3891">
        <f t="shared" si="60"/>
        <v>107</v>
      </c>
      <c r="H3891">
        <v>176760</v>
      </c>
      <c r="I3891" t="s">
        <v>43</v>
      </c>
    </row>
    <row r="3892" spans="1:9" x14ac:dyDescent="0.3">
      <c r="A3892" t="s">
        <v>2032</v>
      </c>
      <c r="B3892" t="s">
        <v>2033</v>
      </c>
      <c r="C3892">
        <v>953</v>
      </c>
      <c r="D3892" t="s">
        <v>10</v>
      </c>
      <c r="E3892">
        <v>97</v>
      </c>
      <c r="F3892">
        <v>287</v>
      </c>
      <c r="G3892">
        <f t="shared" si="60"/>
        <v>190</v>
      </c>
      <c r="H3892">
        <v>1724</v>
      </c>
      <c r="I3892" t="s">
        <v>11</v>
      </c>
    </row>
    <row r="3893" spans="1:9" x14ac:dyDescent="0.3">
      <c r="A3893" t="s">
        <v>2032</v>
      </c>
      <c r="B3893" t="s">
        <v>2033</v>
      </c>
      <c r="C3893">
        <v>953</v>
      </c>
      <c r="D3893" t="s">
        <v>1844</v>
      </c>
      <c r="E3893">
        <v>385</v>
      </c>
      <c r="F3893">
        <v>573</v>
      </c>
      <c r="G3893">
        <f t="shared" si="60"/>
        <v>188</v>
      </c>
      <c r="H3893">
        <v>16138</v>
      </c>
      <c r="I3893" t="s">
        <v>1845</v>
      </c>
    </row>
    <row r="3894" spans="1:9" x14ac:dyDescent="0.3">
      <c r="A3894" t="s">
        <v>2034</v>
      </c>
      <c r="B3894" t="s">
        <v>2035</v>
      </c>
      <c r="C3894">
        <v>994</v>
      </c>
      <c r="D3894" t="s">
        <v>10</v>
      </c>
      <c r="E3894">
        <v>82</v>
      </c>
      <c r="F3894">
        <v>205</v>
      </c>
      <c r="G3894">
        <f t="shared" si="60"/>
        <v>123</v>
      </c>
      <c r="H3894">
        <v>1724</v>
      </c>
      <c r="I3894" t="s">
        <v>11</v>
      </c>
    </row>
    <row r="3895" spans="1:9" x14ac:dyDescent="0.3">
      <c r="A3895" t="s">
        <v>2034</v>
      </c>
      <c r="B3895" t="s">
        <v>2035</v>
      </c>
      <c r="C3895">
        <v>994</v>
      </c>
      <c r="D3895" t="s">
        <v>12</v>
      </c>
      <c r="E3895">
        <v>745</v>
      </c>
      <c r="F3895">
        <v>980</v>
      </c>
      <c r="G3895">
        <f t="shared" si="60"/>
        <v>235</v>
      </c>
      <c r="H3895">
        <v>22957</v>
      </c>
      <c r="I3895" t="s">
        <v>13</v>
      </c>
    </row>
    <row r="3896" spans="1:9" x14ac:dyDescent="0.3">
      <c r="A3896" t="s">
        <v>2034</v>
      </c>
      <c r="B3896" t="s">
        <v>2035</v>
      </c>
      <c r="C3896">
        <v>994</v>
      </c>
      <c r="D3896" t="s">
        <v>14</v>
      </c>
      <c r="E3896">
        <v>565</v>
      </c>
      <c r="F3896">
        <v>724</v>
      </c>
      <c r="G3896">
        <f t="shared" si="60"/>
        <v>159</v>
      </c>
      <c r="H3896">
        <v>43327</v>
      </c>
      <c r="I3896" t="s">
        <v>15</v>
      </c>
    </row>
    <row r="3897" spans="1:9" x14ac:dyDescent="0.3">
      <c r="A3897" t="s">
        <v>2034</v>
      </c>
      <c r="B3897" t="s">
        <v>2035</v>
      </c>
      <c r="C3897">
        <v>994</v>
      </c>
      <c r="D3897" t="s">
        <v>22</v>
      </c>
      <c r="E3897">
        <v>439</v>
      </c>
      <c r="F3897">
        <v>551</v>
      </c>
      <c r="G3897">
        <f t="shared" si="60"/>
        <v>112</v>
      </c>
      <c r="H3897">
        <v>21613</v>
      </c>
      <c r="I3897" t="s">
        <v>23</v>
      </c>
    </row>
    <row r="3898" spans="1:9" x14ac:dyDescent="0.3">
      <c r="A3898" t="s">
        <v>2034</v>
      </c>
      <c r="B3898" t="s">
        <v>2035</v>
      </c>
      <c r="C3898">
        <v>994</v>
      </c>
      <c r="D3898" t="s">
        <v>24</v>
      </c>
      <c r="E3898">
        <v>327</v>
      </c>
      <c r="F3898">
        <v>413</v>
      </c>
      <c r="G3898">
        <f t="shared" si="60"/>
        <v>86</v>
      </c>
      <c r="H3898">
        <v>23723</v>
      </c>
      <c r="I3898" t="s">
        <v>25</v>
      </c>
    </row>
    <row r="3899" spans="1:9" x14ac:dyDescent="0.3">
      <c r="A3899" t="s">
        <v>2036</v>
      </c>
      <c r="B3899" t="s">
        <v>2037</v>
      </c>
      <c r="C3899">
        <v>807</v>
      </c>
      <c r="D3899" t="s">
        <v>10</v>
      </c>
      <c r="E3899">
        <v>262</v>
      </c>
      <c r="F3899">
        <v>412</v>
      </c>
      <c r="G3899">
        <f t="shared" si="60"/>
        <v>150</v>
      </c>
      <c r="H3899">
        <v>1724</v>
      </c>
      <c r="I3899" t="s">
        <v>11</v>
      </c>
    </row>
    <row r="3900" spans="1:9" x14ac:dyDescent="0.3">
      <c r="A3900" t="s">
        <v>2036</v>
      </c>
      <c r="B3900" t="s">
        <v>2037</v>
      </c>
      <c r="C3900">
        <v>807</v>
      </c>
      <c r="D3900" t="s">
        <v>14</v>
      </c>
      <c r="E3900">
        <v>641</v>
      </c>
      <c r="F3900">
        <v>798</v>
      </c>
      <c r="G3900">
        <f t="shared" si="60"/>
        <v>157</v>
      </c>
      <c r="H3900">
        <v>43327</v>
      </c>
      <c r="I3900" t="s">
        <v>15</v>
      </c>
    </row>
    <row r="3901" spans="1:9" x14ac:dyDescent="0.3">
      <c r="A3901" t="s">
        <v>2036</v>
      </c>
      <c r="B3901" t="s">
        <v>2037</v>
      </c>
      <c r="C3901">
        <v>807</v>
      </c>
      <c r="D3901" t="s">
        <v>90</v>
      </c>
      <c r="E3901">
        <v>13</v>
      </c>
      <c r="F3901">
        <v>226</v>
      </c>
      <c r="G3901">
        <f t="shared" si="60"/>
        <v>213</v>
      </c>
      <c r="H3901">
        <v>1188</v>
      </c>
      <c r="I3901" t="s">
        <v>91</v>
      </c>
    </row>
    <row r="3902" spans="1:9" x14ac:dyDescent="0.3">
      <c r="A3902" t="s">
        <v>2036</v>
      </c>
      <c r="B3902" t="s">
        <v>2037</v>
      </c>
      <c r="C3902">
        <v>807</v>
      </c>
      <c r="D3902" t="s">
        <v>18</v>
      </c>
      <c r="E3902">
        <v>523</v>
      </c>
      <c r="F3902">
        <v>629</v>
      </c>
      <c r="G3902">
        <f t="shared" si="60"/>
        <v>106</v>
      </c>
      <c r="H3902">
        <v>27168</v>
      </c>
      <c r="I3902" t="s">
        <v>19</v>
      </c>
    </row>
    <row r="3903" spans="1:9" x14ac:dyDescent="0.3">
      <c r="A3903" t="s">
        <v>2038</v>
      </c>
      <c r="B3903" t="s">
        <v>2039</v>
      </c>
      <c r="C3903">
        <v>531</v>
      </c>
      <c r="D3903" t="s">
        <v>10</v>
      </c>
      <c r="E3903">
        <v>108</v>
      </c>
      <c r="F3903">
        <v>227</v>
      </c>
      <c r="G3903">
        <f t="shared" si="60"/>
        <v>119</v>
      </c>
      <c r="H3903">
        <v>1724</v>
      </c>
      <c r="I3903" t="s">
        <v>11</v>
      </c>
    </row>
    <row r="3904" spans="1:9" x14ac:dyDescent="0.3">
      <c r="A3904" t="s">
        <v>2038</v>
      </c>
      <c r="B3904" t="s">
        <v>2039</v>
      </c>
      <c r="C3904">
        <v>531</v>
      </c>
      <c r="D3904" t="s">
        <v>28</v>
      </c>
      <c r="E3904">
        <v>421</v>
      </c>
      <c r="F3904">
        <v>531</v>
      </c>
      <c r="G3904">
        <f t="shared" si="60"/>
        <v>110</v>
      </c>
      <c r="H3904">
        <v>133923</v>
      </c>
      <c r="I3904" t="s">
        <v>29</v>
      </c>
    </row>
    <row r="3905" spans="1:9" x14ac:dyDescent="0.3">
      <c r="A3905" t="s">
        <v>2038</v>
      </c>
      <c r="B3905" t="s">
        <v>2039</v>
      </c>
      <c r="C3905">
        <v>531</v>
      </c>
      <c r="D3905" t="s">
        <v>30</v>
      </c>
      <c r="E3905">
        <v>311</v>
      </c>
      <c r="F3905">
        <v>379</v>
      </c>
      <c r="G3905">
        <f t="shared" si="60"/>
        <v>68</v>
      </c>
      <c r="H3905">
        <v>85578</v>
      </c>
      <c r="I3905" t="s">
        <v>31</v>
      </c>
    </row>
    <row r="3906" spans="1:9" x14ac:dyDescent="0.3">
      <c r="A3906" t="s">
        <v>2040</v>
      </c>
      <c r="B3906" t="s">
        <v>2041</v>
      </c>
      <c r="C3906">
        <v>963</v>
      </c>
      <c r="D3906" t="s">
        <v>10</v>
      </c>
      <c r="E3906">
        <v>83</v>
      </c>
      <c r="F3906">
        <v>237</v>
      </c>
      <c r="G3906">
        <f t="shared" si="60"/>
        <v>154</v>
      </c>
      <c r="H3906">
        <v>1724</v>
      </c>
      <c r="I3906" t="s">
        <v>11</v>
      </c>
    </row>
    <row r="3907" spans="1:9" x14ac:dyDescent="0.3">
      <c r="A3907" t="s">
        <v>2040</v>
      </c>
      <c r="B3907" t="s">
        <v>2041</v>
      </c>
      <c r="C3907">
        <v>963</v>
      </c>
      <c r="D3907" t="s">
        <v>28</v>
      </c>
      <c r="E3907">
        <v>705</v>
      </c>
      <c r="F3907">
        <v>816</v>
      </c>
      <c r="G3907">
        <f t="shared" ref="G3907:G3970" si="61">F3907-E3907</f>
        <v>111</v>
      </c>
      <c r="H3907">
        <v>133923</v>
      </c>
      <c r="I3907" t="s">
        <v>29</v>
      </c>
    </row>
    <row r="3908" spans="1:9" x14ac:dyDescent="0.3">
      <c r="A3908" t="s">
        <v>2040</v>
      </c>
      <c r="B3908" t="s">
        <v>2041</v>
      </c>
      <c r="C3908">
        <v>963</v>
      </c>
      <c r="D3908" t="s">
        <v>30</v>
      </c>
      <c r="E3908">
        <v>592</v>
      </c>
      <c r="F3908">
        <v>660</v>
      </c>
      <c r="G3908">
        <f t="shared" si="61"/>
        <v>68</v>
      </c>
      <c r="H3908">
        <v>85578</v>
      </c>
      <c r="I3908" t="s">
        <v>31</v>
      </c>
    </row>
    <row r="3909" spans="1:9" x14ac:dyDescent="0.3">
      <c r="A3909" t="s">
        <v>2040</v>
      </c>
      <c r="B3909" t="s">
        <v>2041</v>
      </c>
      <c r="C3909">
        <v>963</v>
      </c>
      <c r="D3909" t="s">
        <v>16</v>
      </c>
      <c r="E3909">
        <v>463</v>
      </c>
      <c r="F3909">
        <v>574</v>
      </c>
      <c r="G3909">
        <f t="shared" si="61"/>
        <v>111</v>
      </c>
      <c r="H3909">
        <v>23651</v>
      </c>
      <c r="I3909" t="s">
        <v>17</v>
      </c>
    </row>
    <row r="3910" spans="1:9" x14ac:dyDescent="0.3">
      <c r="A3910" t="s">
        <v>2040</v>
      </c>
      <c r="B3910" t="s">
        <v>2041</v>
      </c>
      <c r="C3910">
        <v>963</v>
      </c>
      <c r="D3910" t="s">
        <v>96</v>
      </c>
      <c r="E3910">
        <v>322</v>
      </c>
      <c r="F3910">
        <v>436</v>
      </c>
      <c r="G3910">
        <f t="shared" si="61"/>
        <v>114</v>
      </c>
      <c r="H3910">
        <v>3260</v>
      </c>
      <c r="I3910" t="s">
        <v>97</v>
      </c>
    </row>
    <row r="3911" spans="1:9" x14ac:dyDescent="0.3">
      <c r="A3911" t="s">
        <v>2040</v>
      </c>
      <c r="B3911" t="s">
        <v>2041</v>
      </c>
      <c r="C3911">
        <v>963</v>
      </c>
      <c r="D3911" t="s">
        <v>42</v>
      </c>
      <c r="E3911">
        <v>841</v>
      </c>
      <c r="F3911">
        <v>954</v>
      </c>
      <c r="G3911">
        <f t="shared" si="61"/>
        <v>113</v>
      </c>
      <c r="H3911">
        <v>176760</v>
      </c>
      <c r="I3911" t="s">
        <v>43</v>
      </c>
    </row>
    <row r="3912" spans="1:9" x14ac:dyDescent="0.3">
      <c r="A3912" t="s">
        <v>2042</v>
      </c>
      <c r="B3912" t="s">
        <v>2043</v>
      </c>
      <c r="C3912">
        <v>1650</v>
      </c>
      <c r="D3912" t="s">
        <v>10</v>
      </c>
      <c r="E3912">
        <v>110</v>
      </c>
      <c r="F3912">
        <v>302</v>
      </c>
      <c r="G3912">
        <f t="shared" si="61"/>
        <v>192</v>
      </c>
      <c r="H3912">
        <v>1724</v>
      </c>
      <c r="I3912" t="s">
        <v>11</v>
      </c>
    </row>
    <row r="3913" spans="1:9" x14ac:dyDescent="0.3">
      <c r="A3913" t="s">
        <v>2042</v>
      </c>
      <c r="B3913" t="s">
        <v>2043</v>
      </c>
      <c r="C3913">
        <v>1650</v>
      </c>
      <c r="D3913" t="s">
        <v>28</v>
      </c>
      <c r="E3913">
        <v>1154</v>
      </c>
      <c r="F3913">
        <v>1270</v>
      </c>
      <c r="G3913">
        <f t="shared" si="61"/>
        <v>116</v>
      </c>
      <c r="H3913">
        <v>133923</v>
      </c>
      <c r="I3913" t="s">
        <v>29</v>
      </c>
    </row>
    <row r="3914" spans="1:9" x14ac:dyDescent="0.3">
      <c r="A3914" t="s">
        <v>2042</v>
      </c>
      <c r="B3914" t="s">
        <v>2043</v>
      </c>
      <c r="C3914">
        <v>1650</v>
      </c>
      <c r="D3914" t="s">
        <v>30</v>
      </c>
      <c r="E3914">
        <v>1042</v>
      </c>
      <c r="F3914">
        <v>1107</v>
      </c>
      <c r="G3914">
        <f t="shared" si="61"/>
        <v>65</v>
      </c>
      <c r="H3914">
        <v>85578</v>
      </c>
      <c r="I3914" t="s">
        <v>31</v>
      </c>
    </row>
    <row r="3915" spans="1:9" x14ac:dyDescent="0.3">
      <c r="A3915" t="s">
        <v>2042</v>
      </c>
      <c r="B3915" t="s">
        <v>2043</v>
      </c>
      <c r="C3915">
        <v>1650</v>
      </c>
      <c r="D3915" t="s">
        <v>66</v>
      </c>
      <c r="E3915">
        <v>1472</v>
      </c>
      <c r="F3915">
        <v>1561</v>
      </c>
      <c r="G3915">
        <f t="shared" si="61"/>
        <v>89</v>
      </c>
      <c r="H3915">
        <v>11277</v>
      </c>
      <c r="I3915" t="s">
        <v>67</v>
      </c>
    </row>
    <row r="3916" spans="1:9" x14ac:dyDescent="0.3">
      <c r="A3916" t="s">
        <v>2042</v>
      </c>
      <c r="B3916" t="s">
        <v>2043</v>
      </c>
      <c r="C3916">
        <v>1650</v>
      </c>
      <c r="D3916" t="s">
        <v>24</v>
      </c>
      <c r="E3916">
        <v>783</v>
      </c>
      <c r="F3916">
        <v>867</v>
      </c>
      <c r="G3916">
        <f t="shared" si="61"/>
        <v>84</v>
      </c>
      <c r="H3916">
        <v>23723</v>
      </c>
      <c r="I3916" t="s">
        <v>25</v>
      </c>
    </row>
    <row r="3917" spans="1:9" x14ac:dyDescent="0.3">
      <c r="A3917" t="s">
        <v>2042</v>
      </c>
      <c r="B3917" t="s">
        <v>2043</v>
      </c>
      <c r="C3917">
        <v>1650</v>
      </c>
      <c r="D3917" t="s">
        <v>16</v>
      </c>
      <c r="E3917">
        <v>392</v>
      </c>
      <c r="F3917">
        <v>501</v>
      </c>
      <c r="G3917">
        <f t="shared" si="61"/>
        <v>109</v>
      </c>
      <c r="H3917">
        <v>23651</v>
      </c>
      <c r="I3917" t="s">
        <v>17</v>
      </c>
    </row>
    <row r="3918" spans="1:9" x14ac:dyDescent="0.3">
      <c r="A3918" t="s">
        <v>2042</v>
      </c>
      <c r="B3918" t="s">
        <v>2043</v>
      </c>
      <c r="C3918">
        <v>1650</v>
      </c>
      <c r="D3918" t="s">
        <v>16</v>
      </c>
      <c r="E3918">
        <v>520</v>
      </c>
      <c r="F3918">
        <v>629</v>
      </c>
      <c r="G3918">
        <f t="shared" si="61"/>
        <v>109</v>
      </c>
      <c r="H3918">
        <v>23651</v>
      </c>
      <c r="I3918" t="s">
        <v>17</v>
      </c>
    </row>
    <row r="3919" spans="1:9" x14ac:dyDescent="0.3">
      <c r="A3919" t="s">
        <v>2042</v>
      </c>
      <c r="B3919" t="s">
        <v>2043</v>
      </c>
      <c r="C3919">
        <v>1650</v>
      </c>
      <c r="D3919" t="s">
        <v>16</v>
      </c>
      <c r="E3919">
        <v>645</v>
      </c>
      <c r="F3919">
        <v>751</v>
      </c>
      <c r="G3919">
        <f t="shared" si="61"/>
        <v>106</v>
      </c>
      <c r="H3919">
        <v>23651</v>
      </c>
      <c r="I3919" t="s">
        <v>17</v>
      </c>
    </row>
    <row r="3920" spans="1:9" x14ac:dyDescent="0.3">
      <c r="A3920" t="s">
        <v>2042</v>
      </c>
      <c r="B3920" t="s">
        <v>2043</v>
      </c>
      <c r="C3920">
        <v>1650</v>
      </c>
      <c r="D3920" t="s">
        <v>16</v>
      </c>
      <c r="E3920">
        <v>893</v>
      </c>
      <c r="F3920">
        <v>1006</v>
      </c>
      <c r="G3920">
        <f t="shared" si="61"/>
        <v>113</v>
      </c>
      <c r="H3920">
        <v>23651</v>
      </c>
      <c r="I3920" t="s">
        <v>17</v>
      </c>
    </row>
    <row r="3921" spans="1:9" x14ac:dyDescent="0.3">
      <c r="A3921" t="s">
        <v>2042</v>
      </c>
      <c r="B3921" t="s">
        <v>2043</v>
      </c>
      <c r="C3921">
        <v>1650</v>
      </c>
      <c r="D3921" t="s">
        <v>42</v>
      </c>
      <c r="E3921">
        <v>1305</v>
      </c>
      <c r="F3921">
        <v>1419</v>
      </c>
      <c r="G3921">
        <f t="shared" si="61"/>
        <v>114</v>
      </c>
      <c r="H3921">
        <v>176760</v>
      </c>
      <c r="I3921" t="s">
        <v>43</v>
      </c>
    </row>
    <row r="3922" spans="1:9" x14ac:dyDescent="0.3">
      <c r="A3922" t="s">
        <v>2044</v>
      </c>
      <c r="B3922" t="s">
        <v>2045</v>
      </c>
      <c r="C3922">
        <v>905</v>
      </c>
      <c r="D3922" t="s">
        <v>10</v>
      </c>
      <c r="E3922">
        <v>74</v>
      </c>
      <c r="F3922">
        <v>266</v>
      </c>
      <c r="G3922">
        <f t="shared" si="61"/>
        <v>192</v>
      </c>
      <c r="H3922">
        <v>1724</v>
      </c>
      <c r="I3922" t="s">
        <v>11</v>
      </c>
    </row>
    <row r="3923" spans="1:9" x14ac:dyDescent="0.3">
      <c r="A3923" t="s">
        <v>2044</v>
      </c>
      <c r="B3923" t="s">
        <v>2045</v>
      </c>
      <c r="C3923">
        <v>905</v>
      </c>
      <c r="D3923" t="s">
        <v>28</v>
      </c>
      <c r="E3923">
        <v>636</v>
      </c>
      <c r="F3923">
        <v>752</v>
      </c>
      <c r="G3923">
        <f t="shared" si="61"/>
        <v>116</v>
      </c>
      <c r="H3923">
        <v>133923</v>
      </c>
      <c r="I3923" t="s">
        <v>29</v>
      </c>
    </row>
    <row r="3924" spans="1:9" x14ac:dyDescent="0.3">
      <c r="A3924" t="s">
        <v>2044</v>
      </c>
      <c r="B3924" t="s">
        <v>2045</v>
      </c>
      <c r="C3924">
        <v>905</v>
      </c>
      <c r="D3924" t="s">
        <v>30</v>
      </c>
      <c r="E3924">
        <v>524</v>
      </c>
      <c r="F3924">
        <v>589</v>
      </c>
      <c r="G3924">
        <f t="shared" si="61"/>
        <v>65</v>
      </c>
      <c r="H3924">
        <v>85578</v>
      </c>
      <c r="I3924" t="s">
        <v>31</v>
      </c>
    </row>
    <row r="3925" spans="1:9" x14ac:dyDescent="0.3">
      <c r="A3925" t="s">
        <v>2044</v>
      </c>
      <c r="B3925" t="s">
        <v>2045</v>
      </c>
      <c r="C3925">
        <v>905</v>
      </c>
      <c r="D3925" t="s">
        <v>16</v>
      </c>
      <c r="E3925">
        <v>370</v>
      </c>
      <c r="F3925">
        <v>488</v>
      </c>
      <c r="G3925">
        <f t="shared" si="61"/>
        <v>118</v>
      </c>
      <c r="H3925">
        <v>23651</v>
      </c>
      <c r="I3925" t="s">
        <v>17</v>
      </c>
    </row>
    <row r="3926" spans="1:9" x14ac:dyDescent="0.3">
      <c r="A3926" t="s">
        <v>2044</v>
      </c>
      <c r="B3926" t="s">
        <v>2045</v>
      </c>
      <c r="C3926">
        <v>905</v>
      </c>
      <c r="D3926" t="s">
        <v>42</v>
      </c>
      <c r="E3926">
        <v>785</v>
      </c>
      <c r="F3926">
        <v>898</v>
      </c>
      <c r="G3926">
        <f t="shared" si="61"/>
        <v>113</v>
      </c>
      <c r="H3926">
        <v>176760</v>
      </c>
      <c r="I3926" t="s">
        <v>43</v>
      </c>
    </row>
    <row r="3927" spans="1:9" x14ac:dyDescent="0.3">
      <c r="A3927" t="s">
        <v>2046</v>
      </c>
      <c r="B3927" t="s">
        <v>2047</v>
      </c>
      <c r="C3927">
        <v>758</v>
      </c>
      <c r="D3927" t="s">
        <v>10</v>
      </c>
      <c r="E3927">
        <v>71</v>
      </c>
      <c r="F3927">
        <v>250</v>
      </c>
      <c r="G3927">
        <f t="shared" si="61"/>
        <v>179</v>
      </c>
      <c r="H3927">
        <v>1724</v>
      </c>
      <c r="I3927" t="s">
        <v>11</v>
      </c>
    </row>
    <row r="3928" spans="1:9" x14ac:dyDescent="0.3">
      <c r="A3928" t="s">
        <v>2046</v>
      </c>
      <c r="B3928" t="s">
        <v>2047</v>
      </c>
      <c r="C3928">
        <v>758</v>
      </c>
      <c r="D3928" t="s">
        <v>14</v>
      </c>
      <c r="E3928">
        <v>578</v>
      </c>
      <c r="F3928">
        <v>740</v>
      </c>
      <c r="G3928">
        <f t="shared" si="61"/>
        <v>162</v>
      </c>
      <c r="H3928">
        <v>43327</v>
      </c>
      <c r="I3928" t="s">
        <v>15</v>
      </c>
    </row>
    <row r="3929" spans="1:9" x14ac:dyDescent="0.3">
      <c r="A3929" t="s">
        <v>2046</v>
      </c>
      <c r="B3929" t="s">
        <v>2047</v>
      </c>
      <c r="C3929">
        <v>758</v>
      </c>
      <c r="D3929" t="s">
        <v>22</v>
      </c>
      <c r="E3929">
        <v>321</v>
      </c>
      <c r="F3929">
        <v>429</v>
      </c>
      <c r="G3929">
        <f t="shared" si="61"/>
        <v>108</v>
      </c>
      <c r="H3929">
        <v>21613</v>
      </c>
      <c r="I3929" t="s">
        <v>23</v>
      </c>
    </row>
    <row r="3930" spans="1:9" x14ac:dyDescent="0.3">
      <c r="A3930" t="s">
        <v>2046</v>
      </c>
      <c r="B3930" t="s">
        <v>2047</v>
      </c>
      <c r="C3930">
        <v>758</v>
      </c>
      <c r="D3930" t="s">
        <v>16</v>
      </c>
      <c r="E3930">
        <v>450</v>
      </c>
      <c r="F3930">
        <v>569</v>
      </c>
      <c r="G3930">
        <f t="shared" si="61"/>
        <v>119</v>
      </c>
      <c r="H3930">
        <v>23651</v>
      </c>
      <c r="I3930" t="s">
        <v>17</v>
      </c>
    </row>
    <row r="3931" spans="1:9" x14ac:dyDescent="0.3">
      <c r="A3931" t="s">
        <v>2048</v>
      </c>
      <c r="B3931" t="s">
        <v>2049</v>
      </c>
      <c r="C3931">
        <v>487</v>
      </c>
      <c r="D3931" t="s">
        <v>10</v>
      </c>
      <c r="E3931">
        <v>51</v>
      </c>
      <c r="F3931">
        <v>220</v>
      </c>
      <c r="G3931">
        <f t="shared" si="61"/>
        <v>169</v>
      </c>
      <c r="H3931">
        <v>1724</v>
      </c>
      <c r="I3931" t="s">
        <v>11</v>
      </c>
    </row>
    <row r="3932" spans="1:9" x14ac:dyDescent="0.3">
      <c r="A3932" t="s">
        <v>2048</v>
      </c>
      <c r="B3932" t="s">
        <v>2049</v>
      </c>
      <c r="C3932">
        <v>487</v>
      </c>
      <c r="D3932" t="s">
        <v>30</v>
      </c>
      <c r="E3932">
        <v>308</v>
      </c>
      <c r="F3932">
        <v>374</v>
      </c>
      <c r="G3932">
        <f t="shared" si="61"/>
        <v>66</v>
      </c>
      <c r="H3932">
        <v>85578</v>
      </c>
      <c r="I3932" t="s">
        <v>31</v>
      </c>
    </row>
    <row r="3933" spans="1:9" x14ac:dyDescent="0.3">
      <c r="A3933" t="s">
        <v>2050</v>
      </c>
      <c r="B3933" t="s">
        <v>2051</v>
      </c>
      <c r="C3933">
        <v>592</v>
      </c>
      <c r="D3933" t="s">
        <v>10</v>
      </c>
      <c r="E3933">
        <v>80</v>
      </c>
      <c r="F3933">
        <v>203</v>
      </c>
      <c r="G3933">
        <f t="shared" si="61"/>
        <v>123</v>
      </c>
      <c r="H3933">
        <v>1724</v>
      </c>
      <c r="I3933" t="s">
        <v>11</v>
      </c>
    </row>
    <row r="3934" spans="1:9" x14ac:dyDescent="0.3">
      <c r="A3934" t="s">
        <v>2050</v>
      </c>
      <c r="B3934" t="s">
        <v>2051</v>
      </c>
      <c r="C3934">
        <v>592</v>
      </c>
      <c r="D3934" t="s">
        <v>14</v>
      </c>
      <c r="E3934">
        <v>287</v>
      </c>
      <c r="F3934">
        <v>440</v>
      </c>
      <c r="G3934">
        <f t="shared" si="61"/>
        <v>153</v>
      </c>
      <c r="H3934">
        <v>43327</v>
      </c>
      <c r="I3934" t="s">
        <v>15</v>
      </c>
    </row>
    <row r="3935" spans="1:9" x14ac:dyDescent="0.3">
      <c r="A3935" t="s">
        <v>2050</v>
      </c>
      <c r="B3935" t="s">
        <v>2051</v>
      </c>
      <c r="C3935">
        <v>592</v>
      </c>
      <c r="D3935" t="s">
        <v>24</v>
      </c>
      <c r="E3935">
        <v>483</v>
      </c>
      <c r="F3935">
        <v>574</v>
      </c>
      <c r="G3935">
        <f t="shared" si="61"/>
        <v>91</v>
      </c>
      <c r="H3935">
        <v>23723</v>
      </c>
      <c r="I3935" t="s">
        <v>25</v>
      </c>
    </row>
    <row r="3936" spans="1:9" x14ac:dyDescent="0.3">
      <c r="A3936" t="s">
        <v>2052</v>
      </c>
      <c r="B3936" t="s">
        <v>2053</v>
      </c>
      <c r="C3936">
        <v>502</v>
      </c>
      <c r="D3936" t="s">
        <v>10</v>
      </c>
      <c r="E3936">
        <v>10</v>
      </c>
      <c r="F3936">
        <v>124</v>
      </c>
      <c r="G3936">
        <f t="shared" si="61"/>
        <v>114</v>
      </c>
      <c r="H3936">
        <v>1724</v>
      </c>
      <c r="I3936" t="s">
        <v>11</v>
      </c>
    </row>
    <row r="3937" spans="1:9" x14ac:dyDescent="0.3">
      <c r="A3937" t="s">
        <v>2052</v>
      </c>
      <c r="B3937" t="s">
        <v>2053</v>
      </c>
      <c r="C3937">
        <v>502</v>
      </c>
      <c r="D3937" t="s">
        <v>14</v>
      </c>
      <c r="E3937">
        <v>200</v>
      </c>
      <c r="F3937">
        <v>353</v>
      </c>
      <c r="G3937">
        <f t="shared" si="61"/>
        <v>153</v>
      </c>
      <c r="H3937">
        <v>43327</v>
      </c>
      <c r="I3937" t="s">
        <v>15</v>
      </c>
    </row>
    <row r="3938" spans="1:9" x14ac:dyDescent="0.3">
      <c r="A3938" t="s">
        <v>2052</v>
      </c>
      <c r="B3938" t="s">
        <v>2053</v>
      </c>
      <c r="C3938">
        <v>502</v>
      </c>
      <c r="D3938" t="s">
        <v>24</v>
      </c>
      <c r="E3938">
        <v>396</v>
      </c>
      <c r="F3938">
        <v>486</v>
      </c>
      <c r="G3938">
        <f t="shared" si="61"/>
        <v>90</v>
      </c>
      <c r="H3938">
        <v>23723</v>
      </c>
      <c r="I3938" t="s">
        <v>25</v>
      </c>
    </row>
    <row r="3939" spans="1:9" x14ac:dyDescent="0.3">
      <c r="A3939" t="s">
        <v>2054</v>
      </c>
      <c r="B3939" t="s">
        <v>2055</v>
      </c>
      <c r="C3939">
        <v>684</v>
      </c>
      <c r="D3939" t="s">
        <v>10</v>
      </c>
      <c r="E3939">
        <v>64</v>
      </c>
      <c r="F3939">
        <v>220</v>
      </c>
      <c r="G3939">
        <f t="shared" si="61"/>
        <v>156</v>
      </c>
      <c r="H3939">
        <v>1724</v>
      </c>
      <c r="I3939" t="s">
        <v>11</v>
      </c>
    </row>
    <row r="3940" spans="1:9" x14ac:dyDescent="0.3">
      <c r="A3940" t="s">
        <v>2054</v>
      </c>
      <c r="B3940" t="s">
        <v>2055</v>
      </c>
      <c r="C3940">
        <v>684</v>
      </c>
      <c r="D3940" t="s">
        <v>28</v>
      </c>
      <c r="E3940">
        <v>419</v>
      </c>
      <c r="F3940">
        <v>537</v>
      </c>
      <c r="G3940">
        <f t="shared" si="61"/>
        <v>118</v>
      </c>
      <c r="H3940">
        <v>133923</v>
      </c>
      <c r="I3940" t="s">
        <v>29</v>
      </c>
    </row>
    <row r="3941" spans="1:9" x14ac:dyDescent="0.3">
      <c r="A3941" t="s">
        <v>2054</v>
      </c>
      <c r="B3941" t="s">
        <v>2055</v>
      </c>
      <c r="C3941">
        <v>684</v>
      </c>
      <c r="D3941" t="s">
        <v>30</v>
      </c>
      <c r="E3941">
        <v>307</v>
      </c>
      <c r="F3941">
        <v>373</v>
      </c>
      <c r="G3941">
        <f t="shared" si="61"/>
        <v>66</v>
      </c>
      <c r="H3941">
        <v>85578</v>
      </c>
      <c r="I3941" t="s">
        <v>31</v>
      </c>
    </row>
    <row r="3942" spans="1:9" x14ac:dyDescent="0.3">
      <c r="A3942" t="s">
        <v>2054</v>
      </c>
      <c r="B3942" t="s">
        <v>2055</v>
      </c>
      <c r="C3942">
        <v>684</v>
      </c>
      <c r="D3942" t="s">
        <v>42</v>
      </c>
      <c r="E3942">
        <v>563</v>
      </c>
      <c r="F3942">
        <v>679</v>
      </c>
      <c r="G3942">
        <f t="shared" si="61"/>
        <v>116</v>
      </c>
      <c r="H3942">
        <v>176760</v>
      </c>
      <c r="I3942" t="s">
        <v>43</v>
      </c>
    </row>
    <row r="3943" spans="1:9" x14ac:dyDescent="0.3">
      <c r="A3943" t="s">
        <v>2056</v>
      </c>
      <c r="B3943" t="s">
        <v>2057</v>
      </c>
      <c r="C3943">
        <v>696</v>
      </c>
      <c r="D3943" t="s">
        <v>10</v>
      </c>
      <c r="E3943">
        <v>65</v>
      </c>
      <c r="F3943">
        <v>221</v>
      </c>
      <c r="G3943">
        <f t="shared" si="61"/>
        <v>156</v>
      </c>
      <c r="H3943">
        <v>1724</v>
      </c>
      <c r="I3943" t="s">
        <v>11</v>
      </c>
    </row>
    <row r="3944" spans="1:9" x14ac:dyDescent="0.3">
      <c r="A3944" t="s">
        <v>2056</v>
      </c>
      <c r="B3944" t="s">
        <v>2057</v>
      </c>
      <c r="C3944">
        <v>696</v>
      </c>
      <c r="D3944" t="s">
        <v>28</v>
      </c>
      <c r="E3944">
        <v>421</v>
      </c>
      <c r="F3944">
        <v>538</v>
      </c>
      <c r="G3944">
        <f t="shared" si="61"/>
        <v>117</v>
      </c>
      <c r="H3944">
        <v>133923</v>
      </c>
      <c r="I3944" t="s">
        <v>29</v>
      </c>
    </row>
    <row r="3945" spans="1:9" x14ac:dyDescent="0.3">
      <c r="A3945" t="s">
        <v>2056</v>
      </c>
      <c r="B3945" t="s">
        <v>2057</v>
      </c>
      <c r="C3945">
        <v>696</v>
      </c>
      <c r="D3945" t="s">
        <v>30</v>
      </c>
      <c r="E3945">
        <v>309</v>
      </c>
      <c r="F3945">
        <v>375</v>
      </c>
      <c r="G3945">
        <f t="shared" si="61"/>
        <v>66</v>
      </c>
      <c r="H3945">
        <v>85578</v>
      </c>
      <c r="I3945" t="s">
        <v>31</v>
      </c>
    </row>
    <row r="3946" spans="1:9" x14ac:dyDescent="0.3">
      <c r="A3946" t="s">
        <v>2056</v>
      </c>
      <c r="B3946" t="s">
        <v>2057</v>
      </c>
      <c r="C3946">
        <v>696</v>
      </c>
      <c r="D3946" t="s">
        <v>42</v>
      </c>
      <c r="E3946">
        <v>564</v>
      </c>
      <c r="F3946">
        <v>681</v>
      </c>
      <c r="G3946">
        <f t="shared" si="61"/>
        <v>117</v>
      </c>
      <c r="H3946">
        <v>176760</v>
      </c>
      <c r="I3946" t="s">
        <v>43</v>
      </c>
    </row>
    <row r="3947" spans="1:9" x14ac:dyDescent="0.3">
      <c r="A3947" t="s">
        <v>2058</v>
      </c>
      <c r="B3947" t="s">
        <v>2059</v>
      </c>
      <c r="C3947">
        <v>580</v>
      </c>
      <c r="D3947" t="s">
        <v>10</v>
      </c>
      <c r="E3947">
        <v>76</v>
      </c>
      <c r="F3947">
        <v>263</v>
      </c>
      <c r="G3947">
        <f t="shared" si="61"/>
        <v>187</v>
      </c>
      <c r="H3947">
        <v>1724</v>
      </c>
      <c r="I3947" t="s">
        <v>11</v>
      </c>
    </row>
    <row r="3948" spans="1:9" x14ac:dyDescent="0.3">
      <c r="A3948" t="s">
        <v>2058</v>
      </c>
      <c r="B3948" t="s">
        <v>2059</v>
      </c>
      <c r="C3948">
        <v>580</v>
      </c>
      <c r="D3948" t="s">
        <v>28</v>
      </c>
      <c r="E3948">
        <v>470</v>
      </c>
      <c r="F3948">
        <v>579</v>
      </c>
      <c r="G3948">
        <f t="shared" si="61"/>
        <v>109</v>
      </c>
      <c r="H3948">
        <v>133923</v>
      </c>
      <c r="I3948" t="s">
        <v>29</v>
      </c>
    </row>
    <row r="3949" spans="1:9" x14ac:dyDescent="0.3">
      <c r="A3949" t="s">
        <v>2058</v>
      </c>
      <c r="B3949" t="s">
        <v>2059</v>
      </c>
      <c r="C3949">
        <v>580</v>
      </c>
      <c r="D3949" t="s">
        <v>30</v>
      </c>
      <c r="E3949">
        <v>359</v>
      </c>
      <c r="F3949">
        <v>427</v>
      </c>
      <c r="G3949">
        <f t="shared" si="61"/>
        <v>68</v>
      </c>
      <c r="H3949">
        <v>85578</v>
      </c>
      <c r="I3949" t="s">
        <v>31</v>
      </c>
    </row>
    <row r="3950" spans="1:9" x14ac:dyDescent="0.3">
      <c r="A3950" t="s">
        <v>2060</v>
      </c>
      <c r="B3950" t="s">
        <v>2061</v>
      </c>
      <c r="C3950">
        <v>544</v>
      </c>
      <c r="D3950" t="s">
        <v>10</v>
      </c>
      <c r="E3950">
        <v>75</v>
      </c>
      <c r="F3950">
        <v>264</v>
      </c>
      <c r="G3950">
        <f t="shared" si="61"/>
        <v>189</v>
      </c>
      <c r="H3950">
        <v>1724</v>
      </c>
      <c r="I3950" t="s">
        <v>11</v>
      </c>
    </row>
    <row r="3951" spans="1:9" x14ac:dyDescent="0.3">
      <c r="A3951" t="s">
        <v>2060</v>
      </c>
      <c r="B3951" t="s">
        <v>2061</v>
      </c>
      <c r="C3951">
        <v>544</v>
      </c>
      <c r="D3951" t="s">
        <v>14</v>
      </c>
      <c r="E3951">
        <v>363</v>
      </c>
      <c r="F3951">
        <v>522</v>
      </c>
      <c r="G3951">
        <f t="shared" si="61"/>
        <v>159</v>
      </c>
      <c r="H3951">
        <v>43327</v>
      </c>
      <c r="I3951" t="s">
        <v>15</v>
      </c>
    </row>
    <row r="3952" spans="1:9" x14ac:dyDescent="0.3">
      <c r="A3952" t="s">
        <v>2062</v>
      </c>
      <c r="B3952" t="s">
        <v>2063</v>
      </c>
      <c r="C3952">
        <v>566</v>
      </c>
      <c r="D3952" t="s">
        <v>10</v>
      </c>
      <c r="E3952">
        <v>77</v>
      </c>
      <c r="F3952">
        <v>267</v>
      </c>
      <c r="G3952">
        <f t="shared" si="61"/>
        <v>190</v>
      </c>
      <c r="H3952">
        <v>1724</v>
      </c>
      <c r="I3952" t="s">
        <v>11</v>
      </c>
    </row>
    <row r="3953" spans="1:9" x14ac:dyDescent="0.3">
      <c r="A3953" t="s">
        <v>2062</v>
      </c>
      <c r="B3953" t="s">
        <v>2063</v>
      </c>
      <c r="C3953">
        <v>566</v>
      </c>
      <c r="D3953" t="s">
        <v>14</v>
      </c>
      <c r="E3953">
        <v>380</v>
      </c>
      <c r="F3953">
        <v>539</v>
      </c>
      <c r="G3953">
        <f t="shared" si="61"/>
        <v>159</v>
      </c>
      <c r="H3953">
        <v>43327</v>
      </c>
      <c r="I3953" t="s">
        <v>15</v>
      </c>
    </row>
    <row r="3954" spans="1:9" x14ac:dyDescent="0.3">
      <c r="A3954" t="s">
        <v>2064</v>
      </c>
      <c r="B3954" t="s">
        <v>2065</v>
      </c>
      <c r="C3954">
        <v>1040</v>
      </c>
      <c r="D3954" t="s">
        <v>10</v>
      </c>
      <c r="E3954">
        <v>53</v>
      </c>
      <c r="F3954">
        <v>225</v>
      </c>
      <c r="G3954">
        <f t="shared" si="61"/>
        <v>172</v>
      </c>
      <c r="H3954">
        <v>1724</v>
      </c>
      <c r="I3954" t="s">
        <v>11</v>
      </c>
    </row>
    <row r="3955" spans="1:9" x14ac:dyDescent="0.3">
      <c r="A3955" t="s">
        <v>2064</v>
      </c>
      <c r="B3955" t="s">
        <v>2065</v>
      </c>
      <c r="C3955">
        <v>1040</v>
      </c>
      <c r="D3955" t="s">
        <v>504</v>
      </c>
      <c r="E3955">
        <v>710</v>
      </c>
      <c r="F3955">
        <v>847</v>
      </c>
      <c r="G3955">
        <f t="shared" si="61"/>
        <v>137</v>
      </c>
      <c r="H3955">
        <v>16465</v>
      </c>
      <c r="I3955" t="s">
        <v>505</v>
      </c>
    </row>
    <row r="3956" spans="1:9" x14ac:dyDescent="0.3">
      <c r="A3956" t="s">
        <v>2064</v>
      </c>
      <c r="B3956" t="s">
        <v>2065</v>
      </c>
      <c r="C3956">
        <v>1040</v>
      </c>
      <c r="D3956" t="s">
        <v>14</v>
      </c>
      <c r="E3956">
        <v>867</v>
      </c>
      <c r="F3956">
        <v>1029</v>
      </c>
      <c r="G3956">
        <f t="shared" si="61"/>
        <v>162</v>
      </c>
      <c r="H3956">
        <v>43327</v>
      </c>
      <c r="I3956" t="s">
        <v>15</v>
      </c>
    </row>
    <row r="3957" spans="1:9" x14ac:dyDescent="0.3">
      <c r="A3957" t="s">
        <v>2064</v>
      </c>
      <c r="B3957" t="s">
        <v>2065</v>
      </c>
      <c r="C3957">
        <v>1040</v>
      </c>
      <c r="D3957" t="s">
        <v>24</v>
      </c>
      <c r="E3957">
        <v>468</v>
      </c>
      <c r="F3957">
        <v>555</v>
      </c>
      <c r="G3957">
        <f t="shared" si="61"/>
        <v>87</v>
      </c>
      <c r="H3957">
        <v>23723</v>
      </c>
      <c r="I3957" t="s">
        <v>25</v>
      </c>
    </row>
    <row r="3958" spans="1:9" x14ac:dyDescent="0.3">
      <c r="A3958" t="s">
        <v>2064</v>
      </c>
      <c r="B3958" t="s">
        <v>2065</v>
      </c>
      <c r="C3958">
        <v>1040</v>
      </c>
      <c r="D3958" t="s">
        <v>16</v>
      </c>
      <c r="E3958">
        <v>321</v>
      </c>
      <c r="F3958">
        <v>431</v>
      </c>
      <c r="G3958">
        <f t="shared" si="61"/>
        <v>110</v>
      </c>
      <c r="H3958">
        <v>23651</v>
      </c>
      <c r="I3958" t="s">
        <v>17</v>
      </c>
    </row>
    <row r="3959" spans="1:9" x14ac:dyDescent="0.3">
      <c r="A3959" t="s">
        <v>2064</v>
      </c>
      <c r="B3959" t="s">
        <v>2065</v>
      </c>
      <c r="C3959">
        <v>1040</v>
      </c>
      <c r="D3959" t="s">
        <v>16</v>
      </c>
      <c r="E3959">
        <v>574</v>
      </c>
      <c r="F3959">
        <v>683</v>
      </c>
      <c r="G3959">
        <f t="shared" si="61"/>
        <v>109</v>
      </c>
      <c r="H3959">
        <v>23651</v>
      </c>
      <c r="I3959" t="s">
        <v>17</v>
      </c>
    </row>
    <row r="3960" spans="1:9" x14ac:dyDescent="0.3">
      <c r="A3960" t="s">
        <v>2066</v>
      </c>
      <c r="B3960" t="s">
        <v>2067</v>
      </c>
      <c r="C3960">
        <v>548</v>
      </c>
      <c r="D3960" t="s">
        <v>10</v>
      </c>
      <c r="E3960">
        <v>79</v>
      </c>
      <c r="F3960">
        <v>272</v>
      </c>
      <c r="G3960">
        <f t="shared" si="61"/>
        <v>193</v>
      </c>
      <c r="H3960">
        <v>1724</v>
      </c>
      <c r="I3960" t="s">
        <v>11</v>
      </c>
    </row>
    <row r="3961" spans="1:9" x14ac:dyDescent="0.3">
      <c r="A3961" t="s">
        <v>2066</v>
      </c>
      <c r="B3961" t="s">
        <v>2067</v>
      </c>
      <c r="C3961">
        <v>548</v>
      </c>
      <c r="D3961" t="s">
        <v>188</v>
      </c>
      <c r="E3961">
        <v>429</v>
      </c>
      <c r="F3961">
        <v>491</v>
      </c>
      <c r="G3961">
        <f t="shared" si="61"/>
        <v>62</v>
      </c>
      <c r="H3961">
        <v>3853</v>
      </c>
      <c r="I3961" t="s">
        <v>189</v>
      </c>
    </row>
    <row r="3962" spans="1:9" x14ac:dyDescent="0.3">
      <c r="A3962" t="s">
        <v>2068</v>
      </c>
      <c r="B3962" t="s">
        <v>2069</v>
      </c>
      <c r="C3962">
        <v>1090</v>
      </c>
      <c r="D3962" t="s">
        <v>10</v>
      </c>
      <c r="E3962">
        <v>270</v>
      </c>
      <c r="F3962">
        <v>457</v>
      </c>
      <c r="G3962">
        <f t="shared" si="61"/>
        <v>187</v>
      </c>
      <c r="H3962">
        <v>1724</v>
      </c>
      <c r="I3962" t="s">
        <v>11</v>
      </c>
    </row>
    <row r="3963" spans="1:9" x14ac:dyDescent="0.3">
      <c r="A3963" t="s">
        <v>2068</v>
      </c>
      <c r="B3963" t="s">
        <v>2069</v>
      </c>
      <c r="C3963">
        <v>1090</v>
      </c>
      <c r="D3963" t="s">
        <v>14</v>
      </c>
      <c r="E3963">
        <v>911</v>
      </c>
      <c r="F3963">
        <v>1082</v>
      </c>
      <c r="G3963">
        <f t="shared" si="61"/>
        <v>171</v>
      </c>
      <c r="H3963">
        <v>43327</v>
      </c>
      <c r="I3963" t="s">
        <v>15</v>
      </c>
    </row>
    <row r="3964" spans="1:9" x14ac:dyDescent="0.3">
      <c r="A3964" t="s">
        <v>2068</v>
      </c>
      <c r="B3964" t="s">
        <v>2069</v>
      </c>
      <c r="C3964">
        <v>1090</v>
      </c>
      <c r="D3964" t="s">
        <v>90</v>
      </c>
      <c r="E3964">
        <v>21</v>
      </c>
      <c r="F3964">
        <v>224</v>
      </c>
      <c r="G3964">
        <f t="shared" si="61"/>
        <v>203</v>
      </c>
      <c r="H3964">
        <v>1188</v>
      </c>
      <c r="I3964" t="s">
        <v>91</v>
      </c>
    </row>
    <row r="3965" spans="1:9" x14ac:dyDescent="0.3">
      <c r="A3965" t="s">
        <v>2068</v>
      </c>
      <c r="B3965" t="s">
        <v>2069</v>
      </c>
      <c r="C3965">
        <v>1090</v>
      </c>
      <c r="D3965" t="s">
        <v>24</v>
      </c>
      <c r="E3965">
        <v>684</v>
      </c>
      <c r="F3965">
        <v>771</v>
      </c>
      <c r="G3965">
        <f t="shared" si="61"/>
        <v>87</v>
      </c>
      <c r="H3965">
        <v>23723</v>
      </c>
      <c r="I3965" t="s">
        <v>25</v>
      </c>
    </row>
    <row r="3966" spans="1:9" x14ac:dyDescent="0.3">
      <c r="A3966" t="s">
        <v>2068</v>
      </c>
      <c r="B3966" t="s">
        <v>2069</v>
      </c>
      <c r="C3966">
        <v>1090</v>
      </c>
      <c r="D3966" t="s">
        <v>16</v>
      </c>
      <c r="E3966">
        <v>539</v>
      </c>
      <c r="F3966">
        <v>648</v>
      </c>
      <c r="G3966">
        <f t="shared" si="61"/>
        <v>109</v>
      </c>
      <c r="H3966">
        <v>23651</v>
      </c>
      <c r="I3966" t="s">
        <v>17</v>
      </c>
    </row>
    <row r="3967" spans="1:9" x14ac:dyDescent="0.3">
      <c r="A3967" t="s">
        <v>2068</v>
      </c>
      <c r="B3967" t="s">
        <v>2069</v>
      </c>
      <c r="C3967">
        <v>1090</v>
      </c>
      <c r="D3967" t="s">
        <v>18</v>
      </c>
      <c r="E3967">
        <v>797</v>
      </c>
      <c r="F3967">
        <v>899</v>
      </c>
      <c r="G3967">
        <f t="shared" si="61"/>
        <v>102</v>
      </c>
      <c r="H3967">
        <v>27168</v>
      </c>
      <c r="I3967" t="s">
        <v>19</v>
      </c>
    </row>
    <row r="3968" spans="1:9" x14ac:dyDescent="0.3">
      <c r="A3968" t="s">
        <v>2070</v>
      </c>
      <c r="B3968" t="s">
        <v>2071</v>
      </c>
      <c r="C3968">
        <v>567</v>
      </c>
      <c r="D3968" t="s">
        <v>10</v>
      </c>
      <c r="E3968">
        <v>74</v>
      </c>
      <c r="F3968">
        <v>248</v>
      </c>
      <c r="G3968">
        <f t="shared" si="61"/>
        <v>174</v>
      </c>
      <c r="H3968">
        <v>1724</v>
      </c>
      <c r="I3968" t="s">
        <v>11</v>
      </c>
    </row>
    <row r="3969" spans="1:9" x14ac:dyDescent="0.3">
      <c r="A3969" t="s">
        <v>2070</v>
      </c>
      <c r="B3969" t="s">
        <v>2071</v>
      </c>
      <c r="C3969">
        <v>567</v>
      </c>
      <c r="D3969" t="s">
        <v>28</v>
      </c>
      <c r="E3969">
        <v>452</v>
      </c>
      <c r="F3969">
        <v>567</v>
      </c>
      <c r="G3969">
        <f t="shared" si="61"/>
        <v>115</v>
      </c>
      <c r="H3969">
        <v>133923</v>
      </c>
      <c r="I3969" t="s">
        <v>29</v>
      </c>
    </row>
    <row r="3970" spans="1:9" x14ac:dyDescent="0.3">
      <c r="A3970" t="s">
        <v>2072</v>
      </c>
      <c r="B3970" t="s">
        <v>2073</v>
      </c>
      <c r="C3970">
        <v>1547</v>
      </c>
      <c r="D3970" t="s">
        <v>10</v>
      </c>
      <c r="E3970">
        <v>68</v>
      </c>
      <c r="F3970">
        <v>232</v>
      </c>
      <c r="G3970">
        <f t="shared" si="61"/>
        <v>164</v>
      </c>
      <c r="H3970">
        <v>1724</v>
      </c>
      <c r="I3970" t="s">
        <v>11</v>
      </c>
    </row>
    <row r="3971" spans="1:9" x14ac:dyDescent="0.3">
      <c r="A3971" t="s">
        <v>2072</v>
      </c>
      <c r="B3971" t="s">
        <v>2073</v>
      </c>
      <c r="C3971">
        <v>1547</v>
      </c>
      <c r="D3971" t="s">
        <v>28</v>
      </c>
      <c r="E3971">
        <v>953</v>
      </c>
      <c r="F3971">
        <v>1075</v>
      </c>
      <c r="G3971">
        <f t="shared" ref="G3971:G4034" si="62">F3971-E3971</f>
        <v>122</v>
      </c>
      <c r="H3971">
        <v>133923</v>
      </c>
      <c r="I3971" t="s">
        <v>29</v>
      </c>
    </row>
    <row r="3972" spans="1:9" x14ac:dyDescent="0.3">
      <c r="A3972" t="s">
        <v>2072</v>
      </c>
      <c r="B3972" t="s">
        <v>2073</v>
      </c>
      <c r="C3972">
        <v>1547</v>
      </c>
      <c r="D3972" t="s">
        <v>30</v>
      </c>
      <c r="E3972">
        <v>841</v>
      </c>
      <c r="F3972">
        <v>906</v>
      </c>
      <c r="G3972">
        <f t="shared" si="62"/>
        <v>65</v>
      </c>
      <c r="H3972">
        <v>85578</v>
      </c>
      <c r="I3972" t="s">
        <v>31</v>
      </c>
    </row>
    <row r="3973" spans="1:9" x14ac:dyDescent="0.3">
      <c r="A3973" t="s">
        <v>2072</v>
      </c>
      <c r="B3973" t="s">
        <v>2073</v>
      </c>
      <c r="C3973">
        <v>1547</v>
      </c>
      <c r="D3973" t="s">
        <v>66</v>
      </c>
      <c r="E3973">
        <v>1460</v>
      </c>
      <c r="F3973">
        <v>1546</v>
      </c>
      <c r="G3973">
        <f t="shared" si="62"/>
        <v>86</v>
      </c>
      <c r="H3973">
        <v>11277</v>
      </c>
      <c r="I3973" t="s">
        <v>67</v>
      </c>
    </row>
    <row r="3974" spans="1:9" x14ac:dyDescent="0.3">
      <c r="A3974" t="s">
        <v>2072</v>
      </c>
      <c r="B3974" t="s">
        <v>2073</v>
      </c>
      <c r="C3974">
        <v>1547</v>
      </c>
      <c r="D3974" t="s">
        <v>24</v>
      </c>
      <c r="E3974">
        <v>461</v>
      </c>
      <c r="F3974">
        <v>550</v>
      </c>
      <c r="G3974">
        <f t="shared" si="62"/>
        <v>89</v>
      </c>
      <c r="H3974">
        <v>23723</v>
      </c>
      <c r="I3974" t="s">
        <v>25</v>
      </c>
    </row>
    <row r="3975" spans="1:9" x14ac:dyDescent="0.3">
      <c r="A3975" t="s">
        <v>2072</v>
      </c>
      <c r="B3975" t="s">
        <v>2073</v>
      </c>
      <c r="C3975">
        <v>1547</v>
      </c>
      <c r="D3975" t="s">
        <v>24</v>
      </c>
      <c r="E3975">
        <v>599</v>
      </c>
      <c r="F3975">
        <v>685</v>
      </c>
      <c r="G3975">
        <f t="shared" si="62"/>
        <v>86</v>
      </c>
      <c r="H3975">
        <v>23723</v>
      </c>
      <c r="I3975" t="s">
        <v>25</v>
      </c>
    </row>
    <row r="3976" spans="1:9" x14ac:dyDescent="0.3">
      <c r="A3976" t="s">
        <v>2072</v>
      </c>
      <c r="B3976" t="s">
        <v>2073</v>
      </c>
      <c r="C3976">
        <v>1547</v>
      </c>
      <c r="D3976" t="s">
        <v>16</v>
      </c>
      <c r="E3976">
        <v>317</v>
      </c>
      <c r="F3976">
        <v>429</v>
      </c>
      <c r="G3976">
        <f t="shared" si="62"/>
        <v>112</v>
      </c>
      <c r="H3976">
        <v>23651</v>
      </c>
      <c r="I3976" t="s">
        <v>17</v>
      </c>
    </row>
    <row r="3977" spans="1:9" x14ac:dyDescent="0.3">
      <c r="A3977" t="s">
        <v>2072</v>
      </c>
      <c r="B3977" t="s">
        <v>2073</v>
      </c>
      <c r="C3977">
        <v>1547</v>
      </c>
      <c r="D3977" t="s">
        <v>42</v>
      </c>
      <c r="E3977">
        <v>1094</v>
      </c>
      <c r="F3977">
        <v>1211</v>
      </c>
      <c r="G3977">
        <f t="shared" si="62"/>
        <v>117</v>
      </c>
      <c r="H3977">
        <v>176760</v>
      </c>
      <c r="I3977" t="s">
        <v>43</v>
      </c>
    </row>
    <row r="3978" spans="1:9" x14ac:dyDescent="0.3">
      <c r="A3978" t="s">
        <v>2072</v>
      </c>
      <c r="B3978" t="s">
        <v>2073</v>
      </c>
      <c r="C3978">
        <v>1547</v>
      </c>
      <c r="D3978" t="s">
        <v>42</v>
      </c>
      <c r="E3978">
        <v>1247</v>
      </c>
      <c r="F3978">
        <v>1322</v>
      </c>
      <c r="G3978">
        <f t="shared" si="62"/>
        <v>75</v>
      </c>
      <c r="H3978">
        <v>176760</v>
      </c>
      <c r="I3978" t="s">
        <v>43</v>
      </c>
    </row>
    <row r="3979" spans="1:9" x14ac:dyDescent="0.3">
      <c r="A3979" t="s">
        <v>2072</v>
      </c>
      <c r="B3979" t="s">
        <v>2073</v>
      </c>
      <c r="C3979">
        <v>1547</v>
      </c>
      <c r="D3979" t="s">
        <v>42</v>
      </c>
      <c r="E3979">
        <v>1346</v>
      </c>
      <c r="F3979">
        <v>1397</v>
      </c>
      <c r="G3979">
        <f t="shared" si="62"/>
        <v>51</v>
      </c>
      <c r="H3979">
        <v>176760</v>
      </c>
      <c r="I3979" t="s">
        <v>43</v>
      </c>
    </row>
    <row r="3980" spans="1:9" x14ac:dyDescent="0.3">
      <c r="A3980" t="s">
        <v>2074</v>
      </c>
      <c r="B3980" t="s">
        <v>2075</v>
      </c>
      <c r="C3980">
        <v>1005</v>
      </c>
      <c r="D3980" t="s">
        <v>10</v>
      </c>
      <c r="E3980">
        <v>263</v>
      </c>
      <c r="F3980">
        <v>424</v>
      </c>
      <c r="G3980">
        <f t="shared" si="62"/>
        <v>161</v>
      </c>
      <c r="H3980">
        <v>1724</v>
      </c>
      <c r="I3980" t="s">
        <v>11</v>
      </c>
    </row>
    <row r="3981" spans="1:9" x14ac:dyDescent="0.3">
      <c r="A3981" t="s">
        <v>2074</v>
      </c>
      <c r="B3981" t="s">
        <v>2075</v>
      </c>
      <c r="C3981">
        <v>1005</v>
      </c>
      <c r="D3981" t="s">
        <v>28</v>
      </c>
      <c r="E3981">
        <v>892</v>
      </c>
      <c r="F3981">
        <v>1004</v>
      </c>
      <c r="G3981">
        <f t="shared" si="62"/>
        <v>112</v>
      </c>
      <c r="H3981">
        <v>133923</v>
      </c>
      <c r="I3981" t="s">
        <v>29</v>
      </c>
    </row>
    <row r="3982" spans="1:9" x14ac:dyDescent="0.3">
      <c r="A3982" t="s">
        <v>2074</v>
      </c>
      <c r="B3982" t="s">
        <v>2075</v>
      </c>
      <c r="C3982">
        <v>1005</v>
      </c>
      <c r="D3982" t="s">
        <v>30</v>
      </c>
      <c r="E3982">
        <v>780</v>
      </c>
      <c r="F3982">
        <v>845</v>
      </c>
      <c r="G3982">
        <f t="shared" si="62"/>
        <v>65</v>
      </c>
      <c r="H3982">
        <v>85578</v>
      </c>
      <c r="I3982" t="s">
        <v>31</v>
      </c>
    </row>
    <row r="3983" spans="1:9" x14ac:dyDescent="0.3">
      <c r="A3983" t="s">
        <v>2074</v>
      </c>
      <c r="B3983" t="s">
        <v>2075</v>
      </c>
      <c r="C3983">
        <v>1005</v>
      </c>
      <c r="D3983" t="s">
        <v>16</v>
      </c>
      <c r="E3983">
        <v>639</v>
      </c>
      <c r="F3983">
        <v>748</v>
      </c>
      <c r="G3983">
        <f t="shared" si="62"/>
        <v>109</v>
      </c>
      <c r="H3983">
        <v>23651</v>
      </c>
      <c r="I3983" t="s">
        <v>17</v>
      </c>
    </row>
    <row r="3984" spans="1:9" x14ac:dyDescent="0.3">
      <c r="A3984" t="s">
        <v>2074</v>
      </c>
      <c r="B3984" t="s">
        <v>2075</v>
      </c>
      <c r="C3984">
        <v>1005</v>
      </c>
      <c r="D3984" t="s">
        <v>18</v>
      </c>
      <c r="E3984">
        <v>512</v>
      </c>
      <c r="F3984">
        <v>620</v>
      </c>
      <c r="G3984">
        <f t="shared" si="62"/>
        <v>108</v>
      </c>
      <c r="H3984">
        <v>27168</v>
      </c>
      <c r="I3984" t="s">
        <v>19</v>
      </c>
    </row>
    <row r="3985" spans="1:9" x14ac:dyDescent="0.3">
      <c r="A3985" t="s">
        <v>2076</v>
      </c>
      <c r="B3985" t="s">
        <v>2077</v>
      </c>
      <c r="C3985">
        <v>1591</v>
      </c>
      <c r="D3985" t="s">
        <v>10</v>
      </c>
      <c r="E3985">
        <v>86</v>
      </c>
      <c r="F3985">
        <v>274</v>
      </c>
      <c r="G3985">
        <f t="shared" si="62"/>
        <v>188</v>
      </c>
      <c r="H3985">
        <v>1724</v>
      </c>
      <c r="I3985" t="s">
        <v>11</v>
      </c>
    </row>
    <row r="3986" spans="1:9" x14ac:dyDescent="0.3">
      <c r="A3986" t="s">
        <v>2076</v>
      </c>
      <c r="B3986" t="s">
        <v>2077</v>
      </c>
      <c r="C3986">
        <v>1591</v>
      </c>
      <c r="D3986" t="s">
        <v>12</v>
      </c>
      <c r="E3986">
        <v>1343</v>
      </c>
      <c r="F3986">
        <v>1579</v>
      </c>
      <c r="G3986">
        <f t="shared" si="62"/>
        <v>236</v>
      </c>
      <c r="H3986">
        <v>22957</v>
      </c>
      <c r="I3986" t="s">
        <v>13</v>
      </c>
    </row>
    <row r="3987" spans="1:9" x14ac:dyDescent="0.3">
      <c r="A3987" t="s">
        <v>2076</v>
      </c>
      <c r="B3987" t="s">
        <v>2077</v>
      </c>
      <c r="C3987">
        <v>1591</v>
      </c>
      <c r="D3987" t="s">
        <v>154</v>
      </c>
      <c r="E3987">
        <v>488</v>
      </c>
      <c r="F3987">
        <v>635</v>
      </c>
      <c r="G3987">
        <f t="shared" si="62"/>
        <v>147</v>
      </c>
      <c r="H3987">
        <v>17090</v>
      </c>
      <c r="I3987" t="s">
        <v>155</v>
      </c>
    </row>
    <row r="3988" spans="1:9" x14ac:dyDescent="0.3">
      <c r="A3988" t="s">
        <v>2076</v>
      </c>
      <c r="B3988" t="s">
        <v>2077</v>
      </c>
      <c r="C3988">
        <v>1591</v>
      </c>
      <c r="D3988" t="s">
        <v>14</v>
      </c>
      <c r="E3988">
        <v>1162</v>
      </c>
      <c r="F3988">
        <v>1324</v>
      </c>
      <c r="G3988">
        <f t="shared" si="62"/>
        <v>162</v>
      </c>
      <c r="H3988">
        <v>43327</v>
      </c>
      <c r="I3988" t="s">
        <v>15</v>
      </c>
    </row>
    <row r="3989" spans="1:9" x14ac:dyDescent="0.3">
      <c r="A3989" t="s">
        <v>2076</v>
      </c>
      <c r="B3989" t="s">
        <v>2077</v>
      </c>
      <c r="C3989">
        <v>1591</v>
      </c>
      <c r="D3989" t="s">
        <v>24</v>
      </c>
      <c r="E3989">
        <v>937</v>
      </c>
      <c r="F3989">
        <v>1024</v>
      </c>
      <c r="G3989">
        <f t="shared" si="62"/>
        <v>87</v>
      </c>
      <c r="H3989">
        <v>23723</v>
      </c>
      <c r="I3989" t="s">
        <v>25</v>
      </c>
    </row>
    <row r="3990" spans="1:9" x14ac:dyDescent="0.3">
      <c r="A3990" t="s">
        <v>2076</v>
      </c>
      <c r="B3990" t="s">
        <v>2077</v>
      </c>
      <c r="C3990">
        <v>1591</v>
      </c>
      <c r="D3990" t="s">
        <v>16</v>
      </c>
      <c r="E3990">
        <v>795</v>
      </c>
      <c r="F3990">
        <v>904</v>
      </c>
      <c r="G3990">
        <f t="shared" si="62"/>
        <v>109</v>
      </c>
      <c r="H3990">
        <v>23651</v>
      </c>
      <c r="I3990" t="s">
        <v>17</v>
      </c>
    </row>
    <row r="3991" spans="1:9" x14ac:dyDescent="0.3">
      <c r="A3991" t="s">
        <v>2076</v>
      </c>
      <c r="B3991" t="s">
        <v>2077</v>
      </c>
      <c r="C3991">
        <v>1591</v>
      </c>
      <c r="D3991" t="s">
        <v>18</v>
      </c>
      <c r="E3991">
        <v>363</v>
      </c>
      <c r="F3991">
        <v>460</v>
      </c>
      <c r="G3991">
        <f t="shared" si="62"/>
        <v>97</v>
      </c>
      <c r="H3991">
        <v>27168</v>
      </c>
      <c r="I3991" t="s">
        <v>19</v>
      </c>
    </row>
    <row r="3992" spans="1:9" x14ac:dyDescent="0.3">
      <c r="A3992" t="s">
        <v>2076</v>
      </c>
      <c r="B3992" t="s">
        <v>2077</v>
      </c>
      <c r="C3992">
        <v>1591</v>
      </c>
      <c r="D3992" t="s">
        <v>18</v>
      </c>
      <c r="E3992">
        <v>672</v>
      </c>
      <c r="F3992">
        <v>776</v>
      </c>
      <c r="G3992">
        <f t="shared" si="62"/>
        <v>104</v>
      </c>
      <c r="H3992">
        <v>27168</v>
      </c>
      <c r="I3992" t="s">
        <v>19</v>
      </c>
    </row>
    <row r="3993" spans="1:9" x14ac:dyDescent="0.3">
      <c r="A3993" t="s">
        <v>2076</v>
      </c>
      <c r="B3993" t="s">
        <v>2077</v>
      </c>
      <c r="C3993">
        <v>1591</v>
      </c>
      <c r="D3993" t="s">
        <v>18</v>
      </c>
      <c r="E3993">
        <v>1047</v>
      </c>
      <c r="F3993">
        <v>1150</v>
      </c>
      <c r="G3993">
        <f t="shared" si="62"/>
        <v>103</v>
      </c>
      <c r="H3993">
        <v>27168</v>
      </c>
      <c r="I3993" t="s">
        <v>19</v>
      </c>
    </row>
    <row r="3994" spans="1:9" x14ac:dyDescent="0.3">
      <c r="A3994" t="s">
        <v>2078</v>
      </c>
      <c r="B3994" t="s">
        <v>2079</v>
      </c>
      <c r="C3994">
        <v>953</v>
      </c>
      <c r="D3994" t="s">
        <v>10</v>
      </c>
      <c r="E3994">
        <v>268</v>
      </c>
      <c r="F3994">
        <v>445</v>
      </c>
      <c r="G3994">
        <f t="shared" si="62"/>
        <v>177</v>
      </c>
      <c r="H3994">
        <v>1724</v>
      </c>
      <c r="I3994" t="s">
        <v>11</v>
      </c>
    </row>
    <row r="3995" spans="1:9" x14ac:dyDescent="0.3">
      <c r="A3995" t="s">
        <v>2078</v>
      </c>
      <c r="B3995" t="s">
        <v>2079</v>
      </c>
      <c r="C3995">
        <v>953</v>
      </c>
      <c r="D3995" t="s">
        <v>14</v>
      </c>
      <c r="E3995">
        <v>788</v>
      </c>
      <c r="F3995">
        <v>946</v>
      </c>
      <c r="G3995">
        <f t="shared" si="62"/>
        <v>158</v>
      </c>
      <c r="H3995">
        <v>43327</v>
      </c>
      <c r="I3995" t="s">
        <v>15</v>
      </c>
    </row>
    <row r="3996" spans="1:9" x14ac:dyDescent="0.3">
      <c r="A3996" t="s">
        <v>2078</v>
      </c>
      <c r="B3996" t="s">
        <v>2079</v>
      </c>
      <c r="C3996">
        <v>953</v>
      </c>
      <c r="D3996" t="s">
        <v>90</v>
      </c>
      <c r="E3996">
        <v>19</v>
      </c>
      <c r="F3996">
        <v>229</v>
      </c>
      <c r="G3996">
        <f t="shared" si="62"/>
        <v>210</v>
      </c>
      <c r="H3996">
        <v>1188</v>
      </c>
      <c r="I3996" t="s">
        <v>91</v>
      </c>
    </row>
    <row r="3997" spans="1:9" x14ac:dyDescent="0.3">
      <c r="A3997" t="s">
        <v>2078</v>
      </c>
      <c r="B3997" t="s">
        <v>2079</v>
      </c>
      <c r="C3997">
        <v>953</v>
      </c>
      <c r="D3997" t="s">
        <v>24</v>
      </c>
      <c r="E3997">
        <v>685</v>
      </c>
      <c r="F3997">
        <v>771</v>
      </c>
      <c r="G3997">
        <f t="shared" si="62"/>
        <v>86</v>
      </c>
      <c r="H3997">
        <v>23723</v>
      </c>
      <c r="I3997" t="s">
        <v>25</v>
      </c>
    </row>
    <row r="3998" spans="1:9" x14ac:dyDescent="0.3">
      <c r="A3998" t="s">
        <v>2078</v>
      </c>
      <c r="B3998" t="s">
        <v>2079</v>
      </c>
      <c r="C3998">
        <v>953</v>
      </c>
      <c r="D3998" t="s">
        <v>18</v>
      </c>
      <c r="E3998">
        <v>541</v>
      </c>
      <c r="F3998">
        <v>649</v>
      </c>
      <c r="G3998">
        <f t="shared" si="62"/>
        <v>108</v>
      </c>
      <c r="H3998">
        <v>27168</v>
      </c>
      <c r="I3998" t="s">
        <v>19</v>
      </c>
    </row>
    <row r="3999" spans="1:9" x14ac:dyDescent="0.3">
      <c r="A3999" t="s">
        <v>2080</v>
      </c>
      <c r="B3999" t="s">
        <v>2081</v>
      </c>
      <c r="C3999">
        <v>773</v>
      </c>
      <c r="D3999" t="s">
        <v>10</v>
      </c>
      <c r="E3999">
        <v>74</v>
      </c>
      <c r="F3999">
        <v>252</v>
      </c>
      <c r="G3999">
        <f t="shared" si="62"/>
        <v>178</v>
      </c>
      <c r="H3999">
        <v>1724</v>
      </c>
      <c r="I3999" t="s">
        <v>11</v>
      </c>
    </row>
    <row r="4000" spans="1:9" x14ac:dyDescent="0.3">
      <c r="A4000" t="s">
        <v>2080</v>
      </c>
      <c r="B4000" t="s">
        <v>2081</v>
      </c>
      <c r="C4000">
        <v>773</v>
      </c>
      <c r="D4000" t="s">
        <v>28</v>
      </c>
      <c r="E4000">
        <v>434</v>
      </c>
      <c r="F4000">
        <v>581</v>
      </c>
      <c r="G4000">
        <f t="shared" si="62"/>
        <v>147</v>
      </c>
      <c r="H4000">
        <v>133923</v>
      </c>
      <c r="I4000" t="s">
        <v>29</v>
      </c>
    </row>
    <row r="4001" spans="1:9" x14ac:dyDescent="0.3">
      <c r="A4001" t="s">
        <v>2080</v>
      </c>
      <c r="B4001" t="s">
        <v>2081</v>
      </c>
      <c r="C4001">
        <v>773</v>
      </c>
      <c r="D4001" t="s">
        <v>30</v>
      </c>
      <c r="E4001">
        <v>316</v>
      </c>
      <c r="F4001">
        <v>381</v>
      </c>
      <c r="G4001">
        <f t="shared" si="62"/>
        <v>65</v>
      </c>
      <c r="H4001">
        <v>85578</v>
      </c>
      <c r="I4001" t="s">
        <v>31</v>
      </c>
    </row>
    <row r="4002" spans="1:9" x14ac:dyDescent="0.3">
      <c r="A4002" t="s">
        <v>2080</v>
      </c>
      <c r="B4002" t="s">
        <v>2081</v>
      </c>
      <c r="C4002">
        <v>773</v>
      </c>
      <c r="D4002" t="s">
        <v>42</v>
      </c>
      <c r="E4002">
        <v>635</v>
      </c>
      <c r="F4002">
        <v>747</v>
      </c>
      <c r="G4002">
        <f t="shared" si="62"/>
        <v>112</v>
      </c>
      <c r="H4002">
        <v>176760</v>
      </c>
      <c r="I4002" t="s">
        <v>43</v>
      </c>
    </row>
    <row r="4003" spans="1:9" x14ac:dyDescent="0.3">
      <c r="A4003" t="s">
        <v>2082</v>
      </c>
      <c r="B4003" t="s">
        <v>2083</v>
      </c>
      <c r="C4003">
        <v>1039</v>
      </c>
      <c r="D4003" t="s">
        <v>10</v>
      </c>
      <c r="E4003">
        <v>166</v>
      </c>
      <c r="F4003">
        <v>363</v>
      </c>
      <c r="G4003">
        <f t="shared" si="62"/>
        <v>197</v>
      </c>
      <c r="H4003">
        <v>1724</v>
      </c>
      <c r="I4003" t="s">
        <v>11</v>
      </c>
    </row>
    <row r="4004" spans="1:9" x14ac:dyDescent="0.3">
      <c r="A4004" t="s">
        <v>2082</v>
      </c>
      <c r="B4004" t="s">
        <v>2083</v>
      </c>
      <c r="C4004">
        <v>1039</v>
      </c>
      <c r="D4004" t="s">
        <v>28</v>
      </c>
      <c r="E4004">
        <v>563</v>
      </c>
      <c r="F4004">
        <v>723</v>
      </c>
      <c r="G4004">
        <f t="shared" si="62"/>
        <v>160</v>
      </c>
      <c r="H4004">
        <v>133923</v>
      </c>
      <c r="I4004" t="s">
        <v>29</v>
      </c>
    </row>
    <row r="4005" spans="1:9" x14ac:dyDescent="0.3">
      <c r="A4005" t="s">
        <v>2082</v>
      </c>
      <c r="B4005" t="s">
        <v>2083</v>
      </c>
      <c r="C4005">
        <v>1039</v>
      </c>
      <c r="D4005" t="s">
        <v>30</v>
      </c>
      <c r="E4005">
        <v>451</v>
      </c>
      <c r="F4005">
        <v>516</v>
      </c>
      <c r="G4005">
        <f t="shared" si="62"/>
        <v>65</v>
      </c>
      <c r="H4005">
        <v>85578</v>
      </c>
      <c r="I4005" t="s">
        <v>31</v>
      </c>
    </row>
    <row r="4006" spans="1:9" x14ac:dyDescent="0.3">
      <c r="A4006" t="s">
        <v>2082</v>
      </c>
      <c r="B4006" t="s">
        <v>2083</v>
      </c>
      <c r="C4006">
        <v>1039</v>
      </c>
      <c r="D4006" t="s">
        <v>42</v>
      </c>
      <c r="E4006">
        <v>895</v>
      </c>
      <c r="F4006">
        <v>971</v>
      </c>
      <c r="G4006">
        <f t="shared" si="62"/>
        <v>76</v>
      </c>
      <c r="H4006">
        <v>176760</v>
      </c>
      <c r="I4006" t="s">
        <v>43</v>
      </c>
    </row>
    <row r="4007" spans="1:9" x14ac:dyDescent="0.3">
      <c r="A4007" t="s">
        <v>2082</v>
      </c>
      <c r="B4007" t="s">
        <v>2083</v>
      </c>
      <c r="C4007">
        <v>1039</v>
      </c>
      <c r="D4007" t="s">
        <v>42</v>
      </c>
      <c r="E4007">
        <v>972</v>
      </c>
      <c r="F4007">
        <v>1028</v>
      </c>
      <c r="G4007">
        <f t="shared" si="62"/>
        <v>56</v>
      </c>
      <c r="H4007">
        <v>176760</v>
      </c>
      <c r="I4007" t="s">
        <v>43</v>
      </c>
    </row>
    <row r="4008" spans="1:9" x14ac:dyDescent="0.3">
      <c r="A4008" t="s">
        <v>2084</v>
      </c>
      <c r="B4008" t="s">
        <v>2085</v>
      </c>
      <c r="C4008">
        <v>1060</v>
      </c>
      <c r="D4008" t="s">
        <v>10</v>
      </c>
      <c r="E4008">
        <v>181</v>
      </c>
      <c r="F4008">
        <v>363</v>
      </c>
      <c r="G4008">
        <f t="shared" si="62"/>
        <v>182</v>
      </c>
      <c r="H4008">
        <v>1724</v>
      </c>
      <c r="I4008" t="s">
        <v>11</v>
      </c>
    </row>
    <row r="4009" spans="1:9" x14ac:dyDescent="0.3">
      <c r="A4009" t="s">
        <v>2084</v>
      </c>
      <c r="B4009" t="s">
        <v>2085</v>
      </c>
      <c r="C4009">
        <v>1060</v>
      </c>
      <c r="D4009" t="s">
        <v>28</v>
      </c>
      <c r="E4009">
        <v>565</v>
      </c>
      <c r="F4009">
        <v>740</v>
      </c>
      <c r="G4009">
        <f t="shared" si="62"/>
        <v>175</v>
      </c>
      <c r="H4009">
        <v>133923</v>
      </c>
      <c r="I4009" t="s">
        <v>29</v>
      </c>
    </row>
    <row r="4010" spans="1:9" x14ac:dyDescent="0.3">
      <c r="A4010" t="s">
        <v>2084</v>
      </c>
      <c r="B4010" t="s">
        <v>2085</v>
      </c>
      <c r="C4010">
        <v>1060</v>
      </c>
      <c r="D4010" t="s">
        <v>30</v>
      </c>
      <c r="E4010">
        <v>453</v>
      </c>
      <c r="F4010">
        <v>518</v>
      </c>
      <c r="G4010">
        <f t="shared" si="62"/>
        <v>65</v>
      </c>
      <c r="H4010">
        <v>85578</v>
      </c>
      <c r="I4010" t="s">
        <v>31</v>
      </c>
    </row>
    <row r="4011" spans="1:9" x14ac:dyDescent="0.3">
      <c r="A4011" t="s">
        <v>2084</v>
      </c>
      <c r="B4011" t="s">
        <v>2085</v>
      </c>
      <c r="C4011">
        <v>1060</v>
      </c>
      <c r="D4011" t="s">
        <v>42</v>
      </c>
      <c r="E4011">
        <v>927</v>
      </c>
      <c r="F4011">
        <v>1048</v>
      </c>
      <c r="G4011">
        <f t="shared" si="62"/>
        <v>121</v>
      </c>
      <c r="H4011">
        <v>176760</v>
      </c>
      <c r="I4011" t="s">
        <v>43</v>
      </c>
    </row>
    <row r="4012" spans="1:9" x14ac:dyDescent="0.3">
      <c r="A4012" t="s">
        <v>2086</v>
      </c>
      <c r="B4012" t="s">
        <v>2087</v>
      </c>
      <c r="C4012">
        <v>1176</v>
      </c>
      <c r="D4012" t="s">
        <v>10</v>
      </c>
      <c r="E4012">
        <v>305</v>
      </c>
      <c r="F4012">
        <v>500</v>
      </c>
      <c r="G4012">
        <f t="shared" si="62"/>
        <v>195</v>
      </c>
      <c r="H4012">
        <v>1724</v>
      </c>
      <c r="I4012" t="s">
        <v>11</v>
      </c>
    </row>
    <row r="4013" spans="1:9" x14ac:dyDescent="0.3">
      <c r="A4013" t="s">
        <v>2086</v>
      </c>
      <c r="B4013" t="s">
        <v>2087</v>
      </c>
      <c r="C4013">
        <v>1176</v>
      </c>
      <c r="D4013" t="s">
        <v>28</v>
      </c>
      <c r="E4013">
        <v>700</v>
      </c>
      <c r="F4013">
        <v>868</v>
      </c>
      <c r="G4013">
        <f t="shared" si="62"/>
        <v>168</v>
      </c>
      <c r="H4013">
        <v>133923</v>
      </c>
      <c r="I4013" t="s">
        <v>29</v>
      </c>
    </row>
    <row r="4014" spans="1:9" x14ac:dyDescent="0.3">
      <c r="A4014" t="s">
        <v>2086</v>
      </c>
      <c r="B4014" t="s">
        <v>2087</v>
      </c>
      <c r="C4014">
        <v>1176</v>
      </c>
      <c r="D4014" t="s">
        <v>30</v>
      </c>
      <c r="E4014">
        <v>588</v>
      </c>
      <c r="F4014">
        <v>653</v>
      </c>
      <c r="G4014">
        <f t="shared" si="62"/>
        <v>65</v>
      </c>
      <c r="H4014">
        <v>85578</v>
      </c>
      <c r="I4014" t="s">
        <v>31</v>
      </c>
    </row>
    <row r="4015" spans="1:9" x14ac:dyDescent="0.3">
      <c r="A4015" t="s">
        <v>2086</v>
      </c>
      <c r="B4015" t="s">
        <v>2087</v>
      </c>
      <c r="C4015">
        <v>1176</v>
      </c>
      <c r="D4015" t="s">
        <v>42</v>
      </c>
      <c r="E4015">
        <v>1037</v>
      </c>
      <c r="F4015">
        <v>1170</v>
      </c>
      <c r="G4015">
        <f t="shared" si="62"/>
        <v>133</v>
      </c>
      <c r="H4015">
        <v>176760</v>
      </c>
      <c r="I4015" t="s">
        <v>43</v>
      </c>
    </row>
    <row r="4016" spans="1:9" x14ac:dyDescent="0.3">
      <c r="A4016" t="s">
        <v>2088</v>
      </c>
      <c r="B4016" t="s">
        <v>2089</v>
      </c>
      <c r="C4016">
        <v>1039</v>
      </c>
      <c r="D4016" t="s">
        <v>10</v>
      </c>
      <c r="E4016">
        <v>158</v>
      </c>
      <c r="F4016">
        <v>355</v>
      </c>
      <c r="G4016">
        <f t="shared" si="62"/>
        <v>197</v>
      </c>
      <c r="H4016">
        <v>1724</v>
      </c>
      <c r="I4016" t="s">
        <v>11</v>
      </c>
    </row>
    <row r="4017" spans="1:9" x14ac:dyDescent="0.3">
      <c r="A4017" t="s">
        <v>2088</v>
      </c>
      <c r="B4017" t="s">
        <v>2089</v>
      </c>
      <c r="C4017">
        <v>1039</v>
      </c>
      <c r="D4017" t="s">
        <v>28</v>
      </c>
      <c r="E4017">
        <v>555</v>
      </c>
      <c r="F4017">
        <v>717</v>
      </c>
      <c r="G4017">
        <f t="shared" si="62"/>
        <v>162</v>
      </c>
      <c r="H4017">
        <v>133923</v>
      </c>
      <c r="I4017" t="s">
        <v>29</v>
      </c>
    </row>
    <row r="4018" spans="1:9" x14ac:dyDescent="0.3">
      <c r="A4018" t="s">
        <v>2088</v>
      </c>
      <c r="B4018" t="s">
        <v>2089</v>
      </c>
      <c r="C4018">
        <v>1039</v>
      </c>
      <c r="D4018" t="s">
        <v>30</v>
      </c>
      <c r="E4018">
        <v>443</v>
      </c>
      <c r="F4018">
        <v>508</v>
      </c>
      <c r="G4018">
        <f t="shared" si="62"/>
        <v>65</v>
      </c>
      <c r="H4018">
        <v>85578</v>
      </c>
      <c r="I4018" t="s">
        <v>31</v>
      </c>
    </row>
    <row r="4019" spans="1:9" x14ac:dyDescent="0.3">
      <c r="A4019" t="s">
        <v>2088</v>
      </c>
      <c r="B4019" t="s">
        <v>2089</v>
      </c>
      <c r="C4019">
        <v>1039</v>
      </c>
      <c r="D4019" t="s">
        <v>42</v>
      </c>
      <c r="E4019">
        <v>895</v>
      </c>
      <c r="F4019">
        <v>1028</v>
      </c>
      <c r="G4019">
        <f t="shared" si="62"/>
        <v>133</v>
      </c>
      <c r="H4019">
        <v>176760</v>
      </c>
      <c r="I4019" t="s">
        <v>43</v>
      </c>
    </row>
    <row r="4020" spans="1:9" x14ac:dyDescent="0.3">
      <c r="A4020" t="s">
        <v>2090</v>
      </c>
      <c r="B4020" t="s">
        <v>2091</v>
      </c>
      <c r="C4020">
        <v>638</v>
      </c>
      <c r="D4020" t="s">
        <v>10</v>
      </c>
      <c r="E4020">
        <v>78</v>
      </c>
      <c r="F4020">
        <v>270</v>
      </c>
      <c r="G4020">
        <f t="shared" si="62"/>
        <v>192</v>
      </c>
      <c r="H4020">
        <v>1724</v>
      </c>
      <c r="I4020" t="s">
        <v>11</v>
      </c>
    </row>
    <row r="4021" spans="1:9" x14ac:dyDescent="0.3">
      <c r="A4021" t="s">
        <v>2090</v>
      </c>
      <c r="B4021" t="s">
        <v>2091</v>
      </c>
      <c r="C4021">
        <v>638</v>
      </c>
      <c r="D4021" t="s">
        <v>1844</v>
      </c>
      <c r="E4021">
        <v>440</v>
      </c>
      <c r="F4021">
        <v>620</v>
      </c>
      <c r="G4021">
        <f t="shared" si="62"/>
        <v>180</v>
      </c>
      <c r="H4021">
        <v>16138</v>
      </c>
      <c r="I4021" t="s">
        <v>1845</v>
      </c>
    </row>
    <row r="4022" spans="1:9" x14ac:dyDescent="0.3">
      <c r="A4022" t="s">
        <v>2092</v>
      </c>
      <c r="B4022" t="s">
        <v>2093</v>
      </c>
      <c r="C4022">
        <v>1317</v>
      </c>
      <c r="D4022" t="s">
        <v>10</v>
      </c>
      <c r="E4022">
        <v>38</v>
      </c>
      <c r="F4022">
        <v>220</v>
      </c>
      <c r="G4022">
        <f t="shared" si="62"/>
        <v>182</v>
      </c>
      <c r="H4022">
        <v>1724</v>
      </c>
      <c r="I4022" t="s">
        <v>11</v>
      </c>
    </row>
    <row r="4023" spans="1:9" x14ac:dyDescent="0.3">
      <c r="A4023" t="s">
        <v>2092</v>
      </c>
      <c r="B4023" t="s">
        <v>2093</v>
      </c>
      <c r="C4023">
        <v>1317</v>
      </c>
      <c r="D4023" t="s">
        <v>28</v>
      </c>
      <c r="E4023">
        <v>940</v>
      </c>
      <c r="F4023">
        <v>1075</v>
      </c>
      <c r="G4023">
        <f t="shared" si="62"/>
        <v>135</v>
      </c>
      <c r="H4023">
        <v>133923</v>
      </c>
      <c r="I4023" t="s">
        <v>29</v>
      </c>
    </row>
    <row r="4024" spans="1:9" x14ac:dyDescent="0.3">
      <c r="A4024" t="s">
        <v>2092</v>
      </c>
      <c r="B4024" t="s">
        <v>2093</v>
      </c>
      <c r="C4024">
        <v>1317</v>
      </c>
      <c r="D4024" t="s">
        <v>30</v>
      </c>
      <c r="E4024">
        <v>827</v>
      </c>
      <c r="F4024">
        <v>893</v>
      </c>
      <c r="G4024">
        <f t="shared" si="62"/>
        <v>66</v>
      </c>
      <c r="H4024">
        <v>85578</v>
      </c>
      <c r="I4024" t="s">
        <v>31</v>
      </c>
    </row>
    <row r="4025" spans="1:9" x14ac:dyDescent="0.3">
      <c r="A4025" t="s">
        <v>2092</v>
      </c>
      <c r="B4025" t="s">
        <v>2093</v>
      </c>
      <c r="C4025">
        <v>1317</v>
      </c>
      <c r="D4025" t="s">
        <v>24</v>
      </c>
      <c r="E4025">
        <v>337</v>
      </c>
      <c r="F4025">
        <v>426</v>
      </c>
      <c r="G4025">
        <f t="shared" si="62"/>
        <v>89</v>
      </c>
      <c r="H4025">
        <v>23723</v>
      </c>
      <c r="I4025" t="s">
        <v>25</v>
      </c>
    </row>
    <row r="4026" spans="1:9" x14ac:dyDescent="0.3">
      <c r="A4026" t="s">
        <v>2092</v>
      </c>
      <c r="B4026" t="s">
        <v>2093</v>
      </c>
      <c r="C4026">
        <v>1317</v>
      </c>
      <c r="D4026" t="s">
        <v>24</v>
      </c>
      <c r="E4026">
        <v>462</v>
      </c>
      <c r="F4026">
        <v>547</v>
      </c>
      <c r="G4026">
        <f t="shared" si="62"/>
        <v>85</v>
      </c>
      <c r="H4026">
        <v>23723</v>
      </c>
      <c r="I4026" t="s">
        <v>25</v>
      </c>
    </row>
    <row r="4027" spans="1:9" x14ac:dyDescent="0.3">
      <c r="A4027" t="s">
        <v>2092</v>
      </c>
      <c r="B4027" t="s">
        <v>2093</v>
      </c>
      <c r="C4027">
        <v>1317</v>
      </c>
      <c r="D4027" t="s">
        <v>16</v>
      </c>
      <c r="E4027">
        <v>578</v>
      </c>
      <c r="F4027">
        <v>687</v>
      </c>
      <c r="G4027">
        <f t="shared" si="62"/>
        <v>109</v>
      </c>
      <c r="H4027">
        <v>23651</v>
      </c>
      <c r="I4027" t="s">
        <v>17</v>
      </c>
    </row>
    <row r="4028" spans="1:9" x14ac:dyDescent="0.3">
      <c r="A4028" t="s">
        <v>2092</v>
      </c>
      <c r="B4028" t="s">
        <v>2093</v>
      </c>
      <c r="C4028">
        <v>1317</v>
      </c>
      <c r="D4028" t="s">
        <v>18</v>
      </c>
      <c r="E4028">
        <v>703</v>
      </c>
      <c r="F4028">
        <v>806</v>
      </c>
      <c r="G4028">
        <f t="shared" si="62"/>
        <v>103</v>
      </c>
      <c r="H4028">
        <v>27168</v>
      </c>
      <c r="I4028" t="s">
        <v>19</v>
      </c>
    </row>
    <row r="4029" spans="1:9" x14ac:dyDescent="0.3">
      <c r="A4029" t="s">
        <v>2092</v>
      </c>
      <c r="B4029" t="s">
        <v>2093</v>
      </c>
      <c r="C4029">
        <v>1317</v>
      </c>
      <c r="D4029" t="s">
        <v>42</v>
      </c>
      <c r="E4029">
        <v>1103</v>
      </c>
      <c r="F4029">
        <v>1215</v>
      </c>
      <c r="G4029">
        <f t="shared" si="62"/>
        <v>112</v>
      </c>
      <c r="H4029">
        <v>176760</v>
      </c>
      <c r="I4029" t="s">
        <v>43</v>
      </c>
    </row>
    <row r="4030" spans="1:9" x14ac:dyDescent="0.3">
      <c r="A4030" t="s">
        <v>2094</v>
      </c>
      <c r="B4030" t="s">
        <v>2095</v>
      </c>
      <c r="C4030">
        <v>584</v>
      </c>
      <c r="D4030" t="s">
        <v>10</v>
      </c>
      <c r="E4030">
        <v>77</v>
      </c>
      <c r="F4030">
        <v>268</v>
      </c>
      <c r="G4030">
        <f t="shared" si="62"/>
        <v>191</v>
      </c>
      <c r="H4030">
        <v>1724</v>
      </c>
      <c r="I4030" t="s">
        <v>11</v>
      </c>
    </row>
    <row r="4031" spans="1:9" x14ac:dyDescent="0.3">
      <c r="A4031" t="s">
        <v>2094</v>
      </c>
      <c r="B4031" t="s">
        <v>2095</v>
      </c>
      <c r="C4031">
        <v>584</v>
      </c>
      <c r="D4031" t="s">
        <v>28</v>
      </c>
      <c r="E4031">
        <v>475</v>
      </c>
      <c r="F4031">
        <v>584</v>
      </c>
      <c r="G4031">
        <f t="shared" si="62"/>
        <v>109</v>
      </c>
      <c r="H4031">
        <v>133923</v>
      </c>
      <c r="I4031" t="s">
        <v>29</v>
      </c>
    </row>
    <row r="4032" spans="1:9" x14ac:dyDescent="0.3">
      <c r="A4032" t="s">
        <v>2094</v>
      </c>
      <c r="B4032" t="s">
        <v>2095</v>
      </c>
      <c r="C4032">
        <v>584</v>
      </c>
      <c r="D4032" t="s">
        <v>30</v>
      </c>
      <c r="E4032">
        <v>365</v>
      </c>
      <c r="F4032">
        <v>432</v>
      </c>
      <c r="G4032">
        <f t="shared" si="62"/>
        <v>67</v>
      </c>
      <c r="H4032">
        <v>85578</v>
      </c>
      <c r="I4032" t="s">
        <v>31</v>
      </c>
    </row>
    <row r="4033" spans="1:9" x14ac:dyDescent="0.3">
      <c r="A4033" t="s">
        <v>2096</v>
      </c>
      <c r="B4033" t="s">
        <v>2097</v>
      </c>
      <c r="C4033">
        <v>1524</v>
      </c>
      <c r="D4033" t="s">
        <v>10</v>
      </c>
      <c r="E4033">
        <v>94</v>
      </c>
      <c r="F4033">
        <v>282</v>
      </c>
      <c r="G4033">
        <f t="shared" si="62"/>
        <v>188</v>
      </c>
      <c r="H4033">
        <v>1724</v>
      </c>
      <c r="I4033" t="s">
        <v>11</v>
      </c>
    </row>
    <row r="4034" spans="1:9" x14ac:dyDescent="0.3">
      <c r="A4034" t="s">
        <v>2096</v>
      </c>
      <c r="B4034" t="s">
        <v>2097</v>
      </c>
      <c r="C4034">
        <v>1524</v>
      </c>
      <c r="D4034" t="s">
        <v>28</v>
      </c>
      <c r="E4034">
        <v>1008</v>
      </c>
      <c r="F4034">
        <v>1125</v>
      </c>
      <c r="G4034">
        <f t="shared" si="62"/>
        <v>117</v>
      </c>
      <c r="H4034">
        <v>133923</v>
      </c>
      <c r="I4034" t="s">
        <v>29</v>
      </c>
    </row>
    <row r="4035" spans="1:9" x14ac:dyDescent="0.3">
      <c r="A4035" t="s">
        <v>2096</v>
      </c>
      <c r="B4035" t="s">
        <v>2097</v>
      </c>
      <c r="C4035">
        <v>1524</v>
      </c>
      <c r="D4035" t="s">
        <v>30</v>
      </c>
      <c r="E4035">
        <v>896</v>
      </c>
      <c r="F4035">
        <v>961</v>
      </c>
      <c r="G4035">
        <f t="shared" ref="G4035:G4098" si="63">F4035-E4035</f>
        <v>65</v>
      </c>
      <c r="H4035">
        <v>85578</v>
      </c>
      <c r="I4035" t="s">
        <v>31</v>
      </c>
    </row>
    <row r="4036" spans="1:9" x14ac:dyDescent="0.3">
      <c r="A4036" t="s">
        <v>2096</v>
      </c>
      <c r="B4036" t="s">
        <v>2097</v>
      </c>
      <c r="C4036">
        <v>1524</v>
      </c>
      <c r="D4036" t="s">
        <v>22</v>
      </c>
      <c r="E4036">
        <v>639</v>
      </c>
      <c r="F4036">
        <v>742</v>
      </c>
      <c r="G4036">
        <f t="shared" si="63"/>
        <v>103</v>
      </c>
      <c r="H4036">
        <v>21613</v>
      </c>
      <c r="I4036" t="s">
        <v>23</v>
      </c>
    </row>
    <row r="4037" spans="1:9" x14ac:dyDescent="0.3">
      <c r="A4037" t="s">
        <v>2096</v>
      </c>
      <c r="B4037" t="s">
        <v>2097</v>
      </c>
      <c r="C4037">
        <v>1524</v>
      </c>
      <c r="D4037" t="s">
        <v>24</v>
      </c>
      <c r="E4037">
        <v>779</v>
      </c>
      <c r="F4037">
        <v>870</v>
      </c>
      <c r="G4037">
        <f t="shared" si="63"/>
        <v>91</v>
      </c>
      <c r="H4037">
        <v>23723</v>
      </c>
      <c r="I4037" t="s">
        <v>25</v>
      </c>
    </row>
    <row r="4038" spans="1:9" x14ac:dyDescent="0.3">
      <c r="A4038" t="s">
        <v>2096</v>
      </c>
      <c r="B4038" t="s">
        <v>2097</v>
      </c>
      <c r="C4038">
        <v>1524</v>
      </c>
      <c r="D4038" t="s">
        <v>16</v>
      </c>
      <c r="E4038">
        <v>368</v>
      </c>
      <c r="F4038">
        <v>472</v>
      </c>
      <c r="G4038">
        <f t="shared" si="63"/>
        <v>104</v>
      </c>
      <c r="H4038">
        <v>23651</v>
      </c>
      <c r="I4038" t="s">
        <v>17</v>
      </c>
    </row>
    <row r="4039" spans="1:9" x14ac:dyDescent="0.3">
      <c r="A4039" t="s">
        <v>2096</v>
      </c>
      <c r="B4039" t="s">
        <v>2097</v>
      </c>
      <c r="C4039">
        <v>1524</v>
      </c>
      <c r="D4039" t="s">
        <v>16</v>
      </c>
      <c r="E4039">
        <v>506</v>
      </c>
      <c r="F4039">
        <v>614</v>
      </c>
      <c r="G4039">
        <f t="shared" si="63"/>
        <v>108</v>
      </c>
      <c r="H4039">
        <v>23651</v>
      </c>
      <c r="I4039" t="s">
        <v>17</v>
      </c>
    </row>
    <row r="4040" spans="1:9" x14ac:dyDescent="0.3">
      <c r="A4040" t="s">
        <v>2096</v>
      </c>
      <c r="B4040" t="s">
        <v>2097</v>
      </c>
      <c r="C4040">
        <v>1524</v>
      </c>
      <c r="D4040" t="s">
        <v>42</v>
      </c>
      <c r="E4040">
        <v>1174</v>
      </c>
      <c r="F4040">
        <v>1287</v>
      </c>
      <c r="G4040">
        <f t="shared" si="63"/>
        <v>113</v>
      </c>
      <c r="H4040">
        <v>176760</v>
      </c>
      <c r="I4040" t="s">
        <v>43</v>
      </c>
    </row>
    <row r="4041" spans="1:9" x14ac:dyDescent="0.3">
      <c r="A4041" t="s">
        <v>2098</v>
      </c>
      <c r="B4041" t="s">
        <v>2099</v>
      </c>
      <c r="C4041">
        <v>1036</v>
      </c>
      <c r="D4041" t="s">
        <v>10</v>
      </c>
      <c r="E4041">
        <v>73</v>
      </c>
      <c r="F4041">
        <v>261</v>
      </c>
      <c r="G4041">
        <f t="shared" si="63"/>
        <v>188</v>
      </c>
      <c r="H4041">
        <v>1724</v>
      </c>
      <c r="I4041" t="s">
        <v>11</v>
      </c>
    </row>
    <row r="4042" spans="1:9" x14ac:dyDescent="0.3">
      <c r="A4042" t="s">
        <v>2098</v>
      </c>
      <c r="B4042" t="s">
        <v>2099</v>
      </c>
      <c r="C4042">
        <v>1036</v>
      </c>
      <c r="D4042" t="s">
        <v>12</v>
      </c>
      <c r="E4042">
        <v>780</v>
      </c>
      <c r="F4042">
        <v>1016</v>
      </c>
      <c r="G4042">
        <f t="shared" si="63"/>
        <v>236</v>
      </c>
      <c r="H4042">
        <v>22957</v>
      </c>
      <c r="I4042" t="s">
        <v>13</v>
      </c>
    </row>
    <row r="4043" spans="1:9" x14ac:dyDescent="0.3">
      <c r="A4043" t="s">
        <v>2098</v>
      </c>
      <c r="B4043" t="s">
        <v>2099</v>
      </c>
      <c r="C4043">
        <v>1036</v>
      </c>
      <c r="D4043" t="s">
        <v>14</v>
      </c>
      <c r="E4043">
        <v>599</v>
      </c>
      <c r="F4043">
        <v>761</v>
      </c>
      <c r="G4043">
        <f t="shared" si="63"/>
        <v>162</v>
      </c>
      <c r="H4043">
        <v>43327</v>
      </c>
      <c r="I4043" t="s">
        <v>15</v>
      </c>
    </row>
    <row r="4044" spans="1:9" x14ac:dyDescent="0.3">
      <c r="A4044" t="s">
        <v>2098</v>
      </c>
      <c r="B4044" t="s">
        <v>2099</v>
      </c>
      <c r="C4044">
        <v>1036</v>
      </c>
      <c r="D4044" t="s">
        <v>24</v>
      </c>
      <c r="E4044">
        <v>374</v>
      </c>
      <c r="F4044">
        <v>459</v>
      </c>
      <c r="G4044">
        <f t="shared" si="63"/>
        <v>85</v>
      </c>
      <c r="H4044">
        <v>23723</v>
      </c>
      <c r="I4044" t="s">
        <v>25</v>
      </c>
    </row>
    <row r="4045" spans="1:9" x14ac:dyDescent="0.3">
      <c r="A4045" t="s">
        <v>2098</v>
      </c>
      <c r="B4045" t="s">
        <v>2099</v>
      </c>
      <c r="C4045">
        <v>1036</v>
      </c>
      <c r="D4045" t="s">
        <v>18</v>
      </c>
      <c r="E4045">
        <v>484</v>
      </c>
      <c r="F4045">
        <v>587</v>
      </c>
      <c r="G4045">
        <f t="shared" si="63"/>
        <v>103</v>
      </c>
      <c r="H4045">
        <v>27168</v>
      </c>
      <c r="I4045" t="s">
        <v>19</v>
      </c>
    </row>
    <row r="4046" spans="1:9" x14ac:dyDescent="0.3">
      <c r="A4046" t="s">
        <v>2100</v>
      </c>
      <c r="B4046" t="s">
        <v>2101</v>
      </c>
      <c r="C4046">
        <v>948</v>
      </c>
      <c r="D4046" t="s">
        <v>10</v>
      </c>
      <c r="E4046">
        <v>77</v>
      </c>
      <c r="F4046">
        <v>273</v>
      </c>
      <c r="G4046">
        <f t="shared" si="63"/>
        <v>196</v>
      </c>
      <c r="H4046">
        <v>1724</v>
      </c>
      <c r="I4046" t="s">
        <v>11</v>
      </c>
    </row>
    <row r="4047" spans="1:9" x14ac:dyDescent="0.3">
      <c r="A4047" t="s">
        <v>2100</v>
      </c>
      <c r="B4047" t="s">
        <v>2101</v>
      </c>
      <c r="C4047">
        <v>948</v>
      </c>
      <c r="D4047" t="s">
        <v>12</v>
      </c>
      <c r="E4047">
        <v>695</v>
      </c>
      <c r="F4047">
        <v>931</v>
      </c>
      <c r="G4047">
        <f t="shared" si="63"/>
        <v>236</v>
      </c>
      <c r="H4047">
        <v>22957</v>
      </c>
      <c r="I4047" t="s">
        <v>13</v>
      </c>
    </row>
    <row r="4048" spans="1:9" x14ac:dyDescent="0.3">
      <c r="A4048" t="s">
        <v>2100</v>
      </c>
      <c r="B4048" t="s">
        <v>2101</v>
      </c>
      <c r="C4048">
        <v>948</v>
      </c>
      <c r="D4048" t="s">
        <v>14</v>
      </c>
      <c r="E4048">
        <v>519</v>
      </c>
      <c r="F4048">
        <v>676</v>
      </c>
      <c r="G4048">
        <f t="shared" si="63"/>
        <v>157</v>
      </c>
      <c r="H4048">
        <v>43327</v>
      </c>
      <c r="I4048" t="s">
        <v>15</v>
      </c>
    </row>
    <row r="4049" spans="1:9" x14ac:dyDescent="0.3">
      <c r="A4049" t="s">
        <v>2100</v>
      </c>
      <c r="B4049" t="s">
        <v>2101</v>
      </c>
      <c r="C4049">
        <v>948</v>
      </c>
      <c r="D4049" t="s">
        <v>18</v>
      </c>
      <c r="E4049">
        <v>401</v>
      </c>
      <c r="F4049">
        <v>507</v>
      </c>
      <c r="G4049">
        <f t="shared" si="63"/>
        <v>106</v>
      </c>
      <c r="H4049">
        <v>27168</v>
      </c>
      <c r="I4049" t="s">
        <v>19</v>
      </c>
    </row>
    <row r="4050" spans="1:9" x14ac:dyDescent="0.3">
      <c r="A4050" t="s">
        <v>2102</v>
      </c>
      <c r="B4050" t="s">
        <v>2103</v>
      </c>
      <c r="C4050">
        <v>965</v>
      </c>
      <c r="D4050" t="s">
        <v>10</v>
      </c>
      <c r="E4050">
        <v>97</v>
      </c>
      <c r="F4050">
        <v>268</v>
      </c>
      <c r="G4050">
        <f t="shared" si="63"/>
        <v>171</v>
      </c>
      <c r="H4050">
        <v>1724</v>
      </c>
      <c r="I4050" t="s">
        <v>11</v>
      </c>
    </row>
    <row r="4051" spans="1:9" x14ac:dyDescent="0.3">
      <c r="A4051" t="s">
        <v>2102</v>
      </c>
      <c r="B4051" t="s">
        <v>2103</v>
      </c>
      <c r="C4051">
        <v>965</v>
      </c>
      <c r="D4051" t="s">
        <v>28</v>
      </c>
      <c r="E4051">
        <v>468</v>
      </c>
      <c r="F4051">
        <v>653</v>
      </c>
      <c r="G4051">
        <f t="shared" si="63"/>
        <v>185</v>
      </c>
      <c r="H4051">
        <v>133923</v>
      </c>
      <c r="I4051" t="s">
        <v>29</v>
      </c>
    </row>
    <row r="4052" spans="1:9" x14ac:dyDescent="0.3">
      <c r="A4052" t="s">
        <v>2102</v>
      </c>
      <c r="B4052" t="s">
        <v>2103</v>
      </c>
      <c r="C4052">
        <v>965</v>
      </c>
      <c r="D4052" t="s">
        <v>30</v>
      </c>
      <c r="E4052">
        <v>356</v>
      </c>
      <c r="F4052">
        <v>421</v>
      </c>
      <c r="G4052">
        <f t="shared" si="63"/>
        <v>65</v>
      </c>
      <c r="H4052">
        <v>85578</v>
      </c>
      <c r="I4052" t="s">
        <v>31</v>
      </c>
    </row>
    <row r="4053" spans="1:9" x14ac:dyDescent="0.3">
      <c r="A4053" t="s">
        <v>2102</v>
      </c>
      <c r="B4053" t="s">
        <v>2103</v>
      </c>
      <c r="C4053">
        <v>965</v>
      </c>
      <c r="D4053" t="s">
        <v>42</v>
      </c>
      <c r="E4053">
        <v>689</v>
      </c>
      <c r="F4053">
        <v>800</v>
      </c>
      <c r="G4053">
        <f t="shared" si="63"/>
        <v>111</v>
      </c>
      <c r="H4053">
        <v>176760</v>
      </c>
      <c r="I4053" t="s">
        <v>43</v>
      </c>
    </row>
    <row r="4054" spans="1:9" x14ac:dyDescent="0.3">
      <c r="A4054" t="s">
        <v>2102</v>
      </c>
      <c r="B4054" t="s">
        <v>2103</v>
      </c>
      <c r="C4054">
        <v>965</v>
      </c>
      <c r="D4054" t="s">
        <v>42</v>
      </c>
      <c r="E4054">
        <v>847</v>
      </c>
      <c r="F4054">
        <v>962</v>
      </c>
      <c r="G4054">
        <f t="shared" si="63"/>
        <v>115</v>
      </c>
      <c r="H4054">
        <v>176760</v>
      </c>
      <c r="I4054" t="s">
        <v>43</v>
      </c>
    </row>
    <row r="4055" spans="1:9" x14ac:dyDescent="0.3">
      <c r="A4055" t="s">
        <v>2104</v>
      </c>
      <c r="B4055" t="s">
        <v>2105</v>
      </c>
      <c r="C4055">
        <v>905</v>
      </c>
      <c r="D4055" t="s">
        <v>10</v>
      </c>
      <c r="E4055">
        <v>52</v>
      </c>
      <c r="F4055">
        <v>234</v>
      </c>
      <c r="G4055">
        <f t="shared" si="63"/>
        <v>182</v>
      </c>
      <c r="H4055">
        <v>1724</v>
      </c>
      <c r="I4055" t="s">
        <v>11</v>
      </c>
    </row>
    <row r="4056" spans="1:9" x14ac:dyDescent="0.3">
      <c r="A4056" t="s">
        <v>2104</v>
      </c>
      <c r="B4056" t="s">
        <v>2105</v>
      </c>
      <c r="C4056">
        <v>905</v>
      </c>
      <c r="D4056" t="s">
        <v>28</v>
      </c>
      <c r="E4056">
        <v>435</v>
      </c>
      <c r="F4056">
        <v>595</v>
      </c>
      <c r="G4056">
        <f t="shared" si="63"/>
        <v>160</v>
      </c>
      <c r="H4056">
        <v>133923</v>
      </c>
      <c r="I4056" t="s">
        <v>29</v>
      </c>
    </row>
    <row r="4057" spans="1:9" x14ac:dyDescent="0.3">
      <c r="A4057" t="s">
        <v>2104</v>
      </c>
      <c r="B4057" t="s">
        <v>2105</v>
      </c>
      <c r="C4057">
        <v>905</v>
      </c>
      <c r="D4057" t="s">
        <v>30</v>
      </c>
      <c r="E4057">
        <v>323</v>
      </c>
      <c r="F4057">
        <v>388</v>
      </c>
      <c r="G4057">
        <f t="shared" si="63"/>
        <v>65</v>
      </c>
      <c r="H4057">
        <v>85578</v>
      </c>
      <c r="I4057" t="s">
        <v>31</v>
      </c>
    </row>
    <row r="4058" spans="1:9" x14ac:dyDescent="0.3">
      <c r="A4058" t="s">
        <v>2104</v>
      </c>
      <c r="B4058" t="s">
        <v>2105</v>
      </c>
      <c r="C4058">
        <v>905</v>
      </c>
      <c r="D4058" t="s">
        <v>42</v>
      </c>
      <c r="E4058">
        <v>772</v>
      </c>
      <c r="F4058">
        <v>888</v>
      </c>
      <c r="G4058">
        <f t="shared" si="63"/>
        <v>116</v>
      </c>
      <c r="H4058">
        <v>176760</v>
      </c>
      <c r="I4058" t="s">
        <v>43</v>
      </c>
    </row>
    <row r="4059" spans="1:9" x14ac:dyDescent="0.3">
      <c r="A4059" t="s">
        <v>2106</v>
      </c>
      <c r="B4059" t="s">
        <v>2107</v>
      </c>
      <c r="C4059">
        <v>905</v>
      </c>
      <c r="D4059" t="s">
        <v>10</v>
      </c>
      <c r="E4059">
        <v>52</v>
      </c>
      <c r="F4059">
        <v>234</v>
      </c>
      <c r="G4059">
        <f t="shared" si="63"/>
        <v>182</v>
      </c>
      <c r="H4059">
        <v>1724</v>
      </c>
      <c r="I4059" t="s">
        <v>11</v>
      </c>
    </row>
    <row r="4060" spans="1:9" x14ac:dyDescent="0.3">
      <c r="A4060" t="s">
        <v>2106</v>
      </c>
      <c r="B4060" t="s">
        <v>2107</v>
      </c>
      <c r="C4060">
        <v>905</v>
      </c>
      <c r="D4060" t="s">
        <v>28</v>
      </c>
      <c r="E4060">
        <v>435</v>
      </c>
      <c r="F4060">
        <v>595</v>
      </c>
      <c r="G4060">
        <f t="shared" si="63"/>
        <v>160</v>
      </c>
      <c r="H4060">
        <v>133923</v>
      </c>
      <c r="I4060" t="s">
        <v>29</v>
      </c>
    </row>
    <row r="4061" spans="1:9" x14ac:dyDescent="0.3">
      <c r="A4061" t="s">
        <v>2106</v>
      </c>
      <c r="B4061" t="s">
        <v>2107</v>
      </c>
      <c r="C4061">
        <v>905</v>
      </c>
      <c r="D4061" t="s">
        <v>30</v>
      </c>
      <c r="E4061">
        <v>323</v>
      </c>
      <c r="F4061">
        <v>388</v>
      </c>
      <c r="G4061">
        <f t="shared" si="63"/>
        <v>65</v>
      </c>
      <c r="H4061">
        <v>85578</v>
      </c>
      <c r="I4061" t="s">
        <v>31</v>
      </c>
    </row>
    <row r="4062" spans="1:9" x14ac:dyDescent="0.3">
      <c r="A4062" t="s">
        <v>2106</v>
      </c>
      <c r="B4062" t="s">
        <v>2107</v>
      </c>
      <c r="C4062">
        <v>905</v>
      </c>
      <c r="D4062" t="s">
        <v>42</v>
      </c>
      <c r="E4062">
        <v>772</v>
      </c>
      <c r="F4062">
        <v>888</v>
      </c>
      <c r="G4062">
        <f t="shared" si="63"/>
        <v>116</v>
      </c>
      <c r="H4062">
        <v>176760</v>
      </c>
      <c r="I4062" t="s">
        <v>43</v>
      </c>
    </row>
    <row r="4063" spans="1:9" x14ac:dyDescent="0.3">
      <c r="A4063" t="s">
        <v>2108</v>
      </c>
      <c r="B4063" t="s">
        <v>2109</v>
      </c>
      <c r="C4063">
        <v>1096</v>
      </c>
      <c r="D4063" t="s">
        <v>10</v>
      </c>
      <c r="E4063">
        <v>236</v>
      </c>
      <c r="F4063">
        <v>399</v>
      </c>
      <c r="G4063">
        <f t="shared" si="63"/>
        <v>163</v>
      </c>
      <c r="H4063">
        <v>1724</v>
      </c>
      <c r="I4063" t="s">
        <v>11</v>
      </c>
    </row>
    <row r="4064" spans="1:9" x14ac:dyDescent="0.3">
      <c r="A4064" t="s">
        <v>2108</v>
      </c>
      <c r="B4064" t="s">
        <v>2109</v>
      </c>
      <c r="C4064">
        <v>1096</v>
      </c>
      <c r="D4064" t="s">
        <v>28</v>
      </c>
      <c r="E4064">
        <v>599</v>
      </c>
      <c r="F4064">
        <v>784</v>
      </c>
      <c r="G4064">
        <f t="shared" si="63"/>
        <v>185</v>
      </c>
      <c r="H4064">
        <v>133923</v>
      </c>
      <c r="I4064" t="s">
        <v>29</v>
      </c>
    </row>
    <row r="4065" spans="1:9" x14ac:dyDescent="0.3">
      <c r="A4065" t="s">
        <v>2108</v>
      </c>
      <c r="B4065" t="s">
        <v>2109</v>
      </c>
      <c r="C4065">
        <v>1096</v>
      </c>
      <c r="D4065" t="s">
        <v>30</v>
      </c>
      <c r="E4065">
        <v>487</v>
      </c>
      <c r="F4065">
        <v>552</v>
      </c>
      <c r="G4065">
        <f t="shared" si="63"/>
        <v>65</v>
      </c>
      <c r="H4065">
        <v>85578</v>
      </c>
      <c r="I4065" t="s">
        <v>31</v>
      </c>
    </row>
    <row r="4066" spans="1:9" x14ac:dyDescent="0.3">
      <c r="A4066" t="s">
        <v>2108</v>
      </c>
      <c r="B4066" t="s">
        <v>2109</v>
      </c>
      <c r="C4066">
        <v>1096</v>
      </c>
      <c r="D4066" t="s">
        <v>42</v>
      </c>
      <c r="E4066">
        <v>820</v>
      </c>
      <c r="F4066">
        <v>931</v>
      </c>
      <c r="G4066">
        <f t="shared" si="63"/>
        <v>111</v>
      </c>
      <c r="H4066">
        <v>176760</v>
      </c>
      <c r="I4066" t="s">
        <v>43</v>
      </c>
    </row>
    <row r="4067" spans="1:9" x14ac:dyDescent="0.3">
      <c r="A4067" t="s">
        <v>2108</v>
      </c>
      <c r="B4067" t="s">
        <v>2109</v>
      </c>
      <c r="C4067">
        <v>1096</v>
      </c>
      <c r="D4067" t="s">
        <v>42</v>
      </c>
      <c r="E4067">
        <v>978</v>
      </c>
      <c r="F4067">
        <v>1093</v>
      </c>
      <c r="G4067">
        <f t="shared" si="63"/>
        <v>115</v>
      </c>
      <c r="H4067">
        <v>176760</v>
      </c>
      <c r="I4067" t="s">
        <v>43</v>
      </c>
    </row>
    <row r="4068" spans="1:9" x14ac:dyDescent="0.3">
      <c r="A4068" t="s">
        <v>2110</v>
      </c>
      <c r="B4068" t="s">
        <v>2111</v>
      </c>
      <c r="C4068">
        <v>588</v>
      </c>
      <c r="D4068" t="s">
        <v>10</v>
      </c>
      <c r="E4068">
        <v>164</v>
      </c>
      <c r="F4068">
        <v>377</v>
      </c>
      <c r="G4068">
        <f t="shared" si="63"/>
        <v>213</v>
      </c>
      <c r="H4068">
        <v>1724</v>
      </c>
      <c r="I4068" t="s">
        <v>11</v>
      </c>
    </row>
    <row r="4069" spans="1:9" x14ac:dyDescent="0.3">
      <c r="A4069" t="s">
        <v>2112</v>
      </c>
      <c r="B4069" t="s">
        <v>2113</v>
      </c>
      <c r="C4069">
        <v>291</v>
      </c>
      <c r="D4069" t="s">
        <v>10</v>
      </c>
      <c r="E4069">
        <v>135</v>
      </c>
      <c r="F4069">
        <v>284</v>
      </c>
      <c r="G4069">
        <f t="shared" si="63"/>
        <v>149</v>
      </c>
      <c r="H4069">
        <v>1724</v>
      </c>
      <c r="I4069" t="s">
        <v>11</v>
      </c>
    </row>
    <row r="4070" spans="1:9" x14ac:dyDescent="0.3">
      <c r="A4070" t="s">
        <v>2114</v>
      </c>
      <c r="B4070" t="s">
        <v>2115</v>
      </c>
      <c r="C4070">
        <v>845</v>
      </c>
      <c r="D4070" t="s">
        <v>10</v>
      </c>
      <c r="E4070">
        <v>63</v>
      </c>
      <c r="F4070">
        <v>206</v>
      </c>
      <c r="G4070">
        <f t="shared" si="63"/>
        <v>143</v>
      </c>
      <c r="H4070">
        <v>1724</v>
      </c>
      <c r="I4070" t="s">
        <v>11</v>
      </c>
    </row>
    <row r="4071" spans="1:9" x14ac:dyDescent="0.3">
      <c r="A4071" t="s">
        <v>2114</v>
      </c>
      <c r="B4071" t="s">
        <v>2115</v>
      </c>
      <c r="C4071">
        <v>845</v>
      </c>
      <c r="D4071" t="s">
        <v>12</v>
      </c>
      <c r="E4071">
        <v>597</v>
      </c>
      <c r="F4071">
        <v>831</v>
      </c>
      <c r="G4071">
        <f t="shared" si="63"/>
        <v>234</v>
      </c>
      <c r="H4071">
        <v>22957</v>
      </c>
      <c r="I4071" t="s">
        <v>13</v>
      </c>
    </row>
    <row r="4072" spans="1:9" x14ac:dyDescent="0.3">
      <c r="A4072" t="s">
        <v>2114</v>
      </c>
      <c r="B4072" t="s">
        <v>2115</v>
      </c>
      <c r="C4072">
        <v>845</v>
      </c>
      <c r="D4072" t="s">
        <v>14</v>
      </c>
      <c r="E4072">
        <v>419</v>
      </c>
      <c r="F4072">
        <v>576</v>
      </c>
      <c r="G4072">
        <f t="shared" si="63"/>
        <v>157</v>
      </c>
      <c r="H4072">
        <v>43327</v>
      </c>
      <c r="I4072" t="s">
        <v>15</v>
      </c>
    </row>
    <row r="4073" spans="1:9" x14ac:dyDescent="0.3">
      <c r="A4073" t="s">
        <v>2114</v>
      </c>
      <c r="B4073" t="s">
        <v>2115</v>
      </c>
      <c r="C4073">
        <v>845</v>
      </c>
      <c r="D4073" t="s">
        <v>24</v>
      </c>
      <c r="E4073">
        <v>313</v>
      </c>
      <c r="F4073">
        <v>402</v>
      </c>
      <c r="G4073">
        <f t="shared" si="63"/>
        <v>89</v>
      </c>
      <c r="H4073">
        <v>23723</v>
      </c>
      <c r="I4073" t="s">
        <v>25</v>
      </c>
    </row>
    <row r="4074" spans="1:9" x14ac:dyDescent="0.3">
      <c r="A4074" t="s">
        <v>2116</v>
      </c>
      <c r="B4074" t="s">
        <v>2117</v>
      </c>
      <c r="C4074">
        <v>680</v>
      </c>
      <c r="D4074" t="s">
        <v>10</v>
      </c>
      <c r="E4074">
        <v>75</v>
      </c>
      <c r="F4074">
        <v>263</v>
      </c>
      <c r="G4074">
        <f t="shared" si="63"/>
        <v>188</v>
      </c>
      <c r="H4074">
        <v>1724</v>
      </c>
      <c r="I4074" t="s">
        <v>11</v>
      </c>
    </row>
    <row r="4075" spans="1:9" x14ac:dyDescent="0.3">
      <c r="A4075" t="s">
        <v>2116</v>
      </c>
      <c r="B4075" t="s">
        <v>2117</v>
      </c>
      <c r="C4075">
        <v>680</v>
      </c>
      <c r="D4075" t="s">
        <v>22</v>
      </c>
      <c r="E4075">
        <v>359</v>
      </c>
      <c r="F4075">
        <v>471</v>
      </c>
      <c r="G4075">
        <f t="shared" si="63"/>
        <v>112</v>
      </c>
      <c r="H4075">
        <v>21613</v>
      </c>
      <c r="I4075" t="s">
        <v>23</v>
      </c>
    </row>
    <row r="4076" spans="1:9" x14ac:dyDescent="0.3">
      <c r="A4076" t="s">
        <v>2116</v>
      </c>
      <c r="B4076" t="s">
        <v>2117</v>
      </c>
      <c r="C4076">
        <v>680</v>
      </c>
      <c r="D4076" t="s">
        <v>22</v>
      </c>
      <c r="E4076">
        <v>486</v>
      </c>
      <c r="F4076">
        <v>594</v>
      </c>
      <c r="G4076">
        <f t="shared" si="63"/>
        <v>108</v>
      </c>
      <c r="H4076">
        <v>21613</v>
      </c>
      <c r="I4076" t="s">
        <v>23</v>
      </c>
    </row>
    <row r="4077" spans="1:9" x14ac:dyDescent="0.3">
      <c r="A4077" t="s">
        <v>2118</v>
      </c>
      <c r="B4077" t="s">
        <v>2119</v>
      </c>
      <c r="C4077">
        <v>1326</v>
      </c>
      <c r="D4077" t="s">
        <v>10</v>
      </c>
      <c r="E4077">
        <v>261</v>
      </c>
      <c r="F4077">
        <v>453</v>
      </c>
      <c r="G4077">
        <f t="shared" si="63"/>
        <v>192</v>
      </c>
      <c r="H4077">
        <v>1724</v>
      </c>
      <c r="I4077" t="s">
        <v>11</v>
      </c>
    </row>
    <row r="4078" spans="1:9" x14ac:dyDescent="0.3">
      <c r="A4078" t="s">
        <v>2118</v>
      </c>
      <c r="B4078" t="s">
        <v>2119</v>
      </c>
      <c r="C4078">
        <v>1326</v>
      </c>
      <c r="D4078" t="s">
        <v>28</v>
      </c>
      <c r="E4078">
        <v>1212</v>
      </c>
      <c r="F4078">
        <v>1325</v>
      </c>
      <c r="G4078">
        <f t="shared" si="63"/>
        <v>113</v>
      </c>
      <c r="H4078">
        <v>133923</v>
      </c>
      <c r="I4078" t="s">
        <v>29</v>
      </c>
    </row>
    <row r="4079" spans="1:9" x14ac:dyDescent="0.3">
      <c r="A4079" t="s">
        <v>2118</v>
      </c>
      <c r="B4079" t="s">
        <v>2119</v>
      </c>
      <c r="C4079">
        <v>1326</v>
      </c>
      <c r="D4079" t="s">
        <v>30</v>
      </c>
      <c r="E4079">
        <v>1102</v>
      </c>
      <c r="F4079">
        <v>1169</v>
      </c>
      <c r="G4079">
        <f t="shared" si="63"/>
        <v>67</v>
      </c>
      <c r="H4079">
        <v>85578</v>
      </c>
      <c r="I4079" t="s">
        <v>31</v>
      </c>
    </row>
    <row r="4080" spans="1:9" x14ac:dyDescent="0.3">
      <c r="A4080" t="s">
        <v>2118</v>
      </c>
      <c r="B4080" t="s">
        <v>2119</v>
      </c>
      <c r="C4080">
        <v>1326</v>
      </c>
      <c r="D4080" t="s">
        <v>90</v>
      </c>
      <c r="E4080">
        <v>14</v>
      </c>
      <c r="F4080">
        <v>222</v>
      </c>
      <c r="G4080">
        <f t="shared" si="63"/>
        <v>208</v>
      </c>
      <c r="H4080">
        <v>1188</v>
      </c>
      <c r="I4080" t="s">
        <v>91</v>
      </c>
    </row>
    <row r="4081" spans="1:9" x14ac:dyDescent="0.3">
      <c r="A4081" t="s">
        <v>2118</v>
      </c>
      <c r="B4081" t="s">
        <v>2119</v>
      </c>
      <c r="C4081">
        <v>1326</v>
      </c>
      <c r="D4081" t="s">
        <v>16</v>
      </c>
      <c r="E4081">
        <v>859</v>
      </c>
      <c r="F4081">
        <v>970</v>
      </c>
      <c r="G4081">
        <f t="shared" si="63"/>
        <v>111</v>
      </c>
      <c r="H4081">
        <v>23651</v>
      </c>
      <c r="I4081" t="s">
        <v>17</v>
      </c>
    </row>
    <row r="4082" spans="1:9" x14ac:dyDescent="0.3">
      <c r="A4082" t="s">
        <v>2118</v>
      </c>
      <c r="B4082" t="s">
        <v>2119</v>
      </c>
      <c r="C4082">
        <v>1326</v>
      </c>
      <c r="D4082" t="s">
        <v>16</v>
      </c>
      <c r="E4082">
        <v>986</v>
      </c>
      <c r="F4082">
        <v>1091</v>
      </c>
      <c r="G4082">
        <f t="shared" si="63"/>
        <v>105</v>
      </c>
      <c r="H4082">
        <v>23651</v>
      </c>
      <c r="I4082" t="s">
        <v>17</v>
      </c>
    </row>
    <row r="4083" spans="1:9" x14ac:dyDescent="0.3">
      <c r="A4083" t="s">
        <v>2118</v>
      </c>
      <c r="B4083" t="s">
        <v>2119</v>
      </c>
      <c r="C4083">
        <v>1326</v>
      </c>
      <c r="D4083" t="s">
        <v>18</v>
      </c>
      <c r="E4083">
        <v>558</v>
      </c>
      <c r="F4083">
        <v>659</v>
      </c>
      <c r="G4083">
        <f t="shared" si="63"/>
        <v>101</v>
      </c>
      <c r="H4083">
        <v>27168</v>
      </c>
      <c r="I4083" t="s">
        <v>19</v>
      </c>
    </row>
    <row r="4084" spans="1:9" x14ac:dyDescent="0.3">
      <c r="A4084" t="s">
        <v>2120</v>
      </c>
      <c r="B4084" t="s">
        <v>2121</v>
      </c>
      <c r="C4084">
        <v>2150</v>
      </c>
      <c r="D4084" t="s">
        <v>10</v>
      </c>
      <c r="E4084">
        <v>837</v>
      </c>
      <c r="F4084">
        <v>1037</v>
      </c>
      <c r="G4084">
        <f t="shared" si="63"/>
        <v>200</v>
      </c>
      <c r="H4084">
        <v>1724</v>
      </c>
      <c r="I4084" t="s">
        <v>11</v>
      </c>
    </row>
    <row r="4085" spans="1:9" x14ac:dyDescent="0.3">
      <c r="A4085" t="s">
        <v>2120</v>
      </c>
      <c r="B4085" t="s">
        <v>2121</v>
      </c>
      <c r="C4085">
        <v>2150</v>
      </c>
      <c r="D4085" t="s">
        <v>28</v>
      </c>
      <c r="E4085">
        <v>1497</v>
      </c>
      <c r="F4085">
        <v>1620</v>
      </c>
      <c r="G4085">
        <f t="shared" si="63"/>
        <v>123</v>
      </c>
      <c r="H4085">
        <v>133923</v>
      </c>
      <c r="I4085" t="s">
        <v>29</v>
      </c>
    </row>
    <row r="4086" spans="1:9" x14ac:dyDescent="0.3">
      <c r="A4086" t="s">
        <v>2120</v>
      </c>
      <c r="B4086" t="s">
        <v>2121</v>
      </c>
      <c r="C4086">
        <v>2150</v>
      </c>
      <c r="D4086" t="s">
        <v>30</v>
      </c>
      <c r="E4086">
        <v>1386</v>
      </c>
      <c r="F4086">
        <v>1451</v>
      </c>
      <c r="G4086">
        <f t="shared" si="63"/>
        <v>65</v>
      </c>
      <c r="H4086">
        <v>85578</v>
      </c>
      <c r="I4086" t="s">
        <v>31</v>
      </c>
    </row>
    <row r="4087" spans="1:9" x14ac:dyDescent="0.3">
      <c r="A4087" t="s">
        <v>2120</v>
      </c>
      <c r="B4087" t="s">
        <v>2121</v>
      </c>
      <c r="C4087">
        <v>2150</v>
      </c>
      <c r="D4087" t="s">
        <v>24</v>
      </c>
      <c r="E4087">
        <v>1286</v>
      </c>
      <c r="F4087">
        <v>1360</v>
      </c>
      <c r="G4087">
        <f t="shared" si="63"/>
        <v>74</v>
      </c>
      <c r="H4087">
        <v>23723</v>
      </c>
      <c r="I4087" t="s">
        <v>25</v>
      </c>
    </row>
    <row r="4088" spans="1:9" x14ac:dyDescent="0.3">
      <c r="A4088" t="s">
        <v>2120</v>
      </c>
      <c r="B4088" t="s">
        <v>2121</v>
      </c>
      <c r="C4088">
        <v>2150</v>
      </c>
      <c r="D4088" t="s">
        <v>42</v>
      </c>
      <c r="E4088">
        <v>2027</v>
      </c>
      <c r="F4088">
        <v>2143</v>
      </c>
      <c r="G4088">
        <f t="shared" si="63"/>
        <v>116</v>
      </c>
      <c r="H4088">
        <v>176760</v>
      </c>
      <c r="I4088" t="s">
        <v>43</v>
      </c>
    </row>
    <row r="4089" spans="1:9" x14ac:dyDescent="0.3">
      <c r="A4089" t="s">
        <v>2122</v>
      </c>
      <c r="B4089" t="s">
        <v>2123</v>
      </c>
      <c r="C4089">
        <v>1426</v>
      </c>
      <c r="D4089" t="s">
        <v>10</v>
      </c>
      <c r="E4089">
        <v>88</v>
      </c>
      <c r="F4089">
        <v>222</v>
      </c>
      <c r="G4089">
        <f t="shared" si="63"/>
        <v>134</v>
      </c>
      <c r="H4089">
        <v>1724</v>
      </c>
      <c r="I4089" t="s">
        <v>11</v>
      </c>
    </row>
    <row r="4090" spans="1:9" x14ac:dyDescent="0.3">
      <c r="A4090" t="s">
        <v>2122</v>
      </c>
      <c r="B4090" t="s">
        <v>2123</v>
      </c>
      <c r="C4090">
        <v>1426</v>
      </c>
      <c r="D4090" t="s">
        <v>504</v>
      </c>
      <c r="E4090">
        <v>602</v>
      </c>
      <c r="F4090">
        <v>744</v>
      </c>
      <c r="G4090">
        <f t="shared" si="63"/>
        <v>142</v>
      </c>
      <c r="H4090">
        <v>16465</v>
      </c>
      <c r="I4090" t="s">
        <v>505</v>
      </c>
    </row>
    <row r="4091" spans="1:9" x14ac:dyDescent="0.3">
      <c r="A4091" t="s">
        <v>2122</v>
      </c>
      <c r="B4091" t="s">
        <v>2123</v>
      </c>
      <c r="C4091">
        <v>1426</v>
      </c>
      <c r="D4091" t="s">
        <v>28</v>
      </c>
      <c r="E4091">
        <v>892</v>
      </c>
      <c r="F4091">
        <v>1012</v>
      </c>
      <c r="G4091">
        <f t="shared" si="63"/>
        <v>120</v>
      </c>
      <c r="H4091">
        <v>133923</v>
      </c>
      <c r="I4091" t="s">
        <v>29</v>
      </c>
    </row>
    <row r="4092" spans="1:9" x14ac:dyDescent="0.3">
      <c r="A4092" t="s">
        <v>2122</v>
      </c>
      <c r="B4092" t="s">
        <v>2123</v>
      </c>
      <c r="C4092">
        <v>1426</v>
      </c>
      <c r="D4092" t="s">
        <v>30</v>
      </c>
      <c r="E4092">
        <v>780</v>
      </c>
      <c r="F4092">
        <v>845</v>
      </c>
      <c r="G4092">
        <f t="shared" si="63"/>
        <v>65</v>
      </c>
      <c r="H4092">
        <v>85578</v>
      </c>
      <c r="I4092" t="s">
        <v>31</v>
      </c>
    </row>
    <row r="4093" spans="1:9" x14ac:dyDescent="0.3">
      <c r="A4093" t="s">
        <v>2122</v>
      </c>
      <c r="B4093" t="s">
        <v>2123</v>
      </c>
      <c r="C4093">
        <v>1426</v>
      </c>
      <c r="D4093" t="s">
        <v>66</v>
      </c>
      <c r="E4093">
        <v>1330</v>
      </c>
      <c r="F4093">
        <v>1415</v>
      </c>
      <c r="G4093">
        <f t="shared" si="63"/>
        <v>85</v>
      </c>
      <c r="H4093">
        <v>11277</v>
      </c>
      <c r="I4093" t="s">
        <v>67</v>
      </c>
    </row>
    <row r="4094" spans="1:9" x14ac:dyDescent="0.3">
      <c r="A4094" t="s">
        <v>2122</v>
      </c>
      <c r="B4094" t="s">
        <v>2123</v>
      </c>
      <c r="C4094">
        <v>1426</v>
      </c>
      <c r="D4094" t="s">
        <v>18</v>
      </c>
      <c r="E4094">
        <v>325</v>
      </c>
      <c r="F4094">
        <v>444</v>
      </c>
      <c r="G4094">
        <f t="shared" si="63"/>
        <v>119</v>
      </c>
      <c r="H4094">
        <v>27168</v>
      </c>
      <c r="I4094" t="s">
        <v>19</v>
      </c>
    </row>
    <row r="4095" spans="1:9" x14ac:dyDescent="0.3">
      <c r="A4095" t="s">
        <v>2122</v>
      </c>
      <c r="B4095" t="s">
        <v>2123</v>
      </c>
      <c r="C4095">
        <v>1426</v>
      </c>
      <c r="D4095" t="s">
        <v>18</v>
      </c>
      <c r="E4095">
        <v>468</v>
      </c>
      <c r="F4095">
        <v>572</v>
      </c>
      <c r="G4095">
        <f t="shared" si="63"/>
        <v>104</v>
      </c>
      <c r="H4095">
        <v>27168</v>
      </c>
      <c r="I4095" t="s">
        <v>19</v>
      </c>
    </row>
    <row r="4096" spans="1:9" x14ac:dyDescent="0.3">
      <c r="A4096" t="s">
        <v>2122</v>
      </c>
      <c r="B4096" t="s">
        <v>2123</v>
      </c>
      <c r="C4096">
        <v>1426</v>
      </c>
      <c r="D4096" t="s">
        <v>42</v>
      </c>
      <c r="E4096">
        <v>1033</v>
      </c>
      <c r="F4096">
        <v>1145</v>
      </c>
      <c r="G4096">
        <f t="shared" si="63"/>
        <v>112</v>
      </c>
      <c r="H4096">
        <v>176760</v>
      </c>
      <c r="I4096" t="s">
        <v>43</v>
      </c>
    </row>
    <row r="4097" spans="1:9" x14ac:dyDescent="0.3">
      <c r="A4097" t="s">
        <v>2122</v>
      </c>
      <c r="B4097" t="s">
        <v>2123</v>
      </c>
      <c r="C4097">
        <v>1426</v>
      </c>
      <c r="D4097" t="s">
        <v>42</v>
      </c>
      <c r="E4097">
        <v>1182</v>
      </c>
      <c r="F4097">
        <v>1295</v>
      </c>
      <c r="G4097">
        <f t="shared" si="63"/>
        <v>113</v>
      </c>
      <c r="H4097">
        <v>176760</v>
      </c>
      <c r="I4097" t="s">
        <v>43</v>
      </c>
    </row>
    <row r="4098" spans="1:9" x14ac:dyDescent="0.3">
      <c r="A4098" t="s">
        <v>2124</v>
      </c>
      <c r="B4098" t="s">
        <v>2125</v>
      </c>
      <c r="C4098">
        <v>1152</v>
      </c>
      <c r="D4098" t="s">
        <v>10</v>
      </c>
      <c r="E4098">
        <v>306</v>
      </c>
      <c r="F4098">
        <v>494</v>
      </c>
      <c r="G4098">
        <f t="shared" si="63"/>
        <v>188</v>
      </c>
      <c r="H4098">
        <v>1724</v>
      </c>
      <c r="I4098" t="s">
        <v>11</v>
      </c>
    </row>
    <row r="4099" spans="1:9" x14ac:dyDescent="0.3">
      <c r="A4099" t="s">
        <v>2124</v>
      </c>
      <c r="B4099" t="s">
        <v>2125</v>
      </c>
      <c r="C4099">
        <v>1152</v>
      </c>
      <c r="D4099" t="s">
        <v>12</v>
      </c>
      <c r="E4099">
        <v>910</v>
      </c>
      <c r="F4099">
        <v>1144</v>
      </c>
      <c r="G4099">
        <f t="shared" ref="G4099:G4162" si="64">F4099-E4099</f>
        <v>234</v>
      </c>
      <c r="H4099">
        <v>22957</v>
      </c>
      <c r="I4099" t="s">
        <v>13</v>
      </c>
    </row>
    <row r="4100" spans="1:9" x14ac:dyDescent="0.3">
      <c r="A4100" t="s">
        <v>2124</v>
      </c>
      <c r="B4100" t="s">
        <v>2125</v>
      </c>
      <c r="C4100">
        <v>1152</v>
      </c>
      <c r="D4100" t="s">
        <v>14</v>
      </c>
      <c r="E4100">
        <v>729</v>
      </c>
      <c r="F4100">
        <v>891</v>
      </c>
      <c r="G4100">
        <f t="shared" si="64"/>
        <v>162</v>
      </c>
      <c r="H4100">
        <v>43327</v>
      </c>
      <c r="I4100" t="s">
        <v>15</v>
      </c>
    </row>
    <row r="4101" spans="1:9" x14ac:dyDescent="0.3">
      <c r="A4101" t="s">
        <v>2124</v>
      </c>
      <c r="B4101" t="s">
        <v>2125</v>
      </c>
      <c r="C4101">
        <v>1152</v>
      </c>
      <c r="D4101" t="s">
        <v>24</v>
      </c>
      <c r="E4101">
        <v>622</v>
      </c>
      <c r="F4101">
        <v>712</v>
      </c>
      <c r="G4101">
        <f t="shared" si="64"/>
        <v>90</v>
      </c>
      <c r="H4101">
        <v>23723</v>
      </c>
      <c r="I4101" t="s">
        <v>25</v>
      </c>
    </row>
    <row r="4102" spans="1:9" x14ac:dyDescent="0.3">
      <c r="A4102" t="s">
        <v>2126</v>
      </c>
      <c r="B4102" t="s">
        <v>2127</v>
      </c>
      <c r="C4102">
        <v>1491</v>
      </c>
      <c r="D4102" t="s">
        <v>10</v>
      </c>
      <c r="E4102">
        <v>254</v>
      </c>
      <c r="F4102">
        <v>447</v>
      </c>
      <c r="G4102">
        <f t="shared" si="64"/>
        <v>193</v>
      </c>
      <c r="H4102">
        <v>1724</v>
      </c>
      <c r="I4102" t="s">
        <v>11</v>
      </c>
    </row>
    <row r="4103" spans="1:9" x14ac:dyDescent="0.3">
      <c r="A4103" t="s">
        <v>2126</v>
      </c>
      <c r="B4103" t="s">
        <v>2127</v>
      </c>
      <c r="C4103">
        <v>1491</v>
      </c>
      <c r="D4103" t="s">
        <v>154</v>
      </c>
      <c r="E4103">
        <v>671</v>
      </c>
      <c r="F4103">
        <v>817</v>
      </c>
      <c r="G4103">
        <f t="shared" si="64"/>
        <v>146</v>
      </c>
      <c r="H4103">
        <v>17090</v>
      </c>
      <c r="I4103" t="s">
        <v>155</v>
      </c>
    </row>
    <row r="4104" spans="1:9" x14ac:dyDescent="0.3">
      <c r="A4104" t="s">
        <v>2126</v>
      </c>
      <c r="B4104" t="s">
        <v>2127</v>
      </c>
      <c r="C4104">
        <v>1491</v>
      </c>
      <c r="D4104" t="s">
        <v>28</v>
      </c>
      <c r="E4104">
        <v>1096</v>
      </c>
      <c r="F4104">
        <v>1210</v>
      </c>
      <c r="G4104">
        <f t="shared" si="64"/>
        <v>114</v>
      </c>
      <c r="H4104">
        <v>133923</v>
      </c>
      <c r="I4104" t="s">
        <v>29</v>
      </c>
    </row>
    <row r="4105" spans="1:9" x14ac:dyDescent="0.3">
      <c r="A4105" t="s">
        <v>2126</v>
      </c>
      <c r="B4105" t="s">
        <v>2127</v>
      </c>
      <c r="C4105">
        <v>1491</v>
      </c>
      <c r="D4105" t="s">
        <v>30</v>
      </c>
      <c r="E4105">
        <v>982</v>
      </c>
      <c r="F4105">
        <v>1050</v>
      </c>
      <c r="G4105">
        <f t="shared" si="64"/>
        <v>68</v>
      </c>
      <c r="H4105">
        <v>85578</v>
      </c>
      <c r="I4105" t="s">
        <v>31</v>
      </c>
    </row>
    <row r="4106" spans="1:9" x14ac:dyDescent="0.3">
      <c r="A4106" t="s">
        <v>2126</v>
      </c>
      <c r="B4106" t="s">
        <v>2127</v>
      </c>
      <c r="C4106">
        <v>1491</v>
      </c>
      <c r="D4106" t="s">
        <v>90</v>
      </c>
      <c r="E4106">
        <v>16</v>
      </c>
      <c r="F4106">
        <v>215</v>
      </c>
      <c r="G4106">
        <f t="shared" si="64"/>
        <v>199</v>
      </c>
      <c r="H4106">
        <v>1188</v>
      </c>
      <c r="I4106" t="s">
        <v>91</v>
      </c>
    </row>
    <row r="4107" spans="1:9" x14ac:dyDescent="0.3">
      <c r="A4107" t="s">
        <v>2126</v>
      </c>
      <c r="B4107" t="s">
        <v>2127</v>
      </c>
      <c r="C4107">
        <v>1491</v>
      </c>
      <c r="D4107" t="s">
        <v>16</v>
      </c>
      <c r="E4107">
        <v>843</v>
      </c>
      <c r="F4107">
        <v>946</v>
      </c>
      <c r="G4107">
        <f t="shared" si="64"/>
        <v>103</v>
      </c>
      <c r="H4107">
        <v>23651</v>
      </c>
      <c r="I4107" t="s">
        <v>17</v>
      </c>
    </row>
    <row r="4108" spans="1:9" x14ac:dyDescent="0.3">
      <c r="A4108" t="s">
        <v>2126</v>
      </c>
      <c r="B4108" t="s">
        <v>2127</v>
      </c>
      <c r="C4108">
        <v>1491</v>
      </c>
      <c r="D4108" t="s">
        <v>18</v>
      </c>
      <c r="E4108">
        <v>542</v>
      </c>
      <c r="F4108">
        <v>643</v>
      </c>
      <c r="G4108">
        <f t="shared" si="64"/>
        <v>101</v>
      </c>
      <c r="H4108">
        <v>27168</v>
      </c>
      <c r="I4108" t="s">
        <v>19</v>
      </c>
    </row>
    <row r="4109" spans="1:9" x14ac:dyDescent="0.3">
      <c r="A4109" t="s">
        <v>2126</v>
      </c>
      <c r="B4109" t="s">
        <v>2127</v>
      </c>
      <c r="C4109">
        <v>1491</v>
      </c>
      <c r="D4109" t="s">
        <v>42</v>
      </c>
      <c r="E4109">
        <v>1231</v>
      </c>
      <c r="F4109">
        <v>1340</v>
      </c>
      <c r="G4109">
        <f t="shared" si="64"/>
        <v>109</v>
      </c>
      <c r="H4109">
        <v>176760</v>
      </c>
      <c r="I4109" t="s">
        <v>43</v>
      </c>
    </row>
    <row r="4110" spans="1:9" x14ac:dyDescent="0.3">
      <c r="A4110" t="s">
        <v>2126</v>
      </c>
      <c r="B4110" t="s">
        <v>2127</v>
      </c>
      <c r="C4110">
        <v>1491</v>
      </c>
      <c r="D4110" t="s">
        <v>42</v>
      </c>
      <c r="E4110">
        <v>1372</v>
      </c>
      <c r="F4110">
        <v>1484</v>
      </c>
      <c r="G4110">
        <f t="shared" si="64"/>
        <v>112</v>
      </c>
      <c r="H4110">
        <v>176760</v>
      </c>
      <c r="I4110" t="s">
        <v>43</v>
      </c>
    </row>
    <row r="4111" spans="1:9" x14ac:dyDescent="0.3">
      <c r="A4111" t="s">
        <v>2128</v>
      </c>
      <c r="B4111" t="s">
        <v>2129</v>
      </c>
      <c r="C4111">
        <v>1034</v>
      </c>
      <c r="D4111" t="s">
        <v>10</v>
      </c>
      <c r="E4111">
        <v>81</v>
      </c>
      <c r="F4111">
        <v>275</v>
      </c>
      <c r="G4111">
        <f t="shared" si="64"/>
        <v>194</v>
      </c>
      <c r="H4111">
        <v>1724</v>
      </c>
      <c r="I4111" t="s">
        <v>11</v>
      </c>
    </row>
    <row r="4112" spans="1:9" x14ac:dyDescent="0.3">
      <c r="A4112" t="s">
        <v>2128</v>
      </c>
      <c r="B4112" t="s">
        <v>2129</v>
      </c>
      <c r="C4112">
        <v>1034</v>
      </c>
      <c r="D4112" t="s">
        <v>28</v>
      </c>
      <c r="E4112">
        <v>754</v>
      </c>
      <c r="F4112">
        <v>869</v>
      </c>
      <c r="G4112">
        <f t="shared" si="64"/>
        <v>115</v>
      </c>
      <c r="H4112">
        <v>133923</v>
      </c>
      <c r="I4112" t="s">
        <v>29</v>
      </c>
    </row>
    <row r="4113" spans="1:9" x14ac:dyDescent="0.3">
      <c r="A4113" t="s">
        <v>2128</v>
      </c>
      <c r="B4113" t="s">
        <v>2129</v>
      </c>
      <c r="C4113">
        <v>1034</v>
      </c>
      <c r="D4113" t="s">
        <v>30</v>
      </c>
      <c r="E4113">
        <v>640</v>
      </c>
      <c r="F4113">
        <v>708</v>
      </c>
      <c r="G4113">
        <f t="shared" si="64"/>
        <v>68</v>
      </c>
      <c r="H4113">
        <v>85578</v>
      </c>
      <c r="I4113" t="s">
        <v>31</v>
      </c>
    </row>
    <row r="4114" spans="1:9" x14ac:dyDescent="0.3">
      <c r="A4114" t="s">
        <v>2128</v>
      </c>
      <c r="B4114" t="s">
        <v>2129</v>
      </c>
      <c r="C4114">
        <v>1034</v>
      </c>
      <c r="D4114" t="s">
        <v>22</v>
      </c>
      <c r="E4114">
        <v>365</v>
      </c>
      <c r="F4114">
        <v>476</v>
      </c>
      <c r="G4114">
        <f t="shared" si="64"/>
        <v>111</v>
      </c>
      <c r="H4114">
        <v>21613</v>
      </c>
      <c r="I4114" t="s">
        <v>23</v>
      </c>
    </row>
    <row r="4115" spans="1:9" x14ac:dyDescent="0.3">
      <c r="A4115" t="s">
        <v>2128</v>
      </c>
      <c r="B4115" t="s">
        <v>2129</v>
      </c>
      <c r="C4115">
        <v>1034</v>
      </c>
      <c r="D4115" t="s">
        <v>22</v>
      </c>
      <c r="E4115">
        <v>491</v>
      </c>
      <c r="F4115">
        <v>599</v>
      </c>
      <c r="G4115">
        <f t="shared" si="64"/>
        <v>108</v>
      </c>
      <c r="H4115">
        <v>21613</v>
      </c>
      <c r="I4115" t="s">
        <v>23</v>
      </c>
    </row>
    <row r="4116" spans="1:9" x14ac:dyDescent="0.3">
      <c r="A4116" t="s">
        <v>2128</v>
      </c>
      <c r="B4116" t="s">
        <v>2129</v>
      </c>
      <c r="C4116">
        <v>1034</v>
      </c>
      <c r="D4116" t="s">
        <v>42</v>
      </c>
      <c r="E4116">
        <v>902</v>
      </c>
      <c r="F4116">
        <v>1014</v>
      </c>
      <c r="G4116">
        <f t="shared" si="64"/>
        <v>112</v>
      </c>
      <c r="H4116">
        <v>176760</v>
      </c>
      <c r="I4116" t="s">
        <v>43</v>
      </c>
    </row>
    <row r="4117" spans="1:9" x14ac:dyDescent="0.3">
      <c r="A4117" t="s">
        <v>2130</v>
      </c>
      <c r="B4117" t="s">
        <v>2131</v>
      </c>
      <c r="C4117">
        <v>530</v>
      </c>
      <c r="D4117" t="s">
        <v>10</v>
      </c>
      <c r="E4117">
        <v>70</v>
      </c>
      <c r="F4117">
        <v>257</v>
      </c>
      <c r="G4117">
        <f t="shared" si="64"/>
        <v>187</v>
      </c>
      <c r="H4117">
        <v>1724</v>
      </c>
      <c r="I4117" t="s">
        <v>11</v>
      </c>
    </row>
    <row r="4118" spans="1:9" x14ac:dyDescent="0.3">
      <c r="A4118" t="s">
        <v>2130</v>
      </c>
      <c r="B4118" t="s">
        <v>2131</v>
      </c>
      <c r="C4118">
        <v>530</v>
      </c>
      <c r="D4118" t="s">
        <v>14</v>
      </c>
      <c r="E4118">
        <v>352</v>
      </c>
      <c r="F4118">
        <v>512</v>
      </c>
      <c r="G4118">
        <f t="shared" si="64"/>
        <v>160</v>
      </c>
      <c r="H4118">
        <v>43327</v>
      </c>
      <c r="I4118" t="s">
        <v>15</v>
      </c>
    </row>
    <row r="4119" spans="1:9" x14ac:dyDescent="0.3">
      <c r="A4119" t="s">
        <v>2132</v>
      </c>
      <c r="B4119" t="s">
        <v>2133</v>
      </c>
      <c r="C4119">
        <v>936</v>
      </c>
      <c r="D4119" t="s">
        <v>10</v>
      </c>
      <c r="E4119">
        <v>257</v>
      </c>
      <c r="F4119">
        <v>440</v>
      </c>
      <c r="G4119">
        <f t="shared" si="64"/>
        <v>183</v>
      </c>
      <c r="H4119">
        <v>1724</v>
      </c>
      <c r="I4119" t="s">
        <v>11</v>
      </c>
    </row>
    <row r="4120" spans="1:9" x14ac:dyDescent="0.3">
      <c r="A4120" t="s">
        <v>2132</v>
      </c>
      <c r="B4120" t="s">
        <v>2133</v>
      </c>
      <c r="C4120">
        <v>936</v>
      </c>
      <c r="D4120" t="s">
        <v>28</v>
      </c>
      <c r="E4120">
        <v>675</v>
      </c>
      <c r="F4120">
        <v>791</v>
      </c>
      <c r="G4120">
        <f t="shared" si="64"/>
        <v>116</v>
      </c>
      <c r="H4120">
        <v>133923</v>
      </c>
      <c r="I4120" t="s">
        <v>29</v>
      </c>
    </row>
    <row r="4121" spans="1:9" x14ac:dyDescent="0.3">
      <c r="A4121" t="s">
        <v>2132</v>
      </c>
      <c r="B4121" t="s">
        <v>2133</v>
      </c>
      <c r="C4121">
        <v>936</v>
      </c>
      <c r="D4121" t="s">
        <v>30</v>
      </c>
      <c r="E4121">
        <v>564</v>
      </c>
      <c r="F4121">
        <v>629</v>
      </c>
      <c r="G4121">
        <f t="shared" si="64"/>
        <v>65</v>
      </c>
      <c r="H4121">
        <v>85578</v>
      </c>
      <c r="I4121" t="s">
        <v>31</v>
      </c>
    </row>
    <row r="4122" spans="1:9" x14ac:dyDescent="0.3">
      <c r="A4122" t="s">
        <v>2132</v>
      </c>
      <c r="B4122" t="s">
        <v>2133</v>
      </c>
      <c r="C4122">
        <v>936</v>
      </c>
      <c r="D4122" t="s">
        <v>90</v>
      </c>
      <c r="E4122">
        <v>9</v>
      </c>
      <c r="F4122">
        <v>227</v>
      </c>
      <c r="G4122">
        <f t="shared" si="64"/>
        <v>218</v>
      </c>
      <c r="H4122">
        <v>1188</v>
      </c>
      <c r="I4122" t="s">
        <v>91</v>
      </c>
    </row>
    <row r="4123" spans="1:9" x14ac:dyDescent="0.3">
      <c r="A4123" t="s">
        <v>2132</v>
      </c>
      <c r="B4123" t="s">
        <v>2133</v>
      </c>
      <c r="C4123">
        <v>936</v>
      </c>
      <c r="D4123" t="s">
        <v>42</v>
      </c>
      <c r="E4123">
        <v>819</v>
      </c>
      <c r="F4123">
        <v>931</v>
      </c>
      <c r="G4123">
        <f t="shared" si="64"/>
        <v>112</v>
      </c>
      <c r="H4123">
        <v>176760</v>
      </c>
      <c r="I4123" t="s">
        <v>43</v>
      </c>
    </row>
    <row r="4124" spans="1:9" x14ac:dyDescent="0.3">
      <c r="A4124" t="s">
        <v>2134</v>
      </c>
      <c r="B4124" t="s">
        <v>2135</v>
      </c>
      <c r="C4124">
        <v>509</v>
      </c>
      <c r="D4124" t="s">
        <v>10</v>
      </c>
      <c r="E4124">
        <v>77</v>
      </c>
      <c r="F4124">
        <v>268</v>
      </c>
      <c r="G4124">
        <f t="shared" si="64"/>
        <v>191</v>
      </c>
      <c r="H4124">
        <v>1724</v>
      </c>
      <c r="I4124" t="s">
        <v>11</v>
      </c>
    </row>
    <row r="4125" spans="1:9" x14ac:dyDescent="0.3">
      <c r="A4125" t="s">
        <v>2134</v>
      </c>
      <c r="B4125" t="s">
        <v>2135</v>
      </c>
      <c r="C4125">
        <v>509</v>
      </c>
      <c r="D4125" t="s">
        <v>14</v>
      </c>
      <c r="E4125">
        <v>353</v>
      </c>
      <c r="F4125">
        <v>504</v>
      </c>
      <c r="G4125">
        <f t="shared" si="64"/>
        <v>151</v>
      </c>
      <c r="H4125">
        <v>43327</v>
      </c>
      <c r="I4125" t="s">
        <v>15</v>
      </c>
    </row>
    <row r="4126" spans="1:9" x14ac:dyDescent="0.3">
      <c r="A4126" t="s">
        <v>2136</v>
      </c>
      <c r="B4126" t="s">
        <v>2137</v>
      </c>
      <c r="C4126">
        <v>1513</v>
      </c>
      <c r="D4126" t="s">
        <v>10</v>
      </c>
      <c r="E4126">
        <v>309</v>
      </c>
      <c r="F4126">
        <v>491</v>
      </c>
      <c r="G4126">
        <f t="shared" si="64"/>
        <v>182</v>
      </c>
      <c r="H4126">
        <v>1724</v>
      </c>
      <c r="I4126" t="s">
        <v>11</v>
      </c>
    </row>
    <row r="4127" spans="1:9" x14ac:dyDescent="0.3">
      <c r="A4127" t="s">
        <v>2136</v>
      </c>
      <c r="B4127" t="s">
        <v>2137</v>
      </c>
      <c r="C4127">
        <v>1513</v>
      </c>
      <c r="D4127" t="s">
        <v>28</v>
      </c>
      <c r="E4127">
        <v>973</v>
      </c>
      <c r="F4127">
        <v>1089</v>
      </c>
      <c r="G4127">
        <f t="shared" si="64"/>
        <v>116</v>
      </c>
      <c r="H4127">
        <v>133923</v>
      </c>
      <c r="I4127" t="s">
        <v>29</v>
      </c>
    </row>
    <row r="4128" spans="1:9" x14ac:dyDescent="0.3">
      <c r="A4128" t="s">
        <v>2136</v>
      </c>
      <c r="B4128" t="s">
        <v>2137</v>
      </c>
      <c r="C4128">
        <v>1513</v>
      </c>
      <c r="D4128" t="s">
        <v>30</v>
      </c>
      <c r="E4128">
        <v>861</v>
      </c>
      <c r="F4128">
        <v>926</v>
      </c>
      <c r="G4128">
        <f t="shared" si="64"/>
        <v>65</v>
      </c>
      <c r="H4128">
        <v>85578</v>
      </c>
      <c r="I4128" t="s">
        <v>31</v>
      </c>
    </row>
    <row r="4129" spans="1:9" x14ac:dyDescent="0.3">
      <c r="A4129" t="s">
        <v>2136</v>
      </c>
      <c r="B4129" t="s">
        <v>2137</v>
      </c>
      <c r="C4129">
        <v>1513</v>
      </c>
      <c r="D4129" t="s">
        <v>66</v>
      </c>
      <c r="E4129">
        <v>1417</v>
      </c>
      <c r="F4129">
        <v>1506</v>
      </c>
      <c r="G4129">
        <f t="shared" si="64"/>
        <v>89</v>
      </c>
      <c r="H4129">
        <v>11277</v>
      </c>
      <c r="I4129" t="s">
        <v>67</v>
      </c>
    </row>
    <row r="4130" spans="1:9" x14ac:dyDescent="0.3">
      <c r="A4130" t="s">
        <v>2136</v>
      </c>
      <c r="B4130" t="s">
        <v>2137</v>
      </c>
      <c r="C4130">
        <v>1513</v>
      </c>
      <c r="D4130" t="s">
        <v>24</v>
      </c>
      <c r="E4130">
        <v>612</v>
      </c>
      <c r="F4130">
        <v>701</v>
      </c>
      <c r="G4130">
        <f t="shared" si="64"/>
        <v>89</v>
      </c>
      <c r="H4130">
        <v>23723</v>
      </c>
      <c r="I4130" t="s">
        <v>25</v>
      </c>
    </row>
    <row r="4131" spans="1:9" x14ac:dyDescent="0.3">
      <c r="A4131" t="s">
        <v>2136</v>
      </c>
      <c r="B4131" t="s">
        <v>2137</v>
      </c>
      <c r="C4131">
        <v>1513</v>
      </c>
      <c r="D4131" t="s">
        <v>24</v>
      </c>
      <c r="E4131">
        <v>741</v>
      </c>
      <c r="F4131">
        <v>819</v>
      </c>
      <c r="G4131">
        <f t="shared" si="64"/>
        <v>78</v>
      </c>
      <c r="H4131">
        <v>23723</v>
      </c>
      <c r="I4131" t="s">
        <v>25</v>
      </c>
    </row>
    <row r="4132" spans="1:9" x14ac:dyDescent="0.3">
      <c r="A4132" t="s">
        <v>2136</v>
      </c>
      <c r="B4132" t="s">
        <v>2137</v>
      </c>
      <c r="C4132">
        <v>1513</v>
      </c>
      <c r="D4132" t="s">
        <v>42</v>
      </c>
      <c r="E4132">
        <v>1109</v>
      </c>
      <c r="F4132">
        <v>1226</v>
      </c>
      <c r="G4132">
        <f t="shared" si="64"/>
        <v>117</v>
      </c>
      <c r="H4132">
        <v>176760</v>
      </c>
      <c r="I4132" t="s">
        <v>43</v>
      </c>
    </row>
    <row r="4133" spans="1:9" x14ac:dyDescent="0.3">
      <c r="A4133" t="s">
        <v>2136</v>
      </c>
      <c r="B4133" t="s">
        <v>2137</v>
      </c>
      <c r="C4133">
        <v>1513</v>
      </c>
      <c r="D4133" t="s">
        <v>42</v>
      </c>
      <c r="E4133">
        <v>1251</v>
      </c>
      <c r="F4133">
        <v>1366</v>
      </c>
      <c r="G4133">
        <f t="shared" si="64"/>
        <v>115</v>
      </c>
      <c r="H4133">
        <v>176760</v>
      </c>
      <c r="I4133" t="s">
        <v>43</v>
      </c>
    </row>
    <row r="4134" spans="1:9" x14ac:dyDescent="0.3">
      <c r="A4134" t="s">
        <v>2138</v>
      </c>
      <c r="B4134" t="s">
        <v>2139</v>
      </c>
      <c r="C4134">
        <v>463</v>
      </c>
      <c r="D4134" t="s">
        <v>10</v>
      </c>
      <c r="E4134">
        <v>80</v>
      </c>
      <c r="F4134">
        <v>218</v>
      </c>
      <c r="G4134">
        <f t="shared" si="64"/>
        <v>138</v>
      </c>
      <c r="H4134">
        <v>1724</v>
      </c>
      <c r="I4134" t="s">
        <v>11</v>
      </c>
    </row>
    <row r="4135" spans="1:9" x14ac:dyDescent="0.3">
      <c r="A4135" t="s">
        <v>2138</v>
      </c>
      <c r="B4135" t="s">
        <v>2139</v>
      </c>
      <c r="C4135">
        <v>463</v>
      </c>
      <c r="D4135" t="s">
        <v>14</v>
      </c>
      <c r="E4135">
        <v>315</v>
      </c>
      <c r="F4135">
        <v>463</v>
      </c>
      <c r="G4135">
        <f t="shared" si="64"/>
        <v>148</v>
      </c>
      <c r="H4135">
        <v>43327</v>
      </c>
      <c r="I4135" t="s">
        <v>15</v>
      </c>
    </row>
    <row r="4136" spans="1:9" x14ac:dyDescent="0.3">
      <c r="A4136" t="s">
        <v>2140</v>
      </c>
      <c r="B4136" t="s">
        <v>2141</v>
      </c>
      <c r="C4136">
        <v>448</v>
      </c>
      <c r="D4136" t="s">
        <v>10</v>
      </c>
      <c r="E4136">
        <v>66</v>
      </c>
      <c r="F4136">
        <v>219</v>
      </c>
      <c r="G4136">
        <f t="shared" si="64"/>
        <v>153</v>
      </c>
      <c r="H4136">
        <v>1724</v>
      </c>
      <c r="I4136" t="s">
        <v>11</v>
      </c>
    </row>
    <row r="4137" spans="1:9" x14ac:dyDescent="0.3">
      <c r="A4137" t="s">
        <v>2140</v>
      </c>
      <c r="B4137" t="s">
        <v>2141</v>
      </c>
      <c r="C4137">
        <v>448</v>
      </c>
      <c r="D4137" t="s">
        <v>14</v>
      </c>
      <c r="E4137">
        <v>290</v>
      </c>
      <c r="F4137">
        <v>447</v>
      </c>
      <c r="G4137">
        <f t="shared" si="64"/>
        <v>157</v>
      </c>
      <c r="H4137">
        <v>43327</v>
      </c>
      <c r="I4137" t="s">
        <v>15</v>
      </c>
    </row>
    <row r="4138" spans="1:9" x14ac:dyDescent="0.3">
      <c r="A4138" t="s">
        <v>2142</v>
      </c>
      <c r="B4138" t="s">
        <v>2143</v>
      </c>
      <c r="C4138">
        <v>759</v>
      </c>
      <c r="D4138" t="s">
        <v>10</v>
      </c>
      <c r="E4138">
        <v>73</v>
      </c>
      <c r="F4138">
        <v>212</v>
      </c>
      <c r="G4138">
        <f t="shared" si="64"/>
        <v>139</v>
      </c>
      <c r="H4138">
        <v>1724</v>
      </c>
      <c r="I4138" t="s">
        <v>11</v>
      </c>
    </row>
    <row r="4139" spans="1:9" x14ac:dyDescent="0.3">
      <c r="A4139" t="s">
        <v>2142</v>
      </c>
      <c r="B4139" t="s">
        <v>2143</v>
      </c>
      <c r="C4139">
        <v>759</v>
      </c>
      <c r="D4139" t="s">
        <v>12</v>
      </c>
      <c r="E4139">
        <v>510</v>
      </c>
      <c r="F4139">
        <v>742</v>
      </c>
      <c r="G4139">
        <f t="shared" si="64"/>
        <v>232</v>
      </c>
      <c r="H4139">
        <v>22957</v>
      </c>
      <c r="I4139" t="s">
        <v>13</v>
      </c>
    </row>
    <row r="4140" spans="1:9" x14ac:dyDescent="0.3">
      <c r="A4140" t="s">
        <v>2142</v>
      </c>
      <c r="B4140" t="s">
        <v>2143</v>
      </c>
      <c r="C4140">
        <v>759</v>
      </c>
      <c r="D4140" t="s">
        <v>14</v>
      </c>
      <c r="E4140">
        <v>337</v>
      </c>
      <c r="F4140">
        <v>491</v>
      </c>
      <c r="G4140">
        <f t="shared" si="64"/>
        <v>154</v>
      </c>
      <c r="H4140">
        <v>43327</v>
      </c>
      <c r="I4140" t="s">
        <v>15</v>
      </c>
    </row>
    <row r="4141" spans="1:9" x14ac:dyDescent="0.3">
      <c r="A4141" t="s">
        <v>2144</v>
      </c>
      <c r="B4141" t="s">
        <v>2145</v>
      </c>
      <c r="C4141">
        <v>741</v>
      </c>
      <c r="D4141" t="s">
        <v>10</v>
      </c>
      <c r="E4141">
        <v>46</v>
      </c>
      <c r="F4141">
        <v>207</v>
      </c>
      <c r="G4141">
        <f t="shared" si="64"/>
        <v>161</v>
      </c>
      <c r="H4141">
        <v>1724</v>
      </c>
      <c r="I4141" t="s">
        <v>11</v>
      </c>
    </row>
    <row r="4142" spans="1:9" x14ac:dyDescent="0.3">
      <c r="A4142" t="s">
        <v>2144</v>
      </c>
      <c r="B4142" t="s">
        <v>2145</v>
      </c>
      <c r="C4142">
        <v>741</v>
      </c>
      <c r="D4142" t="s">
        <v>12</v>
      </c>
      <c r="E4142">
        <v>480</v>
      </c>
      <c r="F4142">
        <v>716</v>
      </c>
      <c r="G4142">
        <f t="shared" si="64"/>
        <v>236</v>
      </c>
      <c r="H4142">
        <v>22957</v>
      </c>
      <c r="I4142" t="s">
        <v>13</v>
      </c>
    </row>
    <row r="4143" spans="1:9" x14ac:dyDescent="0.3">
      <c r="A4143" t="s">
        <v>2144</v>
      </c>
      <c r="B4143" t="s">
        <v>2145</v>
      </c>
      <c r="C4143">
        <v>741</v>
      </c>
      <c r="D4143" t="s">
        <v>14</v>
      </c>
      <c r="E4143">
        <v>304</v>
      </c>
      <c r="F4143">
        <v>461</v>
      </c>
      <c r="G4143">
        <f t="shared" si="64"/>
        <v>157</v>
      </c>
      <c r="H4143">
        <v>43327</v>
      </c>
      <c r="I4143" t="s">
        <v>15</v>
      </c>
    </row>
    <row r="4144" spans="1:9" x14ac:dyDescent="0.3">
      <c r="A4144" t="s">
        <v>2146</v>
      </c>
      <c r="B4144" t="s">
        <v>2147</v>
      </c>
      <c r="C4144">
        <v>916</v>
      </c>
      <c r="D4144" t="s">
        <v>10</v>
      </c>
      <c r="E4144">
        <v>92</v>
      </c>
      <c r="F4144">
        <v>280</v>
      </c>
      <c r="G4144">
        <f t="shared" si="64"/>
        <v>188</v>
      </c>
      <c r="H4144">
        <v>1724</v>
      </c>
      <c r="I4144" t="s">
        <v>11</v>
      </c>
    </row>
    <row r="4145" spans="1:9" x14ac:dyDescent="0.3">
      <c r="A4145" t="s">
        <v>2146</v>
      </c>
      <c r="B4145" t="s">
        <v>2147</v>
      </c>
      <c r="C4145">
        <v>916</v>
      </c>
      <c r="D4145" t="s">
        <v>12</v>
      </c>
      <c r="E4145">
        <v>660</v>
      </c>
      <c r="F4145">
        <v>896</v>
      </c>
      <c r="G4145">
        <f t="shared" si="64"/>
        <v>236</v>
      </c>
      <c r="H4145">
        <v>22957</v>
      </c>
      <c r="I4145" t="s">
        <v>13</v>
      </c>
    </row>
    <row r="4146" spans="1:9" x14ac:dyDescent="0.3">
      <c r="A4146" t="s">
        <v>2146</v>
      </c>
      <c r="B4146" t="s">
        <v>2147</v>
      </c>
      <c r="C4146">
        <v>916</v>
      </c>
      <c r="D4146" t="s">
        <v>14</v>
      </c>
      <c r="E4146">
        <v>484</v>
      </c>
      <c r="F4146">
        <v>641</v>
      </c>
      <c r="G4146">
        <f t="shared" si="64"/>
        <v>157</v>
      </c>
      <c r="H4146">
        <v>43327</v>
      </c>
      <c r="I4146" t="s">
        <v>15</v>
      </c>
    </row>
    <row r="4147" spans="1:9" x14ac:dyDescent="0.3">
      <c r="A4147" t="s">
        <v>2146</v>
      </c>
      <c r="B4147" t="s">
        <v>2147</v>
      </c>
      <c r="C4147">
        <v>916</v>
      </c>
      <c r="D4147" t="s">
        <v>24</v>
      </c>
      <c r="E4147">
        <v>380</v>
      </c>
      <c r="F4147">
        <v>460</v>
      </c>
      <c r="G4147">
        <f t="shared" si="64"/>
        <v>80</v>
      </c>
      <c r="H4147">
        <v>23723</v>
      </c>
      <c r="I4147" t="s">
        <v>25</v>
      </c>
    </row>
    <row r="4148" spans="1:9" x14ac:dyDescent="0.3">
      <c r="A4148" t="s">
        <v>2148</v>
      </c>
      <c r="B4148" t="s">
        <v>2149</v>
      </c>
      <c r="C4148">
        <v>605</v>
      </c>
      <c r="D4148" t="s">
        <v>10</v>
      </c>
      <c r="E4148">
        <v>82</v>
      </c>
      <c r="F4148">
        <v>216</v>
      </c>
      <c r="G4148">
        <f t="shared" si="64"/>
        <v>134</v>
      </c>
      <c r="H4148">
        <v>1724</v>
      </c>
      <c r="I4148" t="s">
        <v>11</v>
      </c>
    </row>
    <row r="4149" spans="1:9" x14ac:dyDescent="0.3">
      <c r="A4149" t="s">
        <v>2148</v>
      </c>
      <c r="B4149" t="s">
        <v>2149</v>
      </c>
      <c r="C4149">
        <v>605</v>
      </c>
      <c r="D4149" t="s">
        <v>22</v>
      </c>
      <c r="E4149">
        <v>417</v>
      </c>
      <c r="F4149">
        <v>521</v>
      </c>
      <c r="G4149">
        <f t="shared" si="64"/>
        <v>104</v>
      </c>
      <c r="H4149">
        <v>21613</v>
      </c>
      <c r="I4149" t="s">
        <v>23</v>
      </c>
    </row>
    <row r="4150" spans="1:9" x14ac:dyDescent="0.3">
      <c r="A4150" t="s">
        <v>2148</v>
      </c>
      <c r="B4150" t="s">
        <v>2149</v>
      </c>
      <c r="C4150">
        <v>605</v>
      </c>
      <c r="D4150" t="s">
        <v>16</v>
      </c>
      <c r="E4150">
        <v>303</v>
      </c>
      <c r="F4150">
        <v>407</v>
      </c>
      <c r="G4150">
        <f t="shared" si="64"/>
        <v>104</v>
      </c>
      <c r="H4150">
        <v>23651</v>
      </c>
      <c r="I4150" t="s">
        <v>17</v>
      </c>
    </row>
    <row r="4151" spans="1:9" x14ac:dyDescent="0.3">
      <c r="A4151" t="s">
        <v>2150</v>
      </c>
      <c r="B4151" t="s">
        <v>2151</v>
      </c>
      <c r="C4151">
        <v>484</v>
      </c>
      <c r="D4151" t="s">
        <v>10</v>
      </c>
      <c r="E4151">
        <v>104</v>
      </c>
      <c r="F4151">
        <v>238</v>
      </c>
      <c r="G4151">
        <f t="shared" si="64"/>
        <v>134</v>
      </c>
      <c r="H4151">
        <v>1724</v>
      </c>
      <c r="I4151" t="s">
        <v>11</v>
      </c>
    </row>
    <row r="4152" spans="1:9" x14ac:dyDescent="0.3">
      <c r="A4152" t="s">
        <v>2150</v>
      </c>
      <c r="B4152" t="s">
        <v>2151</v>
      </c>
      <c r="C4152">
        <v>484</v>
      </c>
      <c r="D4152" t="s">
        <v>14</v>
      </c>
      <c r="E4152">
        <v>312</v>
      </c>
      <c r="F4152">
        <v>466</v>
      </c>
      <c r="G4152">
        <f t="shared" si="64"/>
        <v>154</v>
      </c>
      <c r="H4152">
        <v>43327</v>
      </c>
      <c r="I4152" t="s">
        <v>15</v>
      </c>
    </row>
    <row r="4153" spans="1:9" x14ac:dyDescent="0.3">
      <c r="A4153" t="s">
        <v>2152</v>
      </c>
      <c r="B4153" t="s">
        <v>2153</v>
      </c>
      <c r="C4153">
        <v>840</v>
      </c>
      <c r="D4153" t="s">
        <v>10</v>
      </c>
      <c r="E4153">
        <v>59</v>
      </c>
      <c r="F4153">
        <v>212</v>
      </c>
      <c r="G4153">
        <f t="shared" si="64"/>
        <v>153</v>
      </c>
      <c r="H4153">
        <v>1724</v>
      </c>
      <c r="I4153" t="s">
        <v>11</v>
      </c>
    </row>
    <row r="4154" spans="1:9" x14ac:dyDescent="0.3">
      <c r="A4154" t="s">
        <v>2152</v>
      </c>
      <c r="B4154" t="s">
        <v>2153</v>
      </c>
      <c r="C4154">
        <v>840</v>
      </c>
      <c r="D4154" t="s">
        <v>14</v>
      </c>
      <c r="E4154">
        <v>670</v>
      </c>
      <c r="F4154">
        <v>836</v>
      </c>
      <c r="G4154">
        <f t="shared" si="64"/>
        <v>166</v>
      </c>
      <c r="H4154">
        <v>43327</v>
      </c>
      <c r="I4154" t="s">
        <v>15</v>
      </c>
    </row>
    <row r="4155" spans="1:9" x14ac:dyDescent="0.3">
      <c r="A4155" t="s">
        <v>2152</v>
      </c>
      <c r="B4155" t="s">
        <v>2153</v>
      </c>
      <c r="C4155">
        <v>840</v>
      </c>
      <c r="D4155" t="s">
        <v>22</v>
      </c>
      <c r="E4155">
        <v>414</v>
      </c>
      <c r="F4155">
        <v>528</v>
      </c>
      <c r="G4155">
        <f t="shared" si="64"/>
        <v>114</v>
      </c>
      <c r="H4155">
        <v>21613</v>
      </c>
      <c r="I4155" t="s">
        <v>23</v>
      </c>
    </row>
    <row r="4156" spans="1:9" x14ac:dyDescent="0.3">
      <c r="A4156" t="s">
        <v>2152</v>
      </c>
      <c r="B4156" t="s">
        <v>2153</v>
      </c>
      <c r="C4156">
        <v>840</v>
      </c>
      <c r="D4156" t="s">
        <v>24</v>
      </c>
      <c r="E4156">
        <v>308</v>
      </c>
      <c r="F4156">
        <v>396</v>
      </c>
      <c r="G4156">
        <f t="shared" si="64"/>
        <v>88</v>
      </c>
      <c r="H4156">
        <v>23723</v>
      </c>
      <c r="I4156" t="s">
        <v>25</v>
      </c>
    </row>
    <row r="4157" spans="1:9" x14ac:dyDescent="0.3">
      <c r="A4157" t="s">
        <v>2152</v>
      </c>
      <c r="B4157" t="s">
        <v>2153</v>
      </c>
      <c r="C4157">
        <v>840</v>
      </c>
      <c r="D4157" t="s">
        <v>24</v>
      </c>
      <c r="E4157">
        <v>565</v>
      </c>
      <c r="F4157">
        <v>653</v>
      </c>
      <c r="G4157">
        <f t="shared" si="64"/>
        <v>88</v>
      </c>
      <c r="H4157">
        <v>23723</v>
      </c>
      <c r="I4157" t="s">
        <v>25</v>
      </c>
    </row>
    <row r="4158" spans="1:9" x14ac:dyDescent="0.3">
      <c r="A4158" t="s">
        <v>2154</v>
      </c>
      <c r="B4158" t="s">
        <v>2155</v>
      </c>
      <c r="C4158">
        <v>1190</v>
      </c>
      <c r="D4158" t="s">
        <v>10</v>
      </c>
      <c r="E4158">
        <v>298</v>
      </c>
      <c r="F4158">
        <v>483</v>
      </c>
      <c r="G4158">
        <f t="shared" si="64"/>
        <v>185</v>
      </c>
      <c r="H4158">
        <v>1724</v>
      </c>
      <c r="I4158" t="s">
        <v>11</v>
      </c>
    </row>
    <row r="4159" spans="1:9" x14ac:dyDescent="0.3">
      <c r="A4159" t="s">
        <v>2154</v>
      </c>
      <c r="B4159" t="s">
        <v>2155</v>
      </c>
      <c r="C4159">
        <v>1190</v>
      </c>
      <c r="D4159" t="s">
        <v>28</v>
      </c>
      <c r="E4159">
        <v>1082</v>
      </c>
      <c r="F4159">
        <v>1189</v>
      </c>
      <c r="G4159">
        <f t="shared" si="64"/>
        <v>107</v>
      </c>
      <c r="H4159">
        <v>133923</v>
      </c>
      <c r="I4159" t="s">
        <v>29</v>
      </c>
    </row>
    <row r="4160" spans="1:9" x14ac:dyDescent="0.3">
      <c r="A4160" t="s">
        <v>2154</v>
      </c>
      <c r="B4160" t="s">
        <v>2155</v>
      </c>
      <c r="C4160">
        <v>1190</v>
      </c>
      <c r="D4160" t="s">
        <v>22</v>
      </c>
      <c r="E4160">
        <v>575</v>
      </c>
      <c r="F4160">
        <v>691</v>
      </c>
      <c r="G4160">
        <f t="shared" si="64"/>
        <v>116</v>
      </c>
      <c r="H4160">
        <v>21613</v>
      </c>
      <c r="I4160" t="s">
        <v>23</v>
      </c>
    </row>
    <row r="4161" spans="1:9" x14ac:dyDescent="0.3">
      <c r="A4161" t="s">
        <v>2154</v>
      </c>
      <c r="B4161" t="s">
        <v>2155</v>
      </c>
      <c r="C4161">
        <v>1190</v>
      </c>
      <c r="D4161" t="s">
        <v>16</v>
      </c>
      <c r="E4161">
        <v>712</v>
      </c>
      <c r="F4161">
        <v>818</v>
      </c>
      <c r="G4161">
        <f t="shared" si="64"/>
        <v>106</v>
      </c>
      <c r="H4161">
        <v>23651</v>
      </c>
      <c r="I4161" t="s">
        <v>17</v>
      </c>
    </row>
    <row r="4162" spans="1:9" x14ac:dyDescent="0.3">
      <c r="A4162" t="s">
        <v>2154</v>
      </c>
      <c r="B4162" t="s">
        <v>2155</v>
      </c>
      <c r="C4162">
        <v>1190</v>
      </c>
      <c r="D4162" t="s">
        <v>46</v>
      </c>
      <c r="E4162">
        <v>821</v>
      </c>
      <c r="F4162">
        <v>894</v>
      </c>
      <c r="G4162">
        <f t="shared" si="64"/>
        <v>73</v>
      </c>
      <c r="H4162">
        <v>7301</v>
      </c>
      <c r="I4162" t="s">
        <v>47</v>
      </c>
    </row>
    <row r="4163" spans="1:9" x14ac:dyDescent="0.3">
      <c r="A4163" t="s">
        <v>2156</v>
      </c>
      <c r="B4163" t="s">
        <v>2157</v>
      </c>
      <c r="C4163">
        <v>887</v>
      </c>
      <c r="D4163" t="s">
        <v>10</v>
      </c>
      <c r="E4163">
        <v>58</v>
      </c>
      <c r="F4163">
        <v>254</v>
      </c>
      <c r="G4163">
        <f t="shared" ref="G4163:G4226" si="65">F4163-E4163</f>
        <v>196</v>
      </c>
      <c r="H4163">
        <v>1724</v>
      </c>
      <c r="I4163" t="s">
        <v>11</v>
      </c>
    </row>
    <row r="4164" spans="1:9" x14ac:dyDescent="0.3">
      <c r="A4164" t="s">
        <v>2156</v>
      </c>
      <c r="B4164" t="s">
        <v>2157</v>
      </c>
      <c r="C4164">
        <v>887</v>
      </c>
      <c r="D4164" t="s">
        <v>12</v>
      </c>
      <c r="E4164">
        <v>634</v>
      </c>
      <c r="F4164">
        <v>873</v>
      </c>
      <c r="G4164">
        <f t="shared" si="65"/>
        <v>239</v>
      </c>
      <c r="H4164">
        <v>22957</v>
      </c>
      <c r="I4164" t="s">
        <v>13</v>
      </c>
    </row>
    <row r="4165" spans="1:9" x14ac:dyDescent="0.3">
      <c r="A4165" t="s">
        <v>2156</v>
      </c>
      <c r="B4165" t="s">
        <v>2157</v>
      </c>
      <c r="C4165">
        <v>887</v>
      </c>
      <c r="D4165" t="s">
        <v>14</v>
      </c>
      <c r="E4165">
        <v>456</v>
      </c>
      <c r="F4165">
        <v>614</v>
      </c>
      <c r="G4165">
        <f t="shared" si="65"/>
        <v>158</v>
      </c>
      <c r="H4165">
        <v>43327</v>
      </c>
      <c r="I4165" t="s">
        <v>15</v>
      </c>
    </row>
    <row r="4166" spans="1:9" x14ac:dyDescent="0.3">
      <c r="A4166" t="s">
        <v>2158</v>
      </c>
      <c r="B4166" t="s">
        <v>2159</v>
      </c>
      <c r="C4166">
        <v>1160</v>
      </c>
      <c r="D4166" t="s">
        <v>10</v>
      </c>
      <c r="E4166">
        <v>70</v>
      </c>
      <c r="F4166">
        <v>216</v>
      </c>
      <c r="G4166">
        <f t="shared" si="65"/>
        <v>146</v>
      </c>
      <c r="H4166">
        <v>1724</v>
      </c>
      <c r="I4166" t="s">
        <v>11</v>
      </c>
    </row>
    <row r="4167" spans="1:9" x14ac:dyDescent="0.3">
      <c r="A4167" t="s">
        <v>2158</v>
      </c>
      <c r="B4167" t="s">
        <v>2159</v>
      </c>
      <c r="C4167">
        <v>1160</v>
      </c>
      <c r="D4167" t="s">
        <v>28</v>
      </c>
      <c r="E4167">
        <v>1034</v>
      </c>
      <c r="F4167">
        <v>1145</v>
      </c>
      <c r="G4167">
        <f t="shared" si="65"/>
        <v>111</v>
      </c>
      <c r="H4167">
        <v>133923</v>
      </c>
      <c r="I4167" t="s">
        <v>29</v>
      </c>
    </row>
    <row r="4168" spans="1:9" x14ac:dyDescent="0.3">
      <c r="A4168" t="s">
        <v>2158</v>
      </c>
      <c r="B4168" t="s">
        <v>2159</v>
      </c>
      <c r="C4168">
        <v>1160</v>
      </c>
      <c r="D4168" t="s">
        <v>30</v>
      </c>
      <c r="E4168">
        <v>926</v>
      </c>
      <c r="F4168">
        <v>990</v>
      </c>
      <c r="G4168">
        <f t="shared" si="65"/>
        <v>64</v>
      </c>
      <c r="H4168">
        <v>85578</v>
      </c>
      <c r="I4168" t="s">
        <v>31</v>
      </c>
    </row>
    <row r="4169" spans="1:9" x14ac:dyDescent="0.3">
      <c r="A4169" t="s">
        <v>2158</v>
      </c>
      <c r="B4169" t="s">
        <v>2159</v>
      </c>
      <c r="C4169">
        <v>1160</v>
      </c>
      <c r="D4169" t="s">
        <v>22</v>
      </c>
      <c r="E4169">
        <v>297</v>
      </c>
      <c r="F4169">
        <v>402</v>
      </c>
      <c r="G4169">
        <f t="shared" si="65"/>
        <v>105</v>
      </c>
      <c r="H4169">
        <v>21613</v>
      </c>
      <c r="I4169" t="s">
        <v>23</v>
      </c>
    </row>
    <row r="4170" spans="1:9" x14ac:dyDescent="0.3">
      <c r="A4170" t="s">
        <v>2158</v>
      </c>
      <c r="B4170" t="s">
        <v>2159</v>
      </c>
      <c r="C4170">
        <v>1160</v>
      </c>
      <c r="D4170" t="s">
        <v>22</v>
      </c>
      <c r="E4170">
        <v>424</v>
      </c>
      <c r="F4170">
        <v>529</v>
      </c>
      <c r="G4170">
        <f t="shared" si="65"/>
        <v>105</v>
      </c>
      <c r="H4170">
        <v>21613</v>
      </c>
      <c r="I4170" t="s">
        <v>23</v>
      </c>
    </row>
    <row r="4171" spans="1:9" x14ac:dyDescent="0.3">
      <c r="A4171" t="s">
        <v>2158</v>
      </c>
      <c r="B4171" t="s">
        <v>2159</v>
      </c>
      <c r="C4171">
        <v>1160</v>
      </c>
      <c r="D4171" t="s">
        <v>24</v>
      </c>
      <c r="E4171">
        <v>683</v>
      </c>
      <c r="F4171">
        <v>771</v>
      </c>
      <c r="G4171">
        <f t="shared" si="65"/>
        <v>88</v>
      </c>
      <c r="H4171">
        <v>23723</v>
      </c>
      <c r="I4171" t="s">
        <v>25</v>
      </c>
    </row>
    <row r="4172" spans="1:9" x14ac:dyDescent="0.3">
      <c r="A4172" t="s">
        <v>2158</v>
      </c>
      <c r="B4172" t="s">
        <v>2159</v>
      </c>
      <c r="C4172">
        <v>1160</v>
      </c>
      <c r="D4172" t="s">
        <v>18</v>
      </c>
      <c r="E4172">
        <v>554</v>
      </c>
      <c r="F4172">
        <v>648</v>
      </c>
      <c r="G4172">
        <f t="shared" si="65"/>
        <v>94</v>
      </c>
      <c r="H4172">
        <v>27168</v>
      </c>
      <c r="I4172" t="s">
        <v>19</v>
      </c>
    </row>
    <row r="4173" spans="1:9" x14ac:dyDescent="0.3">
      <c r="A4173" t="s">
        <v>2158</v>
      </c>
      <c r="B4173" t="s">
        <v>2159</v>
      </c>
      <c r="C4173">
        <v>1160</v>
      </c>
      <c r="D4173" t="s">
        <v>18</v>
      </c>
      <c r="E4173">
        <v>800</v>
      </c>
      <c r="F4173">
        <v>905</v>
      </c>
      <c r="G4173">
        <f t="shared" si="65"/>
        <v>105</v>
      </c>
      <c r="H4173">
        <v>27168</v>
      </c>
      <c r="I4173" t="s">
        <v>19</v>
      </c>
    </row>
    <row r="4174" spans="1:9" x14ac:dyDescent="0.3">
      <c r="A4174" t="s">
        <v>2160</v>
      </c>
      <c r="B4174" t="s">
        <v>2161</v>
      </c>
      <c r="C4174">
        <v>189</v>
      </c>
      <c r="D4174" t="s">
        <v>10</v>
      </c>
      <c r="E4174">
        <v>82</v>
      </c>
      <c r="F4174">
        <v>182</v>
      </c>
      <c r="G4174">
        <f t="shared" si="65"/>
        <v>100</v>
      </c>
      <c r="H4174">
        <v>1724</v>
      </c>
      <c r="I4174" t="s">
        <v>11</v>
      </c>
    </row>
    <row r="4175" spans="1:9" x14ac:dyDescent="0.3">
      <c r="A4175" t="s">
        <v>2160</v>
      </c>
      <c r="B4175" t="s">
        <v>2161</v>
      </c>
      <c r="C4175">
        <v>189</v>
      </c>
      <c r="D4175" t="s">
        <v>42</v>
      </c>
      <c r="E4175">
        <v>23</v>
      </c>
      <c r="F4175">
        <v>103</v>
      </c>
      <c r="G4175">
        <f t="shared" si="65"/>
        <v>80</v>
      </c>
      <c r="H4175">
        <v>176760</v>
      </c>
      <c r="I4175" t="s">
        <v>43</v>
      </c>
    </row>
    <row r="4176" spans="1:9" x14ac:dyDescent="0.3">
      <c r="A4176" t="s">
        <v>2162</v>
      </c>
      <c r="B4176" t="s">
        <v>2163</v>
      </c>
      <c r="C4176">
        <v>1140</v>
      </c>
      <c r="D4176" t="s">
        <v>10</v>
      </c>
      <c r="E4176">
        <v>87</v>
      </c>
      <c r="F4176">
        <v>276</v>
      </c>
      <c r="G4176">
        <f t="shared" si="65"/>
        <v>189</v>
      </c>
      <c r="H4176">
        <v>1724</v>
      </c>
      <c r="I4176" t="s">
        <v>11</v>
      </c>
    </row>
    <row r="4177" spans="1:9" x14ac:dyDescent="0.3">
      <c r="A4177" t="s">
        <v>2162</v>
      </c>
      <c r="B4177" t="s">
        <v>2163</v>
      </c>
      <c r="C4177">
        <v>1140</v>
      </c>
      <c r="D4177" t="s">
        <v>28</v>
      </c>
      <c r="E4177">
        <v>866</v>
      </c>
      <c r="F4177">
        <v>992</v>
      </c>
      <c r="G4177">
        <f t="shared" si="65"/>
        <v>126</v>
      </c>
      <c r="H4177">
        <v>133923</v>
      </c>
      <c r="I4177" t="s">
        <v>29</v>
      </c>
    </row>
    <row r="4178" spans="1:9" x14ac:dyDescent="0.3">
      <c r="A4178" t="s">
        <v>2162</v>
      </c>
      <c r="B4178" t="s">
        <v>2163</v>
      </c>
      <c r="C4178">
        <v>1140</v>
      </c>
      <c r="D4178" t="s">
        <v>22</v>
      </c>
      <c r="E4178">
        <v>369</v>
      </c>
      <c r="F4178">
        <v>480</v>
      </c>
      <c r="G4178">
        <f t="shared" si="65"/>
        <v>111</v>
      </c>
      <c r="H4178">
        <v>21613</v>
      </c>
      <c r="I4178" t="s">
        <v>23</v>
      </c>
    </row>
    <row r="4179" spans="1:9" x14ac:dyDescent="0.3">
      <c r="A4179" t="s">
        <v>2162</v>
      </c>
      <c r="B4179" t="s">
        <v>2163</v>
      </c>
      <c r="C4179">
        <v>1140</v>
      </c>
      <c r="D4179" t="s">
        <v>16</v>
      </c>
      <c r="E4179">
        <v>505</v>
      </c>
      <c r="F4179">
        <v>613</v>
      </c>
      <c r="G4179">
        <f t="shared" si="65"/>
        <v>108</v>
      </c>
      <c r="H4179">
        <v>23651</v>
      </c>
      <c r="I4179" t="s">
        <v>17</v>
      </c>
    </row>
    <row r="4180" spans="1:9" x14ac:dyDescent="0.3">
      <c r="A4180" t="s">
        <v>2162</v>
      </c>
      <c r="B4180" t="s">
        <v>2163</v>
      </c>
      <c r="C4180">
        <v>1140</v>
      </c>
      <c r="D4180" t="s">
        <v>46</v>
      </c>
      <c r="E4180">
        <v>623</v>
      </c>
      <c r="F4180">
        <v>692</v>
      </c>
      <c r="G4180">
        <f t="shared" si="65"/>
        <v>69</v>
      </c>
      <c r="H4180">
        <v>7301</v>
      </c>
      <c r="I4180" t="s">
        <v>47</v>
      </c>
    </row>
    <row r="4181" spans="1:9" x14ac:dyDescent="0.3">
      <c r="A4181" t="s">
        <v>2162</v>
      </c>
      <c r="B4181" t="s">
        <v>2163</v>
      </c>
      <c r="C4181">
        <v>1140</v>
      </c>
      <c r="D4181" t="s">
        <v>42</v>
      </c>
      <c r="E4181">
        <v>1014</v>
      </c>
      <c r="F4181">
        <v>1126</v>
      </c>
      <c r="G4181">
        <f t="shared" si="65"/>
        <v>112</v>
      </c>
      <c r="H4181">
        <v>176760</v>
      </c>
      <c r="I4181" t="s">
        <v>43</v>
      </c>
    </row>
    <row r="4182" spans="1:9" x14ac:dyDescent="0.3">
      <c r="A4182" t="s">
        <v>2164</v>
      </c>
      <c r="B4182" t="s">
        <v>2165</v>
      </c>
      <c r="C4182">
        <v>1106</v>
      </c>
      <c r="D4182" t="s">
        <v>10</v>
      </c>
      <c r="E4182">
        <v>108</v>
      </c>
      <c r="F4182">
        <v>249</v>
      </c>
      <c r="G4182">
        <f t="shared" si="65"/>
        <v>141</v>
      </c>
      <c r="H4182">
        <v>1724</v>
      </c>
      <c r="I4182" t="s">
        <v>11</v>
      </c>
    </row>
    <row r="4183" spans="1:9" x14ac:dyDescent="0.3">
      <c r="A4183" t="s">
        <v>2164</v>
      </c>
      <c r="B4183" t="s">
        <v>2165</v>
      </c>
      <c r="C4183">
        <v>1106</v>
      </c>
      <c r="D4183" t="s">
        <v>28</v>
      </c>
      <c r="E4183">
        <v>839</v>
      </c>
      <c r="F4183">
        <v>962</v>
      </c>
      <c r="G4183">
        <f t="shared" si="65"/>
        <v>123</v>
      </c>
      <c r="H4183">
        <v>133923</v>
      </c>
      <c r="I4183" t="s">
        <v>29</v>
      </c>
    </row>
    <row r="4184" spans="1:9" x14ac:dyDescent="0.3">
      <c r="A4184" t="s">
        <v>2164</v>
      </c>
      <c r="B4184" t="s">
        <v>2165</v>
      </c>
      <c r="C4184">
        <v>1106</v>
      </c>
      <c r="D4184" t="s">
        <v>30</v>
      </c>
      <c r="E4184">
        <v>732</v>
      </c>
      <c r="F4184">
        <v>798</v>
      </c>
      <c r="G4184">
        <f t="shared" si="65"/>
        <v>66</v>
      </c>
      <c r="H4184">
        <v>85578</v>
      </c>
      <c r="I4184" t="s">
        <v>31</v>
      </c>
    </row>
    <row r="4185" spans="1:9" x14ac:dyDescent="0.3">
      <c r="A4185" t="s">
        <v>2164</v>
      </c>
      <c r="B4185" t="s">
        <v>2165</v>
      </c>
      <c r="C4185">
        <v>1106</v>
      </c>
      <c r="D4185" t="s">
        <v>24</v>
      </c>
      <c r="E4185">
        <v>618</v>
      </c>
      <c r="F4185">
        <v>704</v>
      </c>
      <c r="G4185">
        <f t="shared" si="65"/>
        <v>86</v>
      </c>
      <c r="H4185">
        <v>23723</v>
      </c>
      <c r="I4185" t="s">
        <v>25</v>
      </c>
    </row>
    <row r="4186" spans="1:9" x14ac:dyDescent="0.3">
      <c r="A4186" t="s">
        <v>2164</v>
      </c>
      <c r="B4186" t="s">
        <v>2165</v>
      </c>
      <c r="C4186">
        <v>1106</v>
      </c>
      <c r="D4186" t="s">
        <v>16</v>
      </c>
      <c r="E4186">
        <v>474</v>
      </c>
      <c r="F4186">
        <v>585</v>
      </c>
      <c r="G4186">
        <f t="shared" si="65"/>
        <v>111</v>
      </c>
      <c r="H4186">
        <v>23651</v>
      </c>
      <c r="I4186" t="s">
        <v>17</v>
      </c>
    </row>
    <row r="4187" spans="1:9" x14ac:dyDescent="0.3">
      <c r="A4187" t="s">
        <v>2164</v>
      </c>
      <c r="B4187" t="s">
        <v>2165</v>
      </c>
      <c r="C4187">
        <v>1106</v>
      </c>
      <c r="D4187" t="s">
        <v>18</v>
      </c>
      <c r="E4187">
        <v>356</v>
      </c>
      <c r="F4187">
        <v>455</v>
      </c>
      <c r="G4187">
        <f t="shared" si="65"/>
        <v>99</v>
      </c>
      <c r="H4187">
        <v>27168</v>
      </c>
      <c r="I4187" t="s">
        <v>19</v>
      </c>
    </row>
    <row r="4188" spans="1:9" x14ac:dyDescent="0.3">
      <c r="A4188" t="s">
        <v>2164</v>
      </c>
      <c r="B4188" t="s">
        <v>2165</v>
      </c>
      <c r="C4188">
        <v>1106</v>
      </c>
      <c r="D4188" t="s">
        <v>42</v>
      </c>
      <c r="E4188">
        <v>984</v>
      </c>
      <c r="F4188">
        <v>1095</v>
      </c>
      <c r="G4188">
        <f t="shared" si="65"/>
        <v>111</v>
      </c>
      <c r="H4188">
        <v>176760</v>
      </c>
      <c r="I4188" t="s">
        <v>43</v>
      </c>
    </row>
    <row r="4189" spans="1:9" x14ac:dyDescent="0.3">
      <c r="A4189" t="s">
        <v>2166</v>
      </c>
      <c r="B4189" t="s">
        <v>2167</v>
      </c>
      <c r="C4189">
        <v>542</v>
      </c>
      <c r="D4189" t="s">
        <v>10</v>
      </c>
      <c r="E4189">
        <v>70</v>
      </c>
      <c r="F4189">
        <v>260</v>
      </c>
      <c r="G4189">
        <f t="shared" si="65"/>
        <v>190</v>
      </c>
      <c r="H4189">
        <v>1724</v>
      </c>
      <c r="I4189" t="s">
        <v>11</v>
      </c>
    </row>
    <row r="4190" spans="1:9" x14ac:dyDescent="0.3">
      <c r="A4190" t="s">
        <v>2166</v>
      </c>
      <c r="B4190" t="s">
        <v>2167</v>
      </c>
      <c r="C4190">
        <v>542</v>
      </c>
      <c r="D4190" t="s">
        <v>54</v>
      </c>
      <c r="E4190">
        <v>354</v>
      </c>
      <c r="F4190">
        <v>436</v>
      </c>
      <c r="G4190">
        <f t="shared" si="65"/>
        <v>82</v>
      </c>
      <c r="H4190">
        <v>1627</v>
      </c>
      <c r="I4190" t="s">
        <v>55</v>
      </c>
    </row>
    <row r="4191" spans="1:9" x14ac:dyDescent="0.3">
      <c r="A4191" t="s">
        <v>2168</v>
      </c>
      <c r="B4191" t="s">
        <v>2169</v>
      </c>
      <c r="C4191">
        <v>878</v>
      </c>
      <c r="D4191" t="s">
        <v>10</v>
      </c>
      <c r="E4191">
        <v>88</v>
      </c>
      <c r="F4191">
        <v>233</v>
      </c>
      <c r="G4191">
        <f t="shared" si="65"/>
        <v>145</v>
      </c>
      <c r="H4191">
        <v>1724</v>
      </c>
      <c r="I4191" t="s">
        <v>11</v>
      </c>
    </row>
    <row r="4192" spans="1:9" x14ac:dyDescent="0.3">
      <c r="A4192" t="s">
        <v>2168</v>
      </c>
      <c r="B4192" t="s">
        <v>2169</v>
      </c>
      <c r="C4192">
        <v>878</v>
      </c>
      <c r="D4192" t="s">
        <v>12</v>
      </c>
      <c r="E4192">
        <v>626</v>
      </c>
      <c r="F4192">
        <v>859</v>
      </c>
      <c r="G4192">
        <f t="shared" si="65"/>
        <v>233</v>
      </c>
      <c r="H4192">
        <v>22957</v>
      </c>
      <c r="I4192" t="s">
        <v>13</v>
      </c>
    </row>
    <row r="4193" spans="1:9" x14ac:dyDescent="0.3">
      <c r="A4193" t="s">
        <v>2168</v>
      </c>
      <c r="B4193" t="s">
        <v>2169</v>
      </c>
      <c r="C4193">
        <v>878</v>
      </c>
      <c r="D4193" t="s">
        <v>14</v>
      </c>
      <c r="E4193">
        <v>459</v>
      </c>
      <c r="F4193">
        <v>607</v>
      </c>
      <c r="G4193">
        <f t="shared" si="65"/>
        <v>148</v>
      </c>
      <c r="H4193">
        <v>43327</v>
      </c>
      <c r="I4193" t="s">
        <v>15</v>
      </c>
    </row>
    <row r="4194" spans="1:9" x14ac:dyDescent="0.3">
      <c r="A4194" t="s">
        <v>2168</v>
      </c>
      <c r="B4194" t="s">
        <v>2169</v>
      </c>
      <c r="C4194">
        <v>878</v>
      </c>
      <c r="D4194" t="s">
        <v>24</v>
      </c>
      <c r="E4194">
        <v>334</v>
      </c>
      <c r="F4194">
        <v>420</v>
      </c>
      <c r="G4194">
        <f t="shared" si="65"/>
        <v>86</v>
      </c>
      <c r="H4194">
        <v>23723</v>
      </c>
      <c r="I4194" t="s">
        <v>25</v>
      </c>
    </row>
    <row r="4195" spans="1:9" x14ac:dyDescent="0.3">
      <c r="A4195" t="s">
        <v>2170</v>
      </c>
      <c r="B4195" t="s">
        <v>2171</v>
      </c>
      <c r="C4195">
        <v>1510</v>
      </c>
      <c r="D4195" t="s">
        <v>10</v>
      </c>
      <c r="E4195">
        <v>74</v>
      </c>
      <c r="F4195">
        <v>260</v>
      </c>
      <c r="G4195">
        <f t="shared" si="65"/>
        <v>186</v>
      </c>
      <c r="H4195">
        <v>1724</v>
      </c>
      <c r="I4195" t="s">
        <v>11</v>
      </c>
    </row>
    <row r="4196" spans="1:9" x14ac:dyDescent="0.3">
      <c r="A4196" t="s">
        <v>2170</v>
      </c>
      <c r="B4196" t="s">
        <v>2171</v>
      </c>
      <c r="C4196">
        <v>1510</v>
      </c>
      <c r="D4196" t="s">
        <v>28</v>
      </c>
      <c r="E4196">
        <v>995</v>
      </c>
      <c r="F4196">
        <v>1107</v>
      </c>
      <c r="G4196">
        <f t="shared" si="65"/>
        <v>112</v>
      </c>
      <c r="H4196">
        <v>133923</v>
      </c>
      <c r="I4196" t="s">
        <v>29</v>
      </c>
    </row>
    <row r="4197" spans="1:9" x14ac:dyDescent="0.3">
      <c r="A4197" t="s">
        <v>2170</v>
      </c>
      <c r="B4197" t="s">
        <v>2171</v>
      </c>
      <c r="C4197">
        <v>1510</v>
      </c>
      <c r="D4197" t="s">
        <v>28</v>
      </c>
      <c r="E4197">
        <v>1398</v>
      </c>
      <c r="F4197">
        <v>1505</v>
      </c>
      <c r="G4197">
        <f t="shared" si="65"/>
        <v>107</v>
      </c>
      <c r="H4197">
        <v>133923</v>
      </c>
      <c r="I4197" t="s">
        <v>29</v>
      </c>
    </row>
    <row r="4198" spans="1:9" x14ac:dyDescent="0.3">
      <c r="A4198" t="s">
        <v>2170</v>
      </c>
      <c r="B4198" t="s">
        <v>2171</v>
      </c>
      <c r="C4198">
        <v>1510</v>
      </c>
      <c r="D4198" t="s">
        <v>30</v>
      </c>
      <c r="E4198">
        <v>887</v>
      </c>
      <c r="F4198">
        <v>954</v>
      </c>
      <c r="G4198">
        <f t="shared" si="65"/>
        <v>67</v>
      </c>
      <c r="H4198">
        <v>85578</v>
      </c>
      <c r="I4198" t="s">
        <v>31</v>
      </c>
    </row>
    <row r="4199" spans="1:9" x14ac:dyDescent="0.3">
      <c r="A4199" t="s">
        <v>2170</v>
      </c>
      <c r="B4199" t="s">
        <v>2171</v>
      </c>
      <c r="C4199">
        <v>1510</v>
      </c>
      <c r="D4199" t="s">
        <v>30</v>
      </c>
      <c r="E4199">
        <v>1302</v>
      </c>
      <c r="F4199">
        <v>1363</v>
      </c>
      <c r="G4199">
        <f t="shared" si="65"/>
        <v>61</v>
      </c>
      <c r="H4199">
        <v>85578</v>
      </c>
      <c r="I4199" t="s">
        <v>31</v>
      </c>
    </row>
    <row r="4200" spans="1:9" x14ac:dyDescent="0.3">
      <c r="A4200" t="s">
        <v>2170</v>
      </c>
      <c r="B4200" t="s">
        <v>2171</v>
      </c>
      <c r="C4200">
        <v>1510</v>
      </c>
      <c r="D4200" t="s">
        <v>24</v>
      </c>
      <c r="E4200">
        <v>485</v>
      </c>
      <c r="F4200">
        <v>571</v>
      </c>
      <c r="G4200">
        <f t="shared" si="65"/>
        <v>86</v>
      </c>
      <c r="H4200">
        <v>23723</v>
      </c>
      <c r="I4200" t="s">
        <v>25</v>
      </c>
    </row>
    <row r="4201" spans="1:9" x14ac:dyDescent="0.3">
      <c r="A4201" t="s">
        <v>2170</v>
      </c>
      <c r="B4201" t="s">
        <v>2171</v>
      </c>
      <c r="C4201">
        <v>1510</v>
      </c>
      <c r="D4201" t="s">
        <v>24</v>
      </c>
      <c r="E4201">
        <v>611</v>
      </c>
      <c r="F4201">
        <v>694</v>
      </c>
      <c r="G4201">
        <f t="shared" si="65"/>
        <v>83</v>
      </c>
      <c r="H4201">
        <v>23723</v>
      </c>
      <c r="I4201" t="s">
        <v>25</v>
      </c>
    </row>
    <row r="4202" spans="1:9" x14ac:dyDescent="0.3">
      <c r="A4202" t="s">
        <v>2170</v>
      </c>
      <c r="B4202" t="s">
        <v>2171</v>
      </c>
      <c r="C4202">
        <v>1510</v>
      </c>
      <c r="D4202" t="s">
        <v>18</v>
      </c>
      <c r="E4202">
        <v>358</v>
      </c>
      <c r="F4202">
        <v>450</v>
      </c>
      <c r="G4202">
        <f t="shared" si="65"/>
        <v>92</v>
      </c>
      <c r="H4202">
        <v>27168</v>
      </c>
      <c r="I4202" t="s">
        <v>19</v>
      </c>
    </row>
    <row r="4203" spans="1:9" x14ac:dyDescent="0.3">
      <c r="A4203" t="s">
        <v>2170</v>
      </c>
      <c r="B4203" t="s">
        <v>2171</v>
      </c>
      <c r="C4203">
        <v>1510</v>
      </c>
      <c r="D4203" t="s">
        <v>42</v>
      </c>
      <c r="E4203">
        <v>1129</v>
      </c>
      <c r="F4203">
        <v>1242</v>
      </c>
      <c r="G4203">
        <f t="shared" si="65"/>
        <v>113</v>
      </c>
      <c r="H4203">
        <v>176760</v>
      </c>
      <c r="I4203" t="s">
        <v>43</v>
      </c>
    </row>
    <row r="4204" spans="1:9" x14ac:dyDescent="0.3">
      <c r="A4204" t="s">
        <v>2172</v>
      </c>
      <c r="B4204" t="s">
        <v>2173</v>
      </c>
      <c r="C4204">
        <v>736</v>
      </c>
      <c r="D4204" t="s">
        <v>10</v>
      </c>
      <c r="E4204">
        <v>319</v>
      </c>
      <c r="F4204">
        <v>476</v>
      </c>
      <c r="G4204">
        <f t="shared" si="65"/>
        <v>157</v>
      </c>
      <c r="H4204">
        <v>1724</v>
      </c>
      <c r="I4204" t="s">
        <v>11</v>
      </c>
    </row>
    <row r="4205" spans="1:9" x14ac:dyDescent="0.3">
      <c r="A4205" t="s">
        <v>2172</v>
      </c>
      <c r="B4205" t="s">
        <v>2173</v>
      </c>
      <c r="C4205">
        <v>736</v>
      </c>
      <c r="D4205" t="s">
        <v>14</v>
      </c>
      <c r="E4205">
        <v>577</v>
      </c>
      <c r="F4205">
        <v>732</v>
      </c>
      <c r="G4205">
        <f t="shared" si="65"/>
        <v>155</v>
      </c>
      <c r="H4205">
        <v>43327</v>
      </c>
      <c r="I4205" t="s">
        <v>15</v>
      </c>
    </row>
    <row r="4206" spans="1:9" x14ac:dyDescent="0.3">
      <c r="A4206" t="s">
        <v>2172</v>
      </c>
      <c r="B4206" t="s">
        <v>2173</v>
      </c>
      <c r="C4206">
        <v>736</v>
      </c>
      <c r="D4206" t="s">
        <v>2174</v>
      </c>
      <c r="E4206">
        <v>31</v>
      </c>
      <c r="F4206">
        <v>254</v>
      </c>
      <c r="G4206">
        <f t="shared" si="65"/>
        <v>223</v>
      </c>
      <c r="H4206">
        <v>319</v>
      </c>
      <c r="I4206" t="s">
        <v>2175</v>
      </c>
    </row>
    <row r="4207" spans="1:9" x14ac:dyDescent="0.3">
      <c r="A4207" t="s">
        <v>2176</v>
      </c>
      <c r="B4207" t="s">
        <v>2177</v>
      </c>
      <c r="C4207">
        <v>505</v>
      </c>
      <c r="D4207" t="s">
        <v>10</v>
      </c>
      <c r="E4207">
        <v>73</v>
      </c>
      <c r="F4207">
        <v>264</v>
      </c>
      <c r="G4207">
        <f t="shared" si="65"/>
        <v>191</v>
      </c>
      <c r="H4207">
        <v>1724</v>
      </c>
      <c r="I4207" t="s">
        <v>11</v>
      </c>
    </row>
    <row r="4208" spans="1:9" x14ac:dyDescent="0.3">
      <c r="A4208" t="s">
        <v>2176</v>
      </c>
      <c r="B4208" t="s">
        <v>2177</v>
      </c>
      <c r="C4208">
        <v>505</v>
      </c>
      <c r="D4208" t="s">
        <v>14</v>
      </c>
      <c r="E4208">
        <v>349</v>
      </c>
      <c r="F4208">
        <v>500</v>
      </c>
      <c r="G4208">
        <f t="shared" si="65"/>
        <v>151</v>
      </c>
      <c r="H4208">
        <v>43327</v>
      </c>
      <c r="I4208" t="s">
        <v>15</v>
      </c>
    </row>
    <row r="4209" spans="1:9" x14ac:dyDescent="0.3">
      <c r="A4209" t="s">
        <v>2178</v>
      </c>
      <c r="B4209" t="s">
        <v>2179</v>
      </c>
      <c r="C4209">
        <v>1268</v>
      </c>
      <c r="D4209" t="s">
        <v>10</v>
      </c>
      <c r="E4209">
        <v>84</v>
      </c>
      <c r="F4209">
        <v>270</v>
      </c>
      <c r="G4209">
        <f t="shared" si="65"/>
        <v>186</v>
      </c>
      <c r="H4209">
        <v>1724</v>
      </c>
      <c r="I4209" t="s">
        <v>11</v>
      </c>
    </row>
    <row r="4210" spans="1:9" x14ac:dyDescent="0.3">
      <c r="A4210" t="s">
        <v>2178</v>
      </c>
      <c r="B4210" t="s">
        <v>2179</v>
      </c>
      <c r="C4210">
        <v>1268</v>
      </c>
      <c r="D4210" t="s">
        <v>28</v>
      </c>
      <c r="E4210">
        <v>644</v>
      </c>
      <c r="F4210">
        <v>759</v>
      </c>
      <c r="G4210">
        <f t="shared" si="65"/>
        <v>115</v>
      </c>
      <c r="H4210">
        <v>133923</v>
      </c>
      <c r="I4210" t="s">
        <v>29</v>
      </c>
    </row>
    <row r="4211" spans="1:9" x14ac:dyDescent="0.3">
      <c r="A4211" t="s">
        <v>2178</v>
      </c>
      <c r="B4211" t="s">
        <v>2179</v>
      </c>
      <c r="C4211">
        <v>1268</v>
      </c>
      <c r="D4211" t="s">
        <v>30</v>
      </c>
      <c r="E4211">
        <v>532</v>
      </c>
      <c r="F4211">
        <v>597</v>
      </c>
      <c r="G4211">
        <f t="shared" si="65"/>
        <v>65</v>
      </c>
      <c r="H4211">
        <v>85578</v>
      </c>
      <c r="I4211" t="s">
        <v>31</v>
      </c>
    </row>
    <row r="4212" spans="1:9" x14ac:dyDescent="0.3">
      <c r="A4212" t="s">
        <v>2178</v>
      </c>
      <c r="B4212" t="s">
        <v>2179</v>
      </c>
      <c r="C4212">
        <v>1268</v>
      </c>
      <c r="D4212" t="s">
        <v>22</v>
      </c>
      <c r="E4212">
        <v>382</v>
      </c>
      <c r="F4212">
        <v>509</v>
      </c>
      <c r="G4212">
        <f t="shared" si="65"/>
        <v>127</v>
      </c>
      <c r="H4212">
        <v>21613</v>
      </c>
      <c r="I4212" t="s">
        <v>23</v>
      </c>
    </row>
    <row r="4213" spans="1:9" x14ac:dyDescent="0.3">
      <c r="A4213" t="s">
        <v>2178</v>
      </c>
      <c r="B4213" t="s">
        <v>2179</v>
      </c>
      <c r="C4213">
        <v>1268</v>
      </c>
      <c r="D4213" t="s">
        <v>42</v>
      </c>
      <c r="E4213">
        <v>779</v>
      </c>
      <c r="F4213">
        <v>898</v>
      </c>
      <c r="G4213">
        <f t="shared" si="65"/>
        <v>119</v>
      </c>
      <c r="H4213">
        <v>176760</v>
      </c>
      <c r="I4213" t="s">
        <v>43</v>
      </c>
    </row>
    <row r="4214" spans="1:9" x14ac:dyDescent="0.3">
      <c r="A4214" t="s">
        <v>2178</v>
      </c>
      <c r="B4214" t="s">
        <v>2179</v>
      </c>
      <c r="C4214">
        <v>1268</v>
      </c>
      <c r="D4214" t="s">
        <v>42</v>
      </c>
      <c r="E4214">
        <v>927</v>
      </c>
      <c r="F4214">
        <v>1039</v>
      </c>
      <c r="G4214">
        <f t="shared" si="65"/>
        <v>112</v>
      </c>
      <c r="H4214">
        <v>176760</v>
      </c>
      <c r="I4214" t="s">
        <v>43</v>
      </c>
    </row>
    <row r="4215" spans="1:9" x14ac:dyDescent="0.3">
      <c r="A4215" t="s">
        <v>2180</v>
      </c>
      <c r="B4215" t="s">
        <v>2181</v>
      </c>
      <c r="C4215">
        <v>453</v>
      </c>
      <c r="D4215" t="s">
        <v>10</v>
      </c>
      <c r="E4215">
        <v>84</v>
      </c>
      <c r="F4215">
        <v>221</v>
      </c>
      <c r="G4215">
        <f t="shared" si="65"/>
        <v>137</v>
      </c>
      <c r="H4215">
        <v>1724</v>
      </c>
      <c r="I4215" t="s">
        <v>11</v>
      </c>
    </row>
    <row r="4216" spans="1:9" x14ac:dyDescent="0.3">
      <c r="A4216" t="s">
        <v>2180</v>
      </c>
      <c r="B4216" t="s">
        <v>2181</v>
      </c>
      <c r="C4216">
        <v>453</v>
      </c>
      <c r="D4216" t="s">
        <v>14</v>
      </c>
      <c r="E4216">
        <v>294</v>
      </c>
      <c r="F4216">
        <v>453</v>
      </c>
      <c r="G4216">
        <f t="shared" si="65"/>
        <v>159</v>
      </c>
      <c r="H4216">
        <v>43327</v>
      </c>
      <c r="I4216" t="s">
        <v>15</v>
      </c>
    </row>
    <row r="4217" spans="1:9" x14ac:dyDescent="0.3">
      <c r="A4217" t="s">
        <v>2182</v>
      </c>
      <c r="B4217" t="s">
        <v>2183</v>
      </c>
      <c r="C4217">
        <v>1824</v>
      </c>
      <c r="D4217" t="s">
        <v>10</v>
      </c>
      <c r="E4217">
        <v>602</v>
      </c>
      <c r="F4217">
        <v>802</v>
      </c>
      <c r="G4217">
        <f t="shared" si="65"/>
        <v>200</v>
      </c>
      <c r="H4217">
        <v>1724</v>
      </c>
      <c r="I4217" t="s">
        <v>11</v>
      </c>
    </row>
    <row r="4218" spans="1:9" x14ac:dyDescent="0.3">
      <c r="A4218" t="s">
        <v>2182</v>
      </c>
      <c r="B4218" t="s">
        <v>2183</v>
      </c>
      <c r="C4218">
        <v>1824</v>
      </c>
      <c r="D4218" t="s">
        <v>28</v>
      </c>
      <c r="E4218">
        <v>1250</v>
      </c>
      <c r="F4218">
        <v>1373</v>
      </c>
      <c r="G4218">
        <f t="shared" si="65"/>
        <v>123</v>
      </c>
      <c r="H4218">
        <v>133923</v>
      </c>
      <c r="I4218" t="s">
        <v>29</v>
      </c>
    </row>
    <row r="4219" spans="1:9" x14ac:dyDescent="0.3">
      <c r="A4219" t="s">
        <v>2182</v>
      </c>
      <c r="B4219" t="s">
        <v>2183</v>
      </c>
      <c r="C4219">
        <v>1824</v>
      </c>
      <c r="D4219" t="s">
        <v>30</v>
      </c>
      <c r="E4219">
        <v>1139</v>
      </c>
      <c r="F4219">
        <v>1204</v>
      </c>
      <c r="G4219">
        <f t="shared" si="65"/>
        <v>65</v>
      </c>
      <c r="H4219">
        <v>85578</v>
      </c>
      <c r="I4219" t="s">
        <v>31</v>
      </c>
    </row>
    <row r="4220" spans="1:9" x14ac:dyDescent="0.3">
      <c r="A4220" t="s">
        <v>2182</v>
      </c>
      <c r="B4220" t="s">
        <v>2183</v>
      </c>
      <c r="C4220">
        <v>1824</v>
      </c>
      <c r="D4220" t="s">
        <v>24</v>
      </c>
      <c r="E4220">
        <v>1042</v>
      </c>
      <c r="F4220">
        <v>1112</v>
      </c>
      <c r="G4220">
        <f t="shared" si="65"/>
        <v>70</v>
      </c>
      <c r="H4220">
        <v>23723</v>
      </c>
      <c r="I4220" t="s">
        <v>25</v>
      </c>
    </row>
    <row r="4221" spans="1:9" x14ac:dyDescent="0.3">
      <c r="A4221" t="s">
        <v>2182</v>
      </c>
      <c r="B4221" t="s">
        <v>2183</v>
      </c>
      <c r="C4221">
        <v>1824</v>
      </c>
      <c r="D4221" t="s">
        <v>42</v>
      </c>
      <c r="E4221">
        <v>1701</v>
      </c>
      <c r="F4221">
        <v>1817</v>
      </c>
      <c r="G4221">
        <f t="shared" si="65"/>
        <v>116</v>
      </c>
      <c r="H4221">
        <v>176760</v>
      </c>
      <c r="I4221" t="s">
        <v>43</v>
      </c>
    </row>
    <row r="4222" spans="1:9" x14ac:dyDescent="0.3">
      <c r="A4222" t="s">
        <v>2184</v>
      </c>
      <c r="B4222" t="s">
        <v>2185</v>
      </c>
      <c r="C4222">
        <v>881</v>
      </c>
      <c r="D4222" t="s">
        <v>10</v>
      </c>
      <c r="E4222">
        <v>88</v>
      </c>
      <c r="F4222">
        <v>239</v>
      </c>
      <c r="G4222">
        <f t="shared" si="65"/>
        <v>151</v>
      </c>
      <c r="H4222">
        <v>1724</v>
      </c>
      <c r="I4222" t="s">
        <v>11</v>
      </c>
    </row>
    <row r="4223" spans="1:9" x14ac:dyDescent="0.3">
      <c r="A4223" t="s">
        <v>2184</v>
      </c>
      <c r="B4223" t="s">
        <v>2185</v>
      </c>
      <c r="C4223">
        <v>881</v>
      </c>
      <c r="D4223" t="s">
        <v>1844</v>
      </c>
      <c r="E4223">
        <v>416</v>
      </c>
      <c r="F4223">
        <v>601</v>
      </c>
      <c r="G4223">
        <f t="shared" si="65"/>
        <v>185</v>
      </c>
      <c r="H4223">
        <v>16138</v>
      </c>
      <c r="I4223" t="s">
        <v>1845</v>
      </c>
    </row>
    <row r="4224" spans="1:9" x14ac:dyDescent="0.3">
      <c r="A4224" t="s">
        <v>2186</v>
      </c>
      <c r="B4224" t="s">
        <v>2187</v>
      </c>
      <c r="C4224">
        <v>683</v>
      </c>
      <c r="D4224" t="s">
        <v>10</v>
      </c>
      <c r="E4224">
        <v>82</v>
      </c>
      <c r="F4224">
        <v>268</v>
      </c>
      <c r="G4224">
        <f t="shared" si="65"/>
        <v>186</v>
      </c>
      <c r="H4224">
        <v>1724</v>
      </c>
      <c r="I4224" t="s">
        <v>11</v>
      </c>
    </row>
    <row r="4225" spans="1:9" x14ac:dyDescent="0.3">
      <c r="A4225" t="s">
        <v>2186</v>
      </c>
      <c r="B4225" t="s">
        <v>2187</v>
      </c>
      <c r="C4225">
        <v>683</v>
      </c>
      <c r="D4225" t="s">
        <v>28</v>
      </c>
      <c r="E4225">
        <v>586</v>
      </c>
      <c r="F4225">
        <v>679</v>
      </c>
      <c r="G4225">
        <f t="shared" si="65"/>
        <v>93</v>
      </c>
      <c r="H4225">
        <v>133923</v>
      </c>
      <c r="I4225" t="s">
        <v>29</v>
      </c>
    </row>
    <row r="4226" spans="1:9" x14ac:dyDescent="0.3">
      <c r="A4226" t="s">
        <v>2186</v>
      </c>
      <c r="B4226" t="s">
        <v>2187</v>
      </c>
      <c r="C4226">
        <v>683</v>
      </c>
      <c r="D4226" t="s">
        <v>122</v>
      </c>
      <c r="E4226">
        <v>477</v>
      </c>
      <c r="F4226">
        <v>546</v>
      </c>
      <c r="G4226">
        <f t="shared" si="65"/>
        <v>69</v>
      </c>
      <c r="H4226">
        <v>14870</v>
      </c>
      <c r="I4226" t="s">
        <v>123</v>
      </c>
    </row>
    <row r="4227" spans="1:9" x14ac:dyDescent="0.3">
      <c r="A4227" t="s">
        <v>2186</v>
      </c>
      <c r="B4227" t="s">
        <v>2187</v>
      </c>
      <c r="C4227">
        <v>683</v>
      </c>
      <c r="D4227" t="s">
        <v>22</v>
      </c>
      <c r="E4227">
        <v>349</v>
      </c>
      <c r="F4227">
        <v>459</v>
      </c>
      <c r="G4227">
        <f t="shared" ref="G4227:G4290" si="66">F4227-E4227</f>
        <v>110</v>
      </c>
      <c r="H4227">
        <v>21613</v>
      </c>
      <c r="I4227" t="s">
        <v>23</v>
      </c>
    </row>
    <row r="4228" spans="1:9" x14ac:dyDescent="0.3">
      <c r="A4228" t="s">
        <v>2188</v>
      </c>
      <c r="B4228" t="s">
        <v>2189</v>
      </c>
      <c r="C4228">
        <v>735</v>
      </c>
      <c r="D4228" t="s">
        <v>10</v>
      </c>
      <c r="E4228">
        <v>52</v>
      </c>
      <c r="F4228">
        <v>213</v>
      </c>
      <c r="G4228">
        <f t="shared" si="66"/>
        <v>161</v>
      </c>
      <c r="H4228">
        <v>1724</v>
      </c>
      <c r="I4228" t="s">
        <v>11</v>
      </c>
    </row>
    <row r="4229" spans="1:9" x14ac:dyDescent="0.3">
      <c r="A4229" t="s">
        <v>2188</v>
      </c>
      <c r="B4229" t="s">
        <v>2189</v>
      </c>
      <c r="C4229">
        <v>735</v>
      </c>
      <c r="D4229" t="s">
        <v>12</v>
      </c>
      <c r="E4229">
        <v>481</v>
      </c>
      <c r="F4229">
        <v>714</v>
      </c>
      <c r="G4229">
        <f t="shared" si="66"/>
        <v>233</v>
      </c>
      <c r="H4229">
        <v>22957</v>
      </c>
      <c r="I4229" t="s">
        <v>13</v>
      </c>
    </row>
    <row r="4230" spans="1:9" x14ac:dyDescent="0.3">
      <c r="A4230" t="s">
        <v>2188</v>
      </c>
      <c r="B4230" t="s">
        <v>2189</v>
      </c>
      <c r="C4230">
        <v>735</v>
      </c>
      <c r="D4230" t="s">
        <v>14</v>
      </c>
      <c r="E4230">
        <v>305</v>
      </c>
      <c r="F4230">
        <v>462</v>
      </c>
      <c r="G4230">
        <f t="shared" si="66"/>
        <v>157</v>
      </c>
      <c r="H4230">
        <v>43327</v>
      </c>
      <c r="I4230" t="s">
        <v>15</v>
      </c>
    </row>
    <row r="4231" spans="1:9" x14ac:dyDescent="0.3">
      <c r="A4231" t="s">
        <v>2190</v>
      </c>
      <c r="B4231" t="s">
        <v>2191</v>
      </c>
      <c r="C4231">
        <v>470</v>
      </c>
      <c r="D4231" t="s">
        <v>10</v>
      </c>
      <c r="E4231">
        <v>111</v>
      </c>
      <c r="F4231">
        <v>231</v>
      </c>
      <c r="G4231">
        <f t="shared" si="66"/>
        <v>120</v>
      </c>
      <c r="H4231">
        <v>1724</v>
      </c>
      <c r="I4231" t="s">
        <v>11</v>
      </c>
    </row>
    <row r="4232" spans="1:9" x14ac:dyDescent="0.3">
      <c r="A4232" t="s">
        <v>2190</v>
      </c>
      <c r="B4232" t="s">
        <v>2191</v>
      </c>
      <c r="C4232">
        <v>470</v>
      </c>
      <c r="D4232" t="s">
        <v>14</v>
      </c>
      <c r="E4232">
        <v>303</v>
      </c>
      <c r="F4232">
        <v>459</v>
      </c>
      <c r="G4232">
        <f t="shared" si="66"/>
        <v>156</v>
      </c>
      <c r="H4232">
        <v>43327</v>
      </c>
      <c r="I4232" t="s">
        <v>15</v>
      </c>
    </row>
    <row r="4233" spans="1:9" x14ac:dyDescent="0.3">
      <c r="A4233" t="s">
        <v>2192</v>
      </c>
      <c r="B4233" t="s">
        <v>2193</v>
      </c>
      <c r="C4233">
        <v>547</v>
      </c>
      <c r="D4233" t="s">
        <v>10</v>
      </c>
      <c r="E4233">
        <v>70</v>
      </c>
      <c r="F4233">
        <v>258</v>
      </c>
      <c r="G4233">
        <f t="shared" si="66"/>
        <v>188</v>
      </c>
      <c r="H4233">
        <v>1724</v>
      </c>
      <c r="I4233" t="s">
        <v>11</v>
      </c>
    </row>
    <row r="4234" spans="1:9" x14ac:dyDescent="0.3">
      <c r="A4234" t="s">
        <v>2192</v>
      </c>
      <c r="B4234" t="s">
        <v>2193</v>
      </c>
      <c r="C4234">
        <v>547</v>
      </c>
      <c r="D4234" t="s">
        <v>54</v>
      </c>
      <c r="E4234">
        <v>352</v>
      </c>
      <c r="F4234">
        <v>434</v>
      </c>
      <c r="G4234">
        <f t="shared" si="66"/>
        <v>82</v>
      </c>
      <c r="H4234">
        <v>1627</v>
      </c>
      <c r="I4234" t="s">
        <v>55</v>
      </c>
    </row>
    <row r="4235" spans="1:9" x14ac:dyDescent="0.3">
      <c r="A4235" t="s">
        <v>2194</v>
      </c>
      <c r="B4235" t="s">
        <v>2195</v>
      </c>
      <c r="C4235">
        <v>1061</v>
      </c>
      <c r="D4235" t="s">
        <v>10</v>
      </c>
      <c r="E4235">
        <v>250</v>
      </c>
      <c r="F4235">
        <v>434</v>
      </c>
      <c r="G4235">
        <f t="shared" si="66"/>
        <v>184</v>
      </c>
      <c r="H4235">
        <v>1724</v>
      </c>
      <c r="I4235" t="s">
        <v>11</v>
      </c>
    </row>
    <row r="4236" spans="1:9" x14ac:dyDescent="0.3">
      <c r="A4236" t="s">
        <v>2194</v>
      </c>
      <c r="B4236" t="s">
        <v>2195</v>
      </c>
      <c r="C4236">
        <v>1061</v>
      </c>
      <c r="D4236" t="s">
        <v>28</v>
      </c>
      <c r="E4236">
        <v>667</v>
      </c>
      <c r="F4236">
        <v>782</v>
      </c>
      <c r="G4236">
        <f t="shared" si="66"/>
        <v>115</v>
      </c>
      <c r="H4236">
        <v>133923</v>
      </c>
      <c r="I4236" t="s">
        <v>29</v>
      </c>
    </row>
    <row r="4237" spans="1:9" x14ac:dyDescent="0.3">
      <c r="A4237" t="s">
        <v>2194</v>
      </c>
      <c r="B4237" t="s">
        <v>2195</v>
      </c>
      <c r="C4237">
        <v>1061</v>
      </c>
      <c r="D4237" t="s">
        <v>30</v>
      </c>
      <c r="E4237">
        <v>554</v>
      </c>
      <c r="F4237">
        <v>620</v>
      </c>
      <c r="G4237">
        <f t="shared" si="66"/>
        <v>66</v>
      </c>
      <c r="H4237">
        <v>85578</v>
      </c>
      <c r="I4237" t="s">
        <v>31</v>
      </c>
    </row>
    <row r="4238" spans="1:9" x14ac:dyDescent="0.3">
      <c r="A4238" t="s">
        <v>2194</v>
      </c>
      <c r="B4238" t="s">
        <v>2195</v>
      </c>
      <c r="C4238">
        <v>1061</v>
      </c>
      <c r="D4238" t="s">
        <v>90</v>
      </c>
      <c r="E4238">
        <v>7</v>
      </c>
      <c r="F4238">
        <v>210</v>
      </c>
      <c r="G4238">
        <f t="shared" si="66"/>
        <v>203</v>
      </c>
      <c r="H4238">
        <v>1188</v>
      </c>
      <c r="I4238" t="s">
        <v>91</v>
      </c>
    </row>
    <row r="4239" spans="1:9" x14ac:dyDescent="0.3">
      <c r="A4239" t="s">
        <v>2194</v>
      </c>
      <c r="B4239" t="s">
        <v>2195</v>
      </c>
      <c r="C4239">
        <v>1061</v>
      </c>
      <c r="D4239" t="s">
        <v>42</v>
      </c>
      <c r="E4239">
        <v>934</v>
      </c>
      <c r="F4239">
        <v>1050</v>
      </c>
      <c r="G4239">
        <f t="shared" si="66"/>
        <v>116</v>
      </c>
      <c r="H4239">
        <v>176760</v>
      </c>
      <c r="I4239" t="s">
        <v>43</v>
      </c>
    </row>
    <row r="4240" spans="1:9" x14ac:dyDescent="0.3">
      <c r="A4240" t="s">
        <v>2196</v>
      </c>
      <c r="B4240" t="s">
        <v>2197</v>
      </c>
      <c r="C4240">
        <v>758</v>
      </c>
      <c r="D4240" t="s">
        <v>10</v>
      </c>
      <c r="E4240">
        <v>67</v>
      </c>
      <c r="F4240">
        <v>219</v>
      </c>
      <c r="G4240">
        <f t="shared" si="66"/>
        <v>152</v>
      </c>
      <c r="H4240">
        <v>1724</v>
      </c>
      <c r="I4240" t="s">
        <v>11</v>
      </c>
    </row>
    <row r="4241" spans="1:9" x14ac:dyDescent="0.3">
      <c r="A4241" t="s">
        <v>2196</v>
      </c>
      <c r="B4241" t="s">
        <v>2197</v>
      </c>
      <c r="C4241">
        <v>758</v>
      </c>
      <c r="D4241" t="s">
        <v>12</v>
      </c>
      <c r="E4241">
        <v>480</v>
      </c>
      <c r="F4241">
        <v>716</v>
      </c>
      <c r="G4241">
        <f t="shared" si="66"/>
        <v>236</v>
      </c>
      <c r="H4241">
        <v>22957</v>
      </c>
      <c r="I4241" t="s">
        <v>13</v>
      </c>
    </row>
    <row r="4242" spans="1:9" x14ac:dyDescent="0.3">
      <c r="A4242" t="s">
        <v>2196</v>
      </c>
      <c r="B4242" t="s">
        <v>2197</v>
      </c>
      <c r="C4242">
        <v>758</v>
      </c>
      <c r="D4242" t="s">
        <v>14</v>
      </c>
      <c r="E4242">
        <v>304</v>
      </c>
      <c r="F4242">
        <v>461</v>
      </c>
      <c r="G4242">
        <f t="shared" si="66"/>
        <v>157</v>
      </c>
      <c r="H4242">
        <v>43327</v>
      </c>
      <c r="I4242" t="s">
        <v>15</v>
      </c>
    </row>
    <row r="4243" spans="1:9" x14ac:dyDescent="0.3">
      <c r="A4243" t="s">
        <v>2198</v>
      </c>
      <c r="B4243" t="s">
        <v>2199</v>
      </c>
      <c r="C4243">
        <v>741</v>
      </c>
      <c r="D4243" t="s">
        <v>10</v>
      </c>
      <c r="E4243">
        <v>96</v>
      </c>
      <c r="F4243">
        <v>295</v>
      </c>
      <c r="G4243">
        <f t="shared" si="66"/>
        <v>199</v>
      </c>
      <c r="H4243">
        <v>1724</v>
      </c>
      <c r="I4243" t="s">
        <v>11</v>
      </c>
    </row>
    <row r="4244" spans="1:9" x14ac:dyDescent="0.3">
      <c r="A4244" t="s">
        <v>2198</v>
      </c>
      <c r="B4244" t="s">
        <v>2199</v>
      </c>
      <c r="C4244">
        <v>741</v>
      </c>
      <c r="D4244" t="s">
        <v>28</v>
      </c>
      <c r="E4244">
        <v>636</v>
      </c>
      <c r="F4244">
        <v>733</v>
      </c>
      <c r="G4244">
        <f t="shared" si="66"/>
        <v>97</v>
      </c>
      <c r="H4244">
        <v>133923</v>
      </c>
      <c r="I4244" t="s">
        <v>29</v>
      </c>
    </row>
    <row r="4245" spans="1:9" x14ac:dyDescent="0.3">
      <c r="A4245" t="s">
        <v>2198</v>
      </c>
      <c r="B4245" t="s">
        <v>2199</v>
      </c>
      <c r="C4245">
        <v>741</v>
      </c>
      <c r="D4245" t="s">
        <v>122</v>
      </c>
      <c r="E4245">
        <v>526</v>
      </c>
      <c r="F4245">
        <v>598</v>
      </c>
      <c r="G4245">
        <f t="shared" si="66"/>
        <v>72</v>
      </c>
      <c r="H4245">
        <v>14870</v>
      </c>
      <c r="I4245" t="s">
        <v>123</v>
      </c>
    </row>
    <row r="4246" spans="1:9" x14ac:dyDescent="0.3">
      <c r="A4246" t="s">
        <v>2198</v>
      </c>
      <c r="B4246" t="s">
        <v>2199</v>
      </c>
      <c r="C4246">
        <v>741</v>
      </c>
      <c r="D4246" t="s">
        <v>18</v>
      </c>
      <c r="E4246">
        <v>391</v>
      </c>
      <c r="F4246">
        <v>497</v>
      </c>
      <c r="G4246">
        <f t="shared" si="66"/>
        <v>106</v>
      </c>
      <c r="H4246">
        <v>27168</v>
      </c>
      <c r="I4246" t="s">
        <v>19</v>
      </c>
    </row>
    <row r="4247" spans="1:9" x14ac:dyDescent="0.3">
      <c r="A4247" t="s">
        <v>2200</v>
      </c>
      <c r="B4247" t="s">
        <v>2201</v>
      </c>
      <c r="C4247">
        <v>1345</v>
      </c>
      <c r="D4247" t="s">
        <v>10</v>
      </c>
      <c r="E4247">
        <v>69</v>
      </c>
      <c r="F4247">
        <v>255</v>
      </c>
      <c r="G4247">
        <f t="shared" si="66"/>
        <v>186</v>
      </c>
      <c r="H4247">
        <v>1724</v>
      </c>
      <c r="I4247" t="s">
        <v>11</v>
      </c>
    </row>
    <row r="4248" spans="1:9" x14ac:dyDescent="0.3">
      <c r="A4248" t="s">
        <v>2200</v>
      </c>
      <c r="B4248" t="s">
        <v>2201</v>
      </c>
      <c r="C4248">
        <v>1345</v>
      </c>
      <c r="D4248" t="s">
        <v>28</v>
      </c>
      <c r="E4248">
        <v>725</v>
      </c>
      <c r="F4248">
        <v>842</v>
      </c>
      <c r="G4248">
        <f t="shared" si="66"/>
        <v>117</v>
      </c>
      <c r="H4248">
        <v>133923</v>
      </c>
      <c r="I4248" t="s">
        <v>29</v>
      </c>
    </row>
    <row r="4249" spans="1:9" x14ac:dyDescent="0.3">
      <c r="A4249" t="s">
        <v>2200</v>
      </c>
      <c r="B4249" t="s">
        <v>2201</v>
      </c>
      <c r="C4249">
        <v>1345</v>
      </c>
      <c r="D4249" t="s">
        <v>30</v>
      </c>
      <c r="E4249">
        <v>613</v>
      </c>
      <c r="F4249">
        <v>678</v>
      </c>
      <c r="G4249">
        <f t="shared" si="66"/>
        <v>65</v>
      </c>
      <c r="H4249">
        <v>85578</v>
      </c>
      <c r="I4249" t="s">
        <v>31</v>
      </c>
    </row>
    <row r="4250" spans="1:9" x14ac:dyDescent="0.3">
      <c r="A4250" t="s">
        <v>2200</v>
      </c>
      <c r="B4250" t="s">
        <v>2201</v>
      </c>
      <c r="C4250">
        <v>1345</v>
      </c>
      <c r="D4250" t="s">
        <v>66</v>
      </c>
      <c r="E4250">
        <v>1170</v>
      </c>
      <c r="F4250">
        <v>1249</v>
      </c>
      <c r="G4250">
        <f t="shared" si="66"/>
        <v>79</v>
      </c>
      <c r="H4250">
        <v>11277</v>
      </c>
      <c r="I4250" t="s">
        <v>67</v>
      </c>
    </row>
    <row r="4251" spans="1:9" x14ac:dyDescent="0.3">
      <c r="A4251" t="s">
        <v>2200</v>
      </c>
      <c r="B4251" t="s">
        <v>2201</v>
      </c>
      <c r="C4251">
        <v>1345</v>
      </c>
      <c r="D4251" t="s">
        <v>22</v>
      </c>
      <c r="E4251">
        <v>336</v>
      </c>
      <c r="F4251">
        <v>448</v>
      </c>
      <c r="G4251">
        <f t="shared" si="66"/>
        <v>112</v>
      </c>
      <c r="H4251">
        <v>21613</v>
      </c>
      <c r="I4251" t="s">
        <v>23</v>
      </c>
    </row>
    <row r="4252" spans="1:9" x14ac:dyDescent="0.3">
      <c r="A4252" t="s">
        <v>2200</v>
      </c>
      <c r="B4252" t="s">
        <v>2201</v>
      </c>
      <c r="C4252">
        <v>1345</v>
      </c>
      <c r="D4252" t="s">
        <v>16</v>
      </c>
      <c r="E4252">
        <v>487</v>
      </c>
      <c r="F4252">
        <v>595</v>
      </c>
      <c r="G4252">
        <f t="shared" si="66"/>
        <v>108</v>
      </c>
      <c r="H4252">
        <v>23651</v>
      </c>
      <c r="I4252" t="s">
        <v>17</v>
      </c>
    </row>
    <row r="4253" spans="1:9" x14ac:dyDescent="0.3">
      <c r="A4253" t="s">
        <v>2200</v>
      </c>
      <c r="B4253" t="s">
        <v>2201</v>
      </c>
      <c r="C4253">
        <v>1345</v>
      </c>
      <c r="D4253" t="s">
        <v>42</v>
      </c>
      <c r="E4253">
        <v>858</v>
      </c>
      <c r="F4253">
        <v>974</v>
      </c>
      <c r="G4253">
        <f t="shared" si="66"/>
        <v>116</v>
      </c>
      <c r="H4253">
        <v>176760</v>
      </c>
      <c r="I4253" t="s">
        <v>43</v>
      </c>
    </row>
    <row r="4254" spans="1:9" x14ac:dyDescent="0.3">
      <c r="A4254" t="s">
        <v>2200</v>
      </c>
      <c r="B4254" t="s">
        <v>2201</v>
      </c>
      <c r="C4254">
        <v>1345</v>
      </c>
      <c r="D4254" t="s">
        <v>42</v>
      </c>
      <c r="E4254">
        <v>1001</v>
      </c>
      <c r="F4254">
        <v>1115</v>
      </c>
      <c r="G4254">
        <f t="shared" si="66"/>
        <v>114</v>
      </c>
      <c r="H4254">
        <v>176760</v>
      </c>
      <c r="I4254" t="s">
        <v>43</v>
      </c>
    </row>
    <row r="4255" spans="1:9" x14ac:dyDescent="0.3">
      <c r="A4255" t="s">
        <v>2202</v>
      </c>
      <c r="B4255" t="s">
        <v>2203</v>
      </c>
      <c r="C4255">
        <v>554</v>
      </c>
      <c r="D4255" t="s">
        <v>10</v>
      </c>
      <c r="E4255">
        <v>57</v>
      </c>
      <c r="F4255">
        <v>247</v>
      </c>
      <c r="G4255">
        <f t="shared" si="66"/>
        <v>190</v>
      </c>
      <c r="H4255">
        <v>1724</v>
      </c>
      <c r="I4255" t="s">
        <v>11</v>
      </c>
    </row>
    <row r="4256" spans="1:9" x14ac:dyDescent="0.3">
      <c r="A4256" t="s">
        <v>2202</v>
      </c>
      <c r="B4256" t="s">
        <v>2203</v>
      </c>
      <c r="C4256">
        <v>554</v>
      </c>
      <c r="D4256" t="s">
        <v>28</v>
      </c>
      <c r="E4256">
        <v>443</v>
      </c>
      <c r="F4256">
        <v>554</v>
      </c>
      <c r="G4256">
        <f t="shared" si="66"/>
        <v>111</v>
      </c>
      <c r="H4256">
        <v>133923</v>
      </c>
      <c r="I4256" t="s">
        <v>29</v>
      </c>
    </row>
    <row r="4257" spans="1:9" x14ac:dyDescent="0.3">
      <c r="A4257" t="s">
        <v>2204</v>
      </c>
      <c r="B4257" t="s">
        <v>2205</v>
      </c>
      <c r="C4257">
        <v>1054</v>
      </c>
      <c r="D4257" t="s">
        <v>10</v>
      </c>
      <c r="E4257">
        <v>80</v>
      </c>
      <c r="F4257">
        <v>274</v>
      </c>
      <c r="G4257">
        <f t="shared" si="66"/>
        <v>194</v>
      </c>
      <c r="H4257">
        <v>1724</v>
      </c>
      <c r="I4257" t="s">
        <v>11</v>
      </c>
    </row>
    <row r="4258" spans="1:9" x14ac:dyDescent="0.3">
      <c r="A4258" t="s">
        <v>2204</v>
      </c>
      <c r="B4258" t="s">
        <v>2205</v>
      </c>
      <c r="C4258">
        <v>1054</v>
      </c>
      <c r="D4258" t="s">
        <v>12</v>
      </c>
      <c r="E4258">
        <v>798</v>
      </c>
      <c r="F4258">
        <v>1033</v>
      </c>
      <c r="G4258">
        <f t="shared" si="66"/>
        <v>235</v>
      </c>
      <c r="H4258">
        <v>22957</v>
      </c>
      <c r="I4258" t="s">
        <v>13</v>
      </c>
    </row>
    <row r="4259" spans="1:9" x14ac:dyDescent="0.3">
      <c r="A4259" t="s">
        <v>2204</v>
      </c>
      <c r="B4259" t="s">
        <v>2205</v>
      </c>
      <c r="C4259">
        <v>1054</v>
      </c>
      <c r="D4259" t="s">
        <v>14</v>
      </c>
      <c r="E4259">
        <v>616</v>
      </c>
      <c r="F4259">
        <v>779</v>
      </c>
      <c r="G4259">
        <f t="shared" si="66"/>
        <v>163</v>
      </c>
      <c r="H4259">
        <v>43327</v>
      </c>
      <c r="I4259" t="s">
        <v>15</v>
      </c>
    </row>
    <row r="4260" spans="1:9" x14ac:dyDescent="0.3">
      <c r="A4260" t="s">
        <v>2204</v>
      </c>
      <c r="B4260" t="s">
        <v>2205</v>
      </c>
      <c r="C4260">
        <v>1054</v>
      </c>
      <c r="D4260" t="s">
        <v>18</v>
      </c>
      <c r="E4260">
        <v>372</v>
      </c>
      <c r="F4260">
        <v>476</v>
      </c>
      <c r="G4260">
        <f t="shared" si="66"/>
        <v>104</v>
      </c>
      <c r="H4260">
        <v>27168</v>
      </c>
      <c r="I4260" t="s">
        <v>19</v>
      </c>
    </row>
    <row r="4261" spans="1:9" x14ac:dyDescent="0.3">
      <c r="A4261" t="s">
        <v>2206</v>
      </c>
      <c r="B4261" t="s">
        <v>2207</v>
      </c>
      <c r="C4261">
        <v>1170</v>
      </c>
      <c r="D4261" t="s">
        <v>10</v>
      </c>
      <c r="E4261">
        <v>225</v>
      </c>
      <c r="F4261">
        <v>418</v>
      </c>
      <c r="G4261">
        <f t="shared" si="66"/>
        <v>193</v>
      </c>
      <c r="H4261">
        <v>1724</v>
      </c>
      <c r="I4261" t="s">
        <v>11</v>
      </c>
    </row>
    <row r="4262" spans="1:9" x14ac:dyDescent="0.3">
      <c r="A4262" t="s">
        <v>2206</v>
      </c>
      <c r="B4262" t="s">
        <v>2207</v>
      </c>
      <c r="C4262">
        <v>1170</v>
      </c>
      <c r="D4262" t="s">
        <v>1844</v>
      </c>
      <c r="E4262">
        <v>530</v>
      </c>
      <c r="F4262">
        <v>715</v>
      </c>
      <c r="G4262">
        <f t="shared" si="66"/>
        <v>185</v>
      </c>
      <c r="H4262">
        <v>16138</v>
      </c>
      <c r="I4262" t="s">
        <v>1845</v>
      </c>
    </row>
    <row r="4263" spans="1:9" x14ac:dyDescent="0.3">
      <c r="A4263" t="s">
        <v>2208</v>
      </c>
      <c r="B4263" t="s">
        <v>2209</v>
      </c>
      <c r="C4263">
        <v>1409</v>
      </c>
      <c r="D4263" t="s">
        <v>10</v>
      </c>
      <c r="E4263">
        <v>270</v>
      </c>
      <c r="F4263">
        <v>449</v>
      </c>
      <c r="G4263">
        <f t="shared" si="66"/>
        <v>179</v>
      </c>
      <c r="H4263">
        <v>1724</v>
      </c>
      <c r="I4263" t="s">
        <v>11</v>
      </c>
    </row>
    <row r="4264" spans="1:9" x14ac:dyDescent="0.3">
      <c r="A4264" t="s">
        <v>2208</v>
      </c>
      <c r="B4264" t="s">
        <v>2209</v>
      </c>
      <c r="C4264">
        <v>1409</v>
      </c>
      <c r="D4264" t="s">
        <v>28</v>
      </c>
      <c r="E4264">
        <v>1291</v>
      </c>
      <c r="F4264">
        <v>1403</v>
      </c>
      <c r="G4264">
        <f t="shared" si="66"/>
        <v>112</v>
      </c>
      <c r="H4264">
        <v>133923</v>
      </c>
      <c r="I4264" t="s">
        <v>29</v>
      </c>
    </row>
    <row r="4265" spans="1:9" x14ac:dyDescent="0.3">
      <c r="A4265" t="s">
        <v>2208</v>
      </c>
      <c r="B4265" t="s">
        <v>2209</v>
      </c>
      <c r="C4265">
        <v>1409</v>
      </c>
      <c r="D4265" t="s">
        <v>30</v>
      </c>
      <c r="E4265">
        <v>1177</v>
      </c>
      <c r="F4265">
        <v>1245</v>
      </c>
      <c r="G4265">
        <f t="shared" si="66"/>
        <v>68</v>
      </c>
      <c r="H4265">
        <v>85578</v>
      </c>
      <c r="I4265" t="s">
        <v>31</v>
      </c>
    </row>
    <row r="4266" spans="1:9" x14ac:dyDescent="0.3">
      <c r="A4266" t="s">
        <v>2208</v>
      </c>
      <c r="B4266" t="s">
        <v>2209</v>
      </c>
      <c r="C4266">
        <v>1409</v>
      </c>
      <c r="D4266" t="s">
        <v>90</v>
      </c>
      <c r="E4266">
        <v>15</v>
      </c>
      <c r="F4266">
        <v>230</v>
      </c>
      <c r="G4266">
        <f t="shared" si="66"/>
        <v>215</v>
      </c>
      <c r="H4266">
        <v>1188</v>
      </c>
      <c r="I4266" t="s">
        <v>91</v>
      </c>
    </row>
    <row r="4267" spans="1:9" x14ac:dyDescent="0.3">
      <c r="A4267" t="s">
        <v>2208</v>
      </c>
      <c r="B4267" t="s">
        <v>2209</v>
      </c>
      <c r="C4267">
        <v>1409</v>
      </c>
      <c r="D4267" t="s">
        <v>24</v>
      </c>
      <c r="E4267">
        <v>1079</v>
      </c>
      <c r="F4267">
        <v>1165</v>
      </c>
      <c r="G4267">
        <f t="shared" si="66"/>
        <v>86</v>
      </c>
      <c r="H4267">
        <v>23723</v>
      </c>
      <c r="I4267" t="s">
        <v>25</v>
      </c>
    </row>
    <row r="4268" spans="1:9" x14ac:dyDescent="0.3">
      <c r="A4268" t="s">
        <v>2208</v>
      </c>
      <c r="B4268" t="s">
        <v>2209</v>
      </c>
      <c r="C4268">
        <v>1409</v>
      </c>
      <c r="D4268" t="s">
        <v>16</v>
      </c>
      <c r="E4268">
        <v>935</v>
      </c>
      <c r="F4268">
        <v>1046</v>
      </c>
      <c r="G4268">
        <f t="shared" si="66"/>
        <v>111</v>
      </c>
      <c r="H4268">
        <v>23651</v>
      </c>
      <c r="I4268" t="s">
        <v>17</v>
      </c>
    </row>
    <row r="4269" spans="1:9" x14ac:dyDescent="0.3">
      <c r="A4269" t="s">
        <v>2208</v>
      </c>
      <c r="B4269" t="s">
        <v>2209</v>
      </c>
      <c r="C4269">
        <v>1409</v>
      </c>
      <c r="D4269" t="s">
        <v>18</v>
      </c>
      <c r="E4269">
        <v>811</v>
      </c>
      <c r="F4269">
        <v>916</v>
      </c>
      <c r="G4269">
        <f t="shared" si="66"/>
        <v>105</v>
      </c>
      <c r="H4269">
        <v>27168</v>
      </c>
      <c r="I4269" t="s">
        <v>19</v>
      </c>
    </row>
    <row r="4270" spans="1:9" x14ac:dyDescent="0.3">
      <c r="A4270" t="s">
        <v>2210</v>
      </c>
      <c r="B4270" t="s">
        <v>2211</v>
      </c>
      <c r="C4270">
        <v>642</v>
      </c>
      <c r="D4270" t="s">
        <v>10</v>
      </c>
      <c r="E4270">
        <v>71</v>
      </c>
      <c r="F4270">
        <v>258</v>
      </c>
      <c r="G4270">
        <f t="shared" si="66"/>
        <v>187</v>
      </c>
      <c r="H4270">
        <v>1724</v>
      </c>
      <c r="I4270" t="s">
        <v>11</v>
      </c>
    </row>
    <row r="4271" spans="1:9" x14ac:dyDescent="0.3">
      <c r="A4271" t="s">
        <v>2210</v>
      </c>
      <c r="B4271" t="s">
        <v>2211</v>
      </c>
      <c r="C4271">
        <v>642</v>
      </c>
      <c r="D4271" t="s">
        <v>14</v>
      </c>
      <c r="E4271">
        <v>468</v>
      </c>
      <c r="F4271">
        <v>625</v>
      </c>
      <c r="G4271">
        <f t="shared" si="66"/>
        <v>157</v>
      </c>
      <c r="H4271">
        <v>43327</v>
      </c>
      <c r="I4271" t="s">
        <v>15</v>
      </c>
    </row>
    <row r="4272" spans="1:9" x14ac:dyDescent="0.3">
      <c r="A4272" t="s">
        <v>2210</v>
      </c>
      <c r="B4272" t="s">
        <v>2211</v>
      </c>
      <c r="C4272">
        <v>642</v>
      </c>
      <c r="D4272" t="s">
        <v>16</v>
      </c>
      <c r="E4272">
        <v>350</v>
      </c>
      <c r="F4272">
        <v>459</v>
      </c>
      <c r="G4272">
        <f t="shared" si="66"/>
        <v>109</v>
      </c>
      <c r="H4272">
        <v>23651</v>
      </c>
      <c r="I4272" t="s">
        <v>17</v>
      </c>
    </row>
    <row r="4273" spans="1:9" x14ac:dyDescent="0.3">
      <c r="A4273" t="s">
        <v>2212</v>
      </c>
      <c r="B4273" t="s">
        <v>2213</v>
      </c>
      <c r="C4273">
        <v>876</v>
      </c>
      <c r="D4273" t="s">
        <v>10</v>
      </c>
      <c r="E4273">
        <v>63</v>
      </c>
      <c r="F4273">
        <v>231</v>
      </c>
      <c r="G4273">
        <f t="shared" si="66"/>
        <v>168</v>
      </c>
      <c r="H4273">
        <v>1724</v>
      </c>
      <c r="I4273" t="s">
        <v>11</v>
      </c>
    </row>
    <row r="4274" spans="1:9" x14ac:dyDescent="0.3">
      <c r="A4274" t="s">
        <v>2212</v>
      </c>
      <c r="B4274" t="s">
        <v>2213</v>
      </c>
      <c r="C4274">
        <v>876</v>
      </c>
      <c r="D4274" t="s">
        <v>12</v>
      </c>
      <c r="E4274">
        <v>610</v>
      </c>
      <c r="F4274">
        <v>845</v>
      </c>
      <c r="G4274">
        <f t="shared" si="66"/>
        <v>235</v>
      </c>
      <c r="H4274">
        <v>22957</v>
      </c>
      <c r="I4274" t="s">
        <v>13</v>
      </c>
    </row>
    <row r="4275" spans="1:9" x14ac:dyDescent="0.3">
      <c r="A4275" t="s">
        <v>2212</v>
      </c>
      <c r="B4275" t="s">
        <v>2213</v>
      </c>
      <c r="C4275">
        <v>876</v>
      </c>
      <c r="D4275" t="s">
        <v>14</v>
      </c>
      <c r="E4275">
        <v>434</v>
      </c>
      <c r="F4275">
        <v>591</v>
      </c>
      <c r="G4275">
        <f t="shared" si="66"/>
        <v>157</v>
      </c>
      <c r="H4275">
        <v>43327</v>
      </c>
      <c r="I4275" t="s">
        <v>15</v>
      </c>
    </row>
    <row r="4276" spans="1:9" x14ac:dyDescent="0.3">
      <c r="A4276" t="s">
        <v>2212</v>
      </c>
      <c r="B4276" t="s">
        <v>2213</v>
      </c>
      <c r="C4276">
        <v>876</v>
      </c>
      <c r="D4276" t="s">
        <v>18</v>
      </c>
      <c r="E4276">
        <v>319</v>
      </c>
      <c r="F4276">
        <v>422</v>
      </c>
      <c r="G4276">
        <f t="shared" si="66"/>
        <v>103</v>
      </c>
      <c r="H4276">
        <v>27168</v>
      </c>
      <c r="I4276" t="s">
        <v>19</v>
      </c>
    </row>
    <row r="4277" spans="1:9" x14ac:dyDescent="0.3">
      <c r="A4277" t="s">
        <v>2214</v>
      </c>
      <c r="B4277" t="s">
        <v>2215</v>
      </c>
      <c r="C4277">
        <v>755</v>
      </c>
      <c r="D4277" t="s">
        <v>10</v>
      </c>
      <c r="E4277">
        <v>87</v>
      </c>
      <c r="F4277">
        <v>275</v>
      </c>
      <c r="G4277">
        <f t="shared" si="66"/>
        <v>188</v>
      </c>
      <c r="H4277">
        <v>1724</v>
      </c>
      <c r="I4277" t="s">
        <v>11</v>
      </c>
    </row>
    <row r="4278" spans="1:9" x14ac:dyDescent="0.3">
      <c r="A4278" t="s">
        <v>2214</v>
      </c>
      <c r="B4278" t="s">
        <v>2215</v>
      </c>
      <c r="C4278">
        <v>755</v>
      </c>
      <c r="D4278" t="s">
        <v>28</v>
      </c>
      <c r="E4278">
        <v>504</v>
      </c>
      <c r="F4278">
        <v>613</v>
      </c>
      <c r="G4278">
        <f t="shared" si="66"/>
        <v>109</v>
      </c>
      <c r="H4278">
        <v>133923</v>
      </c>
      <c r="I4278" t="s">
        <v>29</v>
      </c>
    </row>
    <row r="4279" spans="1:9" x14ac:dyDescent="0.3">
      <c r="A4279" t="s">
        <v>2214</v>
      </c>
      <c r="B4279" t="s">
        <v>2215</v>
      </c>
      <c r="C4279">
        <v>755</v>
      </c>
      <c r="D4279" t="s">
        <v>30</v>
      </c>
      <c r="E4279">
        <v>395</v>
      </c>
      <c r="F4279">
        <v>460</v>
      </c>
      <c r="G4279">
        <f t="shared" si="66"/>
        <v>65</v>
      </c>
      <c r="H4279">
        <v>85578</v>
      </c>
      <c r="I4279" t="s">
        <v>31</v>
      </c>
    </row>
    <row r="4280" spans="1:9" x14ac:dyDescent="0.3">
      <c r="A4280" t="s">
        <v>2214</v>
      </c>
      <c r="B4280" t="s">
        <v>2215</v>
      </c>
      <c r="C4280">
        <v>755</v>
      </c>
      <c r="D4280" t="s">
        <v>42</v>
      </c>
      <c r="E4280">
        <v>639</v>
      </c>
      <c r="F4280">
        <v>743</v>
      </c>
      <c r="G4280">
        <f t="shared" si="66"/>
        <v>104</v>
      </c>
      <c r="H4280">
        <v>176760</v>
      </c>
      <c r="I4280" t="s">
        <v>43</v>
      </c>
    </row>
    <row r="4281" spans="1:9" x14ac:dyDescent="0.3">
      <c r="A4281" t="s">
        <v>2216</v>
      </c>
      <c r="B4281" t="s">
        <v>2217</v>
      </c>
      <c r="C4281">
        <v>956</v>
      </c>
      <c r="D4281" t="s">
        <v>10</v>
      </c>
      <c r="E4281">
        <v>88</v>
      </c>
      <c r="F4281">
        <v>275</v>
      </c>
      <c r="G4281">
        <f t="shared" si="66"/>
        <v>187</v>
      </c>
      <c r="H4281">
        <v>1724</v>
      </c>
      <c r="I4281" t="s">
        <v>11</v>
      </c>
    </row>
    <row r="4282" spans="1:9" x14ac:dyDescent="0.3">
      <c r="A4282" t="s">
        <v>2216</v>
      </c>
      <c r="B4282" t="s">
        <v>2217</v>
      </c>
      <c r="C4282">
        <v>956</v>
      </c>
      <c r="D4282" t="s">
        <v>28</v>
      </c>
      <c r="E4282">
        <v>838</v>
      </c>
      <c r="F4282">
        <v>952</v>
      </c>
      <c r="G4282">
        <f t="shared" si="66"/>
        <v>114</v>
      </c>
      <c r="H4282">
        <v>133923</v>
      </c>
      <c r="I4282" t="s">
        <v>29</v>
      </c>
    </row>
    <row r="4283" spans="1:9" x14ac:dyDescent="0.3">
      <c r="A4283" t="s">
        <v>2216</v>
      </c>
      <c r="B4283" t="s">
        <v>2217</v>
      </c>
      <c r="C4283">
        <v>956</v>
      </c>
      <c r="D4283" t="s">
        <v>30</v>
      </c>
      <c r="E4283">
        <v>727</v>
      </c>
      <c r="F4283">
        <v>793</v>
      </c>
      <c r="G4283">
        <f t="shared" si="66"/>
        <v>66</v>
      </c>
      <c r="H4283">
        <v>85578</v>
      </c>
      <c r="I4283" t="s">
        <v>31</v>
      </c>
    </row>
    <row r="4284" spans="1:9" x14ac:dyDescent="0.3">
      <c r="A4284" t="s">
        <v>2216</v>
      </c>
      <c r="B4284" t="s">
        <v>2217</v>
      </c>
      <c r="C4284">
        <v>956</v>
      </c>
      <c r="D4284" t="s">
        <v>22</v>
      </c>
      <c r="E4284">
        <v>360</v>
      </c>
      <c r="F4284">
        <v>470</v>
      </c>
      <c r="G4284">
        <f t="shared" si="66"/>
        <v>110</v>
      </c>
      <c r="H4284">
        <v>21613</v>
      </c>
      <c r="I4284" t="s">
        <v>23</v>
      </c>
    </row>
    <row r="4285" spans="1:9" x14ac:dyDescent="0.3">
      <c r="A4285" t="s">
        <v>2216</v>
      </c>
      <c r="B4285" t="s">
        <v>2217</v>
      </c>
      <c r="C4285">
        <v>956</v>
      </c>
      <c r="D4285" t="s">
        <v>16</v>
      </c>
      <c r="E4285">
        <v>487</v>
      </c>
      <c r="F4285">
        <v>600</v>
      </c>
      <c r="G4285">
        <f t="shared" si="66"/>
        <v>113</v>
      </c>
      <c r="H4285">
        <v>23651</v>
      </c>
      <c r="I4285" t="s">
        <v>17</v>
      </c>
    </row>
    <row r="4286" spans="1:9" x14ac:dyDescent="0.3">
      <c r="A4286" t="s">
        <v>2216</v>
      </c>
      <c r="B4286" t="s">
        <v>2217</v>
      </c>
      <c r="C4286">
        <v>956</v>
      </c>
      <c r="D4286" t="s">
        <v>16</v>
      </c>
      <c r="E4286">
        <v>616</v>
      </c>
      <c r="F4286">
        <v>723</v>
      </c>
      <c r="G4286">
        <f t="shared" si="66"/>
        <v>107</v>
      </c>
      <c r="H4286">
        <v>23651</v>
      </c>
      <c r="I4286" t="s">
        <v>17</v>
      </c>
    </row>
    <row r="4287" spans="1:9" x14ac:dyDescent="0.3">
      <c r="A4287" t="s">
        <v>2218</v>
      </c>
      <c r="B4287" t="s">
        <v>2219</v>
      </c>
      <c r="C4287">
        <v>1112</v>
      </c>
      <c r="D4287" t="s">
        <v>10</v>
      </c>
      <c r="E4287">
        <v>257</v>
      </c>
      <c r="F4287">
        <v>450</v>
      </c>
      <c r="G4287">
        <f t="shared" si="66"/>
        <v>193</v>
      </c>
      <c r="H4287">
        <v>1724</v>
      </c>
      <c r="I4287" t="s">
        <v>11</v>
      </c>
    </row>
    <row r="4288" spans="1:9" x14ac:dyDescent="0.3">
      <c r="A4288" t="s">
        <v>2218</v>
      </c>
      <c r="B4288" t="s">
        <v>2219</v>
      </c>
      <c r="C4288">
        <v>1112</v>
      </c>
      <c r="D4288" t="s">
        <v>12</v>
      </c>
      <c r="E4288">
        <v>861</v>
      </c>
      <c r="F4288">
        <v>1097</v>
      </c>
      <c r="G4288">
        <f t="shared" si="66"/>
        <v>236</v>
      </c>
      <c r="H4288">
        <v>22957</v>
      </c>
      <c r="I4288" t="s">
        <v>13</v>
      </c>
    </row>
    <row r="4289" spans="1:9" x14ac:dyDescent="0.3">
      <c r="A4289" t="s">
        <v>2218</v>
      </c>
      <c r="B4289" t="s">
        <v>2219</v>
      </c>
      <c r="C4289">
        <v>1112</v>
      </c>
      <c r="D4289" t="s">
        <v>14</v>
      </c>
      <c r="E4289">
        <v>685</v>
      </c>
      <c r="F4289">
        <v>842</v>
      </c>
      <c r="G4289">
        <f t="shared" si="66"/>
        <v>157</v>
      </c>
      <c r="H4289">
        <v>43327</v>
      </c>
      <c r="I4289" t="s">
        <v>15</v>
      </c>
    </row>
    <row r="4290" spans="1:9" x14ac:dyDescent="0.3">
      <c r="A4290" t="s">
        <v>2218</v>
      </c>
      <c r="B4290" t="s">
        <v>2219</v>
      </c>
      <c r="C4290">
        <v>1112</v>
      </c>
      <c r="D4290" t="s">
        <v>90</v>
      </c>
      <c r="E4290">
        <v>11</v>
      </c>
      <c r="F4290">
        <v>226</v>
      </c>
      <c r="G4290">
        <f t="shared" si="66"/>
        <v>215</v>
      </c>
      <c r="H4290">
        <v>1188</v>
      </c>
      <c r="I4290" t="s">
        <v>91</v>
      </c>
    </row>
    <row r="4291" spans="1:9" x14ac:dyDescent="0.3">
      <c r="A4291" t="s">
        <v>2218</v>
      </c>
      <c r="B4291" t="s">
        <v>2219</v>
      </c>
      <c r="C4291">
        <v>1112</v>
      </c>
      <c r="D4291" t="s">
        <v>18</v>
      </c>
      <c r="E4291">
        <v>567</v>
      </c>
      <c r="F4291">
        <v>673</v>
      </c>
      <c r="G4291">
        <f t="shared" ref="G4291:G4354" si="67">F4291-E4291</f>
        <v>106</v>
      </c>
      <c r="H4291">
        <v>27168</v>
      </c>
      <c r="I4291" t="s">
        <v>19</v>
      </c>
    </row>
    <row r="4292" spans="1:9" x14ac:dyDescent="0.3">
      <c r="A4292" t="s">
        <v>2220</v>
      </c>
      <c r="B4292" t="s">
        <v>2221</v>
      </c>
      <c r="C4292">
        <v>606</v>
      </c>
      <c r="D4292" t="s">
        <v>10</v>
      </c>
      <c r="E4292">
        <v>79</v>
      </c>
      <c r="F4292">
        <v>266</v>
      </c>
      <c r="G4292">
        <f t="shared" si="67"/>
        <v>187</v>
      </c>
      <c r="H4292">
        <v>1724</v>
      </c>
      <c r="I4292" t="s">
        <v>11</v>
      </c>
    </row>
    <row r="4293" spans="1:9" x14ac:dyDescent="0.3">
      <c r="A4293" t="s">
        <v>2220</v>
      </c>
      <c r="B4293" t="s">
        <v>2221</v>
      </c>
      <c r="C4293">
        <v>606</v>
      </c>
      <c r="D4293" t="s">
        <v>24</v>
      </c>
      <c r="E4293">
        <v>383</v>
      </c>
      <c r="F4293">
        <v>470</v>
      </c>
      <c r="G4293">
        <f t="shared" si="67"/>
        <v>87</v>
      </c>
      <c r="H4293">
        <v>23723</v>
      </c>
      <c r="I4293" t="s">
        <v>25</v>
      </c>
    </row>
    <row r="4294" spans="1:9" x14ac:dyDescent="0.3">
      <c r="A4294" t="s">
        <v>2220</v>
      </c>
      <c r="B4294" t="s">
        <v>2221</v>
      </c>
      <c r="C4294">
        <v>606</v>
      </c>
      <c r="D4294" t="s">
        <v>24</v>
      </c>
      <c r="E4294">
        <v>511</v>
      </c>
      <c r="F4294">
        <v>601</v>
      </c>
      <c r="G4294">
        <f t="shared" si="67"/>
        <v>90</v>
      </c>
      <c r="H4294">
        <v>23723</v>
      </c>
      <c r="I4294" t="s">
        <v>25</v>
      </c>
    </row>
    <row r="4295" spans="1:9" x14ac:dyDescent="0.3">
      <c r="A4295" t="s">
        <v>2222</v>
      </c>
      <c r="B4295" t="s">
        <v>2223</v>
      </c>
      <c r="C4295">
        <v>1113</v>
      </c>
      <c r="D4295" t="s">
        <v>10</v>
      </c>
      <c r="E4295">
        <v>54</v>
      </c>
      <c r="F4295">
        <v>222</v>
      </c>
      <c r="G4295">
        <f t="shared" si="67"/>
        <v>168</v>
      </c>
      <c r="H4295">
        <v>1724</v>
      </c>
      <c r="I4295" t="s">
        <v>11</v>
      </c>
    </row>
    <row r="4296" spans="1:9" x14ac:dyDescent="0.3">
      <c r="A4296" t="s">
        <v>2222</v>
      </c>
      <c r="B4296" t="s">
        <v>2223</v>
      </c>
      <c r="C4296">
        <v>1113</v>
      </c>
      <c r="D4296" t="s">
        <v>12</v>
      </c>
      <c r="E4296">
        <v>720</v>
      </c>
      <c r="F4296">
        <v>957</v>
      </c>
      <c r="G4296">
        <f t="shared" si="67"/>
        <v>237</v>
      </c>
      <c r="H4296">
        <v>22957</v>
      </c>
      <c r="I4296" t="s">
        <v>13</v>
      </c>
    </row>
    <row r="4297" spans="1:9" x14ac:dyDescent="0.3">
      <c r="A4297" t="s">
        <v>2222</v>
      </c>
      <c r="B4297" t="s">
        <v>2223</v>
      </c>
      <c r="C4297">
        <v>1113</v>
      </c>
      <c r="D4297" t="s">
        <v>14</v>
      </c>
      <c r="E4297">
        <v>544</v>
      </c>
      <c r="F4297">
        <v>701</v>
      </c>
      <c r="G4297">
        <f t="shared" si="67"/>
        <v>157</v>
      </c>
      <c r="H4297">
        <v>43327</v>
      </c>
      <c r="I4297" t="s">
        <v>15</v>
      </c>
    </row>
    <row r="4298" spans="1:9" x14ac:dyDescent="0.3">
      <c r="A4298" t="s">
        <v>2222</v>
      </c>
      <c r="B4298" t="s">
        <v>2223</v>
      </c>
      <c r="C4298">
        <v>1113</v>
      </c>
      <c r="D4298" t="s">
        <v>18</v>
      </c>
      <c r="E4298">
        <v>304</v>
      </c>
      <c r="F4298">
        <v>410</v>
      </c>
      <c r="G4298">
        <f t="shared" si="67"/>
        <v>106</v>
      </c>
      <c r="H4298">
        <v>27168</v>
      </c>
      <c r="I4298" t="s">
        <v>19</v>
      </c>
    </row>
    <row r="4299" spans="1:9" x14ac:dyDescent="0.3">
      <c r="A4299" t="s">
        <v>2222</v>
      </c>
      <c r="B4299" t="s">
        <v>2223</v>
      </c>
      <c r="C4299">
        <v>1113</v>
      </c>
      <c r="D4299" t="s">
        <v>18</v>
      </c>
      <c r="E4299">
        <v>429</v>
      </c>
      <c r="F4299">
        <v>532</v>
      </c>
      <c r="G4299">
        <f t="shared" si="67"/>
        <v>103</v>
      </c>
      <c r="H4299">
        <v>27168</v>
      </c>
      <c r="I4299" t="s">
        <v>19</v>
      </c>
    </row>
    <row r="4300" spans="1:9" x14ac:dyDescent="0.3">
      <c r="A4300" t="s">
        <v>2224</v>
      </c>
      <c r="B4300" t="s">
        <v>2225</v>
      </c>
      <c r="C4300">
        <v>1360</v>
      </c>
      <c r="D4300" t="s">
        <v>10</v>
      </c>
      <c r="E4300">
        <v>89</v>
      </c>
      <c r="F4300">
        <v>269</v>
      </c>
      <c r="G4300">
        <f t="shared" si="67"/>
        <v>180</v>
      </c>
      <c r="H4300">
        <v>1724</v>
      </c>
      <c r="I4300" t="s">
        <v>11</v>
      </c>
    </row>
    <row r="4301" spans="1:9" x14ac:dyDescent="0.3">
      <c r="A4301" t="s">
        <v>2224</v>
      </c>
      <c r="B4301" t="s">
        <v>2225</v>
      </c>
      <c r="C4301">
        <v>1360</v>
      </c>
      <c r="D4301" t="s">
        <v>28</v>
      </c>
      <c r="E4301">
        <v>848</v>
      </c>
      <c r="F4301">
        <v>964</v>
      </c>
      <c r="G4301">
        <f t="shared" si="67"/>
        <v>116</v>
      </c>
      <c r="H4301">
        <v>133923</v>
      </c>
      <c r="I4301" t="s">
        <v>29</v>
      </c>
    </row>
    <row r="4302" spans="1:9" x14ac:dyDescent="0.3">
      <c r="A4302" t="s">
        <v>2224</v>
      </c>
      <c r="B4302" t="s">
        <v>2225</v>
      </c>
      <c r="C4302">
        <v>1360</v>
      </c>
      <c r="D4302" t="s">
        <v>30</v>
      </c>
      <c r="E4302">
        <v>736</v>
      </c>
      <c r="F4302">
        <v>801</v>
      </c>
      <c r="G4302">
        <f t="shared" si="67"/>
        <v>65</v>
      </c>
      <c r="H4302">
        <v>85578</v>
      </c>
      <c r="I4302" t="s">
        <v>31</v>
      </c>
    </row>
    <row r="4303" spans="1:9" x14ac:dyDescent="0.3">
      <c r="A4303" t="s">
        <v>2224</v>
      </c>
      <c r="B4303" t="s">
        <v>2225</v>
      </c>
      <c r="C4303">
        <v>1360</v>
      </c>
      <c r="D4303" t="s">
        <v>66</v>
      </c>
      <c r="E4303">
        <v>1267</v>
      </c>
      <c r="F4303">
        <v>1358</v>
      </c>
      <c r="G4303">
        <f t="shared" si="67"/>
        <v>91</v>
      </c>
      <c r="H4303">
        <v>11277</v>
      </c>
      <c r="I4303" t="s">
        <v>67</v>
      </c>
    </row>
    <row r="4304" spans="1:9" x14ac:dyDescent="0.3">
      <c r="A4304" t="s">
        <v>2224</v>
      </c>
      <c r="B4304" t="s">
        <v>2225</v>
      </c>
      <c r="C4304">
        <v>1360</v>
      </c>
      <c r="D4304" t="s">
        <v>16</v>
      </c>
      <c r="E4304">
        <v>617</v>
      </c>
      <c r="F4304">
        <v>725</v>
      </c>
      <c r="G4304">
        <f t="shared" si="67"/>
        <v>108</v>
      </c>
      <c r="H4304">
        <v>23651</v>
      </c>
      <c r="I4304" t="s">
        <v>17</v>
      </c>
    </row>
    <row r="4305" spans="1:9" x14ac:dyDescent="0.3">
      <c r="A4305" t="s">
        <v>2224</v>
      </c>
      <c r="B4305" t="s">
        <v>2225</v>
      </c>
      <c r="C4305">
        <v>1360</v>
      </c>
      <c r="D4305" t="s">
        <v>18</v>
      </c>
      <c r="E4305">
        <v>369</v>
      </c>
      <c r="F4305">
        <v>473</v>
      </c>
      <c r="G4305">
        <f t="shared" si="67"/>
        <v>104</v>
      </c>
      <c r="H4305">
        <v>27168</v>
      </c>
      <c r="I4305" t="s">
        <v>19</v>
      </c>
    </row>
    <row r="4306" spans="1:9" x14ac:dyDescent="0.3">
      <c r="A4306" t="s">
        <v>2224</v>
      </c>
      <c r="B4306" t="s">
        <v>2225</v>
      </c>
      <c r="C4306">
        <v>1360</v>
      </c>
      <c r="D4306" t="s">
        <v>42</v>
      </c>
      <c r="E4306">
        <v>1123</v>
      </c>
      <c r="F4306">
        <v>1237</v>
      </c>
      <c r="G4306">
        <f t="shared" si="67"/>
        <v>114</v>
      </c>
      <c r="H4306">
        <v>176760</v>
      </c>
      <c r="I4306" t="s">
        <v>43</v>
      </c>
    </row>
    <row r="4307" spans="1:9" x14ac:dyDescent="0.3">
      <c r="A4307" t="s">
        <v>2226</v>
      </c>
      <c r="B4307" t="s">
        <v>2227</v>
      </c>
      <c r="C4307">
        <v>1258</v>
      </c>
      <c r="D4307" t="s">
        <v>10</v>
      </c>
      <c r="E4307">
        <v>90</v>
      </c>
      <c r="F4307">
        <v>274</v>
      </c>
      <c r="G4307">
        <f t="shared" si="67"/>
        <v>184</v>
      </c>
      <c r="H4307">
        <v>1724</v>
      </c>
      <c r="I4307" t="s">
        <v>11</v>
      </c>
    </row>
    <row r="4308" spans="1:9" x14ac:dyDescent="0.3">
      <c r="A4308" t="s">
        <v>2226</v>
      </c>
      <c r="B4308" t="s">
        <v>2227</v>
      </c>
      <c r="C4308">
        <v>1258</v>
      </c>
      <c r="D4308" t="s">
        <v>28</v>
      </c>
      <c r="E4308">
        <v>733</v>
      </c>
      <c r="F4308">
        <v>849</v>
      </c>
      <c r="G4308">
        <f t="shared" si="67"/>
        <v>116</v>
      </c>
      <c r="H4308">
        <v>133923</v>
      </c>
      <c r="I4308" t="s">
        <v>29</v>
      </c>
    </row>
    <row r="4309" spans="1:9" x14ac:dyDescent="0.3">
      <c r="A4309" t="s">
        <v>2226</v>
      </c>
      <c r="B4309" t="s">
        <v>2227</v>
      </c>
      <c r="C4309">
        <v>1258</v>
      </c>
      <c r="D4309" t="s">
        <v>30</v>
      </c>
      <c r="E4309">
        <v>621</v>
      </c>
      <c r="F4309">
        <v>686</v>
      </c>
      <c r="G4309">
        <f t="shared" si="67"/>
        <v>65</v>
      </c>
      <c r="H4309">
        <v>85578</v>
      </c>
      <c r="I4309" t="s">
        <v>31</v>
      </c>
    </row>
    <row r="4310" spans="1:9" x14ac:dyDescent="0.3">
      <c r="A4310" t="s">
        <v>2226</v>
      </c>
      <c r="B4310" t="s">
        <v>2227</v>
      </c>
      <c r="C4310">
        <v>1258</v>
      </c>
      <c r="D4310" t="s">
        <v>66</v>
      </c>
      <c r="E4310">
        <v>1167</v>
      </c>
      <c r="F4310">
        <v>1257</v>
      </c>
      <c r="G4310">
        <f t="shared" si="67"/>
        <v>90</v>
      </c>
      <c r="H4310">
        <v>11277</v>
      </c>
      <c r="I4310" t="s">
        <v>67</v>
      </c>
    </row>
    <row r="4311" spans="1:9" x14ac:dyDescent="0.3">
      <c r="A4311" t="s">
        <v>2226</v>
      </c>
      <c r="B4311" t="s">
        <v>2227</v>
      </c>
      <c r="C4311">
        <v>1258</v>
      </c>
      <c r="D4311" t="s">
        <v>16</v>
      </c>
      <c r="E4311">
        <v>501</v>
      </c>
      <c r="F4311">
        <v>610</v>
      </c>
      <c r="G4311">
        <f t="shared" si="67"/>
        <v>109</v>
      </c>
      <c r="H4311">
        <v>23651</v>
      </c>
      <c r="I4311" t="s">
        <v>17</v>
      </c>
    </row>
    <row r="4312" spans="1:9" x14ac:dyDescent="0.3">
      <c r="A4312" t="s">
        <v>2226</v>
      </c>
      <c r="B4312" t="s">
        <v>2227</v>
      </c>
      <c r="C4312">
        <v>1258</v>
      </c>
      <c r="D4312" t="s">
        <v>18</v>
      </c>
      <c r="E4312">
        <v>378</v>
      </c>
      <c r="F4312">
        <v>482</v>
      </c>
      <c r="G4312">
        <f t="shared" si="67"/>
        <v>104</v>
      </c>
      <c r="H4312">
        <v>27168</v>
      </c>
      <c r="I4312" t="s">
        <v>19</v>
      </c>
    </row>
    <row r="4313" spans="1:9" x14ac:dyDescent="0.3">
      <c r="A4313" t="s">
        <v>2226</v>
      </c>
      <c r="B4313" t="s">
        <v>2227</v>
      </c>
      <c r="C4313">
        <v>1258</v>
      </c>
      <c r="D4313" t="s">
        <v>42</v>
      </c>
      <c r="E4313">
        <v>869</v>
      </c>
      <c r="F4313">
        <v>989</v>
      </c>
      <c r="G4313">
        <f t="shared" si="67"/>
        <v>120</v>
      </c>
      <c r="H4313">
        <v>176760</v>
      </c>
      <c r="I4313" t="s">
        <v>43</v>
      </c>
    </row>
    <row r="4314" spans="1:9" x14ac:dyDescent="0.3">
      <c r="A4314" t="s">
        <v>2226</v>
      </c>
      <c r="B4314" t="s">
        <v>2227</v>
      </c>
      <c r="C4314">
        <v>1258</v>
      </c>
      <c r="D4314" t="s">
        <v>42</v>
      </c>
      <c r="E4314">
        <v>1014</v>
      </c>
      <c r="F4314">
        <v>1128</v>
      </c>
      <c r="G4314">
        <f t="shared" si="67"/>
        <v>114</v>
      </c>
      <c r="H4314">
        <v>176760</v>
      </c>
      <c r="I4314" t="s">
        <v>43</v>
      </c>
    </row>
    <row r="4315" spans="1:9" x14ac:dyDescent="0.3">
      <c r="A4315" t="s">
        <v>2228</v>
      </c>
      <c r="B4315" t="s">
        <v>2229</v>
      </c>
      <c r="C4315">
        <v>1057</v>
      </c>
      <c r="D4315" t="s">
        <v>10</v>
      </c>
      <c r="E4315">
        <v>253</v>
      </c>
      <c r="F4315">
        <v>435</v>
      </c>
      <c r="G4315">
        <f t="shared" si="67"/>
        <v>182</v>
      </c>
      <c r="H4315">
        <v>1724</v>
      </c>
      <c r="I4315" t="s">
        <v>11</v>
      </c>
    </row>
    <row r="4316" spans="1:9" x14ac:dyDescent="0.3">
      <c r="A4316" t="s">
        <v>2228</v>
      </c>
      <c r="B4316" t="s">
        <v>2229</v>
      </c>
      <c r="C4316">
        <v>1057</v>
      </c>
      <c r="D4316" t="s">
        <v>28</v>
      </c>
      <c r="E4316">
        <v>667</v>
      </c>
      <c r="F4316">
        <v>783</v>
      </c>
      <c r="G4316">
        <f t="shared" si="67"/>
        <v>116</v>
      </c>
      <c r="H4316">
        <v>133923</v>
      </c>
      <c r="I4316" t="s">
        <v>29</v>
      </c>
    </row>
    <row r="4317" spans="1:9" x14ac:dyDescent="0.3">
      <c r="A4317" t="s">
        <v>2228</v>
      </c>
      <c r="B4317" t="s">
        <v>2229</v>
      </c>
      <c r="C4317">
        <v>1057</v>
      </c>
      <c r="D4317" t="s">
        <v>30</v>
      </c>
      <c r="E4317">
        <v>555</v>
      </c>
      <c r="F4317">
        <v>620</v>
      </c>
      <c r="G4317">
        <f t="shared" si="67"/>
        <v>65</v>
      </c>
      <c r="H4317">
        <v>85578</v>
      </c>
      <c r="I4317" t="s">
        <v>31</v>
      </c>
    </row>
    <row r="4318" spans="1:9" x14ac:dyDescent="0.3">
      <c r="A4318" t="s">
        <v>2228</v>
      </c>
      <c r="B4318" t="s">
        <v>2229</v>
      </c>
      <c r="C4318">
        <v>1057</v>
      </c>
      <c r="D4318" t="s">
        <v>90</v>
      </c>
      <c r="E4318">
        <v>8</v>
      </c>
      <c r="F4318">
        <v>208</v>
      </c>
      <c r="G4318">
        <f t="shared" si="67"/>
        <v>200</v>
      </c>
      <c r="H4318">
        <v>1188</v>
      </c>
      <c r="I4318" t="s">
        <v>91</v>
      </c>
    </row>
    <row r="4319" spans="1:9" x14ac:dyDescent="0.3">
      <c r="A4319" t="s">
        <v>2228</v>
      </c>
      <c r="B4319" t="s">
        <v>2229</v>
      </c>
      <c r="C4319">
        <v>1057</v>
      </c>
      <c r="D4319" t="s">
        <v>42</v>
      </c>
      <c r="E4319">
        <v>935</v>
      </c>
      <c r="F4319">
        <v>1050</v>
      </c>
      <c r="G4319">
        <f t="shared" si="67"/>
        <v>115</v>
      </c>
      <c r="H4319">
        <v>176760</v>
      </c>
      <c r="I4319" t="s">
        <v>43</v>
      </c>
    </row>
    <row r="4320" spans="1:9" x14ac:dyDescent="0.3">
      <c r="A4320" t="s">
        <v>2230</v>
      </c>
      <c r="B4320" t="s">
        <v>2231</v>
      </c>
      <c r="C4320">
        <v>1450</v>
      </c>
      <c r="D4320" t="s">
        <v>10</v>
      </c>
      <c r="E4320">
        <v>79</v>
      </c>
      <c r="F4320">
        <v>265</v>
      </c>
      <c r="G4320">
        <f t="shared" si="67"/>
        <v>186</v>
      </c>
      <c r="H4320">
        <v>1724</v>
      </c>
      <c r="I4320" t="s">
        <v>11</v>
      </c>
    </row>
    <row r="4321" spans="1:9" x14ac:dyDescent="0.3">
      <c r="A4321" t="s">
        <v>2230</v>
      </c>
      <c r="B4321" t="s">
        <v>2231</v>
      </c>
      <c r="C4321">
        <v>1450</v>
      </c>
      <c r="D4321" t="s">
        <v>28</v>
      </c>
      <c r="E4321">
        <v>881</v>
      </c>
      <c r="F4321">
        <v>997</v>
      </c>
      <c r="G4321">
        <f t="shared" si="67"/>
        <v>116</v>
      </c>
      <c r="H4321">
        <v>133923</v>
      </c>
      <c r="I4321" t="s">
        <v>29</v>
      </c>
    </row>
    <row r="4322" spans="1:9" x14ac:dyDescent="0.3">
      <c r="A4322" t="s">
        <v>2230</v>
      </c>
      <c r="B4322" t="s">
        <v>2231</v>
      </c>
      <c r="C4322">
        <v>1450</v>
      </c>
      <c r="D4322" t="s">
        <v>30</v>
      </c>
      <c r="E4322">
        <v>769</v>
      </c>
      <c r="F4322">
        <v>834</v>
      </c>
      <c r="G4322">
        <f t="shared" si="67"/>
        <v>65</v>
      </c>
      <c r="H4322">
        <v>85578</v>
      </c>
      <c r="I4322" t="s">
        <v>31</v>
      </c>
    </row>
    <row r="4323" spans="1:9" x14ac:dyDescent="0.3">
      <c r="A4323" t="s">
        <v>2230</v>
      </c>
      <c r="B4323" t="s">
        <v>2231</v>
      </c>
      <c r="C4323">
        <v>1450</v>
      </c>
      <c r="D4323" t="s">
        <v>66</v>
      </c>
      <c r="E4323">
        <v>1350</v>
      </c>
      <c r="F4323">
        <v>1435</v>
      </c>
      <c r="G4323">
        <f t="shared" si="67"/>
        <v>85</v>
      </c>
      <c r="H4323">
        <v>11277</v>
      </c>
      <c r="I4323" t="s">
        <v>67</v>
      </c>
    </row>
    <row r="4324" spans="1:9" x14ac:dyDescent="0.3">
      <c r="A4324" t="s">
        <v>2230</v>
      </c>
      <c r="B4324" t="s">
        <v>2231</v>
      </c>
      <c r="C4324">
        <v>1450</v>
      </c>
      <c r="D4324" t="s">
        <v>24</v>
      </c>
      <c r="E4324">
        <v>653</v>
      </c>
      <c r="F4324">
        <v>743</v>
      </c>
      <c r="G4324">
        <f t="shared" si="67"/>
        <v>90</v>
      </c>
      <c r="H4324">
        <v>23723</v>
      </c>
      <c r="I4324" t="s">
        <v>25</v>
      </c>
    </row>
    <row r="4325" spans="1:9" x14ac:dyDescent="0.3">
      <c r="A4325" t="s">
        <v>2230</v>
      </c>
      <c r="B4325" t="s">
        <v>2231</v>
      </c>
      <c r="C4325">
        <v>1450</v>
      </c>
      <c r="D4325" t="s">
        <v>18</v>
      </c>
      <c r="E4325">
        <v>353</v>
      </c>
      <c r="F4325">
        <v>457</v>
      </c>
      <c r="G4325">
        <f t="shared" si="67"/>
        <v>104</v>
      </c>
      <c r="H4325">
        <v>27168</v>
      </c>
      <c r="I4325" t="s">
        <v>19</v>
      </c>
    </row>
    <row r="4326" spans="1:9" x14ac:dyDescent="0.3">
      <c r="A4326" t="s">
        <v>2230</v>
      </c>
      <c r="B4326" t="s">
        <v>2231</v>
      </c>
      <c r="C4326">
        <v>1450</v>
      </c>
      <c r="D4326" t="s">
        <v>18</v>
      </c>
      <c r="E4326">
        <v>498</v>
      </c>
      <c r="F4326">
        <v>618</v>
      </c>
      <c r="G4326">
        <f t="shared" si="67"/>
        <v>120</v>
      </c>
      <c r="H4326">
        <v>27168</v>
      </c>
      <c r="I4326" t="s">
        <v>19</v>
      </c>
    </row>
    <row r="4327" spans="1:9" x14ac:dyDescent="0.3">
      <c r="A4327" t="s">
        <v>2230</v>
      </c>
      <c r="B4327" t="s">
        <v>2231</v>
      </c>
      <c r="C4327">
        <v>1450</v>
      </c>
      <c r="D4327" t="s">
        <v>42</v>
      </c>
      <c r="E4327">
        <v>1163</v>
      </c>
      <c r="F4327">
        <v>1278</v>
      </c>
      <c r="G4327">
        <f t="shared" si="67"/>
        <v>115</v>
      </c>
      <c r="H4327">
        <v>176760</v>
      </c>
      <c r="I4327" t="s">
        <v>43</v>
      </c>
    </row>
    <row r="4328" spans="1:9" x14ac:dyDescent="0.3">
      <c r="A4328" t="s">
        <v>2232</v>
      </c>
      <c r="B4328" t="s">
        <v>2233</v>
      </c>
      <c r="C4328">
        <v>734</v>
      </c>
      <c r="D4328" t="s">
        <v>10</v>
      </c>
      <c r="E4328">
        <v>49</v>
      </c>
      <c r="F4328">
        <v>219</v>
      </c>
      <c r="G4328">
        <f t="shared" si="67"/>
        <v>170</v>
      </c>
      <c r="H4328">
        <v>1724</v>
      </c>
      <c r="I4328" t="s">
        <v>11</v>
      </c>
    </row>
    <row r="4329" spans="1:9" x14ac:dyDescent="0.3">
      <c r="A4329" t="s">
        <v>2232</v>
      </c>
      <c r="B4329" t="s">
        <v>2233</v>
      </c>
      <c r="C4329">
        <v>734</v>
      </c>
      <c r="D4329" t="s">
        <v>12</v>
      </c>
      <c r="E4329">
        <v>479</v>
      </c>
      <c r="F4329">
        <v>715</v>
      </c>
      <c r="G4329">
        <f t="shared" si="67"/>
        <v>236</v>
      </c>
      <c r="H4329">
        <v>22957</v>
      </c>
      <c r="I4329" t="s">
        <v>13</v>
      </c>
    </row>
    <row r="4330" spans="1:9" x14ac:dyDescent="0.3">
      <c r="A4330" t="s">
        <v>2232</v>
      </c>
      <c r="B4330" t="s">
        <v>2233</v>
      </c>
      <c r="C4330">
        <v>734</v>
      </c>
      <c r="D4330" t="s">
        <v>14</v>
      </c>
      <c r="E4330">
        <v>303</v>
      </c>
      <c r="F4330">
        <v>460</v>
      </c>
      <c r="G4330">
        <f t="shared" si="67"/>
        <v>157</v>
      </c>
      <c r="H4330">
        <v>43327</v>
      </c>
      <c r="I4330" t="s">
        <v>15</v>
      </c>
    </row>
    <row r="4331" spans="1:9" x14ac:dyDescent="0.3">
      <c r="A4331" t="s">
        <v>2234</v>
      </c>
      <c r="B4331" t="s">
        <v>2235</v>
      </c>
      <c r="C4331">
        <v>914</v>
      </c>
      <c r="D4331" t="s">
        <v>10</v>
      </c>
      <c r="E4331">
        <v>88</v>
      </c>
      <c r="F4331">
        <v>264</v>
      </c>
      <c r="G4331">
        <f t="shared" si="67"/>
        <v>176</v>
      </c>
      <c r="H4331">
        <v>1724</v>
      </c>
      <c r="I4331" t="s">
        <v>11</v>
      </c>
    </row>
    <row r="4332" spans="1:9" x14ac:dyDescent="0.3">
      <c r="A4332" t="s">
        <v>2234</v>
      </c>
      <c r="B4332" t="s">
        <v>2235</v>
      </c>
      <c r="C4332">
        <v>914</v>
      </c>
      <c r="D4332" t="s">
        <v>28</v>
      </c>
      <c r="E4332">
        <v>504</v>
      </c>
      <c r="F4332">
        <v>620</v>
      </c>
      <c r="G4332">
        <f t="shared" si="67"/>
        <v>116</v>
      </c>
      <c r="H4332">
        <v>133923</v>
      </c>
      <c r="I4332" t="s">
        <v>29</v>
      </c>
    </row>
    <row r="4333" spans="1:9" x14ac:dyDescent="0.3">
      <c r="A4333" t="s">
        <v>2234</v>
      </c>
      <c r="B4333" t="s">
        <v>2235</v>
      </c>
      <c r="C4333">
        <v>914</v>
      </c>
      <c r="D4333" t="s">
        <v>30</v>
      </c>
      <c r="E4333">
        <v>392</v>
      </c>
      <c r="F4333">
        <v>457</v>
      </c>
      <c r="G4333">
        <f t="shared" si="67"/>
        <v>65</v>
      </c>
      <c r="H4333">
        <v>85578</v>
      </c>
      <c r="I4333" t="s">
        <v>31</v>
      </c>
    </row>
    <row r="4334" spans="1:9" x14ac:dyDescent="0.3">
      <c r="A4334" t="s">
        <v>2234</v>
      </c>
      <c r="B4334" t="s">
        <v>2235</v>
      </c>
      <c r="C4334">
        <v>914</v>
      </c>
      <c r="D4334" t="s">
        <v>42</v>
      </c>
      <c r="E4334">
        <v>640</v>
      </c>
      <c r="F4334">
        <v>757</v>
      </c>
      <c r="G4334">
        <f t="shared" si="67"/>
        <v>117</v>
      </c>
      <c r="H4334">
        <v>176760</v>
      </c>
      <c r="I4334" t="s">
        <v>43</v>
      </c>
    </row>
    <row r="4335" spans="1:9" x14ac:dyDescent="0.3">
      <c r="A4335" t="s">
        <v>2234</v>
      </c>
      <c r="B4335" t="s">
        <v>2235</v>
      </c>
      <c r="C4335">
        <v>914</v>
      </c>
      <c r="D4335" t="s">
        <v>42</v>
      </c>
      <c r="E4335">
        <v>783</v>
      </c>
      <c r="F4335">
        <v>897</v>
      </c>
      <c r="G4335">
        <f t="shared" si="67"/>
        <v>114</v>
      </c>
      <c r="H4335">
        <v>176760</v>
      </c>
      <c r="I4335" t="s">
        <v>43</v>
      </c>
    </row>
    <row r="4336" spans="1:9" x14ac:dyDescent="0.3">
      <c r="A4336" t="s">
        <v>2236</v>
      </c>
      <c r="B4336" t="s">
        <v>2237</v>
      </c>
      <c r="C4336">
        <v>1049</v>
      </c>
      <c r="D4336" t="s">
        <v>10</v>
      </c>
      <c r="E4336">
        <v>154</v>
      </c>
      <c r="F4336">
        <v>335</v>
      </c>
      <c r="G4336">
        <f t="shared" si="67"/>
        <v>181</v>
      </c>
      <c r="H4336">
        <v>1724</v>
      </c>
      <c r="I4336" t="s">
        <v>11</v>
      </c>
    </row>
    <row r="4337" spans="1:9" x14ac:dyDescent="0.3">
      <c r="A4337" t="s">
        <v>2236</v>
      </c>
      <c r="B4337" t="s">
        <v>2237</v>
      </c>
      <c r="C4337">
        <v>1049</v>
      </c>
      <c r="D4337" t="s">
        <v>28</v>
      </c>
      <c r="E4337">
        <v>537</v>
      </c>
      <c r="F4337">
        <v>722</v>
      </c>
      <c r="G4337">
        <f t="shared" si="67"/>
        <v>185</v>
      </c>
      <c r="H4337">
        <v>133923</v>
      </c>
      <c r="I4337" t="s">
        <v>29</v>
      </c>
    </row>
    <row r="4338" spans="1:9" x14ac:dyDescent="0.3">
      <c r="A4338" t="s">
        <v>2236</v>
      </c>
      <c r="B4338" t="s">
        <v>2237</v>
      </c>
      <c r="C4338">
        <v>1049</v>
      </c>
      <c r="D4338" t="s">
        <v>30</v>
      </c>
      <c r="E4338">
        <v>425</v>
      </c>
      <c r="F4338">
        <v>490</v>
      </c>
      <c r="G4338">
        <f t="shared" si="67"/>
        <v>65</v>
      </c>
      <c r="H4338">
        <v>85578</v>
      </c>
      <c r="I4338" t="s">
        <v>31</v>
      </c>
    </row>
    <row r="4339" spans="1:9" x14ac:dyDescent="0.3">
      <c r="A4339" t="s">
        <v>2236</v>
      </c>
      <c r="B4339" t="s">
        <v>2237</v>
      </c>
      <c r="C4339">
        <v>1049</v>
      </c>
      <c r="D4339" t="s">
        <v>42</v>
      </c>
      <c r="E4339">
        <v>906</v>
      </c>
      <c r="F4339">
        <v>1038</v>
      </c>
      <c r="G4339">
        <f t="shared" si="67"/>
        <v>132</v>
      </c>
      <c r="H4339">
        <v>176760</v>
      </c>
      <c r="I4339" t="s">
        <v>43</v>
      </c>
    </row>
    <row r="4340" spans="1:9" x14ac:dyDescent="0.3">
      <c r="A4340" t="s">
        <v>2238</v>
      </c>
      <c r="B4340" t="s">
        <v>2239</v>
      </c>
      <c r="C4340">
        <v>1272</v>
      </c>
      <c r="D4340" t="s">
        <v>10</v>
      </c>
      <c r="E4340">
        <v>385</v>
      </c>
      <c r="F4340">
        <v>580</v>
      </c>
      <c r="G4340">
        <f t="shared" si="67"/>
        <v>195</v>
      </c>
      <c r="H4340">
        <v>1724</v>
      </c>
      <c r="I4340" t="s">
        <v>11</v>
      </c>
    </row>
    <row r="4341" spans="1:9" x14ac:dyDescent="0.3">
      <c r="A4341" t="s">
        <v>2238</v>
      </c>
      <c r="B4341" t="s">
        <v>2239</v>
      </c>
      <c r="C4341">
        <v>1272</v>
      </c>
      <c r="D4341" t="s">
        <v>28</v>
      </c>
      <c r="E4341">
        <v>780</v>
      </c>
      <c r="F4341">
        <v>952</v>
      </c>
      <c r="G4341">
        <f t="shared" si="67"/>
        <v>172</v>
      </c>
      <c r="H4341">
        <v>133923</v>
      </c>
      <c r="I4341" t="s">
        <v>29</v>
      </c>
    </row>
    <row r="4342" spans="1:9" x14ac:dyDescent="0.3">
      <c r="A4342" t="s">
        <v>2238</v>
      </c>
      <c r="B4342" t="s">
        <v>2239</v>
      </c>
      <c r="C4342">
        <v>1272</v>
      </c>
      <c r="D4342" t="s">
        <v>30</v>
      </c>
      <c r="E4342">
        <v>668</v>
      </c>
      <c r="F4342">
        <v>733</v>
      </c>
      <c r="G4342">
        <f t="shared" si="67"/>
        <v>65</v>
      </c>
      <c r="H4342">
        <v>85578</v>
      </c>
      <c r="I4342" t="s">
        <v>31</v>
      </c>
    </row>
    <row r="4343" spans="1:9" x14ac:dyDescent="0.3">
      <c r="A4343" t="s">
        <v>2238</v>
      </c>
      <c r="B4343" t="s">
        <v>2239</v>
      </c>
      <c r="C4343">
        <v>1272</v>
      </c>
      <c r="D4343" t="s">
        <v>42</v>
      </c>
      <c r="E4343">
        <v>1133</v>
      </c>
      <c r="F4343">
        <v>1266</v>
      </c>
      <c r="G4343">
        <f t="shared" si="67"/>
        <v>133</v>
      </c>
      <c r="H4343">
        <v>176760</v>
      </c>
      <c r="I4343" t="s">
        <v>43</v>
      </c>
    </row>
    <row r="4344" spans="1:9" x14ac:dyDescent="0.3">
      <c r="A4344" t="s">
        <v>2240</v>
      </c>
      <c r="B4344" t="s">
        <v>2241</v>
      </c>
      <c r="C4344">
        <v>604</v>
      </c>
      <c r="D4344" t="s">
        <v>10</v>
      </c>
      <c r="E4344">
        <v>137</v>
      </c>
      <c r="F4344">
        <v>320</v>
      </c>
      <c r="G4344">
        <f t="shared" si="67"/>
        <v>183</v>
      </c>
      <c r="H4344">
        <v>1724</v>
      </c>
      <c r="I4344" t="s">
        <v>11</v>
      </c>
    </row>
    <row r="4345" spans="1:9" x14ac:dyDescent="0.3">
      <c r="A4345" t="s">
        <v>2240</v>
      </c>
      <c r="B4345" t="s">
        <v>2241</v>
      </c>
      <c r="C4345">
        <v>604</v>
      </c>
      <c r="D4345" t="s">
        <v>54</v>
      </c>
      <c r="E4345">
        <v>407</v>
      </c>
      <c r="F4345">
        <v>489</v>
      </c>
      <c r="G4345">
        <f t="shared" si="67"/>
        <v>82</v>
      </c>
      <c r="H4345">
        <v>1627</v>
      </c>
      <c r="I4345" t="s">
        <v>55</v>
      </c>
    </row>
    <row r="4346" spans="1:9" x14ac:dyDescent="0.3">
      <c r="A4346" t="s">
        <v>2242</v>
      </c>
      <c r="B4346" t="s">
        <v>2243</v>
      </c>
      <c r="C4346">
        <v>1493</v>
      </c>
      <c r="D4346" t="s">
        <v>10</v>
      </c>
      <c r="E4346">
        <v>83</v>
      </c>
      <c r="F4346">
        <v>269</v>
      </c>
      <c r="G4346">
        <f t="shared" si="67"/>
        <v>186</v>
      </c>
      <c r="H4346">
        <v>1724</v>
      </c>
      <c r="I4346" t="s">
        <v>11</v>
      </c>
    </row>
    <row r="4347" spans="1:9" x14ac:dyDescent="0.3">
      <c r="A4347" t="s">
        <v>2242</v>
      </c>
      <c r="B4347" t="s">
        <v>2243</v>
      </c>
      <c r="C4347">
        <v>1493</v>
      </c>
      <c r="D4347" t="s">
        <v>28</v>
      </c>
      <c r="E4347">
        <v>869</v>
      </c>
      <c r="F4347">
        <v>984</v>
      </c>
      <c r="G4347">
        <f t="shared" si="67"/>
        <v>115</v>
      </c>
      <c r="H4347">
        <v>133923</v>
      </c>
      <c r="I4347" t="s">
        <v>29</v>
      </c>
    </row>
    <row r="4348" spans="1:9" x14ac:dyDescent="0.3">
      <c r="A4348" t="s">
        <v>2242</v>
      </c>
      <c r="B4348" t="s">
        <v>2243</v>
      </c>
      <c r="C4348">
        <v>1493</v>
      </c>
      <c r="D4348" t="s">
        <v>30</v>
      </c>
      <c r="E4348">
        <v>757</v>
      </c>
      <c r="F4348">
        <v>822</v>
      </c>
      <c r="G4348">
        <f t="shared" si="67"/>
        <v>65</v>
      </c>
      <c r="H4348">
        <v>85578</v>
      </c>
      <c r="I4348" t="s">
        <v>31</v>
      </c>
    </row>
    <row r="4349" spans="1:9" x14ac:dyDescent="0.3">
      <c r="A4349" t="s">
        <v>2242</v>
      </c>
      <c r="B4349" t="s">
        <v>2243</v>
      </c>
      <c r="C4349">
        <v>1493</v>
      </c>
      <c r="D4349" t="s">
        <v>66</v>
      </c>
      <c r="E4349">
        <v>1315</v>
      </c>
      <c r="F4349">
        <v>1433</v>
      </c>
      <c r="G4349">
        <f t="shared" si="67"/>
        <v>118</v>
      </c>
      <c r="H4349">
        <v>11277</v>
      </c>
      <c r="I4349" t="s">
        <v>67</v>
      </c>
    </row>
    <row r="4350" spans="1:9" x14ac:dyDescent="0.3">
      <c r="A4350" t="s">
        <v>2242</v>
      </c>
      <c r="B4350" t="s">
        <v>2243</v>
      </c>
      <c r="C4350">
        <v>1493</v>
      </c>
      <c r="D4350" t="s">
        <v>22</v>
      </c>
      <c r="E4350">
        <v>350</v>
      </c>
      <c r="F4350">
        <v>461</v>
      </c>
      <c r="G4350">
        <f t="shared" si="67"/>
        <v>111</v>
      </c>
      <c r="H4350">
        <v>21613</v>
      </c>
      <c r="I4350" t="s">
        <v>23</v>
      </c>
    </row>
    <row r="4351" spans="1:9" x14ac:dyDescent="0.3">
      <c r="A4351" t="s">
        <v>2242</v>
      </c>
      <c r="B4351" t="s">
        <v>2243</v>
      </c>
      <c r="C4351">
        <v>1493</v>
      </c>
      <c r="D4351" t="s">
        <v>18</v>
      </c>
      <c r="E4351">
        <v>504</v>
      </c>
      <c r="F4351">
        <v>623</v>
      </c>
      <c r="G4351">
        <f t="shared" si="67"/>
        <v>119</v>
      </c>
      <c r="H4351">
        <v>27168</v>
      </c>
      <c r="I4351" t="s">
        <v>19</v>
      </c>
    </row>
    <row r="4352" spans="1:9" x14ac:dyDescent="0.3">
      <c r="A4352" t="s">
        <v>2242</v>
      </c>
      <c r="B4352" t="s">
        <v>2243</v>
      </c>
      <c r="C4352">
        <v>1493</v>
      </c>
      <c r="D4352" t="s">
        <v>18</v>
      </c>
      <c r="E4352">
        <v>642</v>
      </c>
      <c r="F4352">
        <v>736</v>
      </c>
      <c r="G4352">
        <f t="shared" si="67"/>
        <v>94</v>
      </c>
      <c r="H4352">
        <v>27168</v>
      </c>
      <c r="I4352" t="s">
        <v>19</v>
      </c>
    </row>
    <row r="4353" spans="1:9" x14ac:dyDescent="0.3">
      <c r="A4353" t="s">
        <v>2242</v>
      </c>
      <c r="B4353" t="s">
        <v>2243</v>
      </c>
      <c r="C4353">
        <v>1493</v>
      </c>
      <c r="D4353" t="s">
        <v>42</v>
      </c>
      <c r="E4353">
        <v>1003</v>
      </c>
      <c r="F4353">
        <v>1121</v>
      </c>
      <c r="G4353">
        <f t="shared" si="67"/>
        <v>118</v>
      </c>
      <c r="H4353">
        <v>176760</v>
      </c>
      <c r="I4353" t="s">
        <v>43</v>
      </c>
    </row>
    <row r="4354" spans="1:9" x14ac:dyDescent="0.3">
      <c r="A4354" t="s">
        <v>2242</v>
      </c>
      <c r="B4354" t="s">
        <v>2243</v>
      </c>
      <c r="C4354">
        <v>1493</v>
      </c>
      <c r="D4354" t="s">
        <v>42</v>
      </c>
      <c r="E4354">
        <v>1149</v>
      </c>
      <c r="F4354">
        <v>1263</v>
      </c>
      <c r="G4354">
        <f t="shared" si="67"/>
        <v>114</v>
      </c>
      <c r="H4354">
        <v>176760</v>
      </c>
      <c r="I4354" t="s">
        <v>43</v>
      </c>
    </row>
    <row r="4355" spans="1:9" x14ac:dyDescent="0.3">
      <c r="A4355" t="s">
        <v>2244</v>
      </c>
      <c r="B4355" t="s">
        <v>2245</v>
      </c>
      <c r="C4355">
        <v>875</v>
      </c>
      <c r="D4355" t="s">
        <v>10</v>
      </c>
      <c r="E4355">
        <v>251</v>
      </c>
      <c r="F4355">
        <v>438</v>
      </c>
      <c r="G4355">
        <f t="shared" ref="G4355:G4418" si="68">F4355-E4355</f>
        <v>187</v>
      </c>
      <c r="H4355">
        <v>1724</v>
      </c>
      <c r="I4355" t="s">
        <v>11</v>
      </c>
    </row>
    <row r="4356" spans="1:9" x14ac:dyDescent="0.3">
      <c r="A4356" t="s">
        <v>2244</v>
      </c>
      <c r="B4356" t="s">
        <v>2245</v>
      </c>
      <c r="C4356">
        <v>875</v>
      </c>
      <c r="D4356" t="s">
        <v>28</v>
      </c>
      <c r="E4356">
        <v>751</v>
      </c>
      <c r="F4356">
        <v>863</v>
      </c>
      <c r="G4356">
        <f t="shared" si="68"/>
        <v>112</v>
      </c>
      <c r="H4356">
        <v>133923</v>
      </c>
      <c r="I4356" t="s">
        <v>29</v>
      </c>
    </row>
    <row r="4357" spans="1:9" x14ac:dyDescent="0.3">
      <c r="A4357" t="s">
        <v>2244</v>
      </c>
      <c r="B4357" t="s">
        <v>2245</v>
      </c>
      <c r="C4357">
        <v>875</v>
      </c>
      <c r="D4357" t="s">
        <v>30</v>
      </c>
      <c r="E4357">
        <v>635</v>
      </c>
      <c r="F4357">
        <v>703</v>
      </c>
      <c r="G4357">
        <f t="shared" si="68"/>
        <v>68</v>
      </c>
      <c r="H4357">
        <v>85578</v>
      </c>
      <c r="I4357" t="s">
        <v>31</v>
      </c>
    </row>
    <row r="4358" spans="1:9" x14ac:dyDescent="0.3">
      <c r="A4358" t="s">
        <v>2244</v>
      </c>
      <c r="B4358" t="s">
        <v>2245</v>
      </c>
      <c r="C4358">
        <v>875</v>
      </c>
      <c r="D4358" t="s">
        <v>90</v>
      </c>
      <c r="E4358">
        <v>2</v>
      </c>
      <c r="F4358">
        <v>220</v>
      </c>
      <c r="G4358">
        <f t="shared" si="68"/>
        <v>218</v>
      </c>
      <c r="H4358">
        <v>1188</v>
      </c>
      <c r="I4358" t="s">
        <v>91</v>
      </c>
    </row>
    <row r="4359" spans="1:9" x14ac:dyDescent="0.3">
      <c r="A4359" t="s">
        <v>2246</v>
      </c>
      <c r="B4359" t="s">
        <v>2247</v>
      </c>
      <c r="C4359">
        <v>1547</v>
      </c>
      <c r="D4359" t="s">
        <v>10</v>
      </c>
      <c r="E4359">
        <v>79</v>
      </c>
      <c r="F4359">
        <v>265</v>
      </c>
      <c r="G4359">
        <f t="shared" si="68"/>
        <v>186</v>
      </c>
      <c r="H4359">
        <v>1724</v>
      </c>
      <c r="I4359" t="s">
        <v>11</v>
      </c>
    </row>
    <row r="4360" spans="1:9" x14ac:dyDescent="0.3">
      <c r="A4360" t="s">
        <v>2246</v>
      </c>
      <c r="B4360" t="s">
        <v>2247</v>
      </c>
      <c r="C4360">
        <v>1547</v>
      </c>
      <c r="D4360" t="s">
        <v>28</v>
      </c>
      <c r="E4360">
        <v>887</v>
      </c>
      <c r="F4360">
        <v>1003</v>
      </c>
      <c r="G4360">
        <f t="shared" si="68"/>
        <v>116</v>
      </c>
      <c r="H4360">
        <v>133923</v>
      </c>
      <c r="I4360" t="s">
        <v>29</v>
      </c>
    </row>
    <row r="4361" spans="1:9" x14ac:dyDescent="0.3">
      <c r="A4361" t="s">
        <v>2246</v>
      </c>
      <c r="B4361" t="s">
        <v>2247</v>
      </c>
      <c r="C4361">
        <v>1547</v>
      </c>
      <c r="D4361" t="s">
        <v>30</v>
      </c>
      <c r="E4361">
        <v>775</v>
      </c>
      <c r="F4361">
        <v>840</v>
      </c>
      <c r="G4361">
        <f t="shared" si="68"/>
        <v>65</v>
      </c>
      <c r="H4361">
        <v>85578</v>
      </c>
      <c r="I4361" t="s">
        <v>31</v>
      </c>
    </row>
    <row r="4362" spans="1:9" x14ac:dyDescent="0.3">
      <c r="A4362" t="s">
        <v>2246</v>
      </c>
      <c r="B4362" t="s">
        <v>2247</v>
      </c>
      <c r="C4362">
        <v>1547</v>
      </c>
      <c r="D4362" t="s">
        <v>66</v>
      </c>
      <c r="E4362">
        <v>1368</v>
      </c>
      <c r="F4362">
        <v>1453</v>
      </c>
      <c r="G4362">
        <f t="shared" si="68"/>
        <v>85</v>
      </c>
      <c r="H4362">
        <v>11277</v>
      </c>
      <c r="I4362" t="s">
        <v>67</v>
      </c>
    </row>
    <row r="4363" spans="1:9" x14ac:dyDescent="0.3">
      <c r="A4363" t="s">
        <v>2246</v>
      </c>
      <c r="B4363" t="s">
        <v>2247</v>
      </c>
      <c r="C4363">
        <v>1547</v>
      </c>
      <c r="D4363" t="s">
        <v>24</v>
      </c>
      <c r="E4363">
        <v>659</v>
      </c>
      <c r="F4363">
        <v>749</v>
      </c>
      <c r="G4363">
        <f t="shared" si="68"/>
        <v>90</v>
      </c>
      <c r="H4363">
        <v>23723</v>
      </c>
      <c r="I4363" t="s">
        <v>25</v>
      </c>
    </row>
    <row r="4364" spans="1:9" x14ac:dyDescent="0.3">
      <c r="A4364" t="s">
        <v>2246</v>
      </c>
      <c r="B4364" t="s">
        <v>2247</v>
      </c>
      <c r="C4364">
        <v>1547</v>
      </c>
      <c r="D4364" t="s">
        <v>18</v>
      </c>
      <c r="E4364">
        <v>353</v>
      </c>
      <c r="F4364">
        <v>457</v>
      </c>
      <c r="G4364">
        <f t="shared" si="68"/>
        <v>104</v>
      </c>
      <c r="H4364">
        <v>27168</v>
      </c>
      <c r="I4364" t="s">
        <v>19</v>
      </c>
    </row>
    <row r="4365" spans="1:9" x14ac:dyDescent="0.3">
      <c r="A4365" t="s">
        <v>2246</v>
      </c>
      <c r="B4365" t="s">
        <v>2247</v>
      </c>
      <c r="C4365">
        <v>1547</v>
      </c>
      <c r="D4365" t="s">
        <v>18</v>
      </c>
      <c r="E4365">
        <v>499</v>
      </c>
      <c r="F4365">
        <v>617</v>
      </c>
      <c r="G4365">
        <f t="shared" si="68"/>
        <v>118</v>
      </c>
      <c r="H4365">
        <v>27168</v>
      </c>
      <c r="I4365" t="s">
        <v>19</v>
      </c>
    </row>
    <row r="4366" spans="1:9" x14ac:dyDescent="0.3">
      <c r="A4366" t="s">
        <v>2246</v>
      </c>
      <c r="B4366" t="s">
        <v>2247</v>
      </c>
      <c r="C4366">
        <v>1547</v>
      </c>
      <c r="D4366" t="s">
        <v>42</v>
      </c>
      <c r="E4366">
        <v>1021</v>
      </c>
      <c r="F4366">
        <v>1141</v>
      </c>
      <c r="G4366">
        <f t="shared" si="68"/>
        <v>120</v>
      </c>
      <c r="H4366">
        <v>176760</v>
      </c>
      <c r="I4366" t="s">
        <v>43</v>
      </c>
    </row>
    <row r="4367" spans="1:9" x14ac:dyDescent="0.3">
      <c r="A4367" t="s">
        <v>2246</v>
      </c>
      <c r="B4367" t="s">
        <v>2247</v>
      </c>
      <c r="C4367">
        <v>1547</v>
      </c>
      <c r="D4367" t="s">
        <v>42</v>
      </c>
      <c r="E4367">
        <v>1169</v>
      </c>
      <c r="F4367">
        <v>1283</v>
      </c>
      <c r="G4367">
        <f t="shared" si="68"/>
        <v>114</v>
      </c>
      <c r="H4367">
        <v>176760</v>
      </c>
      <c r="I4367" t="s">
        <v>43</v>
      </c>
    </row>
    <row r="4368" spans="1:9" x14ac:dyDescent="0.3">
      <c r="A4368" t="s">
        <v>2248</v>
      </c>
      <c r="B4368" t="s">
        <v>2249</v>
      </c>
      <c r="C4368">
        <v>646</v>
      </c>
      <c r="D4368" t="s">
        <v>10</v>
      </c>
      <c r="E4368">
        <v>37</v>
      </c>
      <c r="F4368">
        <v>224</v>
      </c>
      <c r="G4368">
        <f t="shared" si="68"/>
        <v>187</v>
      </c>
      <c r="H4368">
        <v>1724</v>
      </c>
      <c r="I4368" t="s">
        <v>11</v>
      </c>
    </row>
    <row r="4369" spans="1:9" x14ac:dyDescent="0.3">
      <c r="A4369" t="s">
        <v>2248</v>
      </c>
      <c r="B4369" t="s">
        <v>2249</v>
      </c>
      <c r="C4369">
        <v>646</v>
      </c>
      <c r="D4369" t="s">
        <v>28</v>
      </c>
      <c r="E4369">
        <v>529</v>
      </c>
      <c r="F4369">
        <v>641</v>
      </c>
      <c r="G4369">
        <f t="shared" si="68"/>
        <v>112</v>
      </c>
      <c r="H4369">
        <v>133923</v>
      </c>
      <c r="I4369" t="s">
        <v>29</v>
      </c>
    </row>
    <row r="4370" spans="1:9" x14ac:dyDescent="0.3">
      <c r="A4370" t="s">
        <v>2248</v>
      </c>
      <c r="B4370" t="s">
        <v>2249</v>
      </c>
      <c r="C4370">
        <v>646</v>
      </c>
      <c r="D4370" t="s">
        <v>30</v>
      </c>
      <c r="E4370">
        <v>414</v>
      </c>
      <c r="F4370">
        <v>480</v>
      </c>
      <c r="G4370">
        <f t="shared" si="68"/>
        <v>66</v>
      </c>
      <c r="H4370">
        <v>85578</v>
      </c>
      <c r="I4370" t="s">
        <v>31</v>
      </c>
    </row>
    <row r="4371" spans="1:9" x14ac:dyDescent="0.3">
      <c r="A4371" t="s">
        <v>2248</v>
      </c>
      <c r="B4371" t="s">
        <v>2249</v>
      </c>
      <c r="C4371">
        <v>646</v>
      </c>
      <c r="D4371" t="s">
        <v>18</v>
      </c>
      <c r="E4371">
        <v>311</v>
      </c>
      <c r="F4371">
        <v>407</v>
      </c>
      <c r="G4371">
        <f t="shared" si="68"/>
        <v>96</v>
      </c>
      <c r="H4371">
        <v>27168</v>
      </c>
      <c r="I4371" t="s">
        <v>19</v>
      </c>
    </row>
    <row r="4372" spans="1:9" x14ac:dyDescent="0.3">
      <c r="A4372" t="s">
        <v>2250</v>
      </c>
      <c r="B4372" t="s">
        <v>2251</v>
      </c>
      <c r="C4372">
        <v>887</v>
      </c>
      <c r="D4372" t="s">
        <v>10</v>
      </c>
      <c r="E4372">
        <v>269</v>
      </c>
      <c r="F4372">
        <v>462</v>
      </c>
      <c r="G4372">
        <f t="shared" si="68"/>
        <v>193</v>
      </c>
      <c r="H4372">
        <v>1724</v>
      </c>
      <c r="I4372" t="s">
        <v>11</v>
      </c>
    </row>
    <row r="4373" spans="1:9" x14ac:dyDescent="0.3">
      <c r="A4373" t="s">
        <v>2250</v>
      </c>
      <c r="B4373" t="s">
        <v>2251</v>
      </c>
      <c r="C4373">
        <v>887</v>
      </c>
      <c r="D4373" t="s">
        <v>28</v>
      </c>
      <c r="E4373">
        <v>772</v>
      </c>
      <c r="F4373">
        <v>883</v>
      </c>
      <c r="G4373">
        <f t="shared" si="68"/>
        <v>111</v>
      </c>
      <c r="H4373">
        <v>133923</v>
      </c>
      <c r="I4373" t="s">
        <v>29</v>
      </c>
    </row>
    <row r="4374" spans="1:9" x14ac:dyDescent="0.3">
      <c r="A4374" t="s">
        <v>2250</v>
      </c>
      <c r="B4374" t="s">
        <v>2251</v>
      </c>
      <c r="C4374">
        <v>887</v>
      </c>
      <c r="D4374" t="s">
        <v>30</v>
      </c>
      <c r="E4374">
        <v>655</v>
      </c>
      <c r="F4374">
        <v>723</v>
      </c>
      <c r="G4374">
        <f t="shared" si="68"/>
        <v>68</v>
      </c>
      <c r="H4374">
        <v>85578</v>
      </c>
      <c r="I4374" t="s">
        <v>31</v>
      </c>
    </row>
    <row r="4375" spans="1:9" x14ac:dyDescent="0.3">
      <c r="A4375" t="s">
        <v>2250</v>
      </c>
      <c r="B4375" t="s">
        <v>2251</v>
      </c>
      <c r="C4375">
        <v>887</v>
      </c>
      <c r="D4375" t="s">
        <v>90</v>
      </c>
      <c r="E4375">
        <v>21</v>
      </c>
      <c r="F4375">
        <v>227</v>
      </c>
      <c r="G4375">
        <f t="shared" si="68"/>
        <v>206</v>
      </c>
      <c r="H4375">
        <v>1188</v>
      </c>
      <c r="I4375" t="s">
        <v>91</v>
      </c>
    </row>
    <row r="4376" spans="1:9" x14ac:dyDescent="0.3">
      <c r="A4376" t="s">
        <v>2250</v>
      </c>
      <c r="B4376" t="s">
        <v>2251</v>
      </c>
      <c r="C4376">
        <v>887</v>
      </c>
      <c r="D4376" t="s">
        <v>46</v>
      </c>
      <c r="E4376">
        <v>544</v>
      </c>
      <c r="F4376">
        <v>611</v>
      </c>
      <c r="G4376">
        <f t="shared" si="68"/>
        <v>67</v>
      </c>
      <c r="H4376">
        <v>7301</v>
      </c>
      <c r="I4376" t="s">
        <v>47</v>
      </c>
    </row>
    <row r="4377" spans="1:9" x14ac:dyDescent="0.3">
      <c r="A4377" t="s">
        <v>2252</v>
      </c>
      <c r="B4377" t="s">
        <v>2253</v>
      </c>
      <c r="C4377">
        <v>550</v>
      </c>
      <c r="D4377" t="s">
        <v>10</v>
      </c>
      <c r="E4377">
        <v>86</v>
      </c>
      <c r="F4377">
        <v>250</v>
      </c>
      <c r="G4377">
        <f t="shared" si="68"/>
        <v>164</v>
      </c>
      <c r="H4377">
        <v>1724</v>
      </c>
      <c r="I4377" t="s">
        <v>11</v>
      </c>
    </row>
    <row r="4378" spans="1:9" x14ac:dyDescent="0.3">
      <c r="A4378" t="s">
        <v>2252</v>
      </c>
      <c r="B4378" t="s">
        <v>2253</v>
      </c>
      <c r="C4378">
        <v>550</v>
      </c>
      <c r="D4378" t="s">
        <v>54</v>
      </c>
      <c r="E4378">
        <v>347</v>
      </c>
      <c r="F4378">
        <v>425</v>
      </c>
      <c r="G4378">
        <f t="shared" si="68"/>
        <v>78</v>
      </c>
      <c r="H4378">
        <v>1627</v>
      </c>
      <c r="I4378" t="s">
        <v>55</v>
      </c>
    </row>
    <row r="4379" spans="1:9" x14ac:dyDescent="0.3">
      <c r="A4379" t="s">
        <v>2254</v>
      </c>
      <c r="B4379" t="s">
        <v>2255</v>
      </c>
      <c r="C4379">
        <v>954</v>
      </c>
      <c r="D4379" t="s">
        <v>10</v>
      </c>
      <c r="E4379">
        <v>55</v>
      </c>
      <c r="F4379">
        <v>223</v>
      </c>
      <c r="G4379">
        <f t="shared" si="68"/>
        <v>168</v>
      </c>
      <c r="H4379">
        <v>1724</v>
      </c>
      <c r="I4379" t="s">
        <v>11</v>
      </c>
    </row>
    <row r="4380" spans="1:9" x14ac:dyDescent="0.3">
      <c r="A4380" t="s">
        <v>2254</v>
      </c>
      <c r="B4380" t="s">
        <v>2255</v>
      </c>
      <c r="C4380">
        <v>954</v>
      </c>
      <c r="D4380" t="s">
        <v>28</v>
      </c>
      <c r="E4380">
        <v>704</v>
      </c>
      <c r="F4380">
        <v>815</v>
      </c>
      <c r="G4380">
        <f t="shared" si="68"/>
        <v>111</v>
      </c>
      <c r="H4380">
        <v>133923</v>
      </c>
      <c r="I4380" t="s">
        <v>29</v>
      </c>
    </row>
    <row r="4381" spans="1:9" x14ac:dyDescent="0.3">
      <c r="A4381" t="s">
        <v>2254</v>
      </c>
      <c r="B4381" t="s">
        <v>2255</v>
      </c>
      <c r="C4381">
        <v>954</v>
      </c>
      <c r="D4381" t="s">
        <v>30</v>
      </c>
      <c r="E4381">
        <v>590</v>
      </c>
      <c r="F4381">
        <v>657</v>
      </c>
      <c r="G4381">
        <f t="shared" si="68"/>
        <v>67</v>
      </c>
      <c r="H4381">
        <v>85578</v>
      </c>
      <c r="I4381" t="s">
        <v>31</v>
      </c>
    </row>
    <row r="4382" spans="1:9" x14ac:dyDescent="0.3">
      <c r="A4382" t="s">
        <v>2254</v>
      </c>
      <c r="B4382" t="s">
        <v>2255</v>
      </c>
      <c r="C4382">
        <v>954</v>
      </c>
      <c r="D4382" t="s">
        <v>22</v>
      </c>
      <c r="E4382">
        <v>308</v>
      </c>
      <c r="F4382">
        <v>435</v>
      </c>
      <c r="G4382">
        <f t="shared" si="68"/>
        <v>127</v>
      </c>
      <c r="H4382">
        <v>21613</v>
      </c>
      <c r="I4382" t="s">
        <v>23</v>
      </c>
    </row>
    <row r="4383" spans="1:9" x14ac:dyDescent="0.3">
      <c r="A4383" t="s">
        <v>2254</v>
      </c>
      <c r="B4383" t="s">
        <v>2255</v>
      </c>
      <c r="C4383">
        <v>954</v>
      </c>
      <c r="D4383" t="s">
        <v>24</v>
      </c>
      <c r="E4383">
        <v>472</v>
      </c>
      <c r="F4383">
        <v>571</v>
      </c>
      <c r="G4383">
        <f t="shared" si="68"/>
        <v>99</v>
      </c>
      <c r="H4383">
        <v>23723</v>
      </c>
      <c r="I4383" t="s">
        <v>25</v>
      </c>
    </row>
    <row r="4384" spans="1:9" x14ac:dyDescent="0.3">
      <c r="A4384" t="s">
        <v>2254</v>
      </c>
      <c r="B4384" t="s">
        <v>2255</v>
      </c>
      <c r="C4384">
        <v>954</v>
      </c>
      <c r="D4384" t="s">
        <v>42</v>
      </c>
      <c r="E4384">
        <v>844</v>
      </c>
      <c r="F4384">
        <v>944</v>
      </c>
      <c r="G4384">
        <f t="shared" si="68"/>
        <v>100</v>
      </c>
      <c r="H4384">
        <v>176760</v>
      </c>
      <c r="I4384" t="s">
        <v>43</v>
      </c>
    </row>
    <row r="4385" spans="1:9" x14ac:dyDescent="0.3">
      <c r="A4385" t="s">
        <v>2256</v>
      </c>
      <c r="B4385" t="s">
        <v>2257</v>
      </c>
      <c r="C4385">
        <v>730</v>
      </c>
      <c r="D4385" t="s">
        <v>10</v>
      </c>
      <c r="E4385">
        <v>20</v>
      </c>
      <c r="F4385">
        <v>213</v>
      </c>
      <c r="G4385">
        <f t="shared" si="68"/>
        <v>193</v>
      </c>
      <c r="H4385">
        <v>1724</v>
      </c>
      <c r="I4385" t="s">
        <v>11</v>
      </c>
    </row>
    <row r="4386" spans="1:9" x14ac:dyDescent="0.3">
      <c r="A4386" t="s">
        <v>2256</v>
      </c>
      <c r="B4386" t="s">
        <v>2257</v>
      </c>
      <c r="C4386">
        <v>730</v>
      </c>
      <c r="D4386" t="s">
        <v>12</v>
      </c>
      <c r="E4386">
        <v>465</v>
      </c>
      <c r="F4386">
        <v>703</v>
      </c>
      <c r="G4386">
        <f t="shared" si="68"/>
        <v>238</v>
      </c>
      <c r="H4386">
        <v>22957</v>
      </c>
      <c r="I4386" t="s">
        <v>13</v>
      </c>
    </row>
    <row r="4387" spans="1:9" x14ac:dyDescent="0.3">
      <c r="A4387" t="s">
        <v>2256</v>
      </c>
      <c r="B4387" t="s">
        <v>2257</v>
      </c>
      <c r="C4387">
        <v>730</v>
      </c>
      <c r="D4387" t="s">
        <v>14</v>
      </c>
      <c r="E4387">
        <v>292</v>
      </c>
      <c r="F4387">
        <v>449</v>
      </c>
      <c r="G4387">
        <f t="shared" si="68"/>
        <v>157</v>
      </c>
      <c r="H4387">
        <v>43327</v>
      </c>
      <c r="I4387" t="s">
        <v>15</v>
      </c>
    </row>
    <row r="4388" spans="1:9" x14ac:dyDescent="0.3">
      <c r="A4388" t="s">
        <v>2258</v>
      </c>
      <c r="B4388" t="s">
        <v>2259</v>
      </c>
      <c r="C4388">
        <v>515</v>
      </c>
      <c r="D4388" t="s">
        <v>10</v>
      </c>
      <c r="E4388">
        <v>77</v>
      </c>
      <c r="F4388">
        <v>266</v>
      </c>
      <c r="G4388">
        <f t="shared" si="68"/>
        <v>189</v>
      </c>
      <c r="H4388">
        <v>1724</v>
      </c>
      <c r="I4388" t="s">
        <v>11</v>
      </c>
    </row>
    <row r="4389" spans="1:9" x14ac:dyDescent="0.3">
      <c r="A4389" t="s">
        <v>2258</v>
      </c>
      <c r="B4389" t="s">
        <v>2259</v>
      </c>
      <c r="C4389">
        <v>515</v>
      </c>
      <c r="D4389" t="s">
        <v>14</v>
      </c>
      <c r="E4389">
        <v>351</v>
      </c>
      <c r="F4389">
        <v>491</v>
      </c>
      <c r="G4389">
        <f t="shared" si="68"/>
        <v>140</v>
      </c>
      <c r="H4389">
        <v>43327</v>
      </c>
      <c r="I4389" t="s">
        <v>15</v>
      </c>
    </row>
    <row r="4390" spans="1:9" x14ac:dyDescent="0.3">
      <c r="A4390" t="s">
        <v>2260</v>
      </c>
      <c r="B4390" t="s">
        <v>2261</v>
      </c>
      <c r="C4390">
        <v>458</v>
      </c>
      <c r="D4390" t="s">
        <v>10</v>
      </c>
      <c r="E4390">
        <v>83</v>
      </c>
      <c r="F4390">
        <v>226</v>
      </c>
      <c r="G4390">
        <f t="shared" si="68"/>
        <v>143</v>
      </c>
      <c r="H4390">
        <v>1724</v>
      </c>
      <c r="I4390" t="s">
        <v>11</v>
      </c>
    </row>
    <row r="4391" spans="1:9" x14ac:dyDescent="0.3">
      <c r="A4391" t="s">
        <v>2260</v>
      </c>
      <c r="B4391" t="s">
        <v>2261</v>
      </c>
      <c r="C4391">
        <v>458</v>
      </c>
      <c r="D4391" t="s">
        <v>14</v>
      </c>
      <c r="E4391">
        <v>299</v>
      </c>
      <c r="F4391">
        <v>457</v>
      </c>
      <c r="G4391">
        <f t="shared" si="68"/>
        <v>158</v>
      </c>
      <c r="H4391">
        <v>43327</v>
      </c>
      <c r="I4391" t="s">
        <v>15</v>
      </c>
    </row>
    <row r="4392" spans="1:9" x14ac:dyDescent="0.3">
      <c r="A4392" t="s">
        <v>2262</v>
      </c>
      <c r="B4392" t="s">
        <v>2263</v>
      </c>
      <c r="C4392">
        <v>595</v>
      </c>
      <c r="D4392" t="s">
        <v>10</v>
      </c>
      <c r="E4392">
        <v>70</v>
      </c>
      <c r="F4392">
        <v>207</v>
      </c>
      <c r="G4392">
        <f t="shared" si="68"/>
        <v>137</v>
      </c>
      <c r="H4392">
        <v>1724</v>
      </c>
      <c r="I4392" t="s">
        <v>11</v>
      </c>
    </row>
    <row r="4393" spans="1:9" x14ac:dyDescent="0.3">
      <c r="A4393" t="s">
        <v>2262</v>
      </c>
      <c r="B4393" t="s">
        <v>2263</v>
      </c>
      <c r="C4393">
        <v>595</v>
      </c>
      <c r="D4393" t="s">
        <v>24</v>
      </c>
      <c r="E4393">
        <v>441</v>
      </c>
      <c r="F4393">
        <v>529</v>
      </c>
      <c r="G4393">
        <f t="shared" si="68"/>
        <v>88</v>
      </c>
      <c r="H4393">
        <v>23723</v>
      </c>
      <c r="I4393" t="s">
        <v>25</v>
      </c>
    </row>
    <row r="4394" spans="1:9" x14ac:dyDescent="0.3">
      <c r="A4394" t="s">
        <v>2262</v>
      </c>
      <c r="B4394" t="s">
        <v>2263</v>
      </c>
      <c r="C4394">
        <v>595</v>
      </c>
      <c r="D4394" t="s">
        <v>18</v>
      </c>
      <c r="E4394">
        <v>299</v>
      </c>
      <c r="F4394">
        <v>402</v>
      </c>
      <c r="G4394">
        <f t="shared" si="68"/>
        <v>103</v>
      </c>
      <c r="H4394">
        <v>27168</v>
      </c>
      <c r="I4394" t="s">
        <v>19</v>
      </c>
    </row>
    <row r="4395" spans="1:9" x14ac:dyDescent="0.3">
      <c r="A4395" t="s">
        <v>2264</v>
      </c>
      <c r="B4395" t="s">
        <v>2265</v>
      </c>
      <c r="C4395">
        <v>452</v>
      </c>
      <c r="D4395" t="s">
        <v>10</v>
      </c>
      <c r="E4395">
        <v>79</v>
      </c>
      <c r="F4395">
        <v>221</v>
      </c>
      <c r="G4395">
        <f t="shared" si="68"/>
        <v>142</v>
      </c>
      <c r="H4395">
        <v>1724</v>
      </c>
      <c r="I4395" t="s">
        <v>11</v>
      </c>
    </row>
    <row r="4396" spans="1:9" x14ac:dyDescent="0.3">
      <c r="A4396" t="s">
        <v>2264</v>
      </c>
      <c r="B4396" t="s">
        <v>2265</v>
      </c>
      <c r="C4396">
        <v>452</v>
      </c>
      <c r="D4396" t="s">
        <v>14</v>
      </c>
      <c r="E4396">
        <v>294</v>
      </c>
      <c r="F4396">
        <v>452</v>
      </c>
      <c r="G4396">
        <f t="shared" si="68"/>
        <v>158</v>
      </c>
      <c r="H4396">
        <v>43327</v>
      </c>
      <c r="I4396" t="s">
        <v>15</v>
      </c>
    </row>
    <row r="4397" spans="1:9" x14ac:dyDescent="0.3">
      <c r="A4397" t="s">
        <v>2266</v>
      </c>
      <c r="B4397" t="s">
        <v>2267</v>
      </c>
      <c r="C4397">
        <v>509</v>
      </c>
      <c r="D4397" t="s">
        <v>10</v>
      </c>
      <c r="E4397">
        <v>74</v>
      </c>
      <c r="F4397">
        <v>268</v>
      </c>
      <c r="G4397">
        <f t="shared" si="68"/>
        <v>194</v>
      </c>
      <c r="H4397">
        <v>1724</v>
      </c>
      <c r="I4397" t="s">
        <v>11</v>
      </c>
    </row>
    <row r="4398" spans="1:9" x14ac:dyDescent="0.3">
      <c r="A4398" t="s">
        <v>2266</v>
      </c>
      <c r="B4398" t="s">
        <v>2267</v>
      </c>
      <c r="C4398">
        <v>509</v>
      </c>
      <c r="D4398" t="s">
        <v>14</v>
      </c>
      <c r="E4398">
        <v>353</v>
      </c>
      <c r="F4398">
        <v>504</v>
      </c>
      <c r="G4398">
        <f t="shared" si="68"/>
        <v>151</v>
      </c>
      <c r="H4398">
        <v>43327</v>
      </c>
      <c r="I4398" t="s">
        <v>15</v>
      </c>
    </row>
    <row r="4399" spans="1:9" x14ac:dyDescent="0.3">
      <c r="A4399" t="s">
        <v>2268</v>
      </c>
      <c r="B4399" t="s">
        <v>2269</v>
      </c>
      <c r="C4399">
        <v>458</v>
      </c>
      <c r="D4399" t="s">
        <v>10</v>
      </c>
      <c r="E4399">
        <v>89</v>
      </c>
      <c r="F4399">
        <v>221</v>
      </c>
      <c r="G4399">
        <f t="shared" si="68"/>
        <v>132</v>
      </c>
      <c r="H4399">
        <v>1724</v>
      </c>
      <c r="I4399" t="s">
        <v>11</v>
      </c>
    </row>
    <row r="4400" spans="1:9" x14ac:dyDescent="0.3">
      <c r="A4400" t="s">
        <v>2268</v>
      </c>
      <c r="B4400" t="s">
        <v>2269</v>
      </c>
      <c r="C4400">
        <v>458</v>
      </c>
      <c r="D4400" t="s">
        <v>14</v>
      </c>
      <c r="E4400">
        <v>294</v>
      </c>
      <c r="F4400">
        <v>454</v>
      </c>
      <c r="G4400">
        <f t="shared" si="68"/>
        <v>160</v>
      </c>
      <c r="H4400">
        <v>43327</v>
      </c>
      <c r="I4400" t="s">
        <v>15</v>
      </c>
    </row>
    <row r="4401" spans="1:9" x14ac:dyDescent="0.3">
      <c r="A4401" t="s">
        <v>2270</v>
      </c>
      <c r="B4401" t="s">
        <v>2271</v>
      </c>
      <c r="C4401">
        <v>509</v>
      </c>
      <c r="D4401" t="s">
        <v>10</v>
      </c>
      <c r="E4401">
        <v>77</v>
      </c>
      <c r="F4401">
        <v>268</v>
      </c>
      <c r="G4401">
        <f t="shared" si="68"/>
        <v>191</v>
      </c>
      <c r="H4401">
        <v>1724</v>
      </c>
      <c r="I4401" t="s">
        <v>11</v>
      </c>
    </row>
    <row r="4402" spans="1:9" x14ac:dyDescent="0.3">
      <c r="A4402" t="s">
        <v>2270</v>
      </c>
      <c r="B4402" t="s">
        <v>2271</v>
      </c>
      <c r="C4402">
        <v>509</v>
      </c>
      <c r="D4402" t="s">
        <v>14</v>
      </c>
      <c r="E4402">
        <v>353</v>
      </c>
      <c r="F4402">
        <v>504</v>
      </c>
      <c r="G4402">
        <f t="shared" si="68"/>
        <v>151</v>
      </c>
      <c r="H4402">
        <v>43327</v>
      </c>
      <c r="I4402" t="s">
        <v>15</v>
      </c>
    </row>
    <row r="4403" spans="1:9" x14ac:dyDescent="0.3">
      <c r="A4403" t="s">
        <v>2272</v>
      </c>
      <c r="B4403" t="s">
        <v>2273</v>
      </c>
      <c r="C4403">
        <v>775</v>
      </c>
      <c r="D4403" t="s">
        <v>10</v>
      </c>
      <c r="E4403">
        <v>73</v>
      </c>
      <c r="F4403">
        <v>249</v>
      </c>
      <c r="G4403">
        <f t="shared" si="68"/>
        <v>176</v>
      </c>
      <c r="H4403">
        <v>1724</v>
      </c>
      <c r="I4403" t="s">
        <v>11</v>
      </c>
    </row>
    <row r="4404" spans="1:9" x14ac:dyDescent="0.3">
      <c r="A4404" t="s">
        <v>2272</v>
      </c>
      <c r="B4404" t="s">
        <v>2273</v>
      </c>
      <c r="C4404">
        <v>775</v>
      </c>
      <c r="D4404" t="s">
        <v>12</v>
      </c>
      <c r="E4404">
        <v>519</v>
      </c>
      <c r="F4404">
        <v>757</v>
      </c>
      <c r="G4404">
        <f t="shared" si="68"/>
        <v>238</v>
      </c>
      <c r="H4404">
        <v>22957</v>
      </c>
      <c r="I4404" t="s">
        <v>13</v>
      </c>
    </row>
    <row r="4405" spans="1:9" x14ac:dyDescent="0.3">
      <c r="A4405" t="s">
        <v>2272</v>
      </c>
      <c r="B4405" t="s">
        <v>2273</v>
      </c>
      <c r="C4405">
        <v>775</v>
      </c>
      <c r="D4405" t="s">
        <v>14</v>
      </c>
      <c r="E4405">
        <v>342</v>
      </c>
      <c r="F4405">
        <v>500</v>
      </c>
      <c r="G4405">
        <f t="shared" si="68"/>
        <v>158</v>
      </c>
      <c r="H4405">
        <v>43327</v>
      </c>
      <c r="I4405" t="s">
        <v>15</v>
      </c>
    </row>
    <row r="4406" spans="1:9" x14ac:dyDescent="0.3">
      <c r="A4406" t="s">
        <v>2274</v>
      </c>
      <c r="B4406" t="s">
        <v>2275</v>
      </c>
      <c r="C4406">
        <v>1166</v>
      </c>
      <c r="D4406" t="s">
        <v>10</v>
      </c>
      <c r="E4406">
        <v>74</v>
      </c>
      <c r="F4406">
        <v>266</v>
      </c>
      <c r="G4406">
        <f t="shared" si="68"/>
        <v>192</v>
      </c>
      <c r="H4406">
        <v>1724</v>
      </c>
      <c r="I4406" t="s">
        <v>11</v>
      </c>
    </row>
    <row r="4407" spans="1:9" x14ac:dyDescent="0.3">
      <c r="A4407" t="s">
        <v>2274</v>
      </c>
      <c r="B4407" t="s">
        <v>2275</v>
      </c>
      <c r="C4407">
        <v>1166</v>
      </c>
      <c r="D4407" t="s">
        <v>1896</v>
      </c>
      <c r="E4407">
        <v>1061</v>
      </c>
      <c r="F4407">
        <v>1125</v>
      </c>
      <c r="G4407">
        <f t="shared" si="68"/>
        <v>64</v>
      </c>
      <c r="H4407">
        <v>831</v>
      </c>
      <c r="I4407" t="s">
        <v>1897</v>
      </c>
    </row>
    <row r="4408" spans="1:9" x14ac:dyDescent="0.3">
      <c r="A4408" t="s">
        <v>2274</v>
      </c>
      <c r="B4408" t="s">
        <v>2275</v>
      </c>
      <c r="C4408">
        <v>1166</v>
      </c>
      <c r="D4408" t="s">
        <v>12</v>
      </c>
      <c r="E4408">
        <v>786</v>
      </c>
      <c r="F4408">
        <v>1022</v>
      </c>
      <c r="G4408">
        <f t="shared" si="68"/>
        <v>236</v>
      </c>
      <c r="H4408">
        <v>22957</v>
      </c>
      <c r="I4408" t="s">
        <v>13</v>
      </c>
    </row>
    <row r="4409" spans="1:9" x14ac:dyDescent="0.3">
      <c r="A4409" t="s">
        <v>2274</v>
      </c>
      <c r="B4409" t="s">
        <v>2275</v>
      </c>
      <c r="C4409">
        <v>1166</v>
      </c>
      <c r="D4409" t="s">
        <v>14</v>
      </c>
      <c r="E4409">
        <v>609</v>
      </c>
      <c r="F4409">
        <v>767</v>
      </c>
      <c r="G4409">
        <f t="shared" si="68"/>
        <v>158</v>
      </c>
      <c r="H4409">
        <v>43327</v>
      </c>
      <c r="I4409" t="s">
        <v>15</v>
      </c>
    </row>
    <row r="4410" spans="1:9" x14ac:dyDescent="0.3">
      <c r="A4410" t="s">
        <v>2274</v>
      </c>
      <c r="B4410" t="s">
        <v>2275</v>
      </c>
      <c r="C4410">
        <v>1166</v>
      </c>
      <c r="D4410" t="s">
        <v>24</v>
      </c>
      <c r="E4410">
        <v>383</v>
      </c>
      <c r="F4410">
        <v>470</v>
      </c>
      <c r="G4410">
        <f t="shared" si="68"/>
        <v>87</v>
      </c>
      <c r="H4410">
        <v>23723</v>
      </c>
      <c r="I4410" t="s">
        <v>25</v>
      </c>
    </row>
    <row r="4411" spans="1:9" x14ac:dyDescent="0.3">
      <c r="A4411" t="s">
        <v>2274</v>
      </c>
      <c r="B4411" t="s">
        <v>2275</v>
      </c>
      <c r="C4411">
        <v>1166</v>
      </c>
      <c r="D4411" t="s">
        <v>18</v>
      </c>
      <c r="E4411">
        <v>494</v>
      </c>
      <c r="F4411">
        <v>597</v>
      </c>
      <c r="G4411">
        <f t="shared" si="68"/>
        <v>103</v>
      </c>
      <c r="H4411">
        <v>27168</v>
      </c>
      <c r="I4411" t="s">
        <v>19</v>
      </c>
    </row>
    <row r="4412" spans="1:9" x14ac:dyDescent="0.3">
      <c r="A4412" t="s">
        <v>2276</v>
      </c>
      <c r="B4412" t="s">
        <v>2277</v>
      </c>
      <c r="C4412">
        <v>1288</v>
      </c>
      <c r="D4412" t="s">
        <v>10</v>
      </c>
      <c r="E4412">
        <v>78</v>
      </c>
      <c r="F4412">
        <v>270</v>
      </c>
      <c r="G4412">
        <f t="shared" si="68"/>
        <v>192</v>
      </c>
      <c r="H4412">
        <v>1724</v>
      </c>
      <c r="I4412" t="s">
        <v>11</v>
      </c>
    </row>
    <row r="4413" spans="1:9" x14ac:dyDescent="0.3">
      <c r="A4413" t="s">
        <v>2276</v>
      </c>
      <c r="B4413" t="s">
        <v>2277</v>
      </c>
      <c r="C4413">
        <v>1288</v>
      </c>
      <c r="D4413" t="s">
        <v>504</v>
      </c>
      <c r="E4413">
        <v>508</v>
      </c>
      <c r="F4413">
        <v>644</v>
      </c>
      <c r="G4413">
        <f t="shared" si="68"/>
        <v>136</v>
      </c>
      <c r="H4413">
        <v>16465</v>
      </c>
      <c r="I4413" t="s">
        <v>505</v>
      </c>
    </row>
    <row r="4414" spans="1:9" x14ac:dyDescent="0.3">
      <c r="A4414" t="s">
        <v>2276</v>
      </c>
      <c r="B4414" t="s">
        <v>2277</v>
      </c>
      <c r="C4414">
        <v>1288</v>
      </c>
      <c r="D4414" t="s">
        <v>28</v>
      </c>
      <c r="E4414">
        <v>930</v>
      </c>
      <c r="F4414">
        <v>1046</v>
      </c>
      <c r="G4414">
        <f t="shared" si="68"/>
        <v>116</v>
      </c>
      <c r="H4414">
        <v>133923</v>
      </c>
      <c r="I4414" t="s">
        <v>29</v>
      </c>
    </row>
    <row r="4415" spans="1:9" x14ac:dyDescent="0.3">
      <c r="A4415" t="s">
        <v>2276</v>
      </c>
      <c r="B4415" t="s">
        <v>2277</v>
      </c>
      <c r="C4415">
        <v>1288</v>
      </c>
      <c r="D4415" t="s">
        <v>30</v>
      </c>
      <c r="E4415">
        <v>818</v>
      </c>
      <c r="F4415">
        <v>883</v>
      </c>
      <c r="G4415">
        <f t="shared" si="68"/>
        <v>65</v>
      </c>
      <c r="H4415">
        <v>85578</v>
      </c>
      <c r="I4415" t="s">
        <v>31</v>
      </c>
    </row>
    <row r="4416" spans="1:9" x14ac:dyDescent="0.3">
      <c r="A4416" t="s">
        <v>2276</v>
      </c>
      <c r="B4416" t="s">
        <v>2277</v>
      </c>
      <c r="C4416">
        <v>1288</v>
      </c>
      <c r="D4416" t="s">
        <v>16</v>
      </c>
      <c r="E4416">
        <v>664</v>
      </c>
      <c r="F4416">
        <v>782</v>
      </c>
      <c r="G4416">
        <f t="shared" si="68"/>
        <v>118</v>
      </c>
      <c r="H4416">
        <v>23651</v>
      </c>
      <c r="I4416" t="s">
        <v>17</v>
      </c>
    </row>
    <row r="4417" spans="1:9" x14ac:dyDescent="0.3">
      <c r="A4417" t="s">
        <v>2276</v>
      </c>
      <c r="B4417" t="s">
        <v>2277</v>
      </c>
      <c r="C4417">
        <v>1288</v>
      </c>
      <c r="D4417" t="s">
        <v>46</v>
      </c>
      <c r="E4417">
        <v>368</v>
      </c>
      <c r="F4417">
        <v>428</v>
      </c>
      <c r="G4417">
        <f t="shared" si="68"/>
        <v>60</v>
      </c>
      <c r="H4417">
        <v>7301</v>
      </c>
      <c r="I4417" t="s">
        <v>47</v>
      </c>
    </row>
    <row r="4418" spans="1:9" x14ac:dyDescent="0.3">
      <c r="A4418" t="s">
        <v>2276</v>
      </c>
      <c r="B4418" t="s">
        <v>2277</v>
      </c>
      <c r="C4418">
        <v>1288</v>
      </c>
      <c r="D4418" t="s">
        <v>42</v>
      </c>
      <c r="E4418">
        <v>1078</v>
      </c>
      <c r="F4418">
        <v>1190</v>
      </c>
      <c r="G4418">
        <f t="shared" si="68"/>
        <v>112</v>
      </c>
      <c r="H4418">
        <v>176760</v>
      </c>
      <c r="I4418" t="s">
        <v>43</v>
      </c>
    </row>
    <row r="4419" spans="1:9" x14ac:dyDescent="0.3">
      <c r="A4419" t="s">
        <v>2278</v>
      </c>
      <c r="B4419" t="s">
        <v>2279</v>
      </c>
      <c r="C4419">
        <v>1717</v>
      </c>
      <c r="D4419" t="s">
        <v>10</v>
      </c>
      <c r="E4419">
        <v>437</v>
      </c>
      <c r="F4419">
        <v>609</v>
      </c>
      <c r="G4419">
        <f t="shared" ref="G4419:G4482" si="69">F4419-E4419</f>
        <v>172</v>
      </c>
      <c r="H4419">
        <v>1724</v>
      </c>
      <c r="I4419" t="s">
        <v>11</v>
      </c>
    </row>
    <row r="4420" spans="1:9" x14ac:dyDescent="0.3">
      <c r="A4420" t="s">
        <v>2278</v>
      </c>
      <c r="B4420" t="s">
        <v>2279</v>
      </c>
      <c r="C4420">
        <v>1717</v>
      </c>
      <c r="D4420" t="s">
        <v>504</v>
      </c>
      <c r="E4420">
        <v>838</v>
      </c>
      <c r="F4420">
        <v>983</v>
      </c>
      <c r="G4420">
        <f t="shared" si="69"/>
        <v>145</v>
      </c>
      <c r="H4420">
        <v>16465</v>
      </c>
      <c r="I4420" t="s">
        <v>505</v>
      </c>
    </row>
    <row r="4421" spans="1:9" x14ac:dyDescent="0.3">
      <c r="A4421" t="s">
        <v>2278</v>
      </c>
      <c r="B4421" t="s">
        <v>2279</v>
      </c>
      <c r="C4421">
        <v>1717</v>
      </c>
      <c r="D4421" t="s">
        <v>504</v>
      </c>
      <c r="E4421">
        <v>1023</v>
      </c>
      <c r="F4421">
        <v>1165</v>
      </c>
      <c r="G4421">
        <f t="shared" si="69"/>
        <v>142</v>
      </c>
      <c r="H4421">
        <v>16465</v>
      </c>
      <c r="I4421" t="s">
        <v>505</v>
      </c>
    </row>
    <row r="4422" spans="1:9" x14ac:dyDescent="0.3">
      <c r="A4422" t="s">
        <v>2278</v>
      </c>
      <c r="B4422" t="s">
        <v>2279</v>
      </c>
      <c r="C4422">
        <v>1717</v>
      </c>
      <c r="D4422" t="s">
        <v>28</v>
      </c>
      <c r="E4422">
        <v>1300</v>
      </c>
      <c r="F4422">
        <v>1416</v>
      </c>
      <c r="G4422">
        <f t="shared" si="69"/>
        <v>116</v>
      </c>
      <c r="H4422">
        <v>133923</v>
      </c>
      <c r="I4422" t="s">
        <v>29</v>
      </c>
    </row>
    <row r="4423" spans="1:9" x14ac:dyDescent="0.3">
      <c r="A4423" t="s">
        <v>2278</v>
      </c>
      <c r="B4423" t="s">
        <v>2279</v>
      </c>
      <c r="C4423">
        <v>1717</v>
      </c>
      <c r="D4423" t="s">
        <v>30</v>
      </c>
      <c r="E4423">
        <v>1188</v>
      </c>
      <c r="F4423">
        <v>1253</v>
      </c>
      <c r="G4423">
        <f t="shared" si="69"/>
        <v>65</v>
      </c>
      <c r="H4423">
        <v>85578</v>
      </c>
      <c r="I4423" t="s">
        <v>31</v>
      </c>
    </row>
    <row r="4424" spans="1:9" x14ac:dyDescent="0.3">
      <c r="A4424" t="s">
        <v>2278</v>
      </c>
      <c r="B4424" t="s">
        <v>2279</v>
      </c>
      <c r="C4424">
        <v>1717</v>
      </c>
      <c r="D4424" t="s">
        <v>24</v>
      </c>
      <c r="E4424">
        <v>721</v>
      </c>
      <c r="F4424">
        <v>797</v>
      </c>
      <c r="G4424">
        <f t="shared" si="69"/>
        <v>76</v>
      </c>
      <c r="H4424">
        <v>23723</v>
      </c>
      <c r="I4424" t="s">
        <v>25</v>
      </c>
    </row>
    <row r="4425" spans="1:9" x14ac:dyDescent="0.3">
      <c r="A4425" t="s">
        <v>2278</v>
      </c>
      <c r="B4425" t="s">
        <v>2279</v>
      </c>
      <c r="C4425">
        <v>1717</v>
      </c>
      <c r="D4425" t="s">
        <v>42</v>
      </c>
      <c r="E4425">
        <v>1434</v>
      </c>
      <c r="F4425">
        <v>1555</v>
      </c>
      <c r="G4425">
        <f t="shared" si="69"/>
        <v>121</v>
      </c>
      <c r="H4425">
        <v>176760</v>
      </c>
      <c r="I4425" t="s">
        <v>43</v>
      </c>
    </row>
    <row r="4426" spans="1:9" x14ac:dyDescent="0.3">
      <c r="A4426" t="s">
        <v>2278</v>
      </c>
      <c r="B4426" t="s">
        <v>2279</v>
      </c>
      <c r="C4426">
        <v>1717</v>
      </c>
      <c r="D4426" t="s">
        <v>42</v>
      </c>
      <c r="E4426">
        <v>1583</v>
      </c>
      <c r="F4426">
        <v>1693</v>
      </c>
      <c r="G4426">
        <f t="shared" si="69"/>
        <v>110</v>
      </c>
      <c r="H4426">
        <v>176760</v>
      </c>
      <c r="I4426" t="s">
        <v>43</v>
      </c>
    </row>
    <row r="4427" spans="1:9" x14ac:dyDescent="0.3">
      <c r="A4427" t="s">
        <v>2278</v>
      </c>
      <c r="B4427" t="s">
        <v>2279</v>
      </c>
      <c r="C4427">
        <v>1717</v>
      </c>
      <c r="D4427" t="s">
        <v>2280</v>
      </c>
      <c r="E4427">
        <v>185</v>
      </c>
      <c r="F4427">
        <v>309</v>
      </c>
      <c r="G4427">
        <f t="shared" si="69"/>
        <v>124</v>
      </c>
      <c r="H4427">
        <v>538</v>
      </c>
      <c r="I4427" t="s">
        <v>2281</v>
      </c>
    </row>
    <row r="4428" spans="1:9" x14ac:dyDescent="0.3">
      <c r="A4428" t="s">
        <v>2282</v>
      </c>
      <c r="B4428" t="s">
        <v>2283</v>
      </c>
      <c r="C4428">
        <v>1119</v>
      </c>
      <c r="D4428" t="s">
        <v>10</v>
      </c>
      <c r="E4428">
        <v>84</v>
      </c>
      <c r="F4428">
        <v>221</v>
      </c>
      <c r="G4428">
        <f t="shared" si="69"/>
        <v>137</v>
      </c>
      <c r="H4428">
        <v>1724</v>
      </c>
      <c r="I4428" t="s">
        <v>11</v>
      </c>
    </row>
    <row r="4429" spans="1:9" x14ac:dyDescent="0.3">
      <c r="A4429" t="s">
        <v>2282</v>
      </c>
      <c r="B4429" t="s">
        <v>2283</v>
      </c>
      <c r="C4429">
        <v>1119</v>
      </c>
      <c r="D4429" t="s">
        <v>12</v>
      </c>
      <c r="E4429">
        <v>858</v>
      </c>
      <c r="F4429">
        <v>1094</v>
      </c>
      <c r="G4429">
        <f t="shared" si="69"/>
        <v>236</v>
      </c>
      <c r="H4429">
        <v>22957</v>
      </c>
      <c r="I4429" t="s">
        <v>13</v>
      </c>
    </row>
    <row r="4430" spans="1:9" x14ac:dyDescent="0.3">
      <c r="A4430" t="s">
        <v>2282</v>
      </c>
      <c r="B4430" t="s">
        <v>2283</v>
      </c>
      <c r="C4430">
        <v>1119</v>
      </c>
      <c r="D4430" t="s">
        <v>14</v>
      </c>
      <c r="E4430">
        <v>677</v>
      </c>
      <c r="F4430">
        <v>839</v>
      </c>
      <c r="G4430">
        <f t="shared" si="69"/>
        <v>162</v>
      </c>
      <c r="H4430">
        <v>43327</v>
      </c>
      <c r="I4430" t="s">
        <v>15</v>
      </c>
    </row>
    <row r="4431" spans="1:9" x14ac:dyDescent="0.3">
      <c r="A4431" t="s">
        <v>2282</v>
      </c>
      <c r="B4431" t="s">
        <v>2283</v>
      </c>
      <c r="C4431">
        <v>1119</v>
      </c>
      <c r="D4431" t="s">
        <v>22</v>
      </c>
      <c r="E4431">
        <v>432</v>
      </c>
      <c r="F4431">
        <v>542</v>
      </c>
      <c r="G4431">
        <f t="shared" si="69"/>
        <v>110</v>
      </c>
      <c r="H4431">
        <v>21613</v>
      </c>
      <c r="I4431" t="s">
        <v>23</v>
      </c>
    </row>
    <row r="4432" spans="1:9" x14ac:dyDescent="0.3">
      <c r="A4432" t="s">
        <v>2282</v>
      </c>
      <c r="B4432" t="s">
        <v>2283</v>
      </c>
      <c r="C4432">
        <v>1119</v>
      </c>
      <c r="D4432" t="s">
        <v>24</v>
      </c>
      <c r="E4432">
        <v>331</v>
      </c>
      <c r="F4432">
        <v>414</v>
      </c>
      <c r="G4432">
        <f t="shared" si="69"/>
        <v>83</v>
      </c>
      <c r="H4432">
        <v>23723</v>
      </c>
      <c r="I4432" t="s">
        <v>25</v>
      </c>
    </row>
    <row r="4433" spans="1:9" x14ac:dyDescent="0.3">
      <c r="A4433" t="s">
        <v>2282</v>
      </c>
      <c r="B4433" t="s">
        <v>2283</v>
      </c>
      <c r="C4433">
        <v>1119</v>
      </c>
      <c r="D4433" t="s">
        <v>18</v>
      </c>
      <c r="E4433">
        <v>562</v>
      </c>
      <c r="F4433">
        <v>665</v>
      </c>
      <c r="G4433">
        <f t="shared" si="69"/>
        <v>103</v>
      </c>
      <c r="H4433">
        <v>27168</v>
      </c>
      <c r="I4433" t="s">
        <v>19</v>
      </c>
    </row>
    <row r="4434" spans="1:9" x14ac:dyDescent="0.3">
      <c r="A4434" t="s">
        <v>2284</v>
      </c>
      <c r="B4434" t="s">
        <v>2285</v>
      </c>
      <c r="C4434">
        <v>994</v>
      </c>
      <c r="D4434" t="s">
        <v>10</v>
      </c>
      <c r="E4434">
        <v>51</v>
      </c>
      <c r="F4434">
        <v>221</v>
      </c>
      <c r="G4434">
        <f t="shared" si="69"/>
        <v>170</v>
      </c>
      <c r="H4434">
        <v>1724</v>
      </c>
      <c r="I4434" t="s">
        <v>11</v>
      </c>
    </row>
    <row r="4435" spans="1:9" x14ac:dyDescent="0.3">
      <c r="A4435" t="s">
        <v>2284</v>
      </c>
      <c r="B4435" t="s">
        <v>2285</v>
      </c>
      <c r="C4435">
        <v>994</v>
      </c>
      <c r="D4435" t="s">
        <v>12</v>
      </c>
      <c r="E4435">
        <v>744</v>
      </c>
      <c r="F4435">
        <v>980</v>
      </c>
      <c r="G4435">
        <f t="shared" si="69"/>
        <v>236</v>
      </c>
      <c r="H4435">
        <v>22957</v>
      </c>
      <c r="I4435" t="s">
        <v>13</v>
      </c>
    </row>
    <row r="4436" spans="1:9" x14ac:dyDescent="0.3">
      <c r="A4436" t="s">
        <v>2284</v>
      </c>
      <c r="B4436" t="s">
        <v>2285</v>
      </c>
      <c r="C4436">
        <v>994</v>
      </c>
      <c r="D4436" t="s">
        <v>14</v>
      </c>
      <c r="E4436">
        <v>563</v>
      </c>
      <c r="F4436">
        <v>725</v>
      </c>
      <c r="G4436">
        <f t="shared" si="69"/>
        <v>162</v>
      </c>
      <c r="H4436">
        <v>43327</v>
      </c>
      <c r="I4436" t="s">
        <v>15</v>
      </c>
    </row>
    <row r="4437" spans="1:9" x14ac:dyDescent="0.3">
      <c r="A4437" t="s">
        <v>2284</v>
      </c>
      <c r="B4437" t="s">
        <v>2285</v>
      </c>
      <c r="C4437">
        <v>994</v>
      </c>
      <c r="D4437" t="s">
        <v>16</v>
      </c>
      <c r="E4437">
        <v>439</v>
      </c>
      <c r="F4437">
        <v>554</v>
      </c>
      <c r="G4437">
        <f t="shared" si="69"/>
        <v>115</v>
      </c>
      <c r="H4437">
        <v>23651</v>
      </c>
      <c r="I4437" t="s">
        <v>17</v>
      </c>
    </row>
    <row r="4438" spans="1:9" x14ac:dyDescent="0.3">
      <c r="A4438" t="s">
        <v>2286</v>
      </c>
      <c r="B4438" t="s">
        <v>2287</v>
      </c>
      <c r="C4438">
        <v>683</v>
      </c>
      <c r="D4438" t="s">
        <v>10</v>
      </c>
      <c r="E4438">
        <v>66</v>
      </c>
      <c r="F4438">
        <v>230</v>
      </c>
      <c r="G4438">
        <f t="shared" si="69"/>
        <v>164</v>
      </c>
      <c r="H4438">
        <v>1724</v>
      </c>
      <c r="I4438" t="s">
        <v>11</v>
      </c>
    </row>
    <row r="4439" spans="1:9" x14ac:dyDescent="0.3">
      <c r="A4439" t="s">
        <v>2286</v>
      </c>
      <c r="B4439" t="s">
        <v>2287</v>
      </c>
      <c r="C4439">
        <v>683</v>
      </c>
      <c r="D4439" t="s">
        <v>28</v>
      </c>
      <c r="E4439">
        <v>546</v>
      </c>
      <c r="F4439">
        <v>659</v>
      </c>
      <c r="G4439">
        <f t="shared" si="69"/>
        <v>113</v>
      </c>
      <c r="H4439">
        <v>133923</v>
      </c>
      <c r="I4439" t="s">
        <v>29</v>
      </c>
    </row>
    <row r="4440" spans="1:9" x14ac:dyDescent="0.3">
      <c r="A4440" t="s">
        <v>2286</v>
      </c>
      <c r="B4440" t="s">
        <v>2287</v>
      </c>
      <c r="C4440">
        <v>683</v>
      </c>
      <c r="D4440" t="s">
        <v>30</v>
      </c>
      <c r="E4440">
        <v>436</v>
      </c>
      <c r="F4440">
        <v>501</v>
      </c>
      <c r="G4440">
        <f t="shared" si="69"/>
        <v>65</v>
      </c>
      <c r="H4440">
        <v>85578</v>
      </c>
      <c r="I4440" t="s">
        <v>31</v>
      </c>
    </row>
    <row r="4441" spans="1:9" x14ac:dyDescent="0.3">
      <c r="A4441" t="s">
        <v>2286</v>
      </c>
      <c r="B4441" t="s">
        <v>2287</v>
      </c>
      <c r="C4441">
        <v>683</v>
      </c>
      <c r="D4441" t="s">
        <v>18</v>
      </c>
      <c r="E4441">
        <v>312</v>
      </c>
      <c r="F4441">
        <v>415</v>
      </c>
      <c r="G4441">
        <f t="shared" si="69"/>
        <v>103</v>
      </c>
      <c r="H4441">
        <v>27168</v>
      </c>
      <c r="I4441" t="s">
        <v>19</v>
      </c>
    </row>
    <row r="4442" spans="1:9" x14ac:dyDescent="0.3">
      <c r="A4442" t="s">
        <v>2288</v>
      </c>
      <c r="B4442" t="s">
        <v>2289</v>
      </c>
      <c r="C4442">
        <v>1352</v>
      </c>
      <c r="D4442" t="s">
        <v>10</v>
      </c>
      <c r="E4442">
        <v>258</v>
      </c>
      <c r="F4442">
        <v>446</v>
      </c>
      <c r="G4442">
        <f t="shared" si="69"/>
        <v>188</v>
      </c>
      <c r="H4442">
        <v>1724</v>
      </c>
      <c r="I4442" t="s">
        <v>11</v>
      </c>
    </row>
    <row r="4443" spans="1:9" x14ac:dyDescent="0.3">
      <c r="A4443" t="s">
        <v>2288</v>
      </c>
      <c r="B4443" t="s">
        <v>2289</v>
      </c>
      <c r="C4443">
        <v>1352</v>
      </c>
      <c r="D4443" t="s">
        <v>12</v>
      </c>
      <c r="E4443">
        <v>974</v>
      </c>
      <c r="F4443">
        <v>1211</v>
      </c>
      <c r="G4443">
        <f t="shared" si="69"/>
        <v>237</v>
      </c>
      <c r="H4443">
        <v>22957</v>
      </c>
      <c r="I4443" t="s">
        <v>13</v>
      </c>
    </row>
    <row r="4444" spans="1:9" x14ac:dyDescent="0.3">
      <c r="A4444" t="s">
        <v>2288</v>
      </c>
      <c r="B4444" t="s">
        <v>2289</v>
      </c>
      <c r="C4444">
        <v>1352</v>
      </c>
      <c r="D4444" t="s">
        <v>14</v>
      </c>
      <c r="E4444">
        <v>798</v>
      </c>
      <c r="F4444">
        <v>955</v>
      </c>
      <c r="G4444">
        <f t="shared" si="69"/>
        <v>157</v>
      </c>
      <c r="H4444">
        <v>43327</v>
      </c>
      <c r="I4444" t="s">
        <v>15</v>
      </c>
    </row>
    <row r="4445" spans="1:9" x14ac:dyDescent="0.3">
      <c r="A4445" t="s">
        <v>2288</v>
      </c>
      <c r="B4445" t="s">
        <v>2289</v>
      </c>
      <c r="C4445">
        <v>1352</v>
      </c>
      <c r="D4445" t="s">
        <v>90</v>
      </c>
      <c r="E4445">
        <v>9</v>
      </c>
      <c r="F4445">
        <v>217</v>
      </c>
      <c r="G4445">
        <f t="shared" si="69"/>
        <v>208</v>
      </c>
      <c r="H4445">
        <v>1188</v>
      </c>
      <c r="I4445" t="s">
        <v>91</v>
      </c>
    </row>
    <row r="4446" spans="1:9" x14ac:dyDescent="0.3">
      <c r="A4446" t="s">
        <v>2288</v>
      </c>
      <c r="B4446" t="s">
        <v>2289</v>
      </c>
      <c r="C4446">
        <v>1352</v>
      </c>
      <c r="D4446" t="s">
        <v>16</v>
      </c>
      <c r="E4446">
        <v>557</v>
      </c>
      <c r="F4446">
        <v>667</v>
      </c>
      <c r="G4446">
        <f t="shared" si="69"/>
        <v>110</v>
      </c>
      <c r="H4446">
        <v>23651</v>
      </c>
      <c r="I4446" t="s">
        <v>17</v>
      </c>
    </row>
    <row r="4447" spans="1:9" x14ac:dyDescent="0.3">
      <c r="A4447" t="s">
        <v>2288</v>
      </c>
      <c r="B4447" t="s">
        <v>2289</v>
      </c>
      <c r="C4447">
        <v>1352</v>
      </c>
      <c r="D4447" t="s">
        <v>18</v>
      </c>
      <c r="E4447">
        <v>683</v>
      </c>
      <c r="F4447">
        <v>786</v>
      </c>
      <c r="G4447">
        <f t="shared" si="69"/>
        <v>103</v>
      </c>
      <c r="H4447">
        <v>27168</v>
      </c>
      <c r="I4447" t="s">
        <v>19</v>
      </c>
    </row>
    <row r="4448" spans="1:9" x14ac:dyDescent="0.3">
      <c r="A4448" t="s">
        <v>2290</v>
      </c>
      <c r="B4448" t="s">
        <v>2291</v>
      </c>
      <c r="C4448">
        <v>1097</v>
      </c>
      <c r="D4448" t="s">
        <v>10</v>
      </c>
      <c r="E4448">
        <v>258</v>
      </c>
      <c r="F4448">
        <v>440</v>
      </c>
      <c r="G4448">
        <f t="shared" si="69"/>
        <v>182</v>
      </c>
      <c r="H4448">
        <v>1724</v>
      </c>
      <c r="I4448" t="s">
        <v>11</v>
      </c>
    </row>
    <row r="4449" spans="1:9" x14ac:dyDescent="0.3">
      <c r="A4449" t="s">
        <v>2290</v>
      </c>
      <c r="B4449" t="s">
        <v>2291</v>
      </c>
      <c r="C4449">
        <v>1097</v>
      </c>
      <c r="D4449" t="s">
        <v>12</v>
      </c>
      <c r="E4449">
        <v>853</v>
      </c>
      <c r="F4449">
        <v>1087</v>
      </c>
      <c r="G4449">
        <f t="shared" si="69"/>
        <v>234</v>
      </c>
      <c r="H4449">
        <v>22957</v>
      </c>
      <c r="I4449" t="s">
        <v>13</v>
      </c>
    </row>
    <row r="4450" spans="1:9" x14ac:dyDescent="0.3">
      <c r="A4450" t="s">
        <v>2290</v>
      </c>
      <c r="B4450" t="s">
        <v>2291</v>
      </c>
      <c r="C4450">
        <v>1097</v>
      </c>
      <c r="D4450" t="s">
        <v>14</v>
      </c>
      <c r="E4450">
        <v>672</v>
      </c>
      <c r="F4450">
        <v>834</v>
      </c>
      <c r="G4450">
        <f t="shared" si="69"/>
        <v>162</v>
      </c>
      <c r="H4450">
        <v>43327</v>
      </c>
      <c r="I4450" t="s">
        <v>15</v>
      </c>
    </row>
    <row r="4451" spans="1:9" x14ac:dyDescent="0.3">
      <c r="A4451" t="s">
        <v>2290</v>
      </c>
      <c r="B4451" t="s">
        <v>2291</v>
      </c>
      <c r="C4451">
        <v>1097</v>
      </c>
      <c r="D4451" t="s">
        <v>90</v>
      </c>
      <c r="E4451">
        <v>10</v>
      </c>
      <c r="F4451">
        <v>216</v>
      </c>
      <c r="G4451">
        <f t="shared" si="69"/>
        <v>206</v>
      </c>
      <c r="H4451">
        <v>1188</v>
      </c>
      <c r="I4451" t="s">
        <v>91</v>
      </c>
    </row>
    <row r="4452" spans="1:9" x14ac:dyDescent="0.3">
      <c r="A4452" t="s">
        <v>2290</v>
      </c>
      <c r="B4452" t="s">
        <v>2291</v>
      </c>
      <c r="C4452">
        <v>1097</v>
      </c>
      <c r="D4452" t="s">
        <v>18</v>
      </c>
      <c r="E4452">
        <v>557</v>
      </c>
      <c r="F4452">
        <v>660</v>
      </c>
      <c r="G4452">
        <f t="shared" si="69"/>
        <v>103</v>
      </c>
      <c r="H4452">
        <v>27168</v>
      </c>
      <c r="I4452" t="s">
        <v>19</v>
      </c>
    </row>
    <row r="4453" spans="1:9" x14ac:dyDescent="0.3">
      <c r="A4453" t="s">
        <v>2292</v>
      </c>
      <c r="B4453" t="s">
        <v>2293</v>
      </c>
      <c r="C4453">
        <v>1609</v>
      </c>
      <c r="D4453" t="s">
        <v>10</v>
      </c>
      <c r="E4453">
        <v>79</v>
      </c>
      <c r="F4453">
        <v>266</v>
      </c>
      <c r="G4453">
        <f t="shared" si="69"/>
        <v>187</v>
      </c>
      <c r="H4453">
        <v>1724</v>
      </c>
      <c r="I4453" t="s">
        <v>11</v>
      </c>
    </row>
    <row r="4454" spans="1:9" x14ac:dyDescent="0.3">
      <c r="A4454" t="s">
        <v>2292</v>
      </c>
      <c r="B4454" t="s">
        <v>2293</v>
      </c>
      <c r="C4454">
        <v>1609</v>
      </c>
      <c r="D4454" t="s">
        <v>28</v>
      </c>
      <c r="E4454">
        <v>1119</v>
      </c>
      <c r="F4454">
        <v>1234</v>
      </c>
      <c r="G4454">
        <f t="shared" si="69"/>
        <v>115</v>
      </c>
      <c r="H4454">
        <v>133923</v>
      </c>
      <c r="I4454" t="s">
        <v>29</v>
      </c>
    </row>
    <row r="4455" spans="1:9" x14ac:dyDescent="0.3">
      <c r="A4455" t="s">
        <v>2292</v>
      </c>
      <c r="B4455" t="s">
        <v>2293</v>
      </c>
      <c r="C4455">
        <v>1609</v>
      </c>
      <c r="D4455" t="s">
        <v>30</v>
      </c>
      <c r="E4455">
        <v>1007</v>
      </c>
      <c r="F4455">
        <v>1072</v>
      </c>
      <c r="G4455">
        <f t="shared" si="69"/>
        <v>65</v>
      </c>
      <c r="H4455">
        <v>85578</v>
      </c>
      <c r="I4455" t="s">
        <v>31</v>
      </c>
    </row>
    <row r="4456" spans="1:9" x14ac:dyDescent="0.3">
      <c r="A4456" t="s">
        <v>2292</v>
      </c>
      <c r="B4456" t="s">
        <v>2293</v>
      </c>
      <c r="C4456">
        <v>1609</v>
      </c>
      <c r="D4456" t="s">
        <v>66</v>
      </c>
      <c r="E4456">
        <v>1425</v>
      </c>
      <c r="F4456">
        <v>1511</v>
      </c>
      <c r="G4456">
        <f t="shared" si="69"/>
        <v>86</v>
      </c>
      <c r="H4456">
        <v>11277</v>
      </c>
      <c r="I4456" t="s">
        <v>67</v>
      </c>
    </row>
    <row r="4457" spans="1:9" x14ac:dyDescent="0.3">
      <c r="A4457" t="s">
        <v>2292</v>
      </c>
      <c r="B4457" t="s">
        <v>2293</v>
      </c>
      <c r="C4457">
        <v>1609</v>
      </c>
      <c r="D4457" t="s">
        <v>22</v>
      </c>
      <c r="E4457">
        <v>347</v>
      </c>
      <c r="F4457">
        <v>459</v>
      </c>
      <c r="G4457">
        <f t="shared" si="69"/>
        <v>112</v>
      </c>
      <c r="H4457">
        <v>21613</v>
      </c>
      <c r="I4457" t="s">
        <v>23</v>
      </c>
    </row>
    <row r="4458" spans="1:9" x14ac:dyDescent="0.3">
      <c r="A4458" t="s">
        <v>2292</v>
      </c>
      <c r="B4458" t="s">
        <v>2293</v>
      </c>
      <c r="C4458">
        <v>1609</v>
      </c>
      <c r="D4458" t="s">
        <v>22</v>
      </c>
      <c r="E4458">
        <v>745</v>
      </c>
      <c r="F4458">
        <v>872</v>
      </c>
      <c r="G4458">
        <f t="shared" si="69"/>
        <v>127</v>
      </c>
      <c r="H4458">
        <v>21613</v>
      </c>
      <c r="I4458" t="s">
        <v>23</v>
      </c>
    </row>
    <row r="4459" spans="1:9" x14ac:dyDescent="0.3">
      <c r="A4459" t="s">
        <v>2292</v>
      </c>
      <c r="B4459" t="s">
        <v>2293</v>
      </c>
      <c r="C4459">
        <v>1609</v>
      </c>
      <c r="D4459" t="s">
        <v>16</v>
      </c>
      <c r="E4459">
        <v>498</v>
      </c>
      <c r="F4459">
        <v>607</v>
      </c>
      <c r="G4459">
        <f t="shared" si="69"/>
        <v>109</v>
      </c>
      <c r="H4459">
        <v>23651</v>
      </c>
      <c r="I4459" t="s">
        <v>17</v>
      </c>
    </row>
    <row r="4460" spans="1:9" x14ac:dyDescent="0.3">
      <c r="A4460" t="s">
        <v>2292</v>
      </c>
      <c r="B4460" t="s">
        <v>2293</v>
      </c>
      <c r="C4460">
        <v>1609</v>
      </c>
      <c r="D4460" t="s">
        <v>16</v>
      </c>
      <c r="E4460">
        <v>886</v>
      </c>
      <c r="F4460">
        <v>996</v>
      </c>
      <c r="G4460">
        <f t="shared" si="69"/>
        <v>110</v>
      </c>
      <c r="H4460">
        <v>23651</v>
      </c>
      <c r="I4460" t="s">
        <v>17</v>
      </c>
    </row>
    <row r="4461" spans="1:9" x14ac:dyDescent="0.3">
      <c r="A4461" t="s">
        <v>2292</v>
      </c>
      <c r="B4461" t="s">
        <v>2293</v>
      </c>
      <c r="C4461">
        <v>1609</v>
      </c>
      <c r="D4461" t="s">
        <v>18</v>
      </c>
      <c r="E4461">
        <v>630</v>
      </c>
      <c r="F4461">
        <v>732</v>
      </c>
      <c r="G4461">
        <f t="shared" si="69"/>
        <v>102</v>
      </c>
      <c r="H4461">
        <v>27168</v>
      </c>
      <c r="I4461" t="s">
        <v>19</v>
      </c>
    </row>
    <row r="4462" spans="1:9" x14ac:dyDescent="0.3">
      <c r="A4462" t="s">
        <v>2292</v>
      </c>
      <c r="B4462" t="s">
        <v>2293</v>
      </c>
      <c r="C4462">
        <v>1609</v>
      </c>
      <c r="D4462" t="s">
        <v>42</v>
      </c>
      <c r="E4462">
        <v>1262</v>
      </c>
      <c r="F4462">
        <v>1376</v>
      </c>
      <c r="G4462">
        <f t="shared" si="69"/>
        <v>114</v>
      </c>
      <c r="H4462">
        <v>176760</v>
      </c>
      <c r="I4462" t="s">
        <v>43</v>
      </c>
    </row>
    <row r="4463" spans="1:9" x14ac:dyDescent="0.3">
      <c r="A4463" t="s">
        <v>2294</v>
      </c>
      <c r="B4463" t="s">
        <v>2295</v>
      </c>
      <c r="C4463">
        <v>946</v>
      </c>
      <c r="D4463" t="s">
        <v>10</v>
      </c>
      <c r="E4463">
        <v>77</v>
      </c>
      <c r="F4463">
        <v>272</v>
      </c>
      <c r="G4463">
        <f t="shared" si="69"/>
        <v>195</v>
      </c>
      <c r="H4463">
        <v>1724</v>
      </c>
      <c r="I4463" t="s">
        <v>11</v>
      </c>
    </row>
    <row r="4464" spans="1:9" x14ac:dyDescent="0.3">
      <c r="A4464" t="s">
        <v>2294</v>
      </c>
      <c r="B4464" t="s">
        <v>2295</v>
      </c>
      <c r="C4464">
        <v>946</v>
      </c>
      <c r="D4464" t="s">
        <v>12</v>
      </c>
      <c r="E4464">
        <v>693</v>
      </c>
      <c r="F4464">
        <v>929</v>
      </c>
      <c r="G4464">
        <f t="shared" si="69"/>
        <v>236</v>
      </c>
      <c r="H4464">
        <v>22957</v>
      </c>
      <c r="I4464" t="s">
        <v>13</v>
      </c>
    </row>
    <row r="4465" spans="1:9" x14ac:dyDescent="0.3">
      <c r="A4465" t="s">
        <v>2294</v>
      </c>
      <c r="B4465" t="s">
        <v>2295</v>
      </c>
      <c r="C4465">
        <v>946</v>
      </c>
      <c r="D4465" t="s">
        <v>14</v>
      </c>
      <c r="E4465">
        <v>517</v>
      </c>
      <c r="F4465">
        <v>674</v>
      </c>
      <c r="G4465">
        <f t="shared" si="69"/>
        <v>157</v>
      </c>
      <c r="H4465">
        <v>43327</v>
      </c>
      <c r="I4465" t="s">
        <v>15</v>
      </c>
    </row>
    <row r="4466" spans="1:9" x14ac:dyDescent="0.3">
      <c r="A4466" t="s">
        <v>2294</v>
      </c>
      <c r="B4466" t="s">
        <v>2295</v>
      </c>
      <c r="C4466">
        <v>946</v>
      </c>
      <c r="D4466" t="s">
        <v>18</v>
      </c>
      <c r="E4466">
        <v>399</v>
      </c>
      <c r="F4466">
        <v>505</v>
      </c>
      <c r="G4466">
        <f t="shared" si="69"/>
        <v>106</v>
      </c>
      <c r="H4466">
        <v>27168</v>
      </c>
      <c r="I4466" t="s">
        <v>19</v>
      </c>
    </row>
    <row r="4467" spans="1:9" x14ac:dyDescent="0.3">
      <c r="A4467" t="s">
        <v>2296</v>
      </c>
      <c r="B4467" t="s">
        <v>2297</v>
      </c>
      <c r="C4467">
        <v>537</v>
      </c>
      <c r="D4467" t="s">
        <v>10</v>
      </c>
      <c r="E4467">
        <v>72</v>
      </c>
      <c r="F4467">
        <v>245</v>
      </c>
      <c r="G4467">
        <f t="shared" si="69"/>
        <v>173</v>
      </c>
      <c r="H4467">
        <v>1724</v>
      </c>
      <c r="I4467" t="s">
        <v>11</v>
      </c>
    </row>
    <row r="4468" spans="1:9" x14ac:dyDescent="0.3">
      <c r="A4468" t="s">
        <v>2296</v>
      </c>
      <c r="B4468" t="s">
        <v>2297</v>
      </c>
      <c r="C4468">
        <v>537</v>
      </c>
      <c r="D4468" t="s">
        <v>28</v>
      </c>
      <c r="E4468">
        <v>437</v>
      </c>
      <c r="F4468">
        <v>537</v>
      </c>
      <c r="G4468">
        <f t="shared" si="69"/>
        <v>100</v>
      </c>
      <c r="H4468">
        <v>133923</v>
      </c>
      <c r="I4468" t="s">
        <v>29</v>
      </c>
    </row>
    <row r="4469" spans="1:9" x14ac:dyDescent="0.3">
      <c r="A4469" t="s">
        <v>2296</v>
      </c>
      <c r="B4469" t="s">
        <v>2297</v>
      </c>
      <c r="C4469">
        <v>537</v>
      </c>
      <c r="D4469" t="s">
        <v>354</v>
      </c>
      <c r="E4469">
        <v>345</v>
      </c>
      <c r="F4469">
        <v>419</v>
      </c>
      <c r="G4469">
        <f t="shared" si="69"/>
        <v>74</v>
      </c>
      <c r="H4469">
        <v>2666</v>
      </c>
      <c r="I4469" t="s">
        <v>355</v>
      </c>
    </row>
    <row r="4470" spans="1:9" x14ac:dyDescent="0.3">
      <c r="A4470" t="s">
        <v>2298</v>
      </c>
      <c r="B4470" t="s">
        <v>2299</v>
      </c>
      <c r="C4470">
        <v>443</v>
      </c>
      <c r="D4470" t="s">
        <v>10</v>
      </c>
      <c r="E4470">
        <v>72</v>
      </c>
      <c r="F4470">
        <v>215</v>
      </c>
      <c r="G4470">
        <f t="shared" si="69"/>
        <v>143</v>
      </c>
      <c r="H4470">
        <v>1724</v>
      </c>
      <c r="I4470" t="s">
        <v>11</v>
      </c>
    </row>
    <row r="4471" spans="1:9" x14ac:dyDescent="0.3">
      <c r="A4471" t="s">
        <v>2298</v>
      </c>
      <c r="B4471" t="s">
        <v>2299</v>
      </c>
      <c r="C4471">
        <v>443</v>
      </c>
      <c r="D4471" t="s">
        <v>14</v>
      </c>
      <c r="E4471">
        <v>292</v>
      </c>
      <c r="F4471">
        <v>443</v>
      </c>
      <c r="G4471">
        <f t="shared" si="69"/>
        <v>151</v>
      </c>
      <c r="H4471">
        <v>43327</v>
      </c>
      <c r="I4471" t="s">
        <v>15</v>
      </c>
    </row>
    <row r="4472" spans="1:9" x14ac:dyDescent="0.3">
      <c r="A4472" t="s">
        <v>2300</v>
      </c>
      <c r="B4472" t="s">
        <v>2301</v>
      </c>
      <c r="C4472">
        <v>448</v>
      </c>
      <c r="D4472" t="s">
        <v>10</v>
      </c>
      <c r="E4472">
        <v>76</v>
      </c>
      <c r="F4472">
        <v>213</v>
      </c>
      <c r="G4472">
        <f t="shared" si="69"/>
        <v>137</v>
      </c>
      <c r="H4472">
        <v>1724</v>
      </c>
      <c r="I4472" t="s">
        <v>11</v>
      </c>
    </row>
    <row r="4473" spans="1:9" x14ac:dyDescent="0.3">
      <c r="A4473" t="s">
        <v>2300</v>
      </c>
      <c r="B4473" t="s">
        <v>2301</v>
      </c>
      <c r="C4473">
        <v>448</v>
      </c>
      <c r="D4473" t="s">
        <v>14</v>
      </c>
      <c r="E4473">
        <v>285</v>
      </c>
      <c r="F4473">
        <v>440</v>
      </c>
      <c r="G4473">
        <f t="shared" si="69"/>
        <v>155</v>
      </c>
      <c r="H4473">
        <v>43327</v>
      </c>
      <c r="I4473" t="s">
        <v>15</v>
      </c>
    </row>
    <row r="4474" spans="1:9" x14ac:dyDescent="0.3">
      <c r="A4474" t="s">
        <v>2302</v>
      </c>
      <c r="B4474" t="s">
        <v>2303</v>
      </c>
      <c r="C4474">
        <v>1140</v>
      </c>
      <c r="D4474" t="s">
        <v>10</v>
      </c>
      <c r="E4474">
        <v>91</v>
      </c>
      <c r="F4474">
        <v>279</v>
      </c>
      <c r="G4474">
        <f t="shared" si="69"/>
        <v>188</v>
      </c>
      <c r="H4474">
        <v>1724</v>
      </c>
      <c r="I4474" t="s">
        <v>11</v>
      </c>
    </row>
    <row r="4475" spans="1:9" x14ac:dyDescent="0.3">
      <c r="A4475" t="s">
        <v>2302</v>
      </c>
      <c r="B4475" t="s">
        <v>2303</v>
      </c>
      <c r="C4475">
        <v>1140</v>
      </c>
      <c r="D4475" t="s">
        <v>28</v>
      </c>
      <c r="E4475">
        <v>606</v>
      </c>
      <c r="F4475">
        <v>727</v>
      </c>
      <c r="G4475">
        <f t="shared" si="69"/>
        <v>121</v>
      </c>
      <c r="H4475">
        <v>133923</v>
      </c>
      <c r="I4475" t="s">
        <v>29</v>
      </c>
    </row>
    <row r="4476" spans="1:9" x14ac:dyDescent="0.3">
      <c r="A4476" t="s">
        <v>2302</v>
      </c>
      <c r="B4476" t="s">
        <v>2303</v>
      </c>
      <c r="C4476">
        <v>1140</v>
      </c>
      <c r="D4476" t="s">
        <v>30</v>
      </c>
      <c r="E4476">
        <v>495</v>
      </c>
      <c r="F4476">
        <v>560</v>
      </c>
      <c r="G4476">
        <f t="shared" si="69"/>
        <v>65</v>
      </c>
      <c r="H4476">
        <v>85578</v>
      </c>
      <c r="I4476" t="s">
        <v>31</v>
      </c>
    </row>
    <row r="4477" spans="1:9" x14ac:dyDescent="0.3">
      <c r="A4477" t="s">
        <v>2302</v>
      </c>
      <c r="B4477" t="s">
        <v>2303</v>
      </c>
      <c r="C4477">
        <v>1140</v>
      </c>
      <c r="D4477" t="s">
        <v>66</v>
      </c>
      <c r="E4477">
        <v>1053</v>
      </c>
      <c r="F4477">
        <v>1138</v>
      </c>
      <c r="G4477">
        <f t="shared" si="69"/>
        <v>85</v>
      </c>
      <c r="H4477">
        <v>11277</v>
      </c>
      <c r="I4477" t="s">
        <v>67</v>
      </c>
    </row>
    <row r="4478" spans="1:9" x14ac:dyDescent="0.3">
      <c r="A4478" t="s">
        <v>2302</v>
      </c>
      <c r="B4478" t="s">
        <v>2303</v>
      </c>
      <c r="C4478">
        <v>1140</v>
      </c>
      <c r="D4478" t="s">
        <v>22</v>
      </c>
      <c r="E4478">
        <v>356</v>
      </c>
      <c r="F4478">
        <v>472</v>
      </c>
      <c r="G4478">
        <f t="shared" si="69"/>
        <v>116</v>
      </c>
      <c r="H4478">
        <v>21613</v>
      </c>
      <c r="I4478" t="s">
        <v>23</v>
      </c>
    </row>
    <row r="4479" spans="1:9" x14ac:dyDescent="0.3">
      <c r="A4479" t="s">
        <v>2302</v>
      </c>
      <c r="B4479" t="s">
        <v>2303</v>
      </c>
      <c r="C4479">
        <v>1140</v>
      </c>
      <c r="D4479" t="s">
        <v>42</v>
      </c>
      <c r="E4479">
        <v>894</v>
      </c>
      <c r="F4479">
        <v>1007</v>
      </c>
      <c r="G4479">
        <f t="shared" si="69"/>
        <v>113</v>
      </c>
      <c r="H4479">
        <v>176760</v>
      </c>
      <c r="I4479" t="s">
        <v>43</v>
      </c>
    </row>
    <row r="4480" spans="1:9" x14ac:dyDescent="0.3">
      <c r="A4480" t="s">
        <v>2304</v>
      </c>
      <c r="B4480" t="s">
        <v>2305</v>
      </c>
      <c r="C4480">
        <v>1530</v>
      </c>
      <c r="D4480" t="s">
        <v>10</v>
      </c>
      <c r="E4480">
        <v>82</v>
      </c>
      <c r="F4480">
        <v>275</v>
      </c>
      <c r="G4480">
        <f t="shared" si="69"/>
        <v>193</v>
      </c>
      <c r="H4480">
        <v>1724</v>
      </c>
      <c r="I4480" t="s">
        <v>11</v>
      </c>
    </row>
    <row r="4481" spans="1:9" x14ac:dyDescent="0.3">
      <c r="A4481" t="s">
        <v>2304</v>
      </c>
      <c r="B4481" t="s">
        <v>2305</v>
      </c>
      <c r="C4481">
        <v>1530</v>
      </c>
      <c r="D4481" t="s">
        <v>28</v>
      </c>
      <c r="E4481">
        <v>911</v>
      </c>
      <c r="F4481">
        <v>1027</v>
      </c>
      <c r="G4481">
        <f t="shared" si="69"/>
        <v>116</v>
      </c>
      <c r="H4481">
        <v>133923</v>
      </c>
      <c r="I4481" t="s">
        <v>29</v>
      </c>
    </row>
    <row r="4482" spans="1:9" x14ac:dyDescent="0.3">
      <c r="A4482" t="s">
        <v>2304</v>
      </c>
      <c r="B4482" t="s">
        <v>2305</v>
      </c>
      <c r="C4482">
        <v>1530</v>
      </c>
      <c r="D4482" t="s">
        <v>30</v>
      </c>
      <c r="E4482">
        <v>799</v>
      </c>
      <c r="F4482">
        <v>864</v>
      </c>
      <c r="G4482">
        <f t="shared" si="69"/>
        <v>65</v>
      </c>
      <c r="H4482">
        <v>85578</v>
      </c>
      <c r="I4482" t="s">
        <v>31</v>
      </c>
    </row>
    <row r="4483" spans="1:9" x14ac:dyDescent="0.3">
      <c r="A4483" t="s">
        <v>2304</v>
      </c>
      <c r="B4483" t="s">
        <v>2305</v>
      </c>
      <c r="C4483">
        <v>1530</v>
      </c>
      <c r="D4483" t="s">
        <v>22</v>
      </c>
      <c r="E4483">
        <v>376</v>
      </c>
      <c r="F4483">
        <v>490</v>
      </c>
      <c r="G4483">
        <f t="shared" ref="G4483:G4546" si="70">F4483-E4483</f>
        <v>114</v>
      </c>
      <c r="H4483">
        <v>21613</v>
      </c>
      <c r="I4483" t="s">
        <v>23</v>
      </c>
    </row>
    <row r="4484" spans="1:9" x14ac:dyDescent="0.3">
      <c r="A4484" t="s">
        <v>2304</v>
      </c>
      <c r="B4484" t="s">
        <v>2305</v>
      </c>
      <c r="C4484">
        <v>1530</v>
      </c>
      <c r="D4484" t="s">
        <v>16</v>
      </c>
      <c r="E4484">
        <v>511</v>
      </c>
      <c r="F4484">
        <v>622</v>
      </c>
      <c r="G4484">
        <f t="shared" si="70"/>
        <v>111</v>
      </c>
      <c r="H4484">
        <v>23651</v>
      </c>
      <c r="I4484" t="s">
        <v>17</v>
      </c>
    </row>
    <row r="4485" spans="1:9" x14ac:dyDescent="0.3">
      <c r="A4485" t="s">
        <v>2304</v>
      </c>
      <c r="B4485" t="s">
        <v>2305</v>
      </c>
      <c r="C4485">
        <v>1530</v>
      </c>
      <c r="D4485" t="s">
        <v>16</v>
      </c>
      <c r="E4485">
        <v>638</v>
      </c>
      <c r="F4485">
        <v>749</v>
      </c>
      <c r="G4485">
        <f t="shared" si="70"/>
        <v>111</v>
      </c>
      <c r="H4485">
        <v>23651</v>
      </c>
      <c r="I4485" t="s">
        <v>17</v>
      </c>
    </row>
    <row r="4486" spans="1:9" x14ac:dyDescent="0.3">
      <c r="A4486" t="s">
        <v>2304</v>
      </c>
      <c r="B4486" t="s">
        <v>2305</v>
      </c>
      <c r="C4486">
        <v>1530</v>
      </c>
      <c r="D4486" t="s">
        <v>42</v>
      </c>
      <c r="E4486">
        <v>1047</v>
      </c>
      <c r="F4486">
        <v>1163</v>
      </c>
      <c r="G4486">
        <f t="shared" si="70"/>
        <v>116</v>
      </c>
      <c r="H4486">
        <v>176760</v>
      </c>
      <c r="I4486" t="s">
        <v>43</v>
      </c>
    </row>
    <row r="4487" spans="1:9" x14ac:dyDescent="0.3">
      <c r="A4487" t="s">
        <v>2304</v>
      </c>
      <c r="B4487" t="s">
        <v>2305</v>
      </c>
      <c r="C4487">
        <v>1530</v>
      </c>
      <c r="D4487" t="s">
        <v>42</v>
      </c>
      <c r="E4487">
        <v>1195</v>
      </c>
      <c r="F4487">
        <v>1307</v>
      </c>
      <c r="G4487">
        <f t="shared" si="70"/>
        <v>112</v>
      </c>
      <c r="H4487">
        <v>176760</v>
      </c>
      <c r="I4487" t="s">
        <v>43</v>
      </c>
    </row>
    <row r="4488" spans="1:9" x14ac:dyDescent="0.3">
      <c r="A4488" t="s">
        <v>2306</v>
      </c>
      <c r="B4488" t="s">
        <v>2307</v>
      </c>
      <c r="C4488">
        <v>1305</v>
      </c>
      <c r="D4488" t="s">
        <v>10</v>
      </c>
      <c r="E4488">
        <v>77</v>
      </c>
      <c r="F4488">
        <v>251</v>
      </c>
      <c r="G4488">
        <f t="shared" si="70"/>
        <v>174</v>
      </c>
      <c r="H4488">
        <v>1724</v>
      </c>
      <c r="I4488" t="s">
        <v>11</v>
      </c>
    </row>
    <row r="4489" spans="1:9" x14ac:dyDescent="0.3">
      <c r="A4489" t="s">
        <v>2306</v>
      </c>
      <c r="B4489" t="s">
        <v>2307</v>
      </c>
      <c r="C4489">
        <v>1305</v>
      </c>
      <c r="D4489" t="s">
        <v>154</v>
      </c>
      <c r="E4489">
        <v>614</v>
      </c>
      <c r="F4489">
        <v>748</v>
      </c>
      <c r="G4489">
        <f t="shared" si="70"/>
        <v>134</v>
      </c>
      <c r="H4489">
        <v>17090</v>
      </c>
      <c r="I4489" t="s">
        <v>155</v>
      </c>
    </row>
    <row r="4490" spans="1:9" x14ac:dyDescent="0.3">
      <c r="A4490" t="s">
        <v>2306</v>
      </c>
      <c r="B4490" t="s">
        <v>2307</v>
      </c>
      <c r="C4490">
        <v>1305</v>
      </c>
      <c r="D4490" t="s">
        <v>28</v>
      </c>
      <c r="E4490">
        <v>1033</v>
      </c>
      <c r="F4490">
        <v>1149</v>
      </c>
      <c r="G4490">
        <f t="shared" si="70"/>
        <v>116</v>
      </c>
      <c r="H4490">
        <v>133923</v>
      </c>
      <c r="I4490" t="s">
        <v>29</v>
      </c>
    </row>
    <row r="4491" spans="1:9" x14ac:dyDescent="0.3">
      <c r="A4491" t="s">
        <v>2306</v>
      </c>
      <c r="B4491" t="s">
        <v>2307</v>
      </c>
      <c r="C4491">
        <v>1305</v>
      </c>
      <c r="D4491" t="s">
        <v>30</v>
      </c>
      <c r="E4491">
        <v>921</v>
      </c>
      <c r="F4491">
        <v>986</v>
      </c>
      <c r="G4491">
        <f t="shared" si="70"/>
        <v>65</v>
      </c>
      <c r="H4491">
        <v>85578</v>
      </c>
      <c r="I4491" t="s">
        <v>31</v>
      </c>
    </row>
    <row r="4492" spans="1:9" x14ac:dyDescent="0.3">
      <c r="A4492" t="s">
        <v>2306</v>
      </c>
      <c r="B4492" t="s">
        <v>2307</v>
      </c>
      <c r="C4492">
        <v>1305</v>
      </c>
      <c r="D4492" t="s">
        <v>16</v>
      </c>
      <c r="E4492">
        <v>767</v>
      </c>
      <c r="F4492">
        <v>885</v>
      </c>
      <c r="G4492">
        <f t="shared" si="70"/>
        <v>118</v>
      </c>
      <c r="H4492">
        <v>23651</v>
      </c>
      <c r="I4492" t="s">
        <v>17</v>
      </c>
    </row>
    <row r="4493" spans="1:9" x14ac:dyDescent="0.3">
      <c r="A4493" t="s">
        <v>2306</v>
      </c>
      <c r="B4493" t="s">
        <v>2307</v>
      </c>
      <c r="C4493">
        <v>1305</v>
      </c>
      <c r="D4493" t="s">
        <v>46</v>
      </c>
      <c r="E4493">
        <v>472</v>
      </c>
      <c r="F4493">
        <v>537</v>
      </c>
      <c r="G4493">
        <f t="shared" si="70"/>
        <v>65</v>
      </c>
      <c r="H4493">
        <v>7301</v>
      </c>
      <c r="I4493" t="s">
        <v>47</v>
      </c>
    </row>
    <row r="4494" spans="1:9" x14ac:dyDescent="0.3">
      <c r="A4494" t="s">
        <v>2306</v>
      </c>
      <c r="B4494" t="s">
        <v>2307</v>
      </c>
      <c r="C4494">
        <v>1305</v>
      </c>
      <c r="D4494" t="s">
        <v>18</v>
      </c>
      <c r="E4494">
        <v>354</v>
      </c>
      <c r="F4494">
        <v>459</v>
      </c>
      <c r="G4494">
        <f t="shared" si="70"/>
        <v>105</v>
      </c>
      <c r="H4494">
        <v>27168</v>
      </c>
      <c r="I4494" t="s">
        <v>19</v>
      </c>
    </row>
    <row r="4495" spans="1:9" x14ac:dyDescent="0.3">
      <c r="A4495" t="s">
        <v>2306</v>
      </c>
      <c r="B4495" t="s">
        <v>2307</v>
      </c>
      <c r="C4495">
        <v>1305</v>
      </c>
      <c r="D4495" t="s">
        <v>42</v>
      </c>
      <c r="E4495">
        <v>1179</v>
      </c>
      <c r="F4495">
        <v>1291</v>
      </c>
      <c r="G4495">
        <f t="shared" si="70"/>
        <v>112</v>
      </c>
      <c r="H4495">
        <v>176760</v>
      </c>
      <c r="I4495" t="s">
        <v>43</v>
      </c>
    </row>
    <row r="4496" spans="1:9" x14ac:dyDescent="0.3">
      <c r="A4496" t="s">
        <v>2308</v>
      </c>
      <c r="B4496" t="s">
        <v>2309</v>
      </c>
      <c r="C4496">
        <v>876</v>
      </c>
      <c r="D4496" t="s">
        <v>10</v>
      </c>
      <c r="E4496">
        <v>91</v>
      </c>
      <c r="F4496">
        <v>280</v>
      </c>
      <c r="G4496">
        <f t="shared" si="70"/>
        <v>189</v>
      </c>
      <c r="H4496">
        <v>1724</v>
      </c>
      <c r="I4496" t="s">
        <v>11</v>
      </c>
    </row>
    <row r="4497" spans="1:9" x14ac:dyDescent="0.3">
      <c r="A4497" t="s">
        <v>2308</v>
      </c>
      <c r="B4497" t="s">
        <v>2309</v>
      </c>
      <c r="C4497">
        <v>876</v>
      </c>
      <c r="D4497" t="s">
        <v>28</v>
      </c>
      <c r="E4497">
        <v>743</v>
      </c>
      <c r="F4497">
        <v>855</v>
      </c>
      <c r="G4497">
        <f t="shared" si="70"/>
        <v>112</v>
      </c>
      <c r="H4497">
        <v>133923</v>
      </c>
      <c r="I4497" t="s">
        <v>29</v>
      </c>
    </row>
    <row r="4498" spans="1:9" x14ac:dyDescent="0.3">
      <c r="A4498" t="s">
        <v>2308</v>
      </c>
      <c r="B4498" t="s">
        <v>2309</v>
      </c>
      <c r="C4498">
        <v>876</v>
      </c>
      <c r="D4498" t="s">
        <v>30</v>
      </c>
      <c r="E4498">
        <v>629</v>
      </c>
      <c r="F4498">
        <v>697</v>
      </c>
      <c r="G4498">
        <f t="shared" si="70"/>
        <v>68</v>
      </c>
      <c r="H4498">
        <v>85578</v>
      </c>
      <c r="I4498" t="s">
        <v>31</v>
      </c>
    </row>
    <row r="4499" spans="1:9" x14ac:dyDescent="0.3">
      <c r="A4499" t="s">
        <v>2308</v>
      </c>
      <c r="B4499" t="s">
        <v>2309</v>
      </c>
      <c r="C4499">
        <v>876</v>
      </c>
      <c r="D4499" t="s">
        <v>22</v>
      </c>
      <c r="E4499">
        <v>507</v>
      </c>
      <c r="F4499">
        <v>620</v>
      </c>
      <c r="G4499">
        <f t="shared" si="70"/>
        <v>113</v>
      </c>
      <c r="H4499">
        <v>21613</v>
      </c>
      <c r="I4499" t="s">
        <v>23</v>
      </c>
    </row>
    <row r="4500" spans="1:9" x14ac:dyDescent="0.3">
      <c r="A4500" t="s">
        <v>2308</v>
      </c>
      <c r="B4500" t="s">
        <v>2309</v>
      </c>
      <c r="C4500">
        <v>876</v>
      </c>
      <c r="D4500" t="s">
        <v>16</v>
      </c>
      <c r="E4500">
        <v>379</v>
      </c>
      <c r="F4500">
        <v>497</v>
      </c>
      <c r="G4500">
        <f t="shared" si="70"/>
        <v>118</v>
      </c>
      <c r="H4500">
        <v>23651</v>
      </c>
      <c r="I4500" t="s">
        <v>17</v>
      </c>
    </row>
    <row r="4501" spans="1:9" x14ac:dyDescent="0.3">
      <c r="A4501" t="s">
        <v>2310</v>
      </c>
      <c r="B4501" t="s">
        <v>2311</v>
      </c>
      <c r="C4501">
        <v>550</v>
      </c>
      <c r="D4501" t="s">
        <v>10</v>
      </c>
      <c r="E4501">
        <v>89</v>
      </c>
      <c r="F4501">
        <v>271</v>
      </c>
      <c r="G4501">
        <f t="shared" si="70"/>
        <v>182</v>
      </c>
      <c r="H4501">
        <v>1724</v>
      </c>
      <c r="I4501" t="s">
        <v>11</v>
      </c>
    </row>
    <row r="4502" spans="1:9" x14ac:dyDescent="0.3">
      <c r="A4502" t="s">
        <v>2310</v>
      </c>
      <c r="B4502" t="s">
        <v>2311</v>
      </c>
      <c r="C4502">
        <v>550</v>
      </c>
      <c r="D4502" t="s">
        <v>54</v>
      </c>
      <c r="E4502">
        <v>359</v>
      </c>
      <c r="F4502">
        <v>439</v>
      </c>
      <c r="G4502">
        <f t="shared" si="70"/>
        <v>80</v>
      </c>
      <c r="H4502">
        <v>1627</v>
      </c>
      <c r="I4502" t="s">
        <v>55</v>
      </c>
    </row>
    <row r="4503" spans="1:9" x14ac:dyDescent="0.3">
      <c r="A4503" t="s">
        <v>2312</v>
      </c>
      <c r="B4503" t="s">
        <v>2313</v>
      </c>
      <c r="C4503">
        <v>508</v>
      </c>
      <c r="D4503" t="s">
        <v>10</v>
      </c>
      <c r="E4503">
        <v>81</v>
      </c>
      <c r="F4503">
        <v>260</v>
      </c>
      <c r="G4503">
        <f t="shared" si="70"/>
        <v>179</v>
      </c>
      <c r="H4503">
        <v>1724</v>
      </c>
      <c r="I4503" t="s">
        <v>11</v>
      </c>
    </row>
    <row r="4504" spans="1:9" x14ac:dyDescent="0.3">
      <c r="A4504" t="s">
        <v>2312</v>
      </c>
      <c r="B4504" t="s">
        <v>2313</v>
      </c>
      <c r="C4504">
        <v>508</v>
      </c>
      <c r="D4504" t="s">
        <v>14</v>
      </c>
      <c r="E4504">
        <v>351</v>
      </c>
      <c r="F4504">
        <v>508</v>
      </c>
      <c r="G4504">
        <f t="shared" si="70"/>
        <v>157</v>
      </c>
      <c r="H4504">
        <v>43327</v>
      </c>
      <c r="I4504" t="s">
        <v>15</v>
      </c>
    </row>
    <row r="4505" spans="1:9" x14ac:dyDescent="0.3">
      <c r="A4505" t="s">
        <v>2314</v>
      </c>
      <c r="B4505" t="s">
        <v>2315</v>
      </c>
      <c r="C4505">
        <v>752</v>
      </c>
      <c r="D4505" t="s">
        <v>10</v>
      </c>
      <c r="E4505">
        <v>83</v>
      </c>
      <c r="F4505">
        <v>274</v>
      </c>
      <c r="G4505">
        <f t="shared" si="70"/>
        <v>191</v>
      </c>
      <c r="H4505">
        <v>1724</v>
      </c>
      <c r="I4505" t="s">
        <v>11</v>
      </c>
    </row>
    <row r="4506" spans="1:9" x14ac:dyDescent="0.3">
      <c r="A4506" t="s">
        <v>2314</v>
      </c>
      <c r="B4506" t="s">
        <v>2315</v>
      </c>
      <c r="C4506">
        <v>752</v>
      </c>
      <c r="D4506" t="s">
        <v>28</v>
      </c>
      <c r="E4506">
        <v>626</v>
      </c>
      <c r="F4506">
        <v>736</v>
      </c>
      <c r="G4506">
        <f t="shared" si="70"/>
        <v>110</v>
      </c>
      <c r="H4506">
        <v>133923</v>
      </c>
      <c r="I4506" t="s">
        <v>29</v>
      </c>
    </row>
    <row r="4507" spans="1:9" x14ac:dyDescent="0.3">
      <c r="A4507" t="s">
        <v>2314</v>
      </c>
      <c r="B4507" t="s">
        <v>2315</v>
      </c>
      <c r="C4507">
        <v>752</v>
      </c>
      <c r="D4507" t="s">
        <v>30</v>
      </c>
      <c r="E4507">
        <v>514</v>
      </c>
      <c r="F4507">
        <v>583</v>
      </c>
      <c r="G4507">
        <f t="shared" si="70"/>
        <v>69</v>
      </c>
      <c r="H4507">
        <v>85578</v>
      </c>
      <c r="I4507" t="s">
        <v>31</v>
      </c>
    </row>
    <row r="4508" spans="1:9" x14ac:dyDescent="0.3">
      <c r="A4508" t="s">
        <v>2314</v>
      </c>
      <c r="B4508" t="s">
        <v>2315</v>
      </c>
      <c r="C4508">
        <v>752</v>
      </c>
      <c r="D4508" t="s">
        <v>22</v>
      </c>
      <c r="E4508">
        <v>365</v>
      </c>
      <c r="F4508">
        <v>481</v>
      </c>
      <c r="G4508">
        <f t="shared" si="70"/>
        <v>116</v>
      </c>
      <c r="H4508">
        <v>21613</v>
      </c>
      <c r="I4508" t="s">
        <v>23</v>
      </c>
    </row>
    <row r="4509" spans="1:9" x14ac:dyDescent="0.3">
      <c r="A4509" t="s">
        <v>2316</v>
      </c>
      <c r="B4509" t="s">
        <v>2317</v>
      </c>
      <c r="C4509">
        <v>1141</v>
      </c>
      <c r="D4509" t="s">
        <v>10</v>
      </c>
      <c r="E4509">
        <v>87</v>
      </c>
      <c r="F4509">
        <v>274</v>
      </c>
      <c r="G4509">
        <f t="shared" si="70"/>
        <v>187</v>
      </c>
      <c r="H4509">
        <v>1724</v>
      </c>
      <c r="I4509" t="s">
        <v>11</v>
      </c>
    </row>
    <row r="4510" spans="1:9" x14ac:dyDescent="0.3">
      <c r="A4510" t="s">
        <v>2316</v>
      </c>
      <c r="B4510" t="s">
        <v>2317</v>
      </c>
      <c r="C4510">
        <v>1141</v>
      </c>
      <c r="D4510" t="s">
        <v>28</v>
      </c>
      <c r="E4510">
        <v>611</v>
      </c>
      <c r="F4510">
        <v>733</v>
      </c>
      <c r="G4510">
        <f t="shared" si="70"/>
        <v>122</v>
      </c>
      <c r="H4510">
        <v>133923</v>
      </c>
      <c r="I4510" t="s">
        <v>29</v>
      </c>
    </row>
    <row r="4511" spans="1:9" x14ac:dyDescent="0.3">
      <c r="A4511" t="s">
        <v>2316</v>
      </c>
      <c r="B4511" t="s">
        <v>2317</v>
      </c>
      <c r="C4511">
        <v>1141</v>
      </c>
      <c r="D4511" t="s">
        <v>30</v>
      </c>
      <c r="E4511">
        <v>496</v>
      </c>
      <c r="F4511">
        <v>564</v>
      </c>
      <c r="G4511">
        <f t="shared" si="70"/>
        <v>68</v>
      </c>
      <c r="H4511">
        <v>85578</v>
      </c>
      <c r="I4511" t="s">
        <v>31</v>
      </c>
    </row>
    <row r="4512" spans="1:9" x14ac:dyDescent="0.3">
      <c r="A4512" t="s">
        <v>2316</v>
      </c>
      <c r="B4512" t="s">
        <v>2317</v>
      </c>
      <c r="C4512">
        <v>1141</v>
      </c>
      <c r="D4512" t="s">
        <v>22</v>
      </c>
      <c r="E4512">
        <v>360</v>
      </c>
      <c r="F4512">
        <v>473</v>
      </c>
      <c r="G4512">
        <f t="shared" si="70"/>
        <v>113</v>
      </c>
      <c r="H4512">
        <v>21613</v>
      </c>
      <c r="I4512" t="s">
        <v>23</v>
      </c>
    </row>
    <row r="4513" spans="1:9" x14ac:dyDescent="0.3">
      <c r="A4513" t="s">
        <v>2316</v>
      </c>
      <c r="B4513" t="s">
        <v>2317</v>
      </c>
      <c r="C4513">
        <v>1141</v>
      </c>
      <c r="D4513" t="s">
        <v>42</v>
      </c>
      <c r="E4513">
        <v>762</v>
      </c>
      <c r="F4513">
        <v>871</v>
      </c>
      <c r="G4513">
        <f t="shared" si="70"/>
        <v>109</v>
      </c>
      <c r="H4513">
        <v>176760</v>
      </c>
      <c r="I4513" t="s">
        <v>43</v>
      </c>
    </row>
    <row r="4514" spans="1:9" x14ac:dyDescent="0.3">
      <c r="A4514" t="s">
        <v>2316</v>
      </c>
      <c r="B4514" t="s">
        <v>2317</v>
      </c>
      <c r="C4514">
        <v>1141</v>
      </c>
      <c r="D4514" t="s">
        <v>42</v>
      </c>
      <c r="E4514">
        <v>884</v>
      </c>
      <c r="F4514">
        <v>995</v>
      </c>
      <c r="G4514">
        <f t="shared" si="70"/>
        <v>111</v>
      </c>
      <c r="H4514">
        <v>176760</v>
      </c>
      <c r="I4514" t="s">
        <v>43</v>
      </c>
    </row>
    <row r="4515" spans="1:9" x14ac:dyDescent="0.3">
      <c r="A4515" t="s">
        <v>2316</v>
      </c>
      <c r="B4515" t="s">
        <v>2317</v>
      </c>
      <c r="C4515">
        <v>1141</v>
      </c>
      <c r="D4515" t="s">
        <v>42</v>
      </c>
      <c r="E4515">
        <v>1023</v>
      </c>
      <c r="F4515">
        <v>1135</v>
      </c>
      <c r="G4515">
        <f t="shared" si="70"/>
        <v>112</v>
      </c>
      <c r="H4515">
        <v>176760</v>
      </c>
      <c r="I4515" t="s">
        <v>43</v>
      </c>
    </row>
    <row r="4516" spans="1:9" x14ac:dyDescent="0.3">
      <c r="A4516" t="s">
        <v>2318</v>
      </c>
      <c r="B4516" t="s">
        <v>2319</v>
      </c>
      <c r="C4516">
        <v>864</v>
      </c>
      <c r="D4516" t="s">
        <v>10</v>
      </c>
      <c r="E4516">
        <v>71</v>
      </c>
      <c r="F4516">
        <v>184</v>
      </c>
      <c r="G4516">
        <f t="shared" si="70"/>
        <v>113</v>
      </c>
      <c r="H4516">
        <v>1724</v>
      </c>
      <c r="I4516" t="s">
        <v>11</v>
      </c>
    </row>
    <row r="4517" spans="1:9" x14ac:dyDescent="0.3">
      <c r="A4517" t="s">
        <v>2318</v>
      </c>
      <c r="B4517" t="s">
        <v>2319</v>
      </c>
      <c r="C4517">
        <v>864</v>
      </c>
      <c r="D4517" t="s">
        <v>28</v>
      </c>
      <c r="E4517">
        <v>731</v>
      </c>
      <c r="F4517">
        <v>846</v>
      </c>
      <c r="G4517">
        <f t="shared" si="70"/>
        <v>115</v>
      </c>
      <c r="H4517">
        <v>133923</v>
      </c>
      <c r="I4517" t="s">
        <v>29</v>
      </c>
    </row>
    <row r="4518" spans="1:9" x14ac:dyDescent="0.3">
      <c r="A4518" t="s">
        <v>2318</v>
      </c>
      <c r="B4518" t="s">
        <v>2319</v>
      </c>
      <c r="C4518">
        <v>864</v>
      </c>
      <c r="D4518" t="s">
        <v>30</v>
      </c>
      <c r="E4518">
        <v>617</v>
      </c>
      <c r="F4518">
        <v>684</v>
      </c>
      <c r="G4518">
        <f t="shared" si="70"/>
        <v>67</v>
      </c>
      <c r="H4518">
        <v>85578</v>
      </c>
      <c r="I4518" t="s">
        <v>31</v>
      </c>
    </row>
    <row r="4519" spans="1:9" x14ac:dyDescent="0.3">
      <c r="A4519" t="s">
        <v>2318</v>
      </c>
      <c r="B4519" t="s">
        <v>2319</v>
      </c>
      <c r="C4519">
        <v>864</v>
      </c>
      <c r="D4519" t="s">
        <v>16</v>
      </c>
      <c r="E4519">
        <v>355</v>
      </c>
      <c r="F4519">
        <v>463</v>
      </c>
      <c r="G4519">
        <f t="shared" si="70"/>
        <v>108</v>
      </c>
      <c r="H4519">
        <v>23651</v>
      </c>
      <c r="I4519" t="s">
        <v>17</v>
      </c>
    </row>
    <row r="4520" spans="1:9" x14ac:dyDescent="0.3">
      <c r="A4520" t="s">
        <v>2318</v>
      </c>
      <c r="B4520" t="s">
        <v>2319</v>
      </c>
      <c r="C4520">
        <v>864</v>
      </c>
      <c r="D4520" t="s">
        <v>46</v>
      </c>
      <c r="E4520">
        <v>484</v>
      </c>
      <c r="F4520">
        <v>551</v>
      </c>
      <c r="G4520">
        <f t="shared" si="70"/>
        <v>67</v>
      </c>
      <c r="H4520">
        <v>7301</v>
      </c>
      <c r="I4520" t="s">
        <v>47</v>
      </c>
    </row>
    <row r="4521" spans="1:9" x14ac:dyDescent="0.3">
      <c r="A4521" t="s">
        <v>2320</v>
      </c>
      <c r="B4521" t="s">
        <v>2321</v>
      </c>
      <c r="C4521">
        <v>770</v>
      </c>
      <c r="D4521" t="s">
        <v>10</v>
      </c>
      <c r="E4521">
        <v>69</v>
      </c>
      <c r="F4521">
        <v>261</v>
      </c>
      <c r="G4521">
        <f t="shared" si="70"/>
        <v>192</v>
      </c>
      <c r="H4521">
        <v>1724</v>
      </c>
      <c r="I4521" t="s">
        <v>11</v>
      </c>
    </row>
    <row r="4522" spans="1:9" x14ac:dyDescent="0.3">
      <c r="A4522" t="s">
        <v>2320</v>
      </c>
      <c r="B4522" t="s">
        <v>2321</v>
      </c>
      <c r="C4522">
        <v>770</v>
      </c>
      <c r="D4522" t="s">
        <v>14</v>
      </c>
      <c r="E4522">
        <v>600</v>
      </c>
      <c r="F4522">
        <v>755</v>
      </c>
      <c r="G4522">
        <f t="shared" si="70"/>
        <v>155</v>
      </c>
      <c r="H4522">
        <v>43327</v>
      </c>
      <c r="I4522" t="s">
        <v>15</v>
      </c>
    </row>
    <row r="4523" spans="1:9" x14ac:dyDescent="0.3">
      <c r="A4523" t="s">
        <v>2320</v>
      </c>
      <c r="B4523" t="s">
        <v>2321</v>
      </c>
      <c r="C4523">
        <v>770</v>
      </c>
      <c r="D4523" t="s">
        <v>16</v>
      </c>
      <c r="E4523">
        <v>358</v>
      </c>
      <c r="F4523">
        <v>469</v>
      </c>
      <c r="G4523">
        <f t="shared" si="70"/>
        <v>111</v>
      </c>
      <c r="H4523">
        <v>23651</v>
      </c>
      <c r="I4523" t="s">
        <v>17</v>
      </c>
    </row>
    <row r="4524" spans="1:9" x14ac:dyDescent="0.3">
      <c r="A4524" t="s">
        <v>2320</v>
      </c>
      <c r="B4524" t="s">
        <v>2321</v>
      </c>
      <c r="C4524">
        <v>770</v>
      </c>
      <c r="D4524" t="s">
        <v>18</v>
      </c>
      <c r="E4524">
        <v>485</v>
      </c>
      <c r="F4524">
        <v>588</v>
      </c>
      <c r="G4524">
        <f t="shared" si="70"/>
        <v>103</v>
      </c>
      <c r="H4524">
        <v>27168</v>
      </c>
      <c r="I4524" t="s">
        <v>19</v>
      </c>
    </row>
    <row r="4525" spans="1:9" x14ac:dyDescent="0.3">
      <c r="A4525" t="s">
        <v>2322</v>
      </c>
      <c r="B4525" t="s">
        <v>2323</v>
      </c>
      <c r="C4525">
        <v>1051</v>
      </c>
      <c r="D4525" t="s">
        <v>10</v>
      </c>
      <c r="E4525">
        <v>276</v>
      </c>
      <c r="F4525">
        <v>461</v>
      </c>
      <c r="G4525">
        <f t="shared" si="70"/>
        <v>185</v>
      </c>
      <c r="H4525">
        <v>1724</v>
      </c>
      <c r="I4525" t="s">
        <v>11</v>
      </c>
    </row>
    <row r="4526" spans="1:9" x14ac:dyDescent="0.3">
      <c r="A4526" t="s">
        <v>2322</v>
      </c>
      <c r="B4526" t="s">
        <v>2323</v>
      </c>
      <c r="C4526">
        <v>1051</v>
      </c>
      <c r="D4526" t="s">
        <v>28</v>
      </c>
      <c r="E4526">
        <v>670</v>
      </c>
      <c r="F4526">
        <v>781</v>
      </c>
      <c r="G4526">
        <f t="shared" si="70"/>
        <v>111</v>
      </c>
      <c r="H4526">
        <v>133923</v>
      </c>
      <c r="I4526" t="s">
        <v>29</v>
      </c>
    </row>
    <row r="4527" spans="1:9" x14ac:dyDescent="0.3">
      <c r="A4527" t="s">
        <v>2322</v>
      </c>
      <c r="B4527" t="s">
        <v>2323</v>
      </c>
      <c r="C4527">
        <v>1051</v>
      </c>
      <c r="D4527" t="s">
        <v>30</v>
      </c>
      <c r="E4527">
        <v>558</v>
      </c>
      <c r="F4527">
        <v>623</v>
      </c>
      <c r="G4527">
        <f t="shared" si="70"/>
        <v>65</v>
      </c>
      <c r="H4527">
        <v>85578</v>
      </c>
      <c r="I4527" t="s">
        <v>31</v>
      </c>
    </row>
    <row r="4528" spans="1:9" x14ac:dyDescent="0.3">
      <c r="A4528" t="s">
        <v>2322</v>
      </c>
      <c r="B4528" t="s">
        <v>2323</v>
      </c>
      <c r="C4528">
        <v>1051</v>
      </c>
      <c r="D4528" t="s">
        <v>66</v>
      </c>
      <c r="E4528">
        <v>960</v>
      </c>
      <c r="F4528">
        <v>1051</v>
      </c>
      <c r="G4528">
        <f t="shared" si="70"/>
        <v>91</v>
      </c>
      <c r="H4528">
        <v>11277</v>
      </c>
      <c r="I4528" t="s">
        <v>67</v>
      </c>
    </row>
    <row r="4529" spans="1:9" x14ac:dyDescent="0.3">
      <c r="A4529" t="s">
        <v>2322</v>
      </c>
      <c r="B4529" t="s">
        <v>2323</v>
      </c>
      <c r="C4529">
        <v>1051</v>
      </c>
      <c r="D4529" t="s">
        <v>90</v>
      </c>
      <c r="E4529">
        <v>19</v>
      </c>
      <c r="F4529">
        <v>235</v>
      </c>
      <c r="G4529">
        <f t="shared" si="70"/>
        <v>216</v>
      </c>
      <c r="H4529">
        <v>1188</v>
      </c>
      <c r="I4529" t="s">
        <v>91</v>
      </c>
    </row>
    <row r="4530" spans="1:9" x14ac:dyDescent="0.3">
      <c r="A4530" t="s">
        <v>2322</v>
      </c>
      <c r="B4530" t="s">
        <v>2323</v>
      </c>
      <c r="C4530">
        <v>1051</v>
      </c>
      <c r="D4530" t="s">
        <v>42</v>
      </c>
      <c r="E4530">
        <v>803</v>
      </c>
      <c r="F4530">
        <v>915</v>
      </c>
      <c r="G4530">
        <f t="shared" si="70"/>
        <v>112</v>
      </c>
      <c r="H4530">
        <v>176760</v>
      </c>
      <c r="I4530" t="s">
        <v>43</v>
      </c>
    </row>
    <row r="4531" spans="1:9" x14ac:dyDescent="0.3">
      <c r="A4531" t="s">
        <v>2324</v>
      </c>
      <c r="B4531" t="s">
        <v>2325</v>
      </c>
      <c r="C4531">
        <v>1341</v>
      </c>
      <c r="D4531" t="s">
        <v>10</v>
      </c>
      <c r="E4531">
        <v>244</v>
      </c>
      <c r="F4531">
        <v>435</v>
      </c>
      <c r="G4531">
        <f t="shared" si="70"/>
        <v>191</v>
      </c>
      <c r="H4531">
        <v>1724</v>
      </c>
      <c r="I4531" t="s">
        <v>11</v>
      </c>
    </row>
    <row r="4532" spans="1:9" x14ac:dyDescent="0.3">
      <c r="A4532" t="s">
        <v>2324</v>
      </c>
      <c r="B4532" t="s">
        <v>2325</v>
      </c>
      <c r="C4532">
        <v>1341</v>
      </c>
      <c r="D4532" t="s">
        <v>28</v>
      </c>
      <c r="E4532">
        <v>778</v>
      </c>
      <c r="F4532">
        <v>894</v>
      </c>
      <c r="G4532">
        <f t="shared" si="70"/>
        <v>116</v>
      </c>
      <c r="H4532">
        <v>133923</v>
      </c>
      <c r="I4532" t="s">
        <v>29</v>
      </c>
    </row>
    <row r="4533" spans="1:9" x14ac:dyDescent="0.3">
      <c r="A4533" t="s">
        <v>2324</v>
      </c>
      <c r="B4533" t="s">
        <v>2325</v>
      </c>
      <c r="C4533">
        <v>1341</v>
      </c>
      <c r="D4533" t="s">
        <v>30</v>
      </c>
      <c r="E4533">
        <v>666</v>
      </c>
      <c r="F4533">
        <v>731</v>
      </c>
      <c r="G4533">
        <f t="shared" si="70"/>
        <v>65</v>
      </c>
      <c r="H4533">
        <v>85578</v>
      </c>
      <c r="I4533" t="s">
        <v>31</v>
      </c>
    </row>
    <row r="4534" spans="1:9" x14ac:dyDescent="0.3">
      <c r="A4534" t="s">
        <v>2324</v>
      </c>
      <c r="B4534" t="s">
        <v>2325</v>
      </c>
      <c r="C4534">
        <v>1341</v>
      </c>
      <c r="D4534" t="s">
        <v>66</v>
      </c>
      <c r="E4534">
        <v>1241</v>
      </c>
      <c r="F4534">
        <v>1340</v>
      </c>
      <c r="G4534">
        <f t="shared" si="70"/>
        <v>99</v>
      </c>
      <c r="H4534">
        <v>11277</v>
      </c>
      <c r="I4534" t="s">
        <v>67</v>
      </c>
    </row>
    <row r="4535" spans="1:9" x14ac:dyDescent="0.3">
      <c r="A4535" t="s">
        <v>2324</v>
      </c>
      <c r="B4535" t="s">
        <v>2325</v>
      </c>
      <c r="C4535">
        <v>1341</v>
      </c>
      <c r="D4535" t="s">
        <v>90</v>
      </c>
      <c r="E4535">
        <v>1</v>
      </c>
      <c r="F4535">
        <v>197</v>
      </c>
      <c r="G4535">
        <f t="shared" si="70"/>
        <v>196</v>
      </c>
      <c r="H4535">
        <v>1188</v>
      </c>
      <c r="I4535" t="s">
        <v>91</v>
      </c>
    </row>
    <row r="4536" spans="1:9" x14ac:dyDescent="0.3">
      <c r="A4536" t="s">
        <v>2324</v>
      </c>
      <c r="B4536" t="s">
        <v>2325</v>
      </c>
      <c r="C4536">
        <v>1341</v>
      </c>
      <c r="D4536" t="s">
        <v>24</v>
      </c>
      <c r="E4536">
        <v>551</v>
      </c>
      <c r="F4536">
        <v>640</v>
      </c>
      <c r="G4536">
        <f t="shared" si="70"/>
        <v>89</v>
      </c>
      <c r="H4536">
        <v>23723</v>
      </c>
      <c r="I4536" t="s">
        <v>25</v>
      </c>
    </row>
    <row r="4537" spans="1:9" x14ac:dyDescent="0.3">
      <c r="A4537" t="s">
        <v>2324</v>
      </c>
      <c r="B4537" t="s">
        <v>2325</v>
      </c>
      <c r="C4537">
        <v>1341</v>
      </c>
      <c r="D4537" t="s">
        <v>42</v>
      </c>
      <c r="E4537">
        <v>917</v>
      </c>
      <c r="F4537">
        <v>1034</v>
      </c>
      <c r="G4537">
        <f t="shared" si="70"/>
        <v>117</v>
      </c>
      <c r="H4537">
        <v>176760</v>
      </c>
      <c r="I4537" t="s">
        <v>43</v>
      </c>
    </row>
    <row r="4538" spans="1:9" x14ac:dyDescent="0.3">
      <c r="A4538" t="s">
        <v>2324</v>
      </c>
      <c r="B4538" t="s">
        <v>2325</v>
      </c>
      <c r="C4538">
        <v>1341</v>
      </c>
      <c r="D4538" t="s">
        <v>42</v>
      </c>
      <c r="E4538">
        <v>1075</v>
      </c>
      <c r="F4538">
        <v>1187</v>
      </c>
      <c r="G4538">
        <f t="shared" si="70"/>
        <v>112</v>
      </c>
      <c r="H4538">
        <v>176760</v>
      </c>
      <c r="I4538" t="s">
        <v>43</v>
      </c>
    </row>
    <row r="4539" spans="1:9" x14ac:dyDescent="0.3">
      <c r="A4539" t="s">
        <v>2326</v>
      </c>
      <c r="B4539" t="s">
        <v>2327</v>
      </c>
      <c r="C4539">
        <v>707</v>
      </c>
      <c r="D4539" t="s">
        <v>10</v>
      </c>
      <c r="E4539">
        <v>77</v>
      </c>
      <c r="F4539">
        <v>269</v>
      </c>
      <c r="G4539">
        <f t="shared" si="70"/>
        <v>192</v>
      </c>
      <c r="H4539">
        <v>1724</v>
      </c>
      <c r="I4539" t="s">
        <v>11</v>
      </c>
    </row>
    <row r="4540" spans="1:9" x14ac:dyDescent="0.3">
      <c r="A4540" t="s">
        <v>2326</v>
      </c>
      <c r="B4540" t="s">
        <v>2327</v>
      </c>
      <c r="C4540">
        <v>707</v>
      </c>
      <c r="D4540" t="s">
        <v>28</v>
      </c>
      <c r="E4540">
        <v>597</v>
      </c>
      <c r="F4540">
        <v>707</v>
      </c>
      <c r="G4540">
        <f t="shared" si="70"/>
        <v>110</v>
      </c>
      <c r="H4540">
        <v>133923</v>
      </c>
      <c r="I4540" t="s">
        <v>29</v>
      </c>
    </row>
    <row r="4541" spans="1:9" x14ac:dyDescent="0.3">
      <c r="A4541" t="s">
        <v>2326</v>
      </c>
      <c r="B4541" t="s">
        <v>2327</v>
      </c>
      <c r="C4541">
        <v>707</v>
      </c>
      <c r="D4541" t="s">
        <v>24</v>
      </c>
      <c r="E4541">
        <v>383</v>
      </c>
      <c r="F4541">
        <v>468</v>
      </c>
      <c r="G4541">
        <f t="shared" si="70"/>
        <v>85</v>
      </c>
      <c r="H4541">
        <v>23723</v>
      </c>
      <c r="I4541" t="s">
        <v>25</v>
      </c>
    </row>
    <row r="4542" spans="1:9" x14ac:dyDescent="0.3">
      <c r="A4542" t="s">
        <v>2328</v>
      </c>
      <c r="B4542" t="s">
        <v>2329</v>
      </c>
      <c r="C4542">
        <v>1163</v>
      </c>
      <c r="D4542" t="s">
        <v>10</v>
      </c>
      <c r="E4542">
        <v>276</v>
      </c>
      <c r="F4542">
        <v>469</v>
      </c>
      <c r="G4542">
        <f t="shared" si="70"/>
        <v>193</v>
      </c>
      <c r="H4542">
        <v>1724</v>
      </c>
      <c r="I4542" t="s">
        <v>11</v>
      </c>
    </row>
    <row r="4543" spans="1:9" x14ac:dyDescent="0.3">
      <c r="A4543" t="s">
        <v>2328</v>
      </c>
      <c r="B4543" t="s">
        <v>2329</v>
      </c>
      <c r="C4543">
        <v>1163</v>
      </c>
      <c r="D4543" t="s">
        <v>354</v>
      </c>
      <c r="E4543">
        <v>966</v>
      </c>
      <c r="F4543">
        <v>1021</v>
      </c>
      <c r="G4543">
        <f t="shared" si="70"/>
        <v>55</v>
      </c>
      <c r="H4543">
        <v>2666</v>
      </c>
      <c r="I4543" t="s">
        <v>355</v>
      </c>
    </row>
    <row r="4544" spans="1:9" x14ac:dyDescent="0.3">
      <c r="A4544" t="s">
        <v>2328</v>
      </c>
      <c r="B4544" t="s">
        <v>2329</v>
      </c>
      <c r="C4544">
        <v>1163</v>
      </c>
      <c r="D4544" t="s">
        <v>90</v>
      </c>
      <c r="E4544">
        <v>25</v>
      </c>
      <c r="F4544">
        <v>232</v>
      </c>
      <c r="G4544">
        <f t="shared" si="70"/>
        <v>207</v>
      </c>
      <c r="H4544">
        <v>1188</v>
      </c>
      <c r="I4544" t="s">
        <v>91</v>
      </c>
    </row>
    <row r="4545" spans="1:9" x14ac:dyDescent="0.3">
      <c r="A4545" t="s">
        <v>2328</v>
      </c>
      <c r="B4545" t="s">
        <v>2329</v>
      </c>
      <c r="C4545">
        <v>1163</v>
      </c>
      <c r="D4545" t="s">
        <v>22</v>
      </c>
      <c r="E4545">
        <v>569</v>
      </c>
      <c r="F4545">
        <v>681</v>
      </c>
      <c r="G4545">
        <f t="shared" si="70"/>
        <v>112</v>
      </c>
      <c r="H4545">
        <v>21613</v>
      </c>
      <c r="I4545" t="s">
        <v>23</v>
      </c>
    </row>
    <row r="4546" spans="1:9" x14ac:dyDescent="0.3">
      <c r="A4546" t="s">
        <v>2328</v>
      </c>
      <c r="B4546" t="s">
        <v>2329</v>
      </c>
      <c r="C4546">
        <v>1163</v>
      </c>
      <c r="D4546" t="s">
        <v>18</v>
      </c>
      <c r="E4546">
        <v>841</v>
      </c>
      <c r="F4546">
        <v>944</v>
      </c>
      <c r="G4546">
        <f t="shared" si="70"/>
        <v>103</v>
      </c>
      <c r="H4546">
        <v>27168</v>
      </c>
      <c r="I4546" t="s">
        <v>19</v>
      </c>
    </row>
    <row r="4547" spans="1:9" x14ac:dyDescent="0.3">
      <c r="A4547" t="s">
        <v>2330</v>
      </c>
      <c r="B4547" t="s">
        <v>2331</v>
      </c>
      <c r="C4547">
        <v>1258</v>
      </c>
      <c r="D4547" t="s">
        <v>10</v>
      </c>
      <c r="E4547">
        <v>312</v>
      </c>
      <c r="F4547">
        <v>493</v>
      </c>
      <c r="G4547">
        <f t="shared" ref="G4547:G4610" si="71">F4547-E4547</f>
        <v>181</v>
      </c>
      <c r="H4547">
        <v>1724</v>
      </c>
      <c r="I4547" t="s">
        <v>11</v>
      </c>
    </row>
    <row r="4548" spans="1:9" x14ac:dyDescent="0.3">
      <c r="A4548" t="s">
        <v>2330</v>
      </c>
      <c r="B4548" t="s">
        <v>2331</v>
      </c>
      <c r="C4548">
        <v>1258</v>
      </c>
      <c r="D4548" t="s">
        <v>28</v>
      </c>
      <c r="E4548">
        <v>842</v>
      </c>
      <c r="F4548">
        <v>958</v>
      </c>
      <c r="G4548">
        <f t="shared" si="71"/>
        <v>116</v>
      </c>
      <c r="H4548">
        <v>133923</v>
      </c>
      <c r="I4548" t="s">
        <v>29</v>
      </c>
    </row>
    <row r="4549" spans="1:9" x14ac:dyDescent="0.3">
      <c r="A4549" t="s">
        <v>2330</v>
      </c>
      <c r="B4549" t="s">
        <v>2331</v>
      </c>
      <c r="C4549">
        <v>1258</v>
      </c>
      <c r="D4549" t="s">
        <v>30</v>
      </c>
      <c r="E4549">
        <v>730</v>
      </c>
      <c r="F4549">
        <v>795</v>
      </c>
      <c r="G4549">
        <f t="shared" si="71"/>
        <v>65</v>
      </c>
      <c r="H4549">
        <v>85578</v>
      </c>
      <c r="I4549" t="s">
        <v>31</v>
      </c>
    </row>
    <row r="4550" spans="1:9" x14ac:dyDescent="0.3">
      <c r="A4550" t="s">
        <v>2330</v>
      </c>
      <c r="B4550" t="s">
        <v>2331</v>
      </c>
      <c r="C4550">
        <v>1258</v>
      </c>
      <c r="D4550" t="s">
        <v>22</v>
      </c>
      <c r="E4550">
        <v>580</v>
      </c>
      <c r="F4550">
        <v>693</v>
      </c>
      <c r="G4550">
        <f t="shared" si="71"/>
        <v>113</v>
      </c>
      <c r="H4550">
        <v>21613</v>
      </c>
      <c r="I4550" t="s">
        <v>23</v>
      </c>
    </row>
    <row r="4551" spans="1:9" x14ac:dyDescent="0.3">
      <c r="A4551" t="s">
        <v>2330</v>
      </c>
      <c r="B4551" t="s">
        <v>2331</v>
      </c>
      <c r="C4551">
        <v>1258</v>
      </c>
      <c r="D4551" t="s">
        <v>42</v>
      </c>
      <c r="E4551">
        <v>978</v>
      </c>
      <c r="F4551">
        <v>1094</v>
      </c>
      <c r="G4551">
        <f t="shared" si="71"/>
        <v>116</v>
      </c>
      <c r="H4551">
        <v>176760</v>
      </c>
      <c r="I4551" t="s">
        <v>43</v>
      </c>
    </row>
    <row r="4552" spans="1:9" x14ac:dyDescent="0.3">
      <c r="A4552" t="s">
        <v>2330</v>
      </c>
      <c r="B4552" t="s">
        <v>2331</v>
      </c>
      <c r="C4552">
        <v>1258</v>
      </c>
      <c r="D4552" t="s">
        <v>42</v>
      </c>
      <c r="E4552">
        <v>1134</v>
      </c>
      <c r="F4552">
        <v>1250</v>
      </c>
      <c r="G4552">
        <f t="shared" si="71"/>
        <v>116</v>
      </c>
      <c r="H4552">
        <v>176760</v>
      </c>
      <c r="I4552" t="s">
        <v>43</v>
      </c>
    </row>
    <row r="4553" spans="1:9" x14ac:dyDescent="0.3">
      <c r="A4553" t="s">
        <v>2332</v>
      </c>
      <c r="B4553" t="s">
        <v>2333</v>
      </c>
      <c r="C4553">
        <v>890</v>
      </c>
      <c r="D4553" t="s">
        <v>10</v>
      </c>
      <c r="E4553">
        <v>54</v>
      </c>
      <c r="F4553">
        <v>222</v>
      </c>
      <c r="G4553">
        <f t="shared" si="71"/>
        <v>168</v>
      </c>
      <c r="H4553">
        <v>1724</v>
      </c>
      <c r="I4553" t="s">
        <v>11</v>
      </c>
    </row>
    <row r="4554" spans="1:9" x14ac:dyDescent="0.3">
      <c r="A4554" t="s">
        <v>2332</v>
      </c>
      <c r="B4554" t="s">
        <v>2333</v>
      </c>
      <c r="C4554">
        <v>890</v>
      </c>
      <c r="D4554" t="s">
        <v>14</v>
      </c>
      <c r="E4554">
        <v>722</v>
      </c>
      <c r="F4554">
        <v>884</v>
      </c>
      <c r="G4554">
        <f t="shared" si="71"/>
        <v>162</v>
      </c>
      <c r="H4554">
        <v>43327</v>
      </c>
      <c r="I4554" t="s">
        <v>15</v>
      </c>
    </row>
    <row r="4555" spans="1:9" x14ac:dyDescent="0.3">
      <c r="A4555" t="s">
        <v>2332</v>
      </c>
      <c r="B4555" t="s">
        <v>2333</v>
      </c>
      <c r="C4555">
        <v>890</v>
      </c>
      <c r="D4555" t="s">
        <v>24</v>
      </c>
      <c r="E4555">
        <v>323</v>
      </c>
      <c r="F4555">
        <v>412</v>
      </c>
      <c r="G4555">
        <f t="shared" si="71"/>
        <v>89</v>
      </c>
      <c r="H4555">
        <v>23723</v>
      </c>
      <c r="I4555" t="s">
        <v>25</v>
      </c>
    </row>
    <row r="4556" spans="1:9" x14ac:dyDescent="0.3">
      <c r="A4556" t="s">
        <v>2332</v>
      </c>
      <c r="B4556" t="s">
        <v>2333</v>
      </c>
      <c r="C4556">
        <v>890</v>
      </c>
      <c r="D4556" t="s">
        <v>24</v>
      </c>
      <c r="E4556">
        <v>461</v>
      </c>
      <c r="F4556">
        <v>547</v>
      </c>
      <c r="G4556">
        <f t="shared" si="71"/>
        <v>86</v>
      </c>
      <c r="H4556">
        <v>23723</v>
      </c>
      <c r="I4556" t="s">
        <v>25</v>
      </c>
    </row>
    <row r="4557" spans="1:9" x14ac:dyDescent="0.3">
      <c r="A4557" t="s">
        <v>2334</v>
      </c>
      <c r="B4557" t="s">
        <v>2335</v>
      </c>
      <c r="C4557">
        <v>715</v>
      </c>
      <c r="D4557" t="s">
        <v>10</v>
      </c>
      <c r="E4557">
        <v>58</v>
      </c>
      <c r="F4557">
        <v>218</v>
      </c>
      <c r="G4557">
        <f t="shared" si="71"/>
        <v>160</v>
      </c>
      <c r="H4557">
        <v>1724</v>
      </c>
      <c r="I4557" t="s">
        <v>11</v>
      </c>
    </row>
    <row r="4558" spans="1:9" x14ac:dyDescent="0.3">
      <c r="A4558" t="s">
        <v>2334</v>
      </c>
      <c r="B4558" t="s">
        <v>2335</v>
      </c>
      <c r="C4558">
        <v>715</v>
      </c>
      <c r="D4558" t="s">
        <v>14</v>
      </c>
      <c r="E4558">
        <v>553</v>
      </c>
      <c r="F4558">
        <v>710</v>
      </c>
      <c r="G4558">
        <f t="shared" si="71"/>
        <v>157</v>
      </c>
      <c r="H4558">
        <v>43327</v>
      </c>
      <c r="I4558" t="s">
        <v>15</v>
      </c>
    </row>
    <row r="4559" spans="1:9" x14ac:dyDescent="0.3">
      <c r="A4559" t="s">
        <v>2334</v>
      </c>
      <c r="B4559" t="s">
        <v>2335</v>
      </c>
      <c r="C4559">
        <v>715</v>
      </c>
      <c r="D4559" t="s">
        <v>22</v>
      </c>
      <c r="E4559">
        <v>292</v>
      </c>
      <c r="F4559">
        <v>402</v>
      </c>
      <c r="G4559">
        <f t="shared" si="71"/>
        <v>110</v>
      </c>
      <c r="H4559">
        <v>21613</v>
      </c>
      <c r="I4559" t="s">
        <v>23</v>
      </c>
    </row>
    <row r="4560" spans="1:9" x14ac:dyDescent="0.3">
      <c r="A4560" t="s">
        <v>2334</v>
      </c>
      <c r="B4560" t="s">
        <v>2335</v>
      </c>
      <c r="C4560">
        <v>715</v>
      </c>
      <c r="D4560" t="s">
        <v>16</v>
      </c>
      <c r="E4560">
        <v>423</v>
      </c>
      <c r="F4560">
        <v>544</v>
      </c>
      <c r="G4560">
        <f t="shared" si="71"/>
        <v>121</v>
      </c>
      <c r="H4560">
        <v>23651</v>
      </c>
      <c r="I4560" t="s">
        <v>17</v>
      </c>
    </row>
    <row r="4561" spans="1:9" x14ac:dyDescent="0.3">
      <c r="A4561" t="s">
        <v>2336</v>
      </c>
      <c r="B4561" t="s">
        <v>2337</v>
      </c>
      <c r="C4561">
        <v>866</v>
      </c>
      <c r="D4561" t="s">
        <v>10</v>
      </c>
      <c r="E4561">
        <v>56</v>
      </c>
      <c r="F4561">
        <v>242</v>
      </c>
      <c r="G4561">
        <f t="shared" si="71"/>
        <v>186</v>
      </c>
      <c r="H4561">
        <v>1724</v>
      </c>
      <c r="I4561" t="s">
        <v>11</v>
      </c>
    </row>
    <row r="4562" spans="1:9" x14ac:dyDescent="0.3">
      <c r="A4562" t="s">
        <v>2336</v>
      </c>
      <c r="B4562" t="s">
        <v>2337</v>
      </c>
      <c r="C4562">
        <v>866</v>
      </c>
      <c r="D4562" t="s">
        <v>28</v>
      </c>
      <c r="E4562">
        <v>616</v>
      </c>
      <c r="F4562">
        <v>728</v>
      </c>
      <c r="G4562">
        <f t="shared" si="71"/>
        <v>112</v>
      </c>
      <c r="H4562">
        <v>133923</v>
      </c>
      <c r="I4562" t="s">
        <v>29</v>
      </c>
    </row>
    <row r="4563" spans="1:9" x14ac:dyDescent="0.3">
      <c r="A4563" t="s">
        <v>2336</v>
      </c>
      <c r="B4563" t="s">
        <v>2337</v>
      </c>
      <c r="C4563">
        <v>866</v>
      </c>
      <c r="D4563" t="s">
        <v>30</v>
      </c>
      <c r="E4563">
        <v>505</v>
      </c>
      <c r="F4563">
        <v>570</v>
      </c>
      <c r="G4563">
        <f t="shared" si="71"/>
        <v>65</v>
      </c>
      <c r="H4563">
        <v>85578</v>
      </c>
      <c r="I4563" t="s">
        <v>31</v>
      </c>
    </row>
    <row r="4564" spans="1:9" x14ac:dyDescent="0.3">
      <c r="A4564" t="s">
        <v>2336</v>
      </c>
      <c r="B4564" t="s">
        <v>2337</v>
      </c>
      <c r="C4564">
        <v>866</v>
      </c>
      <c r="D4564" t="s">
        <v>18</v>
      </c>
      <c r="E4564">
        <v>365</v>
      </c>
      <c r="F4564">
        <v>484</v>
      </c>
      <c r="G4564">
        <f t="shared" si="71"/>
        <v>119</v>
      </c>
      <c r="H4564">
        <v>27168</v>
      </c>
      <c r="I4564" t="s">
        <v>19</v>
      </c>
    </row>
    <row r="4565" spans="1:9" x14ac:dyDescent="0.3">
      <c r="A4565" t="s">
        <v>2336</v>
      </c>
      <c r="B4565" t="s">
        <v>2337</v>
      </c>
      <c r="C4565">
        <v>866</v>
      </c>
      <c r="D4565" t="s">
        <v>42</v>
      </c>
      <c r="E4565">
        <v>751</v>
      </c>
      <c r="F4565">
        <v>861</v>
      </c>
      <c r="G4565">
        <f t="shared" si="71"/>
        <v>110</v>
      </c>
      <c r="H4565">
        <v>176760</v>
      </c>
      <c r="I4565" t="s">
        <v>43</v>
      </c>
    </row>
    <row r="4566" spans="1:9" x14ac:dyDescent="0.3">
      <c r="A4566" t="s">
        <v>2338</v>
      </c>
      <c r="B4566" t="s">
        <v>2339</v>
      </c>
      <c r="C4566">
        <v>878</v>
      </c>
      <c r="D4566" t="s">
        <v>10</v>
      </c>
      <c r="E4566">
        <v>70</v>
      </c>
      <c r="F4566">
        <v>217</v>
      </c>
      <c r="G4566">
        <f t="shared" si="71"/>
        <v>147</v>
      </c>
      <c r="H4566">
        <v>1724</v>
      </c>
      <c r="I4566" t="s">
        <v>11</v>
      </c>
    </row>
    <row r="4567" spans="1:9" x14ac:dyDescent="0.3">
      <c r="A4567" t="s">
        <v>2338</v>
      </c>
      <c r="B4567" t="s">
        <v>2339</v>
      </c>
      <c r="C4567">
        <v>878</v>
      </c>
      <c r="D4567" t="s">
        <v>12</v>
      </c>
      <c r="E4567">
        <v>626</v>
      </c>
      <c r="F4567">
        <v>859</v>
      </c>
      <c r="G4567">
        <f t="shared" si="71"/>
        <v>233</v>
      </c>
      <c r="H4567">
        <v>22957</v>
      </c>
      <c r="I4567" t="s">
        <v>13</v>
      </c>
    </row>
    <row r="4568" spans="1:9" x14ac:dyDescent="0.3">
      <c r="A4568" t="s">
        <v>2338</v>
      </c>
      <c r="B4568" t="s">
        <v>2339</v>
      </c>
      <c r="C4568">
        <v>878</v>
      </c>
      <c r="D4568" t="s">
        <v>14</v>
      </c>
      <c r="E4568">
        <v>450</v>
      </c>
      <c r="F4568">
        <v>607</v>
      </c>
      <c r="G4568">
        <f t="shared" si="71"/>
        <v>157</v>
      </c>
      <c r="H4568">
        <v>43327</v>
      </c>
      <c r="I4568" t="s">
        <v>15</v>
      </c>
    </row>
    <row r="4569" spans="1:9" x14ac:dyDescent="0.3">
      <c r="A4569" t="s">
        <v>2338</v>
      </c>
      <c r="B4569" t="s">
        <v>2339</v>
      </c>
      <c r="C4569">
        <v>878</v>
      </c>
      <c r="D4569" t="s">
        <v>24</v>
      </c>
      <c r="E4569">
        <v>325</v>
      </c>
      <c r="F4569">
        <v>412</v>
      </c>
      <c r="G4569">
        <f t="shared" si="71"/>
        <v>87</v>
      </c>
      <c r="H4569">
        <v>23723</v>
      </c>
      <c r="I4569" t="s">
        <v>25</v>
      </c>
    </row>
    <row r="4570" spans="1:9" x14ac:dyDescent="0.3">
      <c r="A4570" t="s">
        <v>2340</v>
      </c>
      <c r="B4570" t="s">
        <v>2341</v>
      </c>
      <c r="C4570">
        <v>1595</v>
      </c>
      <c r="D4570" t="s">
        <v>10</v>
      </c>
      <c r="E4570">
        <v>86</v>
      </c>
      <c r="F4570">
        <v>274</v>
      </c>
      <c r="G4570">
        <f t="shared" si="71"/>
        <v>188</v>
      </c>
      <c r="H4570">
        <v>1724</v>
      </c>
      <c r="I4570" t="s">
        <v>11</v>
      </c>
    </row>
    <row r="4571" spans="1:9" x14ac:dyDescent="0.3">
      <c r="A4571" t="s">
        <v>2340</v>
      </c>
      <c r="B4571" t="s">
        <v>2341</v>
      </c>
      <c r="C4571">
        <v>1595</v>
      </c>
      <c r="D4571" t="s">
        <v>12</v>
      </c>
      <c r="E4571">
        <v>1338</v>
      </c>
      <c r="F4571">
        <v>1574</v>
      </c>
      <c r="G4571">
        <f t="shared" si="71"/>
        <v>236</v>
      </c>
      <c r="H4571">
        <v>22957</v>
      </c>
      <c r="I4571" t="s">
        <v>13</v>
      </c>
    </row>
    <row r="4572" spans="1:9" x14ac:dyDescent="0.3">
      <c r="A4572" t="s">
        <v>2340</v>
      </c>
      <c r="B4572" t="s">
        <v>2341</v>
      </c>
      <c r="C4572">
        <v>1595</v>
      </c>
      <c r="D4572" t="s">
        <v>154</v>
      </c>
      <c r="E4572">
        <v>490</v>
      </c>
      <c r="F4572">
        <v>635</v>
      </c>
      <c r="G4572">
        <f t="shared" si="71"/>
        <v>145</v>
      </c>
      <c r="H4572">
        <v>17090</v>
      </c>
      <c r="I4572" t="s">
        <v>155</v>
      </c>
    </row>
    <row r="4573" spans="1:9" x14ac:dyDescent="0.3">
      <c r="A4573" t="s">
        <v>2340</v>
      </c>
      <c r="B4573" t="s">
        <v>2341</v>
      </c>
      <c r="C4573">
        <v>1595</v>
      </c>
      <c r="D4573" t="s">
        <v>14</v>
      </c>
      <c r="E4573">
        <v>1163</v>
      </c>
      <c r="F4573">
        <v>1319</v>
      </c>
      <c r="G4573">
        <f t="shared" si="71"/>
        <v>156</v>
      </c>
      <c r="H4573">
        <v>43327</v>
      </c>
      <c r="I4573" t="s">
        <v>15</v>
      </c>
    </row>
    <row r="4574" spans="1:9" x14ac:dyDescent="0.3">
      <c r="A4574" t="s">
        <v>2340</v>
      </c>
      <c r="B4574" t="s">
        <v>2341</v>
      </c>
      <c r="C4574">
        <v>1595</v>
      </c>
      <c r="D4574" t="s">
        <v>22</v>
      </c>
      <c r="E4574">
        <v>915</v>
      </c>
      <c r="F4574">
        <v>1027</v>
      </c>
      <c r="G4574">
        <f t="shared" si="71"/>
        <v>112</v>
      </c>
      <c r="H4574">
        <v>21613</v>
      </c>
      <c r="I4574" t="s">
        <v>23</v>
      </c>
    </row>
    <row r="4575" spans="1:9" x14ac:dyDescent="0.3">
      <c r="A4575" t="s">
        <v>2340</v>
      </c>
      <c r="B4575" t="s">
        <v>2341</v>
      </c>
      <c r="C4575">
        <v>1595</v>
      </c>
      <c r="D4575" t="s">
        <v>24</v>
      </c>
      <c r="E4575">
        <v>683</v>
      </c>
      <c r="F4575">
        <v>769</v>
      </c>
      <c r="G4575">
        <f t="shared" si="71"/>
        <v>86</v>
      </c>
      <c r="H4575">
        <v>23723</v>
      </c>
      <c r="I4575" t="s">
        <v>25</v>
      </c>
    </row>
    <row r="4576" spans="1:9" x14ac:dyDescent="0.3">
      <c r="A4576" t="s">
        <v>2340</v>
      </c>
      <c r="B4576" t="s">
        <v>2341</v>
      </c>
      <c r="C4576">
        <v>1595</v>
      </c>
      <c r="D4576" t="s">
        <v>24</v>
      </c>
      <c r="E4576">
        <v>809</v>
      </c>
      <c r="F4576">
        <v>897</v>
      </c>
      <c r="G4576">
        <f t="shared" si="71"/>
        <v>88</v>
      </c>
      <c r="H4576">
        <v>23723</v>
      </c>
      <c r="I4576" t="s">
        <v>25</v>
      </c>
    </row>
    <row r="4577" spans="1:9" x14ac:dyDescent="0.3">
      <c r="A4577" t="s">
        <v>2340</v>
      </c>
      <c r="B4577" t="s">
        <v>2341</v>
      </c>
      <c r="C4577">
        <v>1595</v>
      </c>
      <c r="D4577" t="s">
        <v>46</v>
      </c>
      <c r="E4577">
        <v>352</v>
      </c>
      <c r="F4577">
        <v>418</v>
      </c>
      <c r="G4577">
        <f t="shared" si="71"/>
        <v>66</v>
      </c>
      <c r="H4577">
        <v>7301</v>
      </c>
      <c r="I4577" t="s">
        <v>47</v>
      </c>
    </row>
    <row r="4578" spans="1:9" x14ac:dyDescent="0.3">
      <c r="A4578" t="s">
        <v>2340</v>
      </c>
      <c r="B4578" t="s">
        <v>2341</v>
      </c>
      <c r="C4578">
        <v>1595</v>
      </c>
      <c r="D4578" t="s">
        <v>18</v>
      </c>
      <c r="E4578">
        <v>1048</v>
      </c>
      <c r="F4578">
        <v>1151</v>
      </c>
      <c r="G4578">
        <f t="shared" si="71"/>
        <v>103</v>
      </c>
      <c r="H4578">
        <v>27168</v>
      </c>
      <c r="I4578" t="s">
        <v>19</v>
      </c>
    </row>
    <row r="4579" spans="1:9" x14ac:dyDescent="0.3">
      <c r="A4579" t="s">
        <v>2342</v>
      </c>
      <c r="B4579" t="s">
        <v>2343</v>
      </c>
      <c r="C4579">
        <v>1584</v>
      </c>
      <c r="D4579" t="s">
        <v>10</v>
      </c>
      <c r="E4579">
        <v>83</v>
      </c>
      <c r="F4579">
        <v>276</v>
      </c>
      <c r="G4579">
        <f t="shared" si="71"/>
        <v>193</v>
      </c>
      <c r="H4579">
        <v>1724</v>
      </c>
      <c r="I4579" t="s">
        <v>11</v>
      </c>
    </row>
    <row r="4580" spans="1:9" x14ac:dyDescent="0.3">
      <c r="A4580" t="s">
        <v>2342</v>
      </c>
      <c r="B4580" t="s">
        <v>2343</v>
      </c>
      <c r="C4580">
        <v>1584</v>
      </c>
      <c r="D4580" t="s">
        <v>28</v>
      </c>
      <c r="E4580">
        <v>1130</v>
      </c>
      <c r="F4580">
        <v>1246</v>
      </c>
      <c r="G4580">
        <f t="shared" si="71"/>
        <v>116</v>
      </c>
      <c r="H4580">
        <v>133923</v>
      </c>
      <c r="I4580" t="s">
        <v>29</v>
      </c>
    </row>
    <row r="4581" spans="1:9" x14ac:dyDescent="0.3">
      <c r="A4581" t="s">
        <v>2342</v>
      </c>
      <c r="B4581" t="s">
        <v>2343</v>
      </c>
      <c r="C4581">
        <v>1584</v>
      </c>
      <c r="D4581" t="s">
        <v>30</v>
      </c>
      <c r="E4581">
        <v>1020</v>
      </c>
      <c r="F4581">
        <v>1084</v>
      </c>
      <c r="G4581">
        <f t="shared" si="71"/>
        <v>64</v>
      </c>
      <c r="H4581">
        <v>85578</v>
      </c>
      <c r="I4581" t="s">
        <v>31</v>
      </c>
    </row>
    <row r="4582" spans="1:9" x14ac:dyDescent="0.3">
      <c r="A4582" t="s">
        <v>2342</v>
      </c>
      <c r="B4582" t="s">
        <v>2343</v>
      </c>
      <c r="C4582">
        <v>1584</v>
      </c>
      <c r="D4582" t="s">
        <v>66</v>
      </c>
      <c r="E4582">
        <v>1420</v>
      </c>
      <c r="F4582">
        <v>1508</v>
      </c>
      <c r="G4582">
        <f t="shared" si="71"/>
        <v>88</v>
      </c>
      <c r="H4582">
        <v>11277</v>
      </c>
      <c r="I4582" t="s">
        <v>67</v>
      </c>
    </row>
    <row r="4583" spans="1:9" x14ac:dyDescent="0.3">
      <c r="A4583" t="s">
        <v>2342</v>
      </c>
      <c r="B4583" t="s">
        <v>2343</v>
      </c>
      <c r="C4583">
        <v>1584</v>
      </c>
      <c r="D4583" t="s">
        <v>24</v>
      </c>
      <c r="E4583">
        <v>384</v>
      </c>
      <c r="F4583">
        <v>471</v>
      </c>
      <c r="G4583">
        <f t="shared" si="71"/>
        <v>87</v>
      </c>
      <c r="H4583">
        <v>23723</v>
      </c>
      <c r="I4583" t="s">
        <v>25</v>
      </c>
    </row>
    <row r="4584" spans="1:9" x14ac:dyDescent="0.3">
      <c r="A4584" t="s">
        <v>2342</v>
      </c>
      <c r="B4584" t="s">
        <v>2343</v>
      </c>
      <c r="C4584">
        <v>1584</v>
      </c>
      <c r="D4584" t="s">
        <v>16</v>
      </c>
      <c r="E4584">
        <v>495</v>
      </c>
      <c r="F4584">
        <v>606</v>
      </c>
      <c r="G4584">
        <f t="shared" si="71"/>
        <v>111</v>
      </c>
      <c r="H4584">
        <v>23651</v>
      </c>
      <c r="I4584" t="s">
        <v>17</v>
      </c>
    </row>
    <row r="4585" spans="1:9" x14ac:dyDescent="0.3">
      <c r="A4585" t="s">
        <v>2342</v>
      </c>
      <c r="B4585" t="s">
        <v>2343</v>
      </c>
      <c r="C4585">
        <v>1584</v>
      </c>
      <c r="D4585" t="s">
        <v>16</v>
      </c>
      <c r="E4585">
        <v>753</v>
      </c>
      <c r="F4585">
        <v>862</v>
      </c>
      <c r="G4585">
        <f t="shared" si="71"/>
        <v>109</v>
      </c>
      <c r="H4585">
        <v>23651</v>
      </c>
      <c r="I4585" t="s">
        <v>17</v>
      </c>
    </row>
    <row r="4586" spans="1:9" x14ac:dyDescent="0.3">
      <c r="A4586" t="s">
        <v>2342</v>
      </c>
      <c r="B4586" t="s">
        <v>2343</v>
      </c>
      <c r="C4586">
        <v>1584</v>
      </c>
      <c r="D4586" t="s">
        <v>18</v>
      </c>
      <c r="E4586">
        <v>878</v>
      </c>
      <c r="F4586">
        <v>981</v>
      </c>
      <c r="G4586">
        <f t="shared" si="71"/>
        <v>103</v>
      </c>
      <c r="H4586">
        <v>27168</v>
      </c>
      <c r="I4586" t="s">
        <v>19</v>
      </c>
    </row>
    <row r="4587" spans="1:9" x14ac:dyDescent="0.3">
      <c r="A4587" t="s">
        <v>2342</v>
      </c>
      <c r="B4587" t="s">
        <v>2343</v>
      </c>
      <c r="C4587">
        <v>1584</v>
      </c>
      <c r="D4587" t="s">
        <v>42</v>
      </c>
      <c r="E4587">
        <v>1275</v>
      </c>
      <c r="F4587">
        <v>1387</v>
      </c>
      <c r="G4587">
        <f t="shared" si="71"/>
        <v>112</v>
      </c>
      <c r="H4587">
        <v>176760</v>
      </c>
      <c r="I4587" t="s">
        <v>43</v>
      </c>
    </row>
    <row r="4588" spans="1:9" x14ac:dyDescent="0.3">
      <c r="A4588" t="s">
        <v>2344</v>
      </c>
      <c r="B4588" t="s">
        <v>2345</v>
      </c>
      <c r="C4588">
        <v>699</v>
      </c>
      <c r="D4588" t="s">
        <v>10</v>
      </c>
      <c r="E4588">
        <v>60</v>
      </c>
      <c r="F4588">
        <v>248</v>
      </c>
      <c r="G4588">
        <f t="shared" si="71"/>
        <v>188</v>
      </c>
      <c r="H4588">
        <v>1724</v>
      </c>
      <c r="I4588" t="s">
        <v>11</v>
      </c>
    </row>
    <row r="4589" spans="1:9" x14ac:dyDescent="0.3">
      <c r="A4589" t="s">
        <v>2344</v>
      </c>
      <c r="B4589" t="s">
        <v>2345</v>
      </c>
      <c r="C4589">
        <v>699</v>
      </c>
      <c r="D4589" t="s">
        <v>28</v>
      </c>
      <c r="E4589">
        <v>581</v>
      </c>
      <c r="F4589">
        <v>694</v>
      </c>
      <c r="G4589">
        <f t="shared" si="71"/>
        <v>113</v>
      </c>
      <c r="H4589">
        <v>133923</v>
      </c>
      <c r="I4589" t="s">
        <v>29</v>
      </c>
    </row>
    <row r="4590" spans="1:9" x14ac:dyDescent="0.3">
      <c r="A4590" t="s">
        <v>2344</v>
      </c>
      <c r="B4590" t="s">
        <v>2345</v>
      </c>
      <c r="C4590">
        <v>699</v>
      </c>
      <c r="D4590" t="s">
        <v>30</v>
      </c>
      <c r="E4590">
        <v>471</v>
      </c>
      <c r="F4590">
        <v>539</v>
      </c>
      <c r="G4590">
        <f t="shared" si="71"/>
        <v>68</v>
      </c>
      <c r="H4590">
        <v>85578</v>
      </c>
      <c r="I4590" t="s">
        <v>31</v>
      </c>
    </row>
    <row r="4591" spans="1:9" x14ac:dyDescent="0.3">
      <c r="A4591" t="s">
        <v>2344</v>
      </c>
      <c r="B4591" t="s">
        <v>2345</v>
      </c>
      <c r="C4591">
        <v>699</v>
      </c>
      <c r="D4591" t="s">
        <v>24</v>
      </c>
      <c r="E4591">
        <v>360</v>
      </c>
      <c r="F4591">
        <v>445</v>
      </c>
      <c r="G4591">
        <f t="shared" si="71"/>
        <v>85</v>
      </c>
      <c r="H4591">
        <v>23723</v>
      </c>
      <c r="I4591" t="s">
        <v>25</v>
      </c>
    </row>
    <row r="4592" spans="1:9" x14ac:dyDescent="0.3">
      <c r="A4592" t="s">
        <v>2346</v>
      </c>
      <c r="B4592" t="s">
        <v>2347</v>
      </c>
      <c r="C4592">
        <v>1117</v>
      </c>
      <c r="D4592" t="s">
        <v>10</v>
      </c>
      <c r="E4592">
        <v>275</v>
      </c>
      <c r="F4592">
        <v>460</v>
      </c>
      <c r="G4592">
        <f t="shared" si="71"/>
        <v>185</v>
      </c>
      <c r="H4592">
        <v>1724</v>
      </c>
      <c r="I4592" t="s">
        <v>11</v>
      </c>
    </row>
    <row r="4593" spans="1:9" x14ac:dyDescent="0.3">
      <c r="A4593" t="s">
        <v>2346</v>
      </c>
      <c r="B4593" t="s">
        <v>2347</v>
      </c>
      <c r="C4593">
        <v>1117</v>
      </c>
      <c r="D4593" t="s">
        <v>12</v>
      </c>
      <c r="E4593">
        <v>867</v>
      </c>
      <c r="F4593">
        <v>1102</v>
      </c>
      <c r="G4593">
        <f t="shared" si="71"/>
        <v>235</v>
      </c>
      <c r="H4593">
        <v>22957</v>
      </c>
      <c r="I4593" t="s">
        <v>13</v>
      </c>
    </row>
    <row r="4594" spans="1:9" x14ac:dyDescent="0.3">
      <c r="A4594" t="s">
        <v>2346</v>
      </c>
      <c r="B4594" t="s">
        <v>2347</v>
      </c>
      <c r="C4594">
        <v>1117</v>
      </c>
      <c r="D4594" t="s">
        <v>14</v>
      </c>
      <c r="E4594">
        <v>686</v>
      </c>
      <c r="F4594">
        <v>848</v>
      </c>
      <c r="G4594">
        <f t="shared" si="71"/>
        <v>162</v>
      </c>
      <c r="H4594">
        <v>43327</v>
      </c>
      <c r="I4594" t="s">
        <v>15</v>
      </c>
    </row>
    <row r="4595" spans="1:9" x14ac:dyDescent="0.3">
      <c r="A4595" t="s">
        <v>2346</v>
      </c>
      <c r="B4595" t="s">
        <v>2347</v>
      </c>
      <c r="C4595">
        <v>1117</v>
      </c>
      <c r="D4595" t="s">
        <v>90</v>
      </c>
      <c r="E4595">
        <v>24</v>
      </c>
      <c r="F4595">
        <v>231</v>
      </c>
      <c r="G4595">
        <f t="shared" si="71"/>
        <v>207</v>
      </c>
      <c r="H4595">
        <v>1188</v>
      </c>
      <c r="I4595" t="s">
        <v>91</v>
      </c>
    </row>
    <row r="4596" spans="1:9" x14ac:dyDescent="0.3">
      <c r="A4596" t="s">
        <v>2346</v>
      </c>
      <c r="B4596" t="s">
        <v>2347</v>
      </c>
      <c r="C4596">
        <v>1117</v>
      </c>
      <c r="D4596" t="s">
        <v>18</v>
      </c>
      <c r="E4596">
        <v>571</v>
      </c>
      <c r="F4596">
        <v>674</v>
      </c>
      <c r="G4596">
        <f t="shared" si="71"/>
        <v>103</v>
      </c>
      <c r="H4596">
        <v>27168</v>
      </c>
      <c r="I4596" t="s">
        <v>19</v>
      </c>
    </row>
    <row r="4597" spans="1:9" x14ac:dyDescent="0.3">
      <c r="A4597" t="s">
        <v>2348</v>
      </c>
      <c r="B4597" t="s">
        <v>2349</v>
      </c>
      <c r="C4597">
        <v>415</v>
      </c>
      <c r="D4597" t="s">
        <v>10</v>
      </c>
      <c r="E4597">
        <v>1</v>
      </c>
      <c r="F4597">
        <v>131</v>
      </c>
      <c r="G4597">
        <f t="shared" si="71"/>
        <v>130</v>
      </c>
      <c r="H4597">
        <v>1724</v>
      </c>
      <c r="I4597" t="s">
        <v>11</v>
      </c>
    </row>
    <row r="4598" spans="1:9" x14ac:dyDescent="0.3">
      <c r="A4598" t="s">
        <v>2348</v>
      </c>
      <c r="B4598" t="s">
        <v>2349</v>
      </c>
      <c r="C4598">
        <v>415</v>
      </c>
      <c r="D4598" t="s">
        <v>54</v>
      </c>
      <c r="E4598">
        <v>218</v>
      </c>
      <c r="F4598">
        <v>300</v>
      </c>
      <c r="G4598">
        <f t="shared" si="71"/>
        <v>82</v>
      </c>
      <c r="H4598">
        <v>1627</v>
      </c>
      <c r="I4598" t="s">
        <v>55</v>
      </c>
    </row>
    <row r="4599" spans="1:9" x14ac:dyDescent="0.3">
      <c r="A4599" t="s">
        <v>2350</v>
      </c>
      <c r="B4599" t="s">
        <v>2351</v>
      </c>
      <c r="C4599">
        <v>875</v>
      </c>
      <c r="D4599" t="s">
        <v>10</v>
      </c>
      <c r="E4599">
        <v>86</v>
      </c>
      <c r="F4599">
        <v>230</v>
      </c>
      <c r="G4599">
        <f t="shared" si="71"/>
        <v>144</v>
      </c>
      <c r="H4599">
        <v>1724</v>
      </c>
      <c r="I4599" t="s">
        <v>11</v>
      </c>
    </row>
    <row r="4600" spans="1:9" x14ac:dyDescent="0.3">
      <c r="A4600" t="s">
        <v>2350</v>
      </c>
      <c r="B4600" t="s">
        <v>2351</v>
      </c>
      <c r="C4600">
        <v>875</v>
      </c>
      <c r="D4600" t="s">
        <v>12</v>
      </c>
      <c r="E4600">
        <v>625</v>
      </c>
      <c r="F4600">
        <v>856</v>
      </c>
      <c r="G4600">
        <f t="shared" si="71"/>
        <v>231</v>
      </c>
      <c r="H4600">
        <v>22957</v>
      </c>
      <c r="I4600" t="s">
        <v>13</v>
      </c>
    </row>
    <row r="4601" spans="1:9" x14ac:dyDescent="0.3">
      <c r="A4601" t="s">
        <v>2350</v>
      </c>
      <c r="B4601" t="s">
        <v>2351</v>
      </c>
      <c r="C4601">
        <v>875</v>
      </c>
      <c r="D4601" t="s">
        <v>14</v>
      </c>
      <c r="E4601">
        <v>456</v>
      </c>
      <c r="F4601">
        <v>606</v>
      </c>
      <c r="G4601">
        <f t="shared" si="71"/>
        <v>150</v>
      </c>
      <c r="H4601">
        <v>43327</v>
      </c>
      <c r="I4601" t="s">
        <v>15</v>
      </c>
    </row>
    <row r="4602" spans="1:9" x14ac:dyDescent="0.3">
      <c r="A4602" t="s">
        <v>2350</v>
      </c>
      <c r="B4602" t="s">
        <v>2351</v>
      </c>
      <c r="C4602">
        <v>875</v>
      </c>
      <c r="D4602" t="s">
        <v>24</v>
      </c>
      <c r="E4602">
        <v>331</v>
      </c>
      <c r="F4602">
        <v>417</v>
      </c>
      <c r="G4602">
        <f t="shared" si="71"/>
        <v>86</v>
      </c>
      <c r="H4602">
        <v>23723</v>
      </c>
      <c r="I4602" t="s">
        <v>25</v>
      </c>
    </row>
    <row r="4603" spans="1:9" x14ac:dyDescent="0.3">
      <c r="A4603" t="s">
        <v>2352</v>
      </c>
      <c r="B4603" t="s">
        <v>2353</v>
      </c>
      <c r="C4603">
        <v>539</v>
      </c>
      <c r="D4603" t="s">
        <v>10</v>
      </c>
      <c r="E4603">
        <v>70</v>
      </c>
      <c r="F4603">
        <v>258</v>
      </c>
      <c r="G4603">
        <f t="shared" si="71"/>
        <v>188</v>
      </c>
      <c r="H4603">
        <v>1724</v>
      </c>
      <c r="I4603" t="s">
        <v>11</v>
      </c>
    </row>
    <row r="4604" spans="1:9" x14ac:dyDescent="0.3">
      <c r="A4604" t="s">
        <v>2352</v>
      </c>
      <c r="B4604" t="s">
        <v>2353</v>
      </c>
      <c r="C4604">
        <v>539</v>
      </c>
      <c r="D4604" t="s">
        <v>54</v>
      </c>
      <c r="E4604">
        <v>352</v>
      </c>
      <c r="F4604">
        <v>434</v>
      </c>
      <c r="G4604">
        <f t="shared" si="71"/>
        <v>82</v>
      </c>
      <c r="H4604">
        <v>1627</v>
      </c>
      <c r="I4604" t="s">
        <v>55</v>
      </c>
    </row>
    <row r="4605" spans="1:9" x14ac:dyDescent="0.3">
      <c r="A4605" t="s">
        <v>2354</v>
      </c>
      <c r="B4605" t="s">
        <v>2355</v>
      </c>
      <c r="C4605">
        <v>1034</v>
      </c>
      <c r="D4605" t="s">
        <v>10</v>
      </c>
      <c r="E4605">
        <v>162</v>
      </c>
      <c r="F4605">
        <v>359</v>
      </c>
      <c r="G4605">
        <f t="shared" si="71"/>
        <v>197</v>
      </c>
      <c r="H4605">
        <v>1724</v>
      </c>
      <c r="I4605" t="s">
        <v>11</v>
      </c>
    </row>
    <row r="4606" spans="1:9" x14ac:dyDescent="0.3">
      <c r="A4606" t="s">
        <v>2354</v>
      </c>
      <c r="B4606" t="s">
        <v>2355</v>
      </c>
      <c r="C4606">
        <v>1034</v>
      </c>
      <c r="D4606" t="s">
        <v>28</v>
      </c>
      <c r="E4606">
        <v>559</v>
      </c>
      <c r="F4606">
        <v>726</v>
      </c>
      <c r="G4606">
        <f t="shared" si="71"/>
        <v>167</v>
      </c>
      <c r="H4606">
        <v>133923</v>
      </c>
      <c r="I4606" t="s">
        <v>29</v>
      </c>
    </row>
    <row r="4607" spans="1:9" x14ac:dyDescent="0.3">
      <c r="A4607" t="s">
        <v>2354</v>
      </c>
      <c r="B4607" t="s">
        <v>2355</v>
      </c>
      <c r="C4607">
        <v>1034</v>
      </c>
      <c r="D4607" t="s">
        <v>30</v>
      </c>
      <c r="E4607">
        <v>447</v>
      </c>
      <c r="F4607">
        <v>512</v>
      </c>
      <c r="G4607">
        <f t="shared" si="71"/>
        <v>65</v>
      </c>
      <c r="H4607">
        <v>85578</v>
      </c>
      <c r="I4607" t="s">
        <v>31</v>
      </c>
    </row>
    <row r="4608" spans="1:9" x14ac:dyDescent="0.3">
      <c r="A4608" t="s">
        <v>2354</v>
      </c>
      <c r="B4608" t="s">
        <v>2355</v>
      </c>
      <c r="C4608">
        <v>1034</v>
      </c>
      <c r="D4608" t="s">
        <v>42</v>
      </c>
      <c r="E4608">
        <v>908</v>
      </c>
      <c r="F4608">
        <v>1028</v>
      </c>
      <c r="G4608">
        <f t="shared" si="71"/>
        <v>120</v>
      </c>
      <c r="H4608">
        <v>176760</v>
      </c>
      <c r="I4608" t="s">
        <v>43</v>
      </c>
    </row>
    <row r="4609" spans="1:9" x14ac:dyDescent="0.3">
      <c r="A4609" t="s">
        <v>2356</v>
      </c>
      <c r="B4609" t="s">
        <v>2357</v>
      </c>
      <c r="C4609">
        <v>1269</v>
      </c>
      <c r="D4609" t="s">
        <v>10</v>
      </c>
      <c r="E4609">
        <v>334</v>
      </c>
      <c r="F4609">
        <v>529</v>
      </c>
      <c r="G4609">
        <f t="shared" si="71"/>
        <v>195</v>
      </c>
      <c r="H4609">
        <v>1724</v>
      </c>
      <c r="I4609" t="s">
        <v>11</v>
      </c>
    </row>
    <row r="4610" spans="1:9" x14ac:dyDescent="0.3">
      <c r="A4610" t="s">
        <v>2356</v>
      </c>
      <c r="B4610" t="s">
        <v>2357</v>
      </c>
      <c r="C4610">
        <v>1269</v>
      </c>
      <c r="D4610" t="s">
        <v>28</v>
      </c>
      <c r="E4610">
        <v>729</v>
      </c>
      <c r="F4610">
        <v>898</v>
      </c>
      <c r="G4610">
        <f t="shared" si="71"/>
        <v>169</v>
      </c>
      <c r="H4610">
        <v>133923</v>
      </c>
      <c r="I4610" t="s">
        <v>29</v>
      </c>
    </row>
    <row r="4611" spans="1:9" x14ac:dyDescent="0.3">
      <c r="A4611" t="s">
        <v>2356</v>
      </c>
      <c r="B4611" t="s">
        <v>2357</v>
      </c>
      <c r="C4611">
        <v>1269</v>
      </c>
      <c r="D4611" t="s">
        <v>30</v>
      </c>
      <c r="E4611">
        <v>617</v>
      </c>
      <c r="F4611">
        <v>682</v>
      </c>
      <c r="G4611">
        <f t="shared" ref="G4611:G4674" si="72">F4611-E4611</f>
        <v>65</v>
      </c>
      <c r="H4611">
        <v>85578</v>
      </c>
      <c r="I4611" t="s">
        <v>31</v>
      </c>
    </row>
    <row r="4612" spans="1:9" x14ac:dyDescent="0.3">
      <c r="A4612" t="s">
        <v>2356</v>
      </c>
      <c r="B4612" t="s">
        <v>2357</v>
      </c>
      <c r="C4612">
        <v>1269</v>
      </c>
      <c r="D4612" t="s">
        <v>42</v>
      </c>
      <c r="E4612">
        <v>1076</v>
      </c>
      <c r="F4612">
        <v>1209</v>
      </c>
      <c r="G4612">
        <f t="shared" si="72"/>
        <v>133</v>
      </c>
      <c r="H4612">
        <v>176760</v>
      </c>
      <c r="I4612" t="s">
        <v>43</v>
      </c>
    </row>
    <row r="4613" spans="1:9" x14ac:dyDescent="0.3">
      <c r="A4613" t="s">
        <v>2358</v>
      </c>
      <c r="B4613" t="s">
        <v>2359</v>
      </c>
      <c r="C4613">
        <v>1003</v>
      </c>
      <c r="D4613" t="s">
        <v>10</v>
      </c>
      <c r="E4613">
        <v>112</v>
      </c>
      <c r="F4613">
        <v>293</v>
      </c>
      <c r="G4613">
        <f t="shared" si="72"/>
        <v>181</v>
      </c>
      <c r="H4613">
        <v>1724</v>
      </c>
      <c r="I4613" t="s">
        <v>11</v>
      </c>
    </row>
    <row r="4614" spans="1:9" x14ac:dyDescent="0.3">
      <c r="A4614" t="s">
        <v>2358</v>
      </c>
      <c r="B4614" t="s">
        <v>2359</v>
      </c>
      <c r="C4614">
        <v>1003</v>
      </c>
      <c r="D4614" t="s">
        <v>28</v>
      </c>
      <c r="E4614">
        <v>495</v>
      </c>
      <c r="F4614">
        <v>680</v>
      </c>
      <c r="G4614">
        <f t="shared" si="72"/>
        <v>185</v>
      </c>
      <c r="H4614">
        <v>133923</v>
      </c>
      <c r="I4614" t="s">
        <v>29</v>
      </c>
    </row>
    <row r="4615" spans="1:9" x14ac:dyDescent="0.3">
      <c r="A4615" t="s">
        <v>2358</v>
      </c>
      <c r="B4615" t="s">
        <v>2359</v>
      </c>
      <c r="C4615">
        <v>1003</v>
      </c>
      <c r="D4615" t="s">
        <v>30</v>
      </c>
      <c r="E4615">
        <v>383</v>
      </c>
      <c r="F4615">
        <v>448</v>
      </c>
      <c r="G4615">
        <f t="shared" si="72"/>
        <v>65</v>
      </c>
      <c r="H4615">
        <v>85578</v>
      </c>
      <c r="I4615" t="s">
        <v>31</v>
      </c>
    </row>
    <row r="4616" spans="1:9" x14ac:dyDescent="0.3">
      <c r="A4616" t="s">
        <v>2358</v>
      </c>
      <c r="B4616" t="s">
        <v>2359</v>
      </c>
      <c r="C4616">
        <v>1003</v>
      </c>
      <c r="D4616" t="s">
        <v>42</v>
      </c>
      <c r="E4616">
        <v>863</v>
      </c>
      <c r="F4616">
        <v>991</v>
      </c>
      <c r="G4616">
        <f t="shared" si="72"/>
        <v>128</v>
      </c>
      <c r="H4616">
        <v>176760</v>
      </c>
      <c r="I4616" t="s">
        <v>43</v>
      </c>
    </row>
    <row r="4617" spans="1:9" x14ac:dyDescent="0.3">
      <c r="A4617" t="s">
        <v>2360</v>
      </c>
      <c r="B4617" t="s">
        <v>2361</v>
      </c>
      <c r="C4617">
        <v>914</v>
      </c>
      <c r="D4617" t="s">
        <v>10</v>
      </c>
      <c r="E4617">
        <v>55</v>
      </c>
      <c r="F4617">
        <v>227</v>
      </c>
      <c r="G4617">
        <f t="shared" si="72"/>
        <v>172</v>
      </c>
      <c r="H4617">
        <v>1724</v>
      </c>
      <c r="I4617" t="s">
        <v>11</v>
      </c>
    </row>
    <row r="4618" spans="1:9" x14ac:dyDescent="0.3">
      <c r="A4618" t="s">
        <v>2360</v>
      </c>
      <c r="B4618" t="s">
        <v>2361</v>
      </c>
      <c r="C4618">
        <v>914</v>
      </c>
      <c r="D4618" t="s">
        <v>28</v>
      </c>
      <c r="E4618">
        <v>809</v>
      </c>
      <c r="F4618">
        <v>914</v>
      </c>
      <c r="G4618">
        <f t="shared" si="72"/>
        <v>105</v>
      </c>
      <c r="H4618">
        <v>133923</v>
      </c>
      <c r="I4618" t="s">
        <v>29</v>
      </c>
    </row>
    <row r="4619" spans="1:9" x14ac:dyDescent="0.3">
      <c r="A4619" t="s">
        <v>2360</v>
      </c>
      <c r="B4619" t="s">
        <v>2361</v>
      </c>
      <c r="C4619">
        <v>914</v>
      </c>
      <c r="D4619" t="s">
        <v>16</v>
      </c>
      <c r="E4619">
        <v>583</v>
      </c>
      <c r="F4619">
        <v>693</v>
      </c>
      <c r="G4619">
        <f t="shared" si="72"/>
        <v>110</v>
      </c>
      <c r="H4619">
        <v>23651</v>
      </c>
      <c r="I4619" t="s">
        <v>17</v>
      </c>
    </row>
    <row r="4620" spans="1:9" x14ac:dyDescent="0.3">
      <c r="A4620" t="s">
        <v>2360</v>
      </c>
      <c r="B4620" t="s">
        <v>2361</v>
      </c>
      <c r="C4620">
        <v>914</v>
      </c>
      <c r="D4620" t="s">
        <v>18</v>
      </c>
      <c r="E4620">
        <v>337</v>
      </c>
      <c r="F4620">
        <v>442</v>
      </c>
      <c r="G4620">
        <f t="shared" si="72"/>
        <v>105</v>
      </c>
      <c r="H4620">
        <v>27168</v>
      </c>
      <c r="I4620" t="s">
        <v>19</v>
      </c>
    </row>
    <row r="4621" spans="1:9" x14ac:dyDescent="0.3">
      <c r="A4621" t="s">
        <v>2360</v>
      </c>
      <c r="B4621" t="s">
        <v>2361</v>
      </c>
      <c r="C4621">
        <v>914</v>
      </c>
      <c r="D4621" t="s">
        <v>18</v>
      </c>
      <c r="E4621">
        <v>461</v>
      </c>
      <c r="F4621">
        <v>564</v>
      </c>
      <c r="G4621">
        <f t="shared" si="72"/>
        <v>103</v>
      </c>
      <c r="H4621">
        <v>27168</v>
      </c>
      <c r="I4621" t="s">
        <v>19</v>
      </c>
    </row>
    <row r="4622" spans="1:9" x14ac:dyDescent="0.3">
      <c r="A4622" t="s">
        <v>2362</v>
      </c>
      <c r="B4622" t="s">
        <v>2363</v>
      </c>
      <c r="C4622">
        <v>743</v>
      </c>
      <c r="D4622" t="s">
        <v>10</v>
      </c>
      <c r="E4622">
        <v>78</v>
      </c>
      <c r="F4622">
        <v>269</v>
      </c>
      <c r="G4622">
        <f t="shared" si="72"/>
        <v>191</v>
      </c>
      <c r="H4622">
        <v>1724</v>
      </c>
      <c r="I4622" t="s">
        <v>11</v>
      </c>
    </row>
    <row r="4623" spans="1:9" x14ac:dyDescent="0.3">
      <c r="A4623" t="s">
        <v>2362</v>
      </c>
      <c r="B4623" t="s">
        <v>2363</v>
      </c>
      <c r="C4623">
        <v>743</v>
      </c>
      <c r="D4623" t="s">
        <v>28</v>
      </c>
      <c r="E4623">
        <v>617</v>
      </c>
      <c r="F4623">
        <v>733</v>
      </c>
      <c r="G4623">
        <f t="shared" si="72"/>
        <v>116</v>
      </c>
      <c r="H4623">
        <v>133923</v>
      </c>
      <c r="I4623" t="s">
        <v>29</v>
      </c>
    </row>
    <row r="4624" spans="1:9" x14ac:dyDescent="0.3">
      <c r="A4624" t="s">
        <v>2362</v>
      </c>
      <c r="B4624" t="s">
        <v>2363</v>
      </c>
      <c r="C4624">
        <v>743</v>
      </c>
      <c r="D4624" t="s">
        <v>30</v>
      </c>
      <c r="E4624">
        <v>508</v>
      </c>
      <c r="F4624">
        <v>573</v>
      </c>
      <c r="G4624">
        <f t="shared" si="72"/>
        <v>65</v>
      </c>
      <c r="H4624">
        <v>85578</v>
      </c>
      <c r="I4624" t="s">
        <v>31</v>
      </c>
    </row>
    <row r="4625" spans="1:9" x14ac:dyDescent="0.3">
      <c r="A4625" t="s">
        <v>2362</v>
      </c>
      <c r="B4625" t="s">
        <v>2363</v>
      </c>
      <c r="C4625">
        <v>743</v>
      </c>
      <c r="D4625" t="s">
        <v>16</v>
      </c>
      <c r="E4625">
        <v>384</v>
      </c>
      <c r="F4625">
        <v>490</v>
      </c>
      <c r="G4625">
        <f t="shared" si="72"/>
        <v>106</v>
      </c>
      <c r="H4625">
        <v>23651</v>
      </c>
      <c r="I4625" t="s">
        <v>17</v>
      </c>
    </row>
    <row r="4626" spans="1:9" x14ac:dyDescent="0.3">
      <c r="A4626" t="s">
        <v>2364</v>
      </c>
      <c r="B4626" t="s">
        <v>2365</v>
      </c>
      <c r="C4626">
        <v>548</v>
      </c>
      <c r="D4626" t="s">
        <v>10</v>
      </c>
      <c r="E4626">
        <v>70</v>
      </c>
      <c r="F4626">
        <v>240</v>
      </c>
      <c r="G4626">
        <f t="shared" si="72"/>
        <v>170</v>
      </c>
      <c r="H4626">
        <v>1724</v>
      </c>
      <c r="I4626" t="s">
        <v>11</v>
      </c>
    </row>
    <row r="4627" spans="1:9" x14ac:dyDescent="0.3">
      <c r="A4627" t="s">
        <v>2364</v>
      </c>
      <c r="B4627" t="s">
        <v>2365</v>
      </c>
      <c r="C4627">
        <v>548</v>
      </c>
      <c r="D4627" t="s">
        <v>28</v>
      </c>
      <c r="E4627">
        <v>431</v>
      </c>
      <c r="F4627">
        <v>543</v>
      </c>
      <c r="G4627">
        <f t="shared" si="72"/>
        <v>112</v>
      </c>
      <c r="H4627">
        <v>133923</v>
      </c>
      <c r="I4627" t="s">
        <v>29</v>
      </c>
    </row>
    <row r="4628" spans="1:9" x14ac:dyDescent="0.3">
      <c r="A4628" t="s">
        <v>2364</v>
      </c>
      <c r="B4628" t="s">
        <v>2365</v>
      </c>
      <c r="C4628">
        <v>548</v>
      </c>
      <c r="D4628" t="s">
        <v>30</v>
      </c>
      <c r="E4628">
        <v>322</v>
      </c>
      <c r="F4628">
        <v>389</v>
      </c>
      <c r="G4628">
        <f t="shared" si="72"/>
        <v>67</v>
      </c>
      <c r="H4628">
        <v>85578</v>
      </c>
      <c r="I4628" t="s">
        <v>31</v>
      </c>
    </row>
    <row r="4629" spans="1:9" x14ac:dyDescent="0.3">
      <c r="A4629" t="s">
        <v>2366</v>
      </c>
      <c r="B4629" t="s">
        <v>2367</v>
      </c>
      <c r="C4629">
        <v>934</v>
      </c>
      <c r="D4629" t="s">
        <v>10</v>
      </c>
      <c r="E4629">
        <v>103</v>
      </c>
      <c r="F4629">
        <v>291</v>
      </c>
      <c r="G4629">
        <f t="shared" si="72"/>
        <v>188</v>
      </c>
      <c r="H4629">
        <v>1724</v>
      </c>
      <c r="I4629" t="s">
        <v>11</v>
      </c>
    </row>
    <row r="4630" spans="1:9" x14ac:dyDescent="0.3">
      <c r="A4630" t="s">
        <v>2366</v>
      </c>
      <c r="B4630" t="s">
        <v>2367</v>
      </c>
      <c r="C4630">
        <v>934</v>
      </c>
      <c r="D4630" t="s">
        <v>12</v>
      </c>
      <c r="E4630">
        <v>676</v>
      </c>
      <c r="F4630">
        <v>912</v>
      </c>
      <c r="G4630">
        <f t="shared" si="72"/>
        <v>236</v>
      </c>
      <c r="H4630">
        <v>22957</v>
      </c>
      <c r="I4630" t="s">
        <v>13</v>
      </c>
    </row>
    <row r="4631" spans="1:9" x14ac:dyDescent="0.3">
      <c r="A4631" t="s">
        <v>2366</v>
      </c>
      <c r="B4631" t="s">
        <v>2367</v>
      </c>
      <c r="C4631">
        <v>934</v>
      </c>
      <c r="D4631" t="s">
        <v>14</v>
      </c>
      <c r="E4631">
        <v>500</v>
      </c>
      <c r="F4631">
        <v>657</v>
      </c>
      <c r="G4631">
        <f t="shared" si="72"/>
        <v>157</v>
      </c>
      <c r="H4631">
        <v>43327</v>
      </c>
      <c r="I4631" t="s">
        <v>15</v>
      </c>
    </row>
    <row r="4632" spans="1:9" x14ac:dyDescent="0.3">
      <c r="A4632" t="s">
        <v>2368</v>
      </c>
      <c r="B4632" t="s">
        <v>2369</v>
      </c>
      <c r="C4632">
        <v>731</v>
      </c>
      <c r="D4632" t="s">
        <v>10</v>
      </c>
      <c r="E4632">
        <v>63</v>
      </c>
      <c r="F4632">
        <v>259</v>
      </c>
      <c r="G4632">
        <f t="shared" si="72"/>
        <v>196</v>
      </c>
      <c r="H4632">
        <v>1724</v>
      </c>
      <c r="I4632" t="s">
        <v>11</v>
      </c>
    </row>
    <row r="4633" spans="1:9" x14ac:dyDescent="0.3">
      <c r="A4633" t="s">
        <v>2368</v>
      </c>
      <c r="B4633" t="s">
        <v>2369</v>
      </c>
      <c r="C4633">
        <v>731</v>
      </c>
      <c r="D4633" t="s">
        <v>28</v>
      </c>
      <c r="E4633">
        <v>603</v>
      </c>
      <c r="F4633">
        <v>712</v>
      </c>
      <c r="G4633">
        <f t="shared" si="72"/>
        <v>109</v>
      </c>
      <c r="H4633">
        <v>133923</v>
      </c>
      <c r="I4633" t="s">
        <v>29</v>
      </c>
    </row>
    <row r="4634" spans="1:9" x14ac:dyDescent="0.3">
      <c r="A4634" t="s">
        <v>2368</v>
      </c>
      <c r="B4634" t="s">
        <v>2369</v>
      </c>
      <c r="C4634">
        <v>731</v>
      </c>
      <c r="D4634" t="s">
        <v>30</v>
      </c>
      <c r="E4634">
        <v>494</v>
      </c>
      <c r="F4634">
        <v>559</v>
      </c>
      <c r="G4634">
        <f t="shared" si="72"/>
        <v>65</v>
      </c>
      <c r="H4634">
        <v>85578</v>
      </c>
      <c r="I4634" t="s">
        <v>31</v>
      </c>
    </row>
    <row r="4635" spans="1:9" x14ac:dyDescent="0.3">
      <c r="A4635" t="s">
        <v>2368</v>
      </c>
      <c r="B4635" t="s">
        <v>2369</v>
      </c>
      <c r="C4635">
        <v>731</v>
      </c>
      <c r="D4635" t="s">
        <v>16</v>
      </c>
      <c r="E4635">
        <v>369</v>
      </c>
      <c r="F4635">
        <v>476</v>
      </c>
      <c r="G4635">
        <f t="shared" si="72"/>
        <v>107</v>
      </c>
      <c r="H4635">
        <v>23651</v>
      </c>
      <c r="I4635" t="s">
        <v>17</v>
      </c>
    </row>
    <row r="4636" spans="1:9" x14ac:dyDescent="0.3">
      <c r="A4636" t="s">
        <v>2370</v>
      </c>
      <c r="B4636" t="s">
        <v>2371</v>
      </c>
      <c r="C4636">
        <v>579</v>
      </c>
      <c r="D4636" t="s">
        <v>10</v>
      </c>
      <c r="E4636">
        <v>63</v>
      </c>
      <c r="F4636">
        <v>252</v>
      </c>
      <c r="G4636">
        <f t="shared" si="72"/>
        <v>189</v>
      </c>
      <c r="H4636">
        <v>1724</v>
      </c>
      <c r="I4636" t="s">
        <v>11</v>
      </c>
    </row>
    <row r="4637" spans="1:9" x14ac:dyDescent="0.3">
      <c r="A4637" t="s">
        <v>2370</v>
      </c>
      <c r="B4637" t="s">
        <v>2371</v>
      </c>
      <c r="C4637">
        <v>579</v>
      </c>
      <c r="D4637" t="s">
        <v>28</v>
      </c>
      <c r="E4637">
        <v>454</v>
      </c>
      <c r="F4637">
        <v>565</v>
      </c>
      <c r="G4637">
        <f t="shared" si="72"/>
        <v>111</v>
      </c>
      <c r="H4637">
        <v>133923</v>
      </c>
      <c r="I4637" t="s">
        <v>29</v>
      </c>
    </row>
    <row r="4638" spans="1:9" x14ac:dyDescent="0.3">
      <c r="A4638" t="s">
        <v>2370</v>
      </c>
      <c r="B4638" t="s">
        <v>2371</v>
      </c>
      <c r="C4638">
        <v>579</v>
      </c>
      <c r="D4638" t="s">
        <v>30</v>
      </c>
      <c r="E4638">
        <v>345</v>
      </c>
      <c r="F4638">
        <v>410</v>
      </c>
      <c r="G4638">
        <f t="shared" si="72"/>
        <v>65</v>
      </c>
      <c r="H4638">
        <v>85578</v>
      </c>
      <c r="I4638" t="s">
        <v>31</v>
      </c>
    </row>
    <row r="4639" spans="1:9" x14ac:dyDescent="0.3">
      <c r="A4639" t="s">
        <v>2372</v>
      </c>
      <c r="B4639" t="s">
        <v>2373</v>
      </c>
      <c r="C4639">
        <v>946</v>
      </c>
      <c r="D4639" t="s">
        <v>10</v>
      </c>
      <c r="E4639">
        <v>110</v>
      </c>
      <c r="F4639">
        <v>301</v>
      </c>
      <c r="G4639">
        <f t="shared" si="72"/>
        <v>191</v>
      </c>
      <c r="H4639">
        <v>1724</v>
      </c>
      <c r="I4639" t="s">
        <v>11</v>
      </c>
    </row>
    <row r="4640" spans="1:9" x14ac:dyDescent="0.3">
      <c r="A4640" t="s">
        <v>2372</v>
      </c>
      <c r="B4640" t="s">
        <v>2373</v>
      </c>
      <c r="C4640">
        <v>946</v>
      </c>
      <c r="D4640" t="s">
        <v>12</v>
      </c>
      <c r="E4640">
        <v>679</v>
      </c>
      <c r="F4640">
        <v>915</v>
      </c>
      <c r="G4640">
        <f t="shared" si="72"/>
        <v>236</v>
      </c>
      <c r="H4640">
        <v>22957</v>
      </c>
      <c r="I4640" t="s">
        <v>13</v>
      </c>
    </row>
    <row r="4641" spans="1:9" x14ac:dyDescent="0.3">
      <c r="A4641" t="s">
        <v>2372</v>
      </c>
      <c r="B4641" t="s">
        <v>2373</v>
      </c>
      <c r="C4641">
        <v>946</v>
      </c>
      <c r="D4641" t="s">
        <v>14</v>
      </c>
      <c r="E4641">
        <v>503</v>
      </c>
      <c r="F4641">
        <v>660</v>
      </c>
      <c r="G4641">
        <f t="shared" si="72"/>
        <v>157</v>
      </c>
      <c r="H4641">
        <v>43327</v>
      </c>
      <c r="I4641" t="s">
        <v>15</v>
      </c>
    </row>
    <row r="4642" spans="1:9" x14ac:dyDescent="0.3">
      <c r="A4642" t="s">
        <v>2372</v>
      </c>
      <c r="B4642" t="s">
        <v>2373</v>
      </c>
      <c r="C4642">
        <v>946</v>
      </c>
      <c r="D4642" t="s">
        <v>16</v>
      </c>
      <c r="E4642">
        <v>388</v>
      </c>
      <c r="F4642">
        <v>494</v>
      </c>
      <c r="G4642">
        <f t="shared" si="72"/>
        <v>106</v>
      </c>
      <c r="H4642">
        <v>23651</v>
      </c>
      <c r="I4642" t="s">
        <v>17</v>
      </c>
    </row>
    <row r="4643" spans="1:9" x14ac:dyDescent="0.3">
      <c r="A4643" t="s">
        <v>2374</v>
      </c>
      <c r="B4643" t="s">
        <v>2375</v>
      </c>
      <c r="C4643">
        <v>662</v>
      </c>
      <c r="D4643" t="s">
        <v>10</v>
      </c>
      <c r="E4643">
        <v>127</v>
      </c>
      <c r="F4643">
        <v>225</v>
      </c>
      <c r="G4643">
        <f t="shared" si="72"/>
        <v>98</v>
      </c>
      <c r="H4643">
        <v>1724</v>
      </c>
      <c r="I4643" t="s">
        <v>11</v>
      </c>
    </row>
    <row r="4644" spans="1:9" x14ac:dyDescent="0.3">
      <c r="A4644" t="s">
        <v>2374</v>
      </c>
      <c r="B4644" t="s">
        <v>2375</v>
      </c>
      <c r="C4644">
        <v>662</v>
      </c>
      <c r="D4644" t="s">
        <v>28</v>
      </c>
      <c r="E4644">
        <v>551</v>
      </c>
      <c r="F4644">
        <v>660</v>
      </c>
      <c r="G4644">
        <f t="shared" si="72"/>
        <v>109</v>
      </c>
      <c r="H4644">
        <v>133923</v>
      </c>
      <c r="I4644" t="s">
        <v>29</v>
      </c>
    </row>
    <row r="4645" spans="1:9" x14ac:dyDescent="0.3">
      <c r="A4645" t="s">
        <v>2374</v>
      </c>
      <c r="B4645" t="s">
        <v>2375</v>
      </c>
      <c r="C4645">
        <v>662</v>
      </c>
      <c r="D4645" t="s">
        <v>30</v>
      </c>
      <c r="E4645">
        <v>439</v>
      </c>
      <c r="F4645">
        <v>509</v>
      </c>
      <c r="G4645">
        <f t="shared" si="72"/>
        <v>70</v>
      </c>
      <c r="H4645">
        <v>85578</v>
      </c>
      <c r="I4645" t="s">
        <v>31</v>
      </c>
    </row>
    <row r="4646" spans="1:9" x14ac:dyDescent="0.3">
      <c r="A4646" t="s">
        <v>2374</v>
      </c>
      <c r="B4646" t="s">
        <v>2375</v>
      </c>
      <c r="C4646">
        <v>662</v>
      </c>
      <c r="D4646" t="s">
        <v>22</v>
      </c>
      <c r="E4646">
        <v>301</v>
      </c>
      <c r="F4646">
        <v>414</v>
      </c>
      <c r="G4646">
        <f t="shared" si="72"/>
        <v>113</v>
      </c>
      <c r="H4646">
        <v>21613</v>
      </c>
      <c r="I4646" t="s">
        <v>23</v>
      </c>
    </row>
    <row r="4647" spans="1:9" x14ac:dyDescent="0.3">
      <c r="A4647" t="s">
        <v>2376</v>
      </c>
      <c r="B4647" t="s">
        <v>2377</v>
      </c>
      <c r="C4647">
        <v>1126</v>
      </c>
      <c r="D4647" t="s">
        <v>10</v>
      </c>
      <c r="E4647">
        <v>51</v>
      </c>
      <c r="F4647">
        <v>231</v>
      </c>
      <c r="G4647">
        <f t="shared" si="72"/>
        <v>180</v>
      </c>
      <c r="H4647">
        <v>1724</v>
      </c>
      <c r="I4647" t="s">
        <v>11</v>
      </c>
    </row>
    <row r="4648" spans="1:9" x14ac:dyDescent="0.3">
      <c r="A4648" t="s">
        <v>2376</v>
      </c>
      <c r="B4648" t="s">
        <v>2377</v>
      </c>
      <c r="C4648">
        <v>1126</v>
      </c>
      <c r="D4648" t="s">
        <v>12</v>
      </c>
      <c r="E4648">
        <v>875</v>
      </c>
      <c r="F4648">
        <v>1111</v>
      </c>
      <c r="G4648">
        <f t="shared" si="72"/>
        <v>236</v>
      </c>
      <c r="H4648">
        <v>22957</v>
      </c>
      <c r="I4648" t="s">
        <v>13</v>
      </c>
    </row>
    <row r="4649" spans="1:9" x14ac:dyDescent="0.3">
      <c r="A4649" t="s">
        <v>2376</v>
      </c>
      <c r="B4649" t="s">
        <v>2377</v>
      </c>
      <c r="C4649">
        <v>1126</v>
      </c>
      <c r="D4649" t="s">
        <v>14</v>
      </c>
      <c r="E4649">
        <v>699</v>
      </c>
      <c r="F4649">
        <v>856</v>
      </c>
      <c r="G4649">
        <f t="shared" si="72"/>
        <v>157</v>
      </c>
      <c r="H4649">
        <v>43327</v>
      </c>
      <c r="I4649" t="s">
        <v>15</v>
      </c>
    </row>
    <row r="4650" spans="1:9" x14ac:dyDescent="0.3">
      <c r="A4650" t="s">
        <v>2376</v>
      </c>
      <c r="B4650" t="s">
        <v>2377</v>
      </c>
      <c r="C4650">
        <v>1126</v>
      </c>
      <c r="D4650" t="s">
        <v>22</v>
      </c>
      <c r="E4650">
        <v>578</v>
      </c>
      <c r="F4650">
        <v>685</v>
      </c>
      <c r="G4650">
        <f t="shared" si="72"/>
        <v>107</v>
      </c>
      <c r="H4650">
        <v>21613</v>
      </c>
      <c r="I4650" t="s">
        <v>23</v>
      </c>
    </row>
    <row r="4651" spans="1:9" x14ac:dyDescent="0.3">
      <c r="A4651" t="s">
        <v>2376</v>
      </c>
      <c r="B4651" t="s">
        <v>2377</v>
      </c>
      <c r="C4651">
        <v>1126</v>
      </c>
      <c r="D4651" t="s">
        <v>16</v>
      </c>
      <c r="E4651">
        <v>459</v>
      </c>
      <c r="F4651">
        <v>568</v>
      </c>
      <c r="G4651">
        <f t="shared" si="72"/>
        <v>109</v>
      </c>
      <c r="H4651">
        <v>23651</v>
      </c>
      <c r="I4651" t="s">
        <v>17</v>
      </c>
    </row>
    <row r="4652" spans="1:9" x14ac:dyDescent="0.3">
      <c r="A4652" t="s">
        <v>2376</v>
      </c>
      <c r="B4652" t="s">
        <v>2377</v>
      </c>
      <c r="C4652">
        <v>1126</v>
      </c>
      <c r="D4652" t="s">
        <v>46</v>
      </c>
      <c r="E4652">
        <v>324</v>
      </c>
      <c r="F4652">
        <v>385</v>
      </c>
      <c r="G4652">
        <f t="shared" si="72"/>
        <v>61</v>
      </c>
      <c r="H4652">
        <v>7301</v>
      </c>
      <c r="I4652" t="s">
        <v>47</v>
      </c>
    </row>
    <row r="4653" spans="1:9" x14ac:dyDescent="0.3">
      <c r="A4653" t="s">
        <v>2378</v>
      </c>
      <c r="B4653" t="s">
        <v>2379</v>
      </c>
      <c r="C4653">
        <v>902</v>
      </c>
      <c r="D4653" t="s">
        <v>10</v>
      </c>
      <c r="E4653">
        <v>91</v>
      </c>
      <c r="F4653">
        <v>279</v>
      </c>
      <c r="G4653">
        <f t="shared" si="72"/>
        <v>188</v>
      </c>
      <c r="H4653">
        <v>1724</v>
      </c>
      <c r="I4653" t="s">
        <v>11</v>
      </c>
    </row>
    <row r="4654" spans="1:9" x14ac:dyDescent="0.3">
      <c r="A4654" t="s">
        <v>2378</v>
      </c>
      <c r="B4654" t="s">
        <v>2379</v>
      </c>
      <c r="C4654">
        <v>902</v>
      </c>
      <c r="D4654" t="s">
        <v>28</v>
      </c>
      <c r="E4654">
        <v>769</v>
      </c>
      <c r="F4654">
        <v>893</v>
      </c>
      <c r="G4654">
        <f t="shared" si="72"/>
        <v>124</v>
      </c>
      <c r="H4654">
        <v>133923</v>
      </c>
      <c r="I4654" t="s">
        <v>29</v>
      </c>
    </row>
    <row r="4655" spans="1:9" x14ac:dyDescent="0.3">
      <c r="A4655" t="s">
        <v>2378</v>
      </c>
      <c r="B4655" t="s">
        <v>2379</v>
      </c>
      <c r="C4655">
        <v>902</v>
      </c>
      <c r="D4655" t="s">
        <v>30</v>
      </c>
      <c r="E4655">
        <v>655</v>
      </c>
      <c r="F4655">
        <v>724</v>
      </c>
      <c r="G4655">
        <f t="shared" si="72"/>
        <v>69</v>
      </c>
      <c r="H4655">
        <v>85578</v>
      </c>
      <c r="I4655" t="s">
        <v>31</v>
      </c>
    </row>
    <row r="4656" spans="1:9" x14ac:dyDescent="0.3">
      <c r="A4656" t="s">
        <v>2378</v>
      </c>
      <c r="B4656" t="s">
        <v>2379</v>
      </c>
      <c r="C4656">
        <v>902</v>
      </c>
      <c r="D4656" t="s">
        <v>16</v>
      </c>
      <c r="E4656">
        <v>372</v>
      </c>
      <c r="F4656">
        <v>477</v>
      </c>
      <c r="G4656">
        <f t="shared" si="72"/>
        <v>105</v>
      </c>
      <c r="H4656">
        <v>23651</v>
      </c>
      <c r="I4656" t="s">
        <v>17</v>
      </c>
    </row>
    <row r="4657" spans="1:9" x14ac:dyDescent="0.3">
      <c r="A4657" t="s">
        <v>2378</v>
      </c>
      <c r="B4657" t="s">
        <v>2379</v>
      </c>
      <c r="C4657">
        <v>902</v>
      </c>
      <c r="D4657" t="s">
        <v>18</v>
      </c>
      <c r="E4657">
        <v>498</v>
      </c>
      <c r="F4657">
        <v>616</v>
      </c>
      <c r="G4657">
        <f t="shared" si="72"/>
        <v>118</v>
      </c>
      <c r="H4657">
        <v>27168</v>
      </c>
      <c r="I4657" t="s">
        <v>19</v>
      </c>
    </row>
    <row r="4658" spans="1:9" x14ac:dyDescent="0.3">
      <c r="A4658" t="s">
        <v>2380</v>
      </c>
      <c r="B4658" t="s">
        <v>2381</v>
      </c>
      <c r="C4658">
        <v>1029</v>
      </c>
      <c r="D4658" t="s">
        <v>10</v>
      </c>
      <c r="E4658">
        <v>87</v>
      </c>
      <c r="F4658">
        <v>275</v>
      </c>
      <c r="G4658">
        <f t="shared" si="72"/>
        <v>188</v>
      </c>
      <c r="H4658">
        <v>1724</v>
      </c>
      <c r="I4658" t="s">
        <v>11</v>
      </c>
    </row>
    <row r="4659" spans="1:9" x14ac:dyDescent="0.3">
      <c r="A4659" t="s">
        <v>2380</v>
      </c>
      <c r="B4659" t="s">
        <v>2381</v>
      </c>
      <c r="C4659">
        <v>1029</v>
      </c>
      <c r="D4659" t="s">
        <v>154</v>
      </c>
      <c r="E4659">
        <v>376</v>
      </c>
      <c r="F4659">
        <v>527</v>
      </c>
      <c r="G4659">
        <f t="shared" si="72"/>
        <v>151</v>
      </c>
      <c r="H4659">
        <v>17090</v>
      </c>
      <c r="I4659" t="s">
        <v>155</v>
      </c>
    </row>
    <row r="4660" spans="1:9" x14ac:dyDescent="0.3">
      <c r="A4660" t="s">
        <v>2380</v>
      </c>
      <c r="B4660" t="s">
        <v>2381</v>
      </c>
      <c r="C4660">
        <v>1029</v>
      </c>
      <c r="D4660" t="s">
        <v>28</v>
      </c>
      <c r="E4660">
        <v>918</v>
      </c>
      <c r="F4660">
        <v>1029</v>
      </c>
      <c r="G4660">
        <f t="shared" si="72"/>
        <v>111</v>
      </c>
      <c r="H4660">
        <v>133923</v>
      </c>
      <c r="I4660" t="s">
        <v>29</v>
      </c>
    </row>
    <row r="4661" spans="1:9" x14ac:dyDescent="0.3">
      <c r="A4661" t="s">
        <v>2380</v>
      </c>
      <c r="B4661" t="s">
        <v>2381</v>
      </c>
      <c r="C4661">
        <v>1029</v>
      </c>
      <c r="D4661" t="s">
        <v>30</v>
      </c>
      <c r="E4661">
        <v>809</v>
      </c>
      <c r="F4661">
        <v>877</v>
      </c>
      <c r="G4661">
        <f t="shared" si="72"/>
        <v>68</v>
      </c>
      <c r="H4661">
        <v>85578</v>
      </c>
      <c r="I4661" t="s">
        <v>31</v>
      </c>
    </row>
    <row r="4662" spans="1:9" x14ac:dyDescent="0.3">
      <c r="A4662" t="s">
        <v>2380</v>
      </c>
      <c r="B4662" t="s">
        <v>2381</v>
      </c>
      <c r="C4662">
        <v>1029</v>
      </c>
      <c r="D4662" t="s">
        <v>24</v>
      </c>
      <c r="E4662">
        <v>563</v>
      </c>
      <c r="F4662">
        <v>648</v>
      </c>
      <c r="G4662">
        <f t="shared" si="72"/>
        <v>85</v>
      </c>
      <c r="H4662">
        <v>23723</v>
      </c>
      <c r="I4662" t="s">
        <v>25</v>
      </c>
    </row>
    <row r="4663" spans="1:9" x14ac:dyDescent="0.3">
      <c r="A4663" t="s">
        <v>2380</v>
      </c>
      <c r="B4663" t="s">
        <v>2381</v>
      </c>
      <c r="C4663">
        <v>1029</v>
      </c>
      <c r="D4663" t="s">
        <v>24</v>
      </c>
      <c r="E4663">
        <v>690</v>
      </c>
      <c r="F4663">
        <v>772</v>
      </c>
      <c r="G4663">
        <f t="shared" si="72"/>
        <v>82</v>
      </c>
      <c r="H4663">
        <v>23723</v>
      </c>
      <c r="I4663" t="s">
        <v>25</v>
      </c>
    </row>
    <row r="4664" spans="1:9" x14ac:dyDescent="0.3">
      <c r="A4664" t="s">
        <v>2382</v>
      </c>
      <c r="B4664" t="s">
        <v>2383</v>
      </c>
      <c r="C4664">
        <v>687</v>
      </c>
      <c r="D4664" t="s">
        <v>10</v>
      </c>
      <c r="E4664">
        <v>82</v>
      </c>
      <c r="F4664">
        <v>216</v>
      </c>
      <c r="G4664">
        <f t="shared" si="72"/>
        <v>134</v>
      </c>
      <c r="H4664">
        <v>1724</v>
      </c>
      <c r="I4664" t="s">
        <v>11</v>
      </c>
    </row>
    <row r="4665" spans="1:9" x14ac:dyDescent="0.3">
      <c r="A4665" t="s">
        <v>2382</v>
      </c>
      <c r="B4665" t="s">
        <v>2383</v>
      </c>
      <c r="C4665">
        <v>687</v>
      </c>
      <c r="D4665" t="s">
        <v>28</v>
      </c>
      <c r="E4665">
        <v>435</v>
      </c>
      <c r="F4665">
        <v>552</v>
      </c>
      <c r="G4665">
        <f t="shared" si="72"/>
        <v>117</v>
      </c>
      <c r="H4665">
        <v>133923</v>
      </c>
      <c r="I4665" t="s">
        <v>29</v>
      </c>
    </row>
    <row r="4666" spans="1:9" x14ac:dyDescent="0.3">
      <c r="A4666" t="s">
        <v>2382</v>
      </c>
      <c r="B4666" t="s">
        <v>2383</v>
      </c>
      <c r="C4666">
        <v>687</v>
      </c>
      <c r="D4666" t="s">
        <v>30</v>
      </c>
      <c r="E4666">
        <v>323</v>
      </c>
      <c r="F4666">
        <v>388</v>
      </c>
      <c r="G4666">
        <f t="shared" si="72"/>
        <v>65</v>
      </c>
      <c r="H4666">
        <v>85578</v>
      </c>
      <c r="I4666" t="s">
        <v>31</v>
      </c>
    </row>
    <row r="4667" spans="1:9" x14ac:dyDescent="0.3">
      <c r="A4667" t="s">
        <v>2382</v>
      </c>
      <c r="B4667" t="s">
        <v>2383</v>
      </c>
      <c r="C4667">
        <v>687</v>
      </c>
      <c r="D4667" t="s">
        <v>42</v>
      </c>
      <c r="E4667">
        <v>573</v>
      </c>
      <c r="F4667">
        <v>683</v>
      </c>
      <c r="G4667">
        <f t="shared" si="72"/>
        <v>110</v>
      </c>
      <c r="H4667">
        <v>176760</v>
      </c>
      <c r="I4667" t="s">
        <v>43</v>
      </c>
    </row>
    <row r="4668" spans="1:9" x14ac:dyDescent="0.3">
      <c r="A4668" t="s">
        <v>2384</v>
      </c>
      <c r="B4668" t="s">
        <v>2385</v>
      </c>
      <c r="C4668">
        <v>780</v>
      </c>
      <c r="D4668" t="s">
        <v>10</v>
      </c>
      <c r="E4668">
        <v>77</v>
      </c>
      <c r="F4668">
        <v>264</v>
      </c>
      <c r="G4668">
        <f t="shared" si="72"/>
        <v>187</v>
      </c>
      <c r="H4668">
        <v>1724</v>
      </c>
      <c r="I4668" t="s">
        <v>11</v>
      </c>
    </row>
    <row r="4669" spans="1:9" x14ac:dyDescent="0.3">
      <c r="A4669" t="s">
        <v>2384</v>
      </c>
      <c r="B4669" t="s">
        <v>2385</v>
      </c>
      <c r="C4669">
        <v>780</v>
      </c>
      <c r="D4669" t="s">
        <v>28</v>
      </c>
      <c r="E4669">
        <v>591</v>
      </c>
      <c r="F4669">
        <v>705</v>
      </c>
      <c r="G4669">
        <f t="shared" si="72"/>
        <v>114</v>
      </c>
      <c r="H4669">
        <v>133923</v>
      </c>
      <c r="I4669" t="s">
        <v>29</v>
      </c>
    </row>
    <row r="4670" spans="1:9" x14ac:dyDescent="0.3">
      <c r="A4670" t="s">
        <v>2384</v>
      </c>
      <c r="B4670" t="s">
        <v>2385</v>
      </c>
      <c r="C4670">
        <v>780</v>
      </c>
      <c r="D4670" t="s">
        <v>30</v>
      </c>
      <c r="E4670">
        <v>481</v>
      </c>
      <c r="F4670">
        <v>547</v>
      </c>
      <c r="G4670">
        <f t="shared" si="72"/>
        <v>66</v>
      </c>
      <c r="H4670">
        <v>85578</v>
      </c>
      <c r="I4670" t="s">
        <v>31</v>
      </c>
    </row>
    <row r="4671" spans="1:9" x14ac:dyDescent="0.3">
      <c r="A4671" t="s">
        <v>2386</v>
      </c>
      <c r="B4671" t="s">
        <v>2387</v>
      </c>
      <c r="C4671">
        <v>728</v>
      </c>
      <c r="D4671" t="s">
        <v>10</v>
      </c>
      <c r="E4671">
        <v>79</v>
      </c>
      <c r="F4671">
        <v>258</v>
      </c>
      <c r="G4671">
        <f t="shared" si="72"/>
        <v>179</v>
      </c>
      <c r="H4671">
        <v>1724</v>
      </c>
      <c r="I4671" t="s">
        <v>11</v>
      </c>
    </row>
    <row r="4672" spans="1:9" x14ac:dyDescent="0.3">
      <c r="A4672" t="s">
        <v>2386</v>
      </c>
      <c r="B4672" t="s">
        <v>2387</v>
      </c>
      <c r="C4672">
        <v>728</v>
      </c>
      <c r="D4672" t="s">
        <v>28</v>
      </c>
      <c r="E4672">
        <v>598</v>
      </c>
      <c r="F4672">
        <v>711</v>
      </c>
      <c r="G4672">
        <f t="shared" si="72"/>
        <v>113</v>
      </c>
      <c r="H4672">
        <v>133923</v>
      </c>
      <c r="I4672" t="s">
        <v>29</v>
      </c>
    </row>
    <row r="4673" spans="1:9" x14ac:dyDescent="0.3">
      <c r="A4673" t="s">
        <v>2386</v>
      </c>
      <c r="B4673" t="s">
        <v>2387</v>
      </c>
      <c r="C4673">
        <v>728</v>
      </c>
      <c r="D4673" t="s">
        <v>30</v>
      </c>
      <c r="E4673">
        <v>479</v>
      </c>
      <c r="F4673">
        <v>553</v>
      </c>
      <c r="G4673">
        <f t="shared" si="72"/>
        <v>74</v>
      </c>
      <c r="H4673">
        <v>85578</v>
      </c>
      <c r="I4673" t="s">
        <v>31</v>
      </c>
    </row>
    <row r="4674" spans="1:9" x14ac:dyDescent="0.3">
      <c r="A4674" t="s">
        <v>2386</v>
      </c>
      <c r="B4674" t="s">
        <v>2387</v>
      </c>
      <c r="C4674">
        <v>728</v>
      </c>
      <c r="D4674" t="s">
        <v>16</v>
      </c>
      <c r="E4674">
        <v>358</v>
      </c>
      <c r="F4674">
        <v>475</v>
      </c>
      <c r="G4674">
        <f t="shared" si="72"/>
        <v>117</v>
      </c>
      <c r="H4674">
        <v>23651</v>
      </c>
      <c r="I4674" t="s">
        <v>17</v>
      </c>
    </row>
    <row r="4675" spans="1:9" x14ac:dyDescent="0.3">
      <c r="A4675" t="s">
        <v>2388</v>
      </c>
      <c r="B4675" t="s">
        <v>2389</v>
      </c>
      <c r="C4675">
        <v>448</v>
      </c>
      <c r="D4675" t="s">
        <v>10</v>
      </c>
      <c r="E4675">
        <v>76</v>
      </c>
      <c r="F4675">
        <v>219</v>
      </c>
      <c r="G4675">
        <f t="shared" ref="G4675:G4738" si="73">F4675-E4675</f>
        <v>143</v>
      </c>
      <c r="H4675">
        <v>1724</v>
      </c>
      <c r="I4675" t="s">
        <v>11</v>
      </c>
    </row>
    <row r="4676" spans="1:9" x14ac:dyDescent="0.3">
      <c r="A4676" t="s">
        <v>2388</v>
      </c>
      <c r="B4676" t="s">
        <v>2389</v>
      </c>
      <c r="C4676">
        <v>448</v>
      </c>
      <c r="D4676" t="s">
        <v>14</v>
      </c>
      <c r="E4676">
        <v>295</v>
      </c>
      <c r="F4676">
        <v>448</v>
      </c>
      <c r="G4676">
        <f t="shared" si="73"/>
        <v>153</v>
      </c>
      <c r="H4676">
        <v>43327</v>
      </c>
      <c r="I4676" t="s">
        <v>15</v>
      </c>
    </row>
    <row r="4677" spans="1:9" x14ac:dyDescent="0.3">
      <c r="A4677" t="s">
        <v>2390</v>
      </c>
      <c r="B4677" t="s">
        <v>2391</v>
      </c>
      <c r="C4677">
        <v>902</v>
      </c>
      <c r="D4677" t="s">
        <v>10</v>
      </c>
      <c r="E4677">
        <v>125</v>
      </c>
      <c r="F4677">
        <v>241</v>
      </c>
      <c r="G4677">
        <f t="shared" si="73"/>
        <v>116</v>
      </c>
      <c r="H4677">
        <v>1724</v>
      </c>
      <c r="I4677" t="s">
        <v>11</v>
      </c>
    </row>
    <row r="4678" spans="1:9" x14ac:dyDescent="0.3">
      <c r="A4678" t="s">
        <v>2390</v>
      </c>
      <c r="B4678" t="s">
        <v>2391</v>
      </c>
      <c r="C4678">
        <v>902</v>
      </c>
      <c r="D4678" t="s">
        <v>12</v>
      </c>
      <c r="E4678">
        <v>650</v>
      </c>
      <c r="F4678">
        <v>883</v>
      </c>
      <c r="G4678">
        <f t="shared" si="73"/>
        <v>233</v>
      </c>
      <c r="H4678">
        <v>22957</v>
      </c>
      <c r="I4678" t="s">
        <v>13</v>
      </c>
    </row>
    <row r="4679" spans="1:9" x14ac:dyDescent="0.3">
      <c r="A4679" t="s">
        <v>2390</v>
      </c>
      <c r="B4679" t="s">
        <v>2391</v>
      </c>
      <c r="C4679">
        <v>902</v>
      </c>
      <c r="D4679" t="s">
        <v>14</v>
      </c>
      <c r="E4679">
        <v>474</v>
      </c>
      <c r="F4679">
        <v>631</v>
      </c>
      <c r="G4679">
        <f t="shared" si="73"/>
        <v>157</v>
      </c>
      <c r="H4679">
        <v>43327</v>
      </c>
      <c r="I4679" t="s">
        <v>15</v>
      </c>
    </row>
    <row r="4680" spans="1:9" x14ac:dyDescent="0.3">
      <c r="A4680" t="s">
        <v>2390</v>
      </c>
      <c r="B4680" t="s">
        <v>2391</v>
      </c>
      <c r="C4680">
        <v>902</v>
      </c>
      <c r="D4680" t="s">
        <v>24</v>
      </c>
      <c r="E4680">
        <v>349</v>
      </c>
      <c r="F4680">
        <v>435</v>
      </c>
      <c r="G4680">
        <f t="shared" si="73"/>
        <v>86</v>
      </c>
      <c r="H4680">
        <v>23723</v>
      </c>
      <c r="I4680" t="s">
        <v>25</v>
      </c>
    </row>
    <row r="4681" spans="1:9" x14ac:dyDescent="0.3">
      <c r="A4681" t="s">
        <v>2392</v>
      </c>
      <c r="B4681" t="s">
        <v>2393</v>
      </c>
      <c r="C4681">
        <v>1620</v>
      </c>
      <c r="D4681" t="s">
        <v>10</v>
      </c>
      <c r="E4681">
        <v>79</v>
      </c>
      <c r="F4681">
        <v>263</v>
      </c>
      <c r="G4681">
        <f t="shared" si="73"/>
        <v>184</v>
      </c>
      <c r="H4681">
        <v>1724</v>
      </c>
      <c r="I4681" t="s">
        <v>11</v>
      </c>
    </row>
    <row r="4682" spans="1:9" x14ac:dyDescent="0.3">
      <c r="A4682" t="s">
        <v>2392</v>
      </c>
      <c r="B4682" t="s">
        <v>2393</v>
      </c>
      <c r="C4682">
        <v>1620</v>
      </c>
      <c r="D4682" t="s">
        <v>28</v>
      </c>
      <c r="E4682">
        <v>1009</v>
      </c>
      <c r="F4682">
        <v>1125</v>
      </c>
      <c r="G4682">
        <f t="shared" si="73"/>
        <v>116</v>
      </c>
      <c r="H4682">
        <v>133923</v>
      </c>
      <c r="I4682" t="s">
        <v>29</v>
      </c>
    </row>
    <row r="4683" spans="1:9" x14ac:dyDescent="0.3">
      <c r="A4683" t="s">
        <v>2392</v>
      </c>
      <c r="B4683" t="s">
        <v>2393</v>
      </c>
      <c r="C4683">
        <v>1620</v>
      </c>
      <c r="D4683" t="s">
        <v>30</v>
      </c>
      <c r="E4683">
        <v>897</v>
      </c>
      <c r="F4683">
        <v>962</v>
      </c>
      <c r="G4683">
        <f t="shared" si="73"/>
        <v>65</v>
      </c>
      <c r="H4683">
        <v>85578</v>
      </c>
      <c r="I4683" t="s">
        <v>31</v>
      </c>
    </row>
    <row r="4684" spans="1:9" x14ac:dyDescent="0.3">
      <c r="A4684" t="s">
        <v>2392</v>
      </c>
      <c r="B4684" t="s">
        <v>2393</v>
      </c>
      <c r="C4684">
        <v>1620</v>
      </c>
      <c r="D4684" t="s">
        <v>66</v>
      </c>
      <c r="E4684">
        <v>1441</v>
      </c>
      <c r="F4684">
        <v>1530</v>
      </c>
      <c r="G4684">
        <f t="shared" si="73"/>
        <v>89</v>
      </c>
      <c r="H4684">
        <v>11277</v>
      </c>
      <c r="I4684" t="s">
        <v>67</v>
      </c>
    </row>
    <row r="4685" spans="1:9" x14ac:dyDescent="0.3">
      <c r="A4685" t="s">
        <v>2392</v>
      </c>
      <c r="B4685" t="s">
        <v>2393</v>
      </c>
      <c r="C4685">
        <v>1620</v>
      </c>
      <c r="D4685" t="s">
        <v>22</v>
      </c>
      <c r="E4685">
        <v>345</v>
      </c>
      <c r="F4685">
        <v>457</v>
      </c>
      <c r="G4685">
        <f t="shared" si="73"/>
        <v>112</v>
      </c>
      <c r="H4685">
        <v>21613</v>
      </c>
      <c r="I4685" t="s">
        <v>23</v>
      </c>
    </row>
    <row r="4686" spans="1:9" x14ac:dyDescent="0.3">
      <c r="A4686" t="s">
        <v>2392</v>
      </c>
      <c r="B4686" t="s">
        <v>2393</v>
      </c>
      <c r="C4686">
        <v>1620</v>
      </c>
      <c r="D4686" t="s">
        <v>22</v>
      </c>
      <c r="E4686">
        <v>494</v>
      </c>
      <c r="F4686">
        <v>617</v>
      </c>
      <c r="G4686">
        <f t="shared" si="73"/>
        <v>123</v>
      </c>
      <c r="H4686">
        <v>21613</v>
      </c>
      <c r="I4686" t="s">
        <v>23</v>
      </c>
    </row>
    <row r="4687" spans="1:9" x14ac:dyDescent="0.3">
      <c r="A4687" t="s">
        <v>2392</v>
      </c>
      <c r="B4687" t="s">
        <v>2393</v>
      </c>
      <c r="C4687">
        <v>1620</v>
      </c>
      <c r="D4687" t="s">
        <v>24</v>
      </c>
      <c r="E4687">
        <v>781</v>
      </c>
      <c r="F4687">
        <v>871</v>
      </c>
      <c r="G4687">
        <f t="shared" si="73"/>
        <v>90</v>
      </c>
      <c r="H4687">
        <v>23723</v>
      </c>
      <c r="I4687" t="s">
        <v>25</v>
      </c>
    </row>
    <row r="4688" spans="1:9" x14ac:dyDescent="0.3">
      <c r="A4688" t="s">
        <v>2392</v>
      </c>
      <c r="B4688" t="s">
        <v>2393</v>
      </c>
      <c r="C4688">
        <v>1620</v>
      </c>
      <c r="D4688" t="s">
        <v>18</v>
      </c>
      <c r="E4688">
        <v>642</v>
      </c>
      <c r="F4688">
        <v>746</v>
      </c>
      <c r="G4688">
        <f t="shared" si="73"/>
        <v>104</v>
      </c>
      <c r="H4688">
        <v>27168</v>
      </c>
      <c r="I4688" t="s">
        <v>19</v>
      </c>
    </row>
    <row r="4689" spans="1:9" x14ac:dyDescent="0.3">
      <c r="A4689" t="s">
        <v>2392</v>
      </c>
      <c r="B4689" t="s">
        <v>2393</v>
      </c>
      <c r="C4689">
        <v>1620</v>
      </c>
      <c r="D4689" t="s">
        <v>42</v>
      </c>
      <c r="E4689">
        <v>1140</v>
      </c>
      <c r="F4689">
        <v>1259</v>
      </c>
      <c r="G4689">
        <f t="shared" si="73"/>
        <v>119</v>
      </c>
      <c r="H4689">
        <v>176760</v>
      </c>
      <c r="I4689" t="s">
        <v>43</v>
      </c>
    </row>
    <row r="4690" spans="1:9" x14ac:dyDescent="0.3">
      <c r="A4690" t="s">
        <v>2392</v>
      </c>
      <c r="B4690" t="s">
        <v>2393</v>
      </c>
      <c r="C4690">
        <v>1620</v>
      </c>
      <c r="D4690" t="s">
        <v>42</v>
      </c>
      <c r="E4690">
        <v>1287</v>
      </c>
      <c r="F4690">
        <v>1400</v>
      </c>
      <c r="G4690">
        <f t="shared" si="73"/>
        <v>113</v>
      </c>
      <c r="H4690">
        <v>176760</v>
      </c>
      <c r="I4690" t="s">
        <v>43</v>
      </c>
    </row>
    <row r="4691" spans="1:9" x14ac:dyDescent="0.3">
      <c r="A4691" t="s">
        <v>2394</v>
      </c>
      <c r="B4691" t="s">
        <v>2395</v>
      </c>
      <c r="C4691">
        <v>999</v>
      </c>
      <c r="D4691" t="s">
        <v>10</v>
      </c>
      <c r="E4691">
        <v>70</v>
      </c>
      <c r="F4691">
        <v>214</v>
      </c>
      <c r="G4691">
        <f t="shared" si="73"/>
        <v>144</v>
      </c>
      <c r="H4691">
        <v>1724</v>
      </c>
      <c r="I4691" t="s">
        <v>11</v>
      </c>
    </row>
    <row r="4692" spans="1:9" x14ac:dyDescent="0.3">
      <c r="A4692" t="s">
        <v>2394</v>
      </c>
      <c r="B4692" t="s">
        <v>2395</v>
      </c>
      <c r="C4692">
        <v>999</v>
      </c>
      <c r="D4692" t="s">
        <v>12</v>
      </c>
      <c r="E4692">
        <v>730</v>
      </c>
      <c r="F4692">
        <v>966</v>
      </c>
      <c r="G4692">
        <f t="shared" si="73"/>
        <v>236</v>
      </c>
      <c r="H4692">
        <v>22957</v>
      </c>
      <c r="I4692" t="s">
        <v>13</v>
      </c>
    </row>
    <row r="4693" spans="1:9" x14ac:dyDescent="0.3">
      <c r="A4693" t="s">
        <v>2394</v>
      </c>
      <c r="B4693" t="s">
        <v>2395</v>
      </c>
      <c r="C4693">
        <v>999</v>
      </c>
      <c r="D4693" t="s">
        <v>14</v>
      </c>
      <c r="E4693">
        <v>554</v>
      </c>
      <c r="F4693">
        <v>711</v>
      </c>
      <c r="G4693">
        <f t="shared" si="73"/>
        <v>157</v>
      </c>
      <c r="H4693">
        <v>43327</v>
      </c>
      <c r="I4693" t="s">
        <v>15</v>
      </c>
    </row>
    <row r="4694" spans="1:9" x14ac:dyDescent="0.3">
      <c r="A4694" t="s">
        <v>2394</v>
      </c>
      <c r="B4694" t="s">
        <v>2395</v>
      </c>
      <c r="C4694">
        <v>999</v>
      </c>
      <c r="D4694" t="s">
        <v>16</v>
      </c>
      <c r="E4694">
        <v>314</v>
      </c>
      <c r="F4694">
        <v>423</v>
      </c>
      <c r="G4694">
        <f t="shared" si="73"/>
        <v>109</v>
      </c>
      <c r="H4694">
        <v>23651</v>
      </c>
      <c r="I4694" t="s">
        <v>17</v>
      </c>
    </row>
    <row r="4695" spans="1:9" x14ac:dyDescent="0.3">
      <c r="A4695" t="s">
        <v>2394</v>
      </c>
      <c r="B4695" t="s">
        <v>2395</v>
      </c>
      <c r="C4695">
        <v>999</v>
      </c>
      <c r="D4695" t="s">
        <v>18</v>
      </c>
      <c r="E4695">
        <v>439</v>
      </c>
      <c r="F4695">
        <v>542</v>
      </c>
      <c r="G4695">
        <f t="shared" si="73"/>
        <v>103</v>
      </c>
      <c r="H4695">
        <v>27168</v>
      </c>
      <c r="I4695" t="s">
        <v>19</v>
      </c>
    </row>
    <row r="4696" spans="1:9" x14ac:dyDescent="0.3">
      <c r="A4696" t="s">
        <v>2396</v>
      </c>
      <c r="B4696" t="s">
        <v>2397</v>
      </c>
      <c r="C4696">
        <v>616</v>
      </c>
      <c r="D4696" t="s">
        <v>10</v>
      </c>
      <c r="E4696">
        <v>94</v>
      </c>
      <c r="F4696">
        <v>283</v>
      </c>
      <c r="G4696">
        <f t="shared" si="73"/>
        <v>189</v>
      </c>
      <c r="H4696">
        <v>1724</v>
      </c>
      <c r="I4696" t="s">
        <v>11</v>
      </c>
    </row>
    <row r="4697" spans="1:9" x14ac:dyDescent="0.3">
      <c r="A4697" t="s">
        <v>2396</v>
      </c>
      <c r="B4697" t="s">
        <v>2397</v>
      </c>
      <c r="C4697">
        <v>616</v>
      </c>
      <c r="D4697" t="s">
        <v>28</v>
      </c>
      <c r="E4697">
        <v>495</v>
      </c>
      <c r="F4697">
        <v>607</v>
      </c>
      <c r="G4697">
        <f t="shared" si="73"/>
        <v>112</v>
      </c>
      <c r="H4697">
        <v>133923</v>
      </c>
      <c r="I4697" t="s">
        <v>29</v>
      </c>
    </row>
    <row r="4698" spans="1:9" x14ac:dyDescent="0.3">
      <c r="A4698" t="s">
        <v>2396</v>
      </c>
      <c r="B4698" t="s">
        <v>2397</v>
      </c>
      <c r="C4698">
        <v>616</v>
      </c>
      <c r="D4698" t="s">
        <v>30</v>
      </c>
      <c r="E4698">
        <v>387</v>
      </c>
      <c r="F4698">
        <v>455</v>
      </c>
      <c r="G4698">
        <f t="shared" si="73"/>
        <v>68</v>
      </c>
      <c r="H4698">
        <v>85578</v>
      </c>
      <c r="I4698" t="s">
        <v>31</v>
      </c>
    </row>
    <row r="4699" spans="1:9" x14ac:dyDescent="0.3">
      <c r="A4699" t="s">
        <v>2398</v>
      </c>
      <c r="B4699" t="s">
        <v>2399</v>
      </c>
      <c r="C4699">
        <v>961</v>
      </c>
      <c r="D4699" t="s">
        <v>10</v>
      </c>
      <c r="E4699">
        <v>54</v>
      </c>
      <c r="F4699">
        <v>224</v>
      </c>
      <c r="G4699">
        <f t="shared" si="73"/>
        <v>170</v>
      </c>
      <c r="H4699">
        <v>1724</v>
      </c>
      <c r="I4699" t="s">
        <v>11</v>
      </c>
    </row>
    <row r="4700" spans="1:9" x14ac:dyDescent="0.3">
      <c r="A4700" t="s">
        <v>2398</v>
      </c>
      <c r="B4700" t="s">
        <v>2399</v>
      </c>
      <c r="C4700">
        <v>961</v>
      </c>
      <c r="D4700" t="s">
        <v>28</v>
      </c>
      <c r="E4700">
        <v>700</v>
      </c>
      <c r="F4700">
        <v>811</v>
      </c>
      <c r="G4700">
        <f t="shared" si="73"/>
        <v>111</v>
      </c>
      <c r="H4700">
        <v>133923</v>
      </c>
      <c r="I4700" t="s">
        <v>29</v>
      </c>
    </row>
    <row r="4701" spans="1:9" x14ac:dyDescent="0.3">
      <c r="A4701" t="s">
        <v>2398</v>
      </c>
      <c r="B4701" t="s">
        <v>2399</v>
      </c>
      <c r="C4701">
        <v>961</v>
      </c>
      <c r="D4701" t="s">
        <v>30</v>
      </c>
      <c r="E4701">
        <v>587</v>
      </c>
      <c r="F4701">
        <v>655</v>
      </c>
      <c r="G4701">
        <f t="shared" si="73"/>
        <v>68</v>
      </c>
      <c r="H4701">
        <v>85578</v>
      </c>
      <c r="I4701" t="s">
        <v>31</v>
      </c>
    </row>
    <row r="4702" spans="1:9" x14ac:dyDescent="0.3">
      <c r="A4702" t="s">
        <v>2398</v>
      </c>
      <c r="B4702" t="s">
        <v>2399</v>
      </c>
      <c r="C4702">
        <v>961</v>
      </c>
      <c r="D4702" t="s">
        <v>16</v>
      </c>
      <c r="E4702">
        <v>317</v>
      </c>
      <c r="F4702">
        <v>426</v>
      </c>
      <c r="G4702">
        <f t="shared" si="73"/>
        <v>109</v>
      </c>
      <c r="H4702">
        <v>23651</v>
      </c>
      <c r="I4702" t="s">
        <v>17</v>
      </c>
    </row>
    <row r="4703" spans="1:9" x14ac:dyDescent="0.3">
      <c r="A4703" t="s">
        <v>2398</v>
      </c>
      <c r="B4703" t="s">
        <v>2399</v>
      </c>
      <c r="C4703">
        <v>961</v>
      </c>
      <c r="D4703" t="s">
        <v>18</v>
      </c>
      <c r="E4703">
        <v>445</v>
      </c>
      <c r="F4703">
        <v>548</v>
      </c>
      <c r="G4703">
        <f t="shared" si="73"/>
        <v>103</v>
      </c>
      <c r="H4703">
        <v>27168</v>
      </c>
      <c r="I4703" t="s">
        <v>19</v>
      </c>
    </row>
    <row r="4704" spans="1:9" x14ac:dyDescent="0.3">
      <c r="A4704" t="s">
        <v>2398</v>
      </c>
      <c r="B4704" t="s">
        <v>2399</v>
      </c>
      <c r="C4704">
        <v>961</v>
      </c>
      <c r="D4704" t="s">
        <v>42</v>
      </c>
      <c r="E4704">
        <v>840</v>
      </c>
      <c r="F4704">
        <v>953</v>
      </c>
      <c r="G4704">
        <f t="shared" si="73"/>
        <v>113</v>
      </c>
      <c r="H4704">
        <v>176760</v>
      </c>
      <c r="I4704" t="s">
        <v>43</v>
      </c>
    </row>
    <row r="4705" spans="1:9" x14ac:dyDescent="0.3">
      <c r="A4705" t="s">
        <v>2400</v>
      </c>
      <c r="B4705" t="s">
        <v>2401</v>
      </c>
      <c r="C4705">
        <v>702</v>
      </c>
      <c r="D4705" t="s">
        <v>10</v>
      </c>
      <c r="E4705">
        <v>68</v>
      </c>
      <c r="F4705">
        <v>224</v>
      </c>
      <c r="G4705">
        <f t="shared" si="73"/>
        <v>156</v>
      </c>
      <c r="H4705">
        <v>1724</v>
      </c>
      <c r="I4705" t="s">
        <v>11</v>
      </c>
    </row>
    <row r="4706" spans="1:9" x14ac:dyDescent="0.3">
      <c r="A4706" t="s">
        <v>2400</v>
      </c>
      <c r="B4706" t="s">
        <v>2401</v>
      </c>
      <c r="C4706">
        <v>702</v>
      </c>
      <c r="D4706" t="s">
        <v>28</v>
      </c>
      <c r="E4706">
        <v>557</v>
      </c>
      <c r="F4706">
        <v>669</v>
      </c>
      <c r="G4706">
        <f t="shared" si="73"/>
        <v>112</v>
      </c>
      <c r="H4706">
        <v>133923</v>
      </c>
      <c r="I4706" t="s">
        <v>29</v>
      </c>
    </row>
    <row r="4707" spans="1:9" x14ac:dyDescent="0.3">
      <c r="A4707" t="s">
        <v>2400</v>
      </c>
      <c r="B4707" t="s">
        <v>2401</v>
      </c>
      <c r="C4707">
        <v>702</v>
      </c>
      <c r="D4707" t="s">
        <v>30</v>
      </c>
      <c r="E4707">
        <v>446</v>
      </c>
      <c r="F4707">
        <v>512</v>
      </c>
      <c r="G4707">
        <f t="shared" si="73"/>
        <v>66</v>
      </c>
      <c r="H4707">
        <v>85578</v>
      </c>
      <c r="I4707" t="s">
        <v>31</v>
      </c>
    </row>
    <row r="4708" spans="1:9" x14ac:dyDescent="0.3">
      <c r="A4708" t="s">
        <v>2400</v>
      </c>
      <c r="B4708" t="s">
        <v>2401</v>
      </c>
      <c r="C4708">
        <v>702</v>
      </c>
      <c r="D4708" t="s">
        <v>16</v>
      </c>
      <c r="E4708">
        <v>317</v>
      </c>
      <c r="F4708">
        <v>428</v>
      </c>
      <c r="G4708">
        <f t="shared" si="73"/>
        <v>111</v>
      </c>
      <c r="H4708">
        <v>23651</v>
      </c>
      <c r="I4708" t="s">
        <v>17</v>
      </c>
    </row>
    <row r="4709" spans="1:9" x14ac:dyDescent="0.3">
      <c r="A4709" t="s">
        <v>2402</v>
      </c>
      <c r="B4709" t="s">
        <v>2403</v>
      </c>
      <c r="C4709">
        <v>985</v>
      </c>
      <c r="D4709" t="s">
        <v>10</v>
      </c>
      <c r="E4709">
        <v>24</v>
      </c>
      <c r="F4709">
        <v>224</v>
      </c>
      <c r="G4709">
        <f t="shared" si="73"/>
        <v>200</v>
      </c>
      <c r="H4709">
        <v>1724</v>
      </c>
      <c r="I4709" t="s">
        <v>11</v>
      </c>
    </row>
    <row r="4710" spans="1:9" x14ac:dyDescent="0.3">
      <c r="A4710" t="s">
        <v>2402</v>
      </c>
      <c r="B4710" t="s">
        <v>2403</v>
      </c>
      <c r="C4710">
        <v>985</v>
      </c>
      <c r="D4710" t="s">
        <v>12</v>
      </c>
      <c r="E4710">
        <v>733</v>
      </c>
      <c r="F4710">
        <v>969</v>
      </c>
      <c r="G4710">
        <f t="shared" si="73"/>
        <v>236</v>
      </c>
      <c r="H4710">
        <v>22957</v>
      </c>
      <c r="I4710" t="s">
        <v>13</v>
      </c>
    </row>
    <row r="4711" spans="1:9" x14ac:dyDescent="0.3">
      <c r="A4711" t="s">
        <v>2402</v>
      </c>
      <c r="B4711" t="s">
        <v>2403</v>
      </c>
      <c r="C4711">
        <v>985</v>
      </c>
      <c r="D4711" t="s">
        <v>14</v>
      </c>
      <c r="E4711">
        <v>557</v>
      </c>
      <c r="F4711">
        <v>714</v>
      </c>
      <c r="G4711">
        <f t="shared" si="73"/>
        <v>157</v>
      </c>
      <c r="H4711">
        <v>43327</v>
      </c>
      <c r="I4711" t="s">
        <v>15</v>
      </c>
    </row>
    <row r="4712" spans="1:9" x14ac:dyDescent="0.3">
      <c r="A4712" t="s">
        <v>2402</v>
      </c>
      <c r="B4712" t="s">
        <v>2403</v>
      </c>
      <c r="C4712">
        <v>985</v>
      </c>
      <c r="D4712" t="s">
        <v>16</v>
      </c>
      <c r="E4712">
        <v>317</v>
      </c>
      <c r="F4712">
        <v>426</v>
      </c>
      <c r="G4712">
        <f t="shared" si="73"/>
        <v>109</v>
      </c>
      <c r="H4712">
        <v>23651</v>
      </c>
      <c r="I4712" t="s">
        <v>17</v>
      </c>
    </row>
    <row r="4713" spans="1:9" x14ac:dyDescent="0.3">
      <c r="A4713" t="s">
        <v>2402</v>
      </c>
      <c r="B4713" t="s">
        <v>2403</v>
      </c>
      <c r="C4713">
        <v>985</v>
      </c>
      <c r="D4713" t="s">
        <v>18</v>
      </c>
      <c r="E4713">
        <v>442</v>
      </c>
      <c r="F4713">
        <v>545</v>
      </c>
      <c r="G4713">
        <f t="shared" si="73"/>
        <v>103</v>
      </c>
      <c r="H4713">
        <v>27168</v>
      </c>
      <c r="I4713" t="s">
        <v>19</v>
      </c>
    </row>
    <row r="4714" spans="1:9" x14ac:dyDescent="0.3">
      <c r="A4714" t="s">
        <v>2404</v>
      </c>
      <c r="B4714" t="s">
        <v>2405</v>
      </c>
      <c r="C4714">
        <v>835</v>
      </c>
      <c r="D4714" t="s">
        <v>10</v>
      </c>
      <c r="E4714">
        <v>102</v>
      </c>
      <c r="F4714">
        <v>283</v>
      </c>
      <c r="G4714">
        <f t="shared" si="73"/>
        <v>181</v>
      </c>
      <c r="H4714">
        <v>1724</v>
      </c>
      <c r="I4714" t="s">
        <v>11</v>
      </c>
    </row>
    <row r="4715" spans="1:9" x14ac:dyDescent="0.3">
      <c r="A4715" t="s">
        <v>2404</v>
      </c>
      <c r="B4715" t="s">
        <v>2405</v>
      </c>
      <c r="C4715">
        <v>835</v>
      </c>
      <c r="D4715" t="s">
        <v>12</v>
      </c>
      <c r="E4715">
        <v>547</v>
      </c>
      <c r="F4715">
        <v>779</v>
      </c>
      <c r="G4715">
        <f t="shared" si="73"/>
        <v>232</v>
      </c>
      <c r="H4715">
        <v>22957</v>
      </c>
      <c r="I4715" t="s">
        <v>13</v>
      </c>
    </row>
    <row r="4716" spans="1:9" x14ac:dyDescent="0.3">
      <c r="A4716" t="s">
        <v>2404</v>
      </c>
      <c r="B4716" t="s">
        <v>2405</v>
      </c>
      <c r="C4716">
        <v>835</v>
      </c>
      <c r="D4716" t="s">
        <v>14</v>
      </c>
      <c r="E4716">
        <v>373</v>
      </c>
      <c r="F4716">
        <v>528</v>
      </c>
      <c r="G4716">
        <f t="shared" si="73"/>
        <v>155</v>
      </c>
      <c r="H4716">
        <v>43327</v>
      </c>
      <c r="I4716" t="s">
        <v>15</v>
      </c>
    </row>
    <row r="4717" spans="1:9" x14ac:dyDescent="0.3">
      <c r="A4717" t="s">
        <v>2406</v>
      </c>
      <c r="B4717" t="s">
        <v>2407</v>
      </c>
      <c r="C4717">
        <v>552</v>
      </c>
      <c r="D4717" t="s">
        <v>10</v>
      </c>
      <c r="E4717">
        <v>88</v>
      </c>
      <c r="F4717">
        <v>250</v>
      </c>
      <c r="G4717">
        <f t="shared" si="73"/>
        <v>162</v>
      </c>
      <c r="H4717">
        <v>1724</v>
      </c>
      <c r="I4717" t="s">
        <v>11</v>
      </c>
    </row>
    <row r="4718" spans="1:9" x14ac:dyDescent="0.3">
      <c r="A4718" t="s">
        <v>2406</v>
      </c>
      <c r="B4718" t="s">
        <v>2407</v>
      </c>
      <c r="C4718">
        <v>552</v>
      </c>
      <c r="D4718" t="s">
        <v>54</v>
      </c>
      <c r="E4718">
        <v>347</v>
      </c>
      <c r="F4718">
        <v>425</v>
      </c>
      <c r="G4718">
        <f t="shared" si="73"/>
        <v>78</v>
      </c>
      <c r="H4718">
        <v>1627</v>
      </c>
      <c r="I4718" t="s">
        <v>55</v>
      </c>
    </row>
    <row r="4719" spans="1:9" x14ac:dyDescent="0.3">
      <c r="A4719" t="s">
        <v>2408</v>
      </c>
      <c r="B4719" t="s">
        <v>2409</v>
      </c>
      <c r="C4719">
        <v>588</v>
      </c>
      <c r="D4719" t="s">
        <v>10</v>
      </c>
      <c r="E4719">
        <v>51</v>
      </c>
      <c r="F4719">
        <v>239</v>
      </c>
      <c r="G4719">
        <f t="shared" si="73"/>
        <v>188</v>
      </c>
      <c r="H4719">
        <v>1724</v>
      </c>
      <c r="I4719" t="s">
        <v>11</v>
      </c>
    </row>
    <row r="4720" spans="1:9" x14ac:dyDescent="0.3">
      <c r="A4720" t="s">
        <v>2408</v>
      </c>
      <c r="B4720" t="s">
        <v>2409</v>
      </c>
      <c r="C4720">
        <v>588</v>
      </c>
      <c r="D4720" t="s">
        <v>14</v>
      </c>
      <c r="E4720">
        <v>454</v>
      </c>
      <c r="F4720">
        <v>586</v>
      </c>
      <c r="G4720">
        <f t="shared" si="73"/>
        <v>132</v>
      </c>
      <c r="H4720">
        <v>43327</v>
      </c>
      <c r="I4720" t="s">
        <v>15</v>
      </c>
    </row>
    <row r="4721" spans="1:9" x14ac:dyDescent="0.3">
      <c r="A4721" t="s">
        <v>2408</v>
      </c>
      <c r="B4721" t="s">
        <v>2409</v>
      </c>
      <c r="C4721">
        <v>588</v>
      </c>
      <c r="D4721" t="s">
        <v>24</v>
      </c>
      <c r="E4721">
        <v>347</v>
      </c>
      <c r="F4721">
        <v>437</v>
      </c>
      <c r="G4721">
        <f t="shared" si="73"/>
        <v>90</v>
      </c>
      <c r="H4721">
        <v>23723</v>
      </c>
      <c r="I4721" t="s">
        <v>25</v>
      </c>
    </row>
    <row r="4722" spans="1:9" x14ac:dyDescent="0.3">
      <c r="A4722" t="s">
        <v>2410</v>
      </c>
      <c r="B4722" t="s">
        <v>2411</v>
      </c>
      <c r="C4722">
        <v>603</v>
      </c>
      <c r="D4722" t="s">
        <v>10</v>
      </c>
      <c r="E4722">
        <v>106</v>
      </c>
      <c r="F4722">
        <v>225</v>
      </c>
      <c r="G4722">
        <f t="shared" si="73"/>
        <v>119</v>
      </c>
      <c r="H4722">
        <v>1724</v>
      </c>
      <c r="I4722" t="s">
        <v>11</v>
      </c>
    </row>
    <row r="4723" spans="1:9" x14ac:dyDescent="0.3">
      <c r="A4723" t="s">
        <v>2410</v>
      </c>
      <c r="B4723" t="s">
        <v>2411</v>
      </c>
      <c r="C4723">
        <v>603</v>
      </c>
      <c r="D4723" t="s">
        <v>14</v>
      </c>
      <c r="E4723">
        <v>440</v>
      </c>
      <c r="F4723">
        <v>597</v>
      </c>
      <c r="G4723">
        <f t="shared" si="73"/>
        <v>157</v>
      </c>
      <c r="H4723">
        <v>43327</v>
      </c>
      <c r="I4723" t="s">
        <v>15</v>
      </c>
    </row>
    <row r="4724" spans="1:9" x14ac:dyDescent="0.3">
      <c r="A4724" t="s">
        <v>2410</v>
      </c>
      <c r="B4724" t="s">
        <v>2411</v>
      </c>
      <c r="C4724">
        <v>603</v>
      </c>
      <c r="D4724" t="s">
        <v>16</v>
      </c>
      <c r="E4724">
        <v>310</v>
      </c>
      <c r="F4724">
        <v>431</v>
      </c>
      <c r="G4724">
        <f t="shared" si="73"/>
        <v>121</v>
      </c>
      <c r="H4724">
        <v>23651</v>
      </c>
      <c r="I4724" t="s">
        <v>17</v>
      </c>
    </row>
    <row r="4725" spans="1:9" x14ac:dyDescent="0.3">
      <c r="A4725" t="s">
        <v>2412</v>
      </c>
      <c r="B4725" t="s">
        <v>2413</v>
      </c>
      <c r="C4725">
        <v>516</v>
      </c>
      <c r="D4725" t="s">
        <v>10</v>
      </c>
      <c r="E4725">
        <v>293</v>
      </c>
      <c r="F4725">
        <v>487</v>
      </c>
      <c r="G4725">
        <f t="shared" si="73"/>
        <v>194</v>
      </c>
      <c r="H4725">
        <v>1724</v>
      </c>
      <c r="I4725" t="s">
        <v>11</v>
      </c>
    </row>
    <row r="4726" spans="1:9" x14ac:dyDescent="0.3">
      <c r="A4726" t="s">
        <v>2414</v>
      </c>
      <c r="B4726" t="s">
        <v>2415</v>
      </c>
      <c r="C4726">
        <v>996</v>
      </c>
      <c r="D4726" t="s">
        <v>10</v>
      </c>
      <c r="E4726">
        <v>39</v>
      </c>
      <c r="F4726">
        <v>228</v>
      </c>
      <c r="G4726">
        <f t="shared" si="73"/>
        <v>189</v>
      </c>
      <c r="H4726">
        <v>1724</v>
      </c>
      <c r="I4726" t="s">
        <v>11</v>
      </c>
    </row>
    <row r="4727" spans="1:9" x14ac:dyDescent="0.3">
      <c r="A4727" t="s">
        <v>2414</v>
      </c>
      <c r="B4727" t="s">
        <v>2415</v>
      </c>
      <c r="C4727">
        <v>996</v>
      </c>
      <c r="D4727" t="s">
        <v>12</v>
      </c>
      <c r="E4727">
        <v>774</v>
      </c>
      <c r="F4727">
        <v>924</v>
      </c>
      <c r="G4727">
        <f t="shared" si="73"/>
        <v>150</v>
      </c>
      <c r="H4727">
        <v>22957</v>
      </c>
      <c r="I4727" t="s">
        <v>13</v>
      </c>
    </row>
    <row r="4728" spans="1:9" x14ac:dyDescent="0.3">
      <c r="A4728" t="s">
        <v>2414</v>
      </c>
      <c r="B4728" t="s">
        <v>2415</v>
      </c>
      <c r="C4728">
        <v>996</v>
      </c>
      <c r="D4728" t="s">
        <v>12</v>
      </c>
      <c r="E4728">
        <v>922</v>
      </c>
      <c r="F4728">
        <v>967</v>
      </c>
      <c r="G4728">
        <f t="shared" si="73"/>
        <v>45</v>
      </c>
      <c r="H4728">
        <v>22957</v>
      </c>
      <c r="I4728" t="s">
        <v>13</v>
      </c>
    </row>
    <row r="4729" spans="1:9" x14ac:dyDescent="0.3">
      <c r="A4729" t="s">
        <v>2414</v>
      </c>
      <c r="B4729" t="s">
        <v>2415</v>
      </c>
      <c r="C4729">
        <v>996</v>
      </c>
      <c r="D4729" t="s">
        <v>14</v>
      </c>
      <c r="E4729">
        <v>598</v>
      </c>
      <c r="F4729">
        <v>755</v>
      </c>
      <c r="G4729">
        <f t="shared" si="73"/>
        <v>157</v>
      </c>
      <c r="H4729">
        <v>43327</v>
      </c>
      <c r="I4729" t="s">
        <v>15</v>
      </c>
    </row>
    <row r="4730" spans="1:9" x14ac:dyDescent="0.3">
      <c r="A4730" t="s">
        <v>2414</v>
      </c>
      <c r="B4730" t="s">
        <v>2415</v>
      </c>
      <c r="C4730">
        <v>996</v>
      </c>
      <c r="D4730" t="s">
        <v>18</v>
      </c>
      <c r="E4730">
        <v>331</v>
      </c>
      <c r="F4730">
        <v>423</v>
      </c>
      <c r="G4730">
        <f t="shared" si="73"/>
        <v>92</v>
      </c>
      <c r="H4730">
        <v>27168</v>
      </c>
      <c r="I4730" t="s">
        <v>19</v>
      </c>
    </row>
    <row r="4731" spans="1:9" x14ac:dyDescent="0.3">
      <c r="A4731" t="s">
        <v>2414</v>
      </c>
      <c r="B4731" t="s">
        <v>2415</v>
      </c>
      <c r="C4731">
        <v>996</v>
      </c>
      <c r="D4731" t="s">
        <v>18</v>
      </c>
      <c r="E4731">
        <v>446</v>
      </c>
      <c r="F4731">
        <v>558</v>
      </c>
      <c r="G4731">
        <f t="shared" si="73"/>
        <v>112</v>
      </c>
      <c r="H4731">
        <v>27168</v>
      </c>
      <c r="I4731" t="s">
        <v>19</v>
      </c>
    </row>
    <row r="4732" spans="1:9" x14ac:dyDescent="0.3">
      <c r="A4732" t="s">
        <v>2416</v>
      </c>
      <c r="B4732" t="s">
        <v>2417</v>
      </c>
      <c r="C4732">
        <v>1248</v>
      </c>
      <c r="D4732" t="s">
        <v>10</v>
      </c>
      <c r="E4732">
        <v>64</v>
      </c>
      <c r="F4732">
        <v>221</v>
      </c>
      <c r="G4732">
        <f t="shared" si="73"/>
        <v>157</v>
      </c>
      <c r="H4732">
        <v>1724</v>
      </c>
      <c r="I4732" t="s">
        <v>11</v>
      </c>
    </row>
    <row r="4733" spans="1:9" x14ac:dyDescent="0.3">
      <c r="A4733" t="s">
        <v>2416</v>
      </c>
      <c r="B4733" t="s">
        <v>2417</v>
      </c>
      <c r="C4733">
        <v>1248</v>
      </c>
      <c r="D4733" t="s">
        <v>354</v>
      </c>
      <c r="E4733">
        <v>1056</v>
      </c>
      <c r="F4733">
        <v>1131</v>
      </c>
      <c r="G4733">
        <f t="shared" si="73"/>
        <v>75</v>
      </c>
      <c r="H4733">
        <v>2666</v>
      </c>
      <c r="I4733" t="s">
        <v>355</v>
      </c>
    </row>
    <row r="4734" spans="1:9" x14ac:dyDescent="0.3">
      <c r="A4734" t="s">
        <v>2416</v>
      </c>
      <c r="B4734" t="s">
        <v>2417</v>
      </c>
      <c r="C4734">
        <v>1248</v>
      </c>
      <c r="D4734" t="s">
        <v>22</v>
      </c>
      <c r="E4734">
        <v>422</v>
      </c>
      <c r="F4734">
        <v>531</v>
      </c>
      <c r="G4734">
        <f t="shared" si="73"/>
        <v>109</v>
      </c>
      <c r="H4734">
        <v>21613</v>
      </c>
      <c r="I4734" t="s">
        <v>23</v>
      </c>
    </row>
    <row r="4735" spans="1:9" x14ac:dyDescent="0.3">
      <c r="A4735" t="s">
        <v>2416</v>
      </c>
      <c r="B4735" t="s">
        <v>2417</v>
      </c>
      <c r="C4735">
        <v>1248</v>
      </c>
      <c r="D4735" t="s">
        <v>22</v>
      </c>
      <c r="E4735">
        <v>546</v>
      </c>
      <c r="F4735">
        <v>656</v>
      </c>
      <c r="G4735">
        <f t="shared" si="73"/>
        <v>110</v>
      </c>
      <c r="H4735">
        <v>21613</v>
      </c>
      <c r="I4735" t="s">
        <v>23</v>
      </c>
    </row>
    <row r="4736" spans="1:9" x14ac:dyDescent="0.3">
      <c r="A4736" t="s">
        <v>2416</v>
      </c>
      <c r="B4736" t="s">
        <v>2417</v>
      </c>
      <c r="C4736">
        <v>1248</v>
      </c>
      <c r="D4736" t="s">
        <v>22</v>
      </c>
      <c r="E4736">
        <v>797</v>
      </c>
      <c r="F4736">
        <v>909</v>
      </c>
      <c r="G4736">
        <f t="shared" si="73"/>
        <v>112</v>
      </c>
      <c r="H4736">
        <v>21613</v>
      </c>
      <c r="I4736" t="s">
        <v>23</v>
      </c>
    </row>
    <row r="4737" spans="1:9" x14ac:dyDescent="0.3">
      <c r="A4737" t="s">
        <v>2416</v>
      </c>
      <c r="B4737" t="s">
        <v>2417</v>
      </c>
      <c r="C4737">
        <v>1248</v>
      </c>
      <c r="D4737" t="s">
        <v>16</v>
      </c>
      <c r="E4737">
        <v>930</v>
      </c>
      <c r="F4737">
        <v>1038</v>
      </c>
      <c r="G4737">
        <f t="shared" si="73"/>
        <v>108</v>
      </c>
      <c r="H4737">
        <v>23651</v>
      </c>
      <c r="I4737" t="s">
        <v>17</v>
      </c>
    </row>
    <row r="4738" spans="1:9" x14ac:dyDescent="0.3">
      <c r="A4738" t="s">
        <v>2416</v>
      </c>
      <c r="B4738" t="s">
        <v>2417</v>
      </c>
      <c r="C4738">
        <v>1248</v>
      </c>
      <c r="D4738" t="s">
        <v>18</v>
      </c>
      <c r="E4738">
        <v>306</v>
      </c>
      <c r="F4738">
        <v>409</v>
      </c>
      <c r="G4738">
        <f t="shared" si="73"/>
        <v>103</v>
      </c>
      <c r="H4738">
        <v>27168</v>
      </c>
      <c r="I4738" t="s">
        <v>19</v>
      </c>
    </row>
    <row r="4739" spans="1:9" x14ac:dyDescent="0.3">
      <c r="A4739" t="s">
        <v>2416</v>
      </c>
      <c r="B4739" t="s">
        <v>2417</v>
      </c>
      <c r="C4739">
        <v>1248</v>
      </c>
      <c r="D4739" t="s">
        <v>18</v>
      </c>
      <c r="E4739">
        <v>681</v>
      </c>
      <c r="F4739">
        <v>784</v>
      </c>
      <c r="G4739">
        <f t="shared" ref="G4739:G4802" si="74">F4739-E4739</f>
        <v>103</v>
      </c>
      <c r="H4739">
        <v>27168</v>
      </c>
      <c r="I4739" t="s">
        <v>19</v>
      </c>
    </row>
    <row r="4740" spans="1:9" x14ac:dyDescent="0.3">
      <c r="A4740" t="s">
        <v>2418</v>
      </c>
      <c r="B4740" t="s">
        <v>2419</v>
      </c>
      <c r="C4740">
        <v>728</v>
      </c>
      <c r="D4740" t="s">
        <v>10</v>
      </c>
      <c r="E4740">
        <v>89</v>
      </c>
      <c r="F4740">
        <v>231</v>
      </c>
      <c r="G4740">
        <f t="shared" si="74"/>
        <v>142</v>
      </c>
      <c r="H4740">
        <v>1724</v>
      </c>
      <c r="I4740" t="s">
        <v>11</v>
      </c>
    </row>
    <row r="4741" spans="1:9" x14ac:dyDescent="0.3">
      <c r="A4741" t="s">
        <v>2418</v>
      </c>
      <c r="B4741" t="s">
        <v>2419</v>
      </c>
      <c r="C4741">
        <v>728</v>
      </c>
      <c r="D4741" t="s">
        <v>154</v>
      </c>
      <c r="E4741">
        <v>325</v>
      </c>
      <c r="F4741">
        <v>472</v>
      </c>
      <c r="G4741">
        <f t="shared" si="74"/>
        <v>147</v>
      </c>
      <c r="H4741">
        <v>17090</v>
      </c>
      <c r="I4741" t="s">
        <v>155</v>
      </c>
    </row>
    <row r="4742" spans="1:9" x14ac:dyDescent="0.3">
      <c r="A4742" t="s">
        <v>2418</v>
      </c>
      <c r="B4742" t="s">
        <v>2419</v>
      </c>
      <c r="C4742">
        <v>728</v>
      </c>
      <c r="D4742" t="s">
        <v>28</v>
      </c>
      <c r="E4742">
        <v>613</v>
      </c>
      <c r="F4742">
        <v>725</v>
      </c>
      <c r="G4742">
        <f t="shared" si="74"/>
        <v>112</v>
      </c>
      <c r="H4742">
        <v>133923</v>
      </c>
      <c r="I4742" t="s">
        <v>29</v>
      </c>
    </row>
    <row r="4743" spans="1:9" x14ac:dyDescent="0.3">
      <c r="A4743" t="s">
        <v>2418</v>
      </c>
      <c r="B4743" t="s">
        <v>2419</v>
      </c>
      <c r="C4743">
        <v>728</v>
      </c>
      <c r="D4743" t="s">
        <v>30</v>
      </c>
      <c r="E4743">
        <v>504</v>
      </c>
      <c r="F4743">
        <v>572</v>
      </c>
      <c r="G4743">
        <f t="shared" si="74"/>
        <v>68</v>
      </c>
      <c r="H4743">
        <v>85578</v>
      </c>
      <c r="I4743" t="s">
        <v>31</v>
      </c>
    </row>
    <row r="4744" spans="1:9" x14ac:dyDescent="0.3">
      <c r="A4744" t="s">
        <v>2420</v>
      </c>
      <c r="B4744" t="s">
        <v>2421</v>
      </c>
      <c r="C4744">
        <v>1169</v>
      </c>
      <c r="D4744" t="s">
        <v>10</v>
      </c>
      <c r="E4744">
        <v>76</v>
      </c>
      <c r="F4744">
        <v>255</v>
      </c>
      <c r="G4744">
        <f t="shared" si="74"/>
        <v>179</v>
      </c>
      <c r="H4744">
        <v>1724</v>
      </c>
      <c r="I4744" t="s">
        <v>11</v>
      </c>
    </row>
    <row r="4745" spans="1:9" x14ac:dyDescent="0.3">
      <c r="A4745" t="s">
        <v>2420</v>
      </c>
      <c r="B4745" t="s">
        <v>2421</v>
      </c>
      <c r="C4745">
        <v>1169</v>
      </c>
      <c r="D4745" t="s">
        <v>1896</v>
      </c>
      <c r="E4745">
        <v>1061</v>
      </c>
      <c r="F4745">
        <v>1122</v>
      </c>
      <c r="G4745">
        <f t="shared" si="74"/>
        <v>61</v>
      </c>
      <c r="H4745">
        <v>831</v>
      </c>
      <c r="I4745" t="s">
        <v>1897</v>
      </c>
    </row>
    <row r="4746" spans="1:9" x14ac:dyDescent="0.3">
      <c r="A4746" t="s">
        <v>2420</v>
      </c>
      <c r="B4746" t="s">
        <v>2421</v>
      </c>
      <c r="C4746">
        <v>1169</v>
      </c>
      <c r="D4746" t="s">
        <v>12</v>
      </c>
      <c r="E4746">
        <v>786</v>
      </c>
      <c r="F4746">
        <v>1022</v>
      </c>
      <c r="G4746">
        <f t="shared" si="74"/>
        <v>236</v>
      </c>
      <c r="H4746">
        <v>22957</v>
      </c>
      <c r="I4746" t="s">
        <v>13</v>
      </c>
    </row>
    <row r="4747" spans="1:9" x14ac:dyDescent="0.3">
      <c r="A4747" t="s">
        <v>2420</v>
      </c>
      <c r="B4747" t="s">
        <v>2421</v>
      </c>
      <c r="C4747">
        <v>1169</v>
      </c>
      <c r="D4747" t="s">
        <v>14</v>
      </c>
      <c r="E4747">
        <v>609</v>
      </c>
      <c r="F4747">
        <v>767</v>
      </c>
      <c r="G4747">
        <f t="shared" si="74"/>
        <v>158</v>
      </c>
      <c r="H4747">
        <v>43327</v>
      </c>
      <c r="I4747" t="s">
        <v>15</v>
      </c>
    </row>
    <row r="4748" spans="1:9" x14ac:dyDescent="0.3">
      <c r="A4748" t="s">
        <v>2420</v>
      </c>
      <c r="B4748" t="s">
        <v>2421</v>
      </c>
      <c r="C4748">
        <v>1169</v>
      </c>
      <c r="D4748" t="s">
        <v>24</v>
      </c>
      <c r="E4748">
        <v>375</v>
      </c>
      <c r="F4748">
        <v>462</v>
      </c>
      <c r="G4748">
        <f t="shared" si="74"/>
        <v>87</v>
      </c>
      <c r="H4748">
        <v>23723</v>
      </c>
      <c r="I4748" t="s">
        <v>25</v>
      </c>
    </row>
    <row r="4749" spans="1:9" x14ac:dyDescent="0.3">
      <c r="A4749" t="s">
        <v>2420</v>
      </c>
      <c r="B4749" t="s">
        <v>2421</v>
      </c>
      <c r="C4749">
        <v>1169</v>
      </c>
      <c r="D4749" t="s">
        <v>16</v>
      </c>
      <c r="E4749">
        <v>489</v>
      </c>
      <c r="F4749">
        <v>600</v>
      </c>
      <c r="G4749">
        <f t="shared" si="74"/>
        <v>111</v>
      </c>
      <c r="H4749">
        <v>23651</v>
      </c>
      <c r="I4749" t="s">
        <v>17</v>
      </c>
    </row>
    <row r="4750" spans="1:9" x14ac:dyDescent="0.3">
      <c r="A4750" t="s">
        <v>2422</v>
      </c>
      <c r="B4750" t="s">
        <v>2423</v>
      </c>
      <c r="C4750">
        <v>1459</v>
      </c>
      <c r="D4750" t="s">
        <v>10</v>
      </c>
      <c r="E4750">
        <v>267</v>
      </c>
      <c r="F4750">
        <v>446</v>
      </c>
      <c r="G4750">
        <f t="shared" si="74"/>
        <v>179</v>
      </c>
      <c r="H4750">
        <v>1724</v>
      </c>
      <c r="I4750" t="s">
        <v>11</v>
      </c>
    </row>
    <row r="4751" spans="1:9" x14ac:dyDescent="0.3">
      <c r="A4751" t="s">
        <v>2422</v>
      </c>
      <c r="B4751" t="s">
        <v>2423</v>
      </c>
      <c r="C4751">
        <v>1459</v>
      </c>
      <c r="D4751" t="s">
        <v>28</v>
      </c>
      <c r="E4751">
        <v>1052</v>
      </c>
      <c r="F4751">
        <v>1174</v>
      </c>
      <c r="G4751">
        <f t="shared" si="74"/>
        <v>122</v>
      </c>
      <c r="H4751">
        <v>133923</v>
      </c>
      <c r="I4751" t="s">
        <v>29</v>
      </c>
    </row>
    <row r="4752" spans="1:9" x14ac:dyDescent="0.3">
      <c r="A4752" t="s">
        <v>2422</v>
      </c>
      <c r="B4752" t="s">
        <v>2423</v>
      </c>
      <c r="C4752">
        <v>1459</v>
      </c>
      <c r="D4752" t="s">
        <v>30</v>
      </c>
      <c r="E4752">
        <v>942</v>
      </c>
      <c r="F4752">
        <v>1007</v>
      </c>
      <c r="G4752">
        <f t="shared" si="74"/>
        <v>65</v>
      </c>
      <c r="H4752">
        <v>85578</v>
      </c>
      <c r="I4752" t="s">
        <v>31</v>
      </c>
    </row>
    <row r="4753" spans="1:9" x14ac:dyDescent="0.3">
      <c r="A4753" t="s">
        <v>2422</v>
      </c>
      <c r="B4753" t="s">
        <v>2423</v>
      </c>
      <c r="C4753">
        <v>1459</v>
      </c>
      <c r="D4753" t="s">
        <v>66</v>
      </c>
      <c r="E4753">
        <v>1352</v>
      </c>
      <c r="F4753">
        <v>1444</v>
      </c>
      <c r="G4753">
        <f t="shared" si="74"/>
        <v>92</v>
      </c>
      <c r="H4753">
        <v>11277</v>
      </c>
      <c r="I4753" t="s">
        <v>67</v>
      </c>
    </row>
    <row r="4754" spans="1:9" x14ac:dyDescent="0.3">
      <c r="A4754" t="s">
        <v>2422</v>
      </c>
      <c r="B4754" t="s">
        <v>2423</v>
      </c>
      <c r="C4754">
        <v>1459</v>
      </c>
      <c r="D4754" t="s">
        <v>90</v>
      </c>
      <c r="E4754">
        <v>22</v>
      </c>
      <c r="F4754">
        <v>230</v>
      </c>
      <c r="G4754">
        <f t="shared" si="74"/>
        <v>208</v>
      </c>
      <c r="H4754">
        <v>1188</v>
      </c>
      <c r="I4754" t="s">
        <v>91</v>
      </c>
    </row>
    <row r="4755" spans="1:9" x14ac:dyDescent="0.3">
      <c r="A4755" t="s">
        <v>2422</v>
      </c>
      <c r="B4755" t="s">
        <v>2423</v>
      </c>
      <c r="C4755">
        <v>1459</v>
      </c>
      <c r="D4755" t="s">
        <v>22</v>
      </c>
      <c r="E4755">
        <v>545</v>
      </c>
      <c r="F4755">
        <v>655</v>
      </c>
      <c r="G4755">
        <f t="shared" si="74"/>
        <v>110</v>
      </c>
      <c r="H4755">
        <v>21613</v>
      </c>
      <c r="I4755" t="s">
        <v>23</v>
      </c>
    </row>
    <row r="4756" spans="1:9" x14ac:dyDescent="0.3">
      <c r="A4756" t="s">
        <v>2422</v>
      </c>
      <c r="B4756" t="s">
        <v>2423</v>
      </c>
      <c r="C4756">
        <v>1459</v>
      </c>
      <c r="D4756" t="s">
        <v>24</v>
      </c>
      <c r="E4756">
        <v>685</v>
      </c>
      <c r="F4756">
        <v>760</v>
      </c>
      <c r="G4756">
        <f t="shared" si="74"/>
        <v>75</v>
      </c>
      <c r="H4756">
        <v>23723</v>
      </c>
      <c r="I4756" t="s">
        <v>25</v>
      </c>
    </row>
    <row r="4757" spans="1:9" x14ac:dyDescent="0.3">
      <c r="A4757" t="s">
        <v>2422</v>
      </c>
      <c r="B4757" t="s">
        <v>2423</v>
      </c>
      <c r="C4757">
        <v>1459</v>
      </c>
      <c r="D4757" t="s">
        <v>18</v>
      </c>
      <c r="E4757">
        <v>816</v>
      </c>
      <c r="F4757">
        <v>921</v>
      </c>
      <c r="G4757">
        <f t="shared" si="74"/>
        <v>105</v>
      </c>
      <c r="H4757">
        <v>27168</v>
      </c>
      <c r="I4757" t="s">
        <v>19</v>
      </c>
    </row>
    <row r="4758" spans="1:9" x14ac:dyDescent="0.3">
      <c r="A4758" t="s">
        <v>2422</v>
      </c>
      <c r="B4758" t="s">
        <v>2423</v>
      </c>
      <c r="C4758">
        <v>1459</v>
      </c>
      <c r="D4758" t="s">
        <v>42</v>
      </c>
      <c r="E4758">
        <v>1201</v>
      </c>
      <c r="F4758">
        <v>1314</v>
      </c>
      <c r="G4758">
        <f t="shared" si="74"/>
        <v>113</v>
      </c>
      <c r="H4758">
        <v>176760</v>
      </c>
      <c r="I4758" t="s">
        <v>43</v>
      </c>
    </row>
    <row r="4759" spans="1:9" x14ac:dyDescent="0.3">
      <c r="A4759" t="s">
        <v>2424</v>
      </c>
      <c r="B4759" t="s">
        <v>2425</v>
      </c>
      <c r="C4759">
        <v>742</v>
      </c>
      <c r="D4759" t="s">
        <v>10</v>
      </c>
      <c r="E4759">
        <v>37</v>
      </c>
      <c r="F4759">
        <v>214</v>
      </c>
      <c r="G4759">
        <f t="shared" si="74"/>
        <v>177</v>
      </c>
      <c r="H4759">
        <v>1724</v>
      </c>
      <c r="I4759" t="s">
        <v>11</v>
      </c>
    </row>
    <row r="4760" spans="1:9" x14ac:dyDescent="0.3">
      <c r="A4760" t="s">
        <v>2424</v>
      </c>
      <c r="B4760" t="s">
        <v>2425</v>
      </c>
      <c r="C4760">
        <v>742</v>
      </c>
      <c r="D4760" t="s">
        <v>12</v>
      </c>
      <c r="E4760">
        <v>472</v>
      </c>
      <c r="F4760">
        <v>708</v>
      </c>
      <c r="G4760">
        <f t="shared" si="74"/>
        <v>236</v>
      </c>
      <c r="H4760">
        <v>22957</v>
      </c>
      <c r="I4760" t="s">
        <v>13</v>
      </c>
    </row>
    <row r="4761" spans="1:9" x14ac:dyDescent="0.3">
      <c r="A4761" t="s">
        <v>2424</v>
      </c>
      <c r="B4761" t="s">
        <v>2425</v>
      </c>
      <c r="C4761">
        <v>742</v>
      </c>
      <c r="D4761" t="s">
        <v>14</v>
      </c>
      <c r="E4761">
        <v>296</v>
      </c>
      <c r="F4761">
        <v>453</v>
      </c>
      <c r="G4761">
        <f t="shared" si="74"/>
        <v>157</v>
      </c>
      <c r="H4761">
        <v>43327</v>
      </c>
      <c r="I4761" t="s">
        <v>15</v>
      </c>
    </row>
    <row r="4762" spans="1:9" x14ac:dyDescent="0.3">
      <c r="A4762" t="s">
        <v>2426</v>
      </c>
      <c r="B4762" t="s">
        <v>2427</v>
      </c>
      <c r="C4762">
        <v>894</v>
      </c>
      <c r="D4762" t="s">
        <v>10</v>
      </c>
      <c r="E4762">
        <v>79</v>
      </c>
      <c r="F4762">
        <v>225</v>
      </c>
      <c r="G4762">
        <f t="shared" si="74"/>
        <v>146</v>
      </c>
      <c r="H4762">
        <v>1724</v>
      </c>
      <c r="I4762" t="s">
        <v>11</v>
      </c>
    </row>
    <row r="4763" spans="1:9" x14ac:dyDescent="0.3">
      <c r="A4763" t="s">
        <v>2426</v>
      </c>
      <c r="B4763" t="s">
        <v>2427</v>
      </c>
      <c r="C4763">
        <v>894</v>
      </c>
      <c r="D4763" t="s">
        <v>12</v>
      </c>
      <c r="E4763">
        <v>636</v>
      </c>
      <c r="F4763">
        <v>869</v>
      </c>
      <c r="G4763">
        <f t="shared" si="74"/>
        <v>233</v>
      </c>
      <c r="H4763">
        <v>22957</v>
      </c>
      <c r="I4763" t="s">
        <v>13</v>
      </c>
    </row>
    <row r="4764" spans="1:9" x14ac:dyDescent="0.3">
      <c r="A4764" t="s">
        <v>2426</v>
      </c>
      <c r="B4764" t="s">
        <v>2427</v>
      </c>
      <c r="C4764">
        <v>894</v>
      </c>
      <c r="D4764" t="s">
        <v>14</v>
      </c>
      <c r="E4764">
        <v>461</v>
      </c>
      <c r="F4764">
        <v>617</v>
      </c>
      <c r="G4764">
        <f t="shared" si="74"/>
        <v>156</v>
      </c>
      <c r="H4764">
        <v>43327</v>
      </c>
      <c r="I4764" t="s">
        <v>15</v>
      </c>
    </row>
    <row r="4765" spans="1:9" x14ac:dyDescent="0.3">
      <c r="A4765" t="s">
        <v>2426</v>
      </c>
      <c r="B4765" t="s">
        <v>2427</v>
      </c>
      <c r="C4765">
        <v>894</v>
      </c>
      <c r="D4765" t="s">
        <v>24</v>
      </c>
      <c r="E4765">
        <v>337</v>
      </c>
      <c r="F4765">
        <v>423</v>
      </c>
      <c r="G4765">
        <f t="shared" si="74"/>
        <v>86</v>
      </c>
      <c r="H4765">
        <v>23723</v>
      </c>
      <c r="I4765" t="s">
        <v>25</v>
      </c>
    </row>
    <row r="4766" spans="1:9" x14ac:dyDescent="0.3">
      <c r="A4766" t="s">
        <v>2428</v>
      </c>
      <c r="B4766" t="s">
        <v>2429</v>
      </c>
      <c r="C4766">
        <v>741</v>
      </c>
      <c r="D4766" t="s">
        <v>10</v>
      </c>
      <c r="E4766">
        <v>103</v>
      </c>
      <c r="F4766">
        <v>291</v>
      </c>
      <c r="G4766">
        <f t="shared" si="74"/>
        <v>188</v>
      </c>
      <c r="H4766">
        <v>1724</v>
      </c>
      <c r="I4766" t="s">
        <v>11</v>
      </c>
    </row>
    <row r="4767" spans="1:9" x14ac:dyDescent="0.3">
      <c r="A4767" t="s">
        <v>2428</v>
      </c>
      <c r="B4767" t="s">
        <v>2429</v>
      </c>
      <c r="C4767">
        <v>741</v>
      </c>
      <c r="D4767" t="s">
        <v>28</v>
      </c>
      <c r="E4767">
        <v>608</v>
      </c>
      <c r="F4767">
        <v>721</v>
      </c>
      <c r="G4767">
        <f t="shared" si="74"/>
        <v>113</v>
      </c>
      <c r="H4767">
        <v>133923</v>
      </c>
      <c r="I4767" t="s">
        <v>29</v>
      </c>
    </row>
    <row r="4768" spans="1:9" x14ac:dyDescent="0.3">
      <c r="A4768" t="s">
        <v>2428</v>
      </c>
      <c r="B4768" t="s">
        <v>2429</v>
      </c>
      <c r="C4768">
        <v>741</v>
      </c>
      <c r="D4768" t="s">
        <v>30</v>
      </c>
      <c r="E4768">
        <v>497</v>
      </c>
      <c r="F4768">
        <v>563</v>
      </c>
      <c r="G4768">
        <f t="shared" si="74"/>
        <v>66</v>
      </c>
      <c r="H4768">
        <v>85578</v>
      </c>
      <c r="I4768" t="s">
        <v>31</v>
      </c>
    </row>
    <row r="4769" spans="1:9" x14ac:dyDescent="0.3">
      <c r="A4769" t="s">
        <v>2430</v>
      </c>
      <c r="B4769" t="s">
        <v>2431</v>
      </c>
      <c r="C4769">
        <v>1192</v>
      </c>
      <c r="D4769" t="s">
        <v>10</v>
      </c>
      <c r="E4769">
        <v>101</v>
      </c>
      <c r="F4769">
        <v>285</v>
      </c>
      <c r="G4769">
        <f t="shared" si="74"/>
        <v>184</v>
      </c>
      <c r="H4769">
        <v>1724</v>
      </c>
      <c r="I4769" t="s">
        <v>11</v>
      </c>
    </row>
    <row r="4770" spans="1:9" x14ac:dyDescent="0.3">
      <c r="A4770" t="s">
        <v>2430</v>
      </c>
      <c r="B4770" t="s">
        <v>2431</v>
      </c>
      <c r="C4770">
        <v>1192</v>
      </c>
      <c r="D4770" t="s">
        <v>28</v>
      </c>
      <c r="E4770">
        <v>666</v>
      </c>
      <c r="F4770">
        <v>782</v>
      </c>
      <c r="G4770">
        <f t="shared" si="74"/>
        <v>116</v>
      </c>
      <c r="H4770">
        <v>133923</v>
      </c>
      <c r="I4770" t="s">
        <v>29</v>
      </c>
    </row>
    <row r="4771" spans="1:9" x14ac:dyDescent="0.3">
      <c r="A4771" t="s">
        <v>2430</v>
      </c>
      <c r="B4771" t="s">
        <v>2431</v>
      </c>
      <c r="C4771">
        <v>1192</v>
      </c>
      <c r="D4771" t="s">
        <v>30</v>
      </c>
      <c r="E4771">
        <v>554</v>
      </c>
      <c r="F4771">
        <v>619</v>
      </c>
      <c r="G4771">
        <f t="shared" si="74"/>
        <v>65</v>
      </c>
      <c r="H4771">
        <v>85578</v>
      </c>
      <c r="I4771" t="s">
        <v>31</v>
      </c>
    </row>
    <row r="4772" spans="1:9" x14ac:dyDescent="0.3">
      <c r="A4772" t="s">
        <v>2430</v>
      </c>
      <c r="B4772" t="s">
        <v>2431</v>
      </c>
      <c r="C4772">
        <v>1192</v>
      </c>
      <c r="D4772" t="s">
        <v>66</v>
      </c>
      <c r="E4772">
        <v>1104</v>
      </c>
      <c r="F4772">
        <v>1190</v>
      </c>
      <c r="G4772">
        <f t="shared" si="74"/>
        <v>86</v>
      </c>
      <c r="H4772">
        <v>11277</v>
      </c>
      <c r="I4772" t="s">
        <v>67</v>
      </c>
    </row>
    <row r="4773" spans="1:9" x14ac:dyDescent="0.3">
      <c r="A4773" t="s">
        <v>2430</v>
      </c>
      <c r="B4773" t="s">
        <v>2431</v>
      </c>
      <c r="C4773">
        <v>1192</v>
      </c>
      <c r="D4773" t="s">
        <v>22</v>
      </c>
      <c r="E4773">
        <v>386</v>
      </c>
      <c r="F4773">
        <v>499</v>
      </c>
      <c r="G4773">
        <f t="shared" si="74"/>
        <v>113</v>
      </c>
      <c r="H4773">
        <v>21613</v>
      </c>
      <c r="I4773" t="s">
        <v>23</v>
      </c>
    </row>
    <row r="4774" spans="1:9" x14ac:dyDescent="0.3">
      <c r="A4774" t="s">
        <v>2430</v>
      </c>
      <c r="B4774" t="s">
        <v>2431</v>
      </c>
      <c r="C4774">
        <v>1192</v>
      </c>
      <c r="D4774" t="s">
        <v>42</v>
      </c>
      <c r="E4774">
        <v>805</v>
      </c>
      <c r="F4774">
        <v>916</v>
      </c>
      <c r="G4774">
        <f t="shared" si="74"/>
        <v>111</v>
      </c>
      <c r="H4774">
        <v>176760</v>
      </c>
      <c r="I4774" t="s">
        <v>43</v>
      </c>
    </row>
    <row r="4775" spans="1:9" x14ac:dyDescent="0.3">
      <c r="A4775" t="s">
        <v>2430</v>
      </c>
      <c r="B4775" t="s">
        <v>2431</v>
      </c>
      <c r="C4775">
        <v>1192</v>
      </c>
      <c r="D4775" t="s">
        <v>42</v>
      </c>
      <c r="E4775">
        <v>948</v>
      </c>
      <c r="F4775">
        <v>1061</v>
      </c>
      <c r="G4775">
        <f t="shared" si="74"/>
        <v>113</v>
      </c>
      <c r="H4775">
        <v>176760</v>
      </c>
      <c r="I4775" t="s">
        <v>43</v>
      </c>
    </row>
    <row r="4776" spans="1:9" x14ac:dyDescent="0.3">
      <c r="A4776" t="s">
        <v>2432</v>
      </c>
      <c r="B4776" t="s">
        <v>2433</v>
      </c>
      <c r="C4776">
        <v>1123</v>
      </c>
      <c r="D4776" t="s">
        <v>10</v>
      </c>
      <c r="E4776">
        <v>311</v>
      </c>
      <c r="F4776">
        <v>510</v>
      </c>
      <c r="G4776">
        <f t="shared" si="74"/>
        <v>199</v>
      </c>
      <c r="H4776">
        <v>1724</v>
      </c>
      <c r="I4776" t="s">
        <v>11</v>
      </c>
    </row>
    <row r="4777" spans="1:9" x14ac:dyDescent="0.3">
      <c r="A4777" t="s">
        <v>2432</v>
      </c>
      <c r="B4777" t="s">
        <v>2433</v>
      </c>
      <c r="C4777">
        <v>1123</v>
      </c>
      <c r="D4777" t="s">
        <v>28</v>
      </c>
      <c r="E4777">
        <v>863</v>
      </c>
      <c r="F4777">
        <v>974</v>
      </c>
      <c r="G4777">
        <f t="shared" si="74"/>
        <v>111</v>
      </c>
      <c r="H4777">
        <v>133923</v>
      </c>
      <c r="I4777" t="s">
        <v>29</v>
      </c>
    </row>
    <row r="4778" spans="1:9" x14ac:dyDescent="0.3">
      <c r="A4778" t="s">
        <v>2432</v>
      </c>
      <c r="B4778" t="s">
        <v>2433</v>
      </c>
      <c r="C4778">
        <v>1123</v>
      </c>
      <c r="D4778" t="s">
        <v>30</v>
      </c>
      <c r="E4778">
        <v>749</v>
      </c>
      <c r="F4778">
        <v>817</v>
      </c>
      <c r="G4778">
        <f t="shared" si="74"/>
        <v>68</v>
      </c>
      <c r="H4778">
        <v>85578</v>
      </c>
      <c r="I4778" t="s">
        <v>31</v>
      </c>
    </row>
    <row r="4779" spans="1:9" x14ac:dyDescent="0.3">
      <c r="A4779" t="s">
        <v>2432</v>
      </c>
      <c r="B4779" t="s">
        <v>2433</v>
      </c>
      <c r="C4779">
        <v>1123</v>
      </c>
      <c r="D4779" t="s">
        <v>90</v>
      </c>
      <c r="E4779">
        <v>63</v>
      </c>
      <c r="F4779">
        <v>274</v>
      </c>
      <c r="G4779">
        <f t="shared" si="74"/>
        <v>211</v>
      </c>
      <c r="H4779">
        <v>1188</v>
      </c>
      <c r="I4779" t="s">
        <v>91</v>
      </c>
    </row>
    <row r="4780" spans="1:9" x14ac:dyDescent="0.3">
      <c r="A4780" t="s">
        <v>2432</v>
      </c>
      <c r="B4780" t="s">
        <v>2433</v>
      </c>
      <c r="C4780">
        <v>1123</v>
      </c>
      <c r="D4780" t="s">
        <v>16</v>
      </c>
      <c r="E4780">
        <v>620</v>
      </c>
      <c r="F4780">
        <v>731</v>
      </c>
      <c r="G4780">
        <f t="shared" si="74"/>
        <v>111</v>
      </c>
      <c r="H4780">
        <v>23651</v>
      </c>
      <c r="I4780" t="s">
        <v>17</v>
      </c>
    </row>
    <row r="4781" spans="1:9" x14ac:dyDescent="0.3">
      <c r="A4781" t="s">
        <v>2432</v>
      </c>
      <c r="B4781" t="s">
        <v>2433</v>
      </c>
      <c r="C4781">
        <v>1123</v>
      </c>
      <c r="D4781" t="s">
        <v>42</v>
      </c>
      <c r="E4781">
        <v>999</v>
      </c>
      <c r="F4781">
        <v>1112</v>
      </c>
      <c r="G4781">
        <f t="shared" si="74"/>
        <v>113</v>
      </c>
      <c r="H4781">
        <v>176760</v>
      </c>
      <c r="I4781" t="s">
        <v>43</v>
      </c>
    </row>
    <row r="4782" spans="1:9" x14ac:dyDescent="0.3">
      <c r="A4782" t="s">
        <v>2434</v>
      </c>
      <c r="B4782" t="s">
        <v>2435</v>
      </c>
      <c r="C4782">
        <v>1388</v>
      </c>
      <c r="D4782" t="s">
        <v>10</v>
      </c>
      <c r="E4782">
        <v>79</v>
      </c>
      <c r="F4782">
        <v>265</v>
      </c>
      <c r="G4782">
        <f t="shared" si="74"/>
        <v>186</v>
      </c>
      <c r="H4782">
        <v>1724</v>
      </c>
      <c r="I4782" t="s">
        <v>11</v>
      </c>
    </row>
    <row r="4783" spans="1:9" x14ac:dyDescent="0.3">
      <c r="A4783" t="s">
        <v>2434</v>
      </c>
      <c r="B4783" t="s">
        <v>2435</v>
      </c>
      <c r="C4783">
        <v>1388</v>
      </c>
      <c r="D4783" t="s">
        <v>28</v>
      </c>
      <c r="E4783">
        <v>1006</v>
      </c>
      <c r="F4783">
        <v>1119</v>
      </c>
      <c r="G4783">
        <f t="shared" si="74"/>
        <v>113</v>
      </c>
      <c r="H4783">
        <v>133923</v>
      </c>
      <c r="I4783" t="s">
        <v>29</v>
      </c>
    </row>
    <row r="4784" spans="1:9" x14ac:dyDescent="0.3">
      <c r="A4784" t="s">
        <v>2434</v>
      </c>
      <c r="B4784" t="s">
        <v>2435</v>
      </c>
      <c r="C4784">
        <v>1388</v>
      </c>
      <c r="D4784" t="s">
        <v>30</v>
      </c>
      <c r="E4784">
        <v>894</v>
      </c>
      <c r="F4784">
        <v>959</v>
      </c>
      <c r="G4784">
        <f t="shared" si="74"/>
        <v>65</v>
      </c>
      <c r="H4784">
        <v>85578</v>
      </c>
      <c r="I4784" t="s">
        <v>31</v>
      </c>
    </row>
    <row r="4785" spans="1:9" x14ac:dyDescent="0.3">
      <c r="A4785" t="s">
        <v>2434</v>
      </c>
      <c r="B4785" t="s">
        <v>2435</v>
      </c>
      <c r="C4785">
        <v>1388</v>
      </c>
      <c r="D4785" t="s">
        <v>66</v>
      </c>
      <c r="E4785">
        <v>1296</v>
      </c>
      <c r="F4785">
        <v>1378</v>
      </c>
      <c r="G4785">
        <f t="shared" si="74"/>
        <v>82</v>
      </c>
      <c r="H4785">
        <v>11277</v>
      </c>
      <c r="I4785" t="s">
        <v>67</v>
      </c>
    </row>
    <row r="4786" spans="1:9" x14ac:dyDescent="0.3">
      <c r="A4786" t="s">
        <v>2434</v>
      </c>
      <c r="B4786" t="s">
        <v>2435</v>
      </c>
      <c r="C4786">
        <v>1388</v>
      </c>
      <c r="D4786" t="s">
        <v>22</v>
      </c>
      <c r="E4786">
        <v>346</v>
      </c>
      <c r="F4786">
        <v>459</v>
      </c>
      <c r="G4786">
        <f t="shared" si="74"/>
        <v>113</v>
      </c>
      <c r="H4786">
        <v>21613</v>
      </c>
      <c r="I4786" t="s">
        <v>23</v>
      </c>
    </row>
    <row r="4787" spans="1:9" x14ac:dyDescent="0.3">
      <c r="A4787" t="s">
        <v>2434</v>
      </c>
      <c r="B4787" t="s">
        <v>2435</v>
      </c>
      <c r="C4787">
        <v>1388</v>
      </c>
      <c r="D4787" t="s">
        <v>22</v>
      </c>
      <c r="E4787">
        <v>746</v>
      </c>
      <c r="F4787">
        <v>871</v>
      </c>
      <c r="G4787">
        <f t="shared" si="74"/>
        <v>125</v>
      </c>
      <c r="H4787">
        <v>21613</v>
      </c>
      <c r="I4787" t="s">
        <v>23</v>
      </c>
    </row>
    <row r="4788" spans="1:9" x14ac:dyDescent="0.3">
      <c r="A4788" t="s">
        <v>2434</v>
      </c>
      <c r="B4788" t="s">
        <v>2435</v>
      </c>
      <c r="C4788">
        <v>1388</v>
      </c>
      <c r="D4788" t="s">
        <v>16</v>
      </c>
      <c r="E4788">
        <v>498</v>
      </c>
      <c r="F4788">
        <v>607</v>
      </c>
      <c r="G4788">
        <f t="shared" si="74"/>
        <v>109</v>
      </c>
      <c r="H4788">
        <v>23651</v>
      </c>
      <c r="I4788" t="s">
        <v>17</v>
      </c>
    </row>
    <row r="4789" spans="1:9" x14ac:dyDescent="0.3">
      <c r="A4789" t="s">
        <v>2434</v>
      </c>
      <c r="B4789" t="s">
        <v>2435</v>
      </c>
      <c r="C4789">
        <v>1388</v>
      </c>
      <c r="D4789" t="s">
        <v>18</v>
      </c>
      <c r="E4789">
        <v>630</v>
      </c>
      <c r="F4789">
        <v>732</v>
      </c>
      <c r="G4789">
        <f t="shared" si="74"/>
        <v>102</v>
      </c>
      <c r="H4789">
        <v>27168</v>
      </c>
      <c r="I4789" t="s">
        <v>19</v>
      </c>
    </row>
    <row r="4790" spans="1:9" x14ac:dyDescent="0.3">
      <c r="A4790" t="s">
        <v>2434</v>
      </c>
      <c r="B4790" t="s">
        <v>2435</v>
      </c>
      <c r="C4790">
        <v>1388</v>
      </c>
      <c r="D4790" t="s">
        <v>42</v>
      </c>
      <c r="E4790">
        <v>1146</v>
      </c>
      <c r="F4790">
        <v>1260</v>
      </c>
      <c r="G4790">
        <f t="shared" si="74"/>
        <v>114</v>
      </c>
      <c r="H4790">
        <v>176760</v>
      </c>
      <c r="I4790" t="s">
        <v>43</v>
      </c>
    </row>
    <row r="4791" spans="1:9" x14ac:dyDescent="0.3">
      <c r="A4791" t="s">
        <v>2436</v>
      </c>
      <c r="B4791" t="s">
        <v>2437</v>
      </c>
      <c r="C4791">
        <v>929</v>
      </c>
      <c r="D4791" t="s">
        <v>10</v>
      </c>
      <c r="E4791">
        <v>54</v>
      </c>
      <c r="F4791">
        <v>250</v>
      </c>
      <c r="G4791">
        <f t="shared" si="74"/>
        <v>196</v>
      </c>
      <c r="H4791">
        <v>1724</v>
      </c>
      <c r="I4791" t="s">
        <v>11</v>
      </c>
    </row>
    <row r="4792" spans="1:9" x14ac:dyDescent="0.3">
      <c r="A4792" t="s">
        <v>2436</v>
      </c>
      <c r="B4792" t="s">
        <v>2437</v>
      </c>
      <c r="C4792">
        <v>929</v>
      </c>
      <c r="D4792" t="s">
        <v>14</v>
      </c>
      <c r="E4792">
        <v>764</v>
      </c>
      <c r="F4792">
        <v>924</v>
      </c>
      <c r="G4792">
        <f t="shared" si="74"/>
        <v>160</v>
      </c>
      <c r="H4792">
        <v>43327</v>
      </c>
      <c r="I4792" t="s">
        <v>15</v>
      </c>
    </row>
    <row r="4793" spans="1:9" x14ac:dyDescent="0.3">
      <c r="A4793" t="s">
        <v>2436</v>
      </c>
      <c r="B4793" t="s">
        <v>2437</v>
      </c>
      <c r="C4793">
        <v>929</v>
      </c>
      <c r="D4793" t="s">
        <v>2438</v>
      </c>
      <c r="E4793">
        <v>366</v>
      </c>
      <c r="F4793">
        <v>643</v>
      </c>
      <c r="G4793">
        <f t="shared" si="74"/>
        <v>277</v>
      </c>
      <c r="H4793">
        <v>9586</v>
      </c>
      <c r="I4793" t="s">
        <v>2439</v>
      </c>
    </row>
    <row r="4794" spans="1:9" x14ac:dyDescent="0.3">
      <c r="A4794" t="s">
        <v>2440</v>
      </c>
      <c r="B4794" t="s">
        <v>2441</v>
      </c>
      <c r="C4794">
        <v>947</v>
      </c>
      <c r="D4794" t="s">
        <v>10</v>
      </c>
      <c r="E4794">
        <v>111</v>
      </c>
      <c r="F4794">
        <v>222</v>
      </c>
      <c r="G4794">
        <f t="shared" si="74"/>
        <v>111</v>
      </c>
      <c r="H4794">
        <v>1724</v>
      </c>
      <c r="I4794" t="s">
        <v>11</v>
      </c>
    </row>
    <row r="4795" spans="1:9" x14ac:dyDescent="0.3">
      <c r="A4795" t="s">
        <v>2440</v>
      </c>
      <c r="B4795" t="s">
        <v>2441</v>
      </c>
      <c r="C4795">
        <v>947</v>
      </c>
      <c r="D4795" t="s">
        <v>28</v>
      </c>
      <c r="E4795">
        <v>839</v>
      </c>
      <c r="F4795">
        <v>947</v>
      </c>
      <c r="G4795">
        <f t="shared" si="74"/>
        <v>108</v>
      </c>
      <c r="H4795">
        <v>133923</v>
      </c>
      <c r="I4795" t="s">
        <v>29</v>
      </c>
    </row>
    <row r="4796" spans="1:9" x14ac:dyDescent="0.3">
      <c r="A4796" t="s">
        <v>2440</v>
      </c>
      <c r="B4796" t="s">
        <v>2441</v>
      </c>
      <c r="C4796">
        <v>947</v>
      </c>
      <c r="D4796" t="s">
        <v>24</v>
      </c>
      <c r="E4796">
        <v>327</v>
      </c>
      <c r="F4796">
        <v>414</v>
      </c>
      <c r="G4796">
        <f t="shared" si="74"/>
        <v>87</v>
      </c>
      <c r="H4796">
        <v>23723</v>
      </c>
      <c r="I4796" t="s">
        <v>25</v>
      </c>
    </row>
    <row r="4797" spans="1:9" x14ac:dyDescent="0.3">
      <c r="A4797" t="s">
        <v>2440</v>
      </c>
      <c r="B4797" t="s">
        <v>2441</v>
      </c>
      <c r="C4797">
        <v>947</v>
      </c>
      <c r="D4797" t="s">
        <v>24</v>
      </c>
      <c r="E4797">
        <v>617</v>
      </c>
      <c r="F4797">
        <v>704</v>
      </c>
      <c r="G4797">
        <f t="shared" si="74"/>
        <v>87</v>
      </c>
      <c r="H4797">
        <v>23723</v>
      </c>
      <c r="I4797" t="s">
        <v>25</v>
      </c>
    </row>
    <row r="4798" spans="1:9" x14ac:dyDescent="0.3">
      <c r="A4798" t="s">
        <v>2442</v>
      </c>
      <c r="B4798" t="s">
        <v>2443</v>
      </c>
      <c r="C4798">
        <v>987</v>
      </c>
      <c r="D4798" t="s">
        <v>10</v>
      </c>
      <c r="E4798">
        <v>65</v>
      </c>
      <c r="F4798">
        <v>257</v>
      </c>
      <c r="G4798">
        <f t="shared" si="74"/>
        <v>192</v>
      </c>
      <c r="H4798">
        <v>1724</v>
      </c>
      <c r="I4798" t="s">
        <v>11</v>
      </c>
    </row>
    <row r="4799" spans="1:9" x14ac:dyDescent="0.3">
      <c r="A4799" t="s">
        <v>2442</v>
      </c>
      <c r="B4799" t="s">
        <v>2443</v>
      </c>
      <c r="C4799">
        <v>987</v>
      </c>
      <c r="D4799" t="s">
        <v>12</v>
      </c>
      <c r="E4799">
        <v>714</v>
      </c>
      <c r="F4799">
        <v>949</v>
      </c>
      <c r="G4799">
        <f t="shared" si="74"/>
        <v>235</v>
      </c>
      <c r="H4799">
        <v>22957</v>
      </c>
      <c r="I4799" t="s">
        <v>13</v>
      </c>
    </row>
    <row r="4800" spans="1:9" x14ac:dyDescent="0.3">
      <c r="A4800" t="s">
        <v>2442</v>
      </c>
      <c r="B4800" t="s">
        <v>2443</v>
      </c>
      <c r="C4800">
        <v>987</v>
      </c>
      <c r="D4800" t="s">
        <v>154</v>
      </c>
      <c r="E4800">
        <v>372</v>
      </c>
      <c r="F4800">
        <v>519</v>
      </c>
      <c r="G4800">
        <f t="shared" si="74"/>
        <v>147</v>
      </c>
      <c r="H4800">
        <v>17090</v>
      </c>
      <c r="I4800" t="s">
        <v>155</v>
      </c>
    </row>
    <row r="4801" spans="1:9" x14ac:dyDescent="0.3">
      <c r="A4801" t="s">
        <v>2442</v>
      </c>
      <c r="B4801" t="s">
        <v>2443</v>
      </c>
      <c r="C4801">
        <v>987</v>
      </c>
      <c r="D4801" t="s">
        <v>14</v>
      </c>
      <c r="E4801">
        <v>538</v>
      </c>
      <c r="F4801">
        <v>695</v>
      </c>
      <c r="G4801">
        <f t="shared" si="74"/>
        <v>157</v>
      </c>
      <c r="H4801">
        <v>43327</v>
      </c>
      <c r="I4801" t="s">
        <v>15</v>
      </c>
    </row>
    <row r="4802" spans="1:9" x14ac:dyDescent="0.3">
      <c r="A4802" t="s">
        <v>2444</v>
      </c>
      <c r="B4802" t="s">
        <v>2445</v>
      </c>
      <c r="C4802">
        <v>1712</v>
      </c>
      <c r="D4802" t="s">
        <v>10</v>
      </c>
      <c r="E4802">
        <v>257</v>
      </c>
      <c r="F4802">
        <v>445</v>
      </c>
      <c r="G4802">
        <f t="shared" si="74"/>
        <v>188</v>
      </c>
      <c r="H4802">
        <v>1724</v>
      </c>
      <c r="I4802" t="s">
        <v>11</v>
      </c>
    </row>
    <row r="4803" spans="1:9" x14ac:dyDescent="0.3">
      <c r="A4803" t="s">
        <v>2444</v>
      </c>
      <c r="B4803" t="s">
        <v>2445</v>
      </c>
      <c r="C4803">
        <v>1712</v>
      </c>
      <c r="D4803" t="s">
        <v>12</v>
      </c>
      <c r="E4803">
        <v>1447</v>
      </c>
      <c r="F4803">
        <v>1683</v>
      </c>
      <c r="G4803">
        <f t="shared" ref="G4803:G4866" si="75">F4803-E4803</f>
        <v>236</v>
      </c>
      <c r="H4803">
        <v>22957</v>
      </c>
      <c r="I4803" t="s">
        <v>13</v>
      </c>
    </row>
    <row r="4804" spans="1:9" x14ac:dyDescent="0.3">
      <c r="A4804" t="s">
        <v>2444</v>
      </c>
      <c r="B4804" t="s">
        <v>2445</v>
      </c>
      <c r="C4804">
        <v>1712</v>
      </c>
      <c r="D4804" t="s">
        <v>154</v>
      </c>
      <c r="E4804">
        <v>564</v>
      </c>
      <c r="F4804">
        <v>708</v>
      </c>
      <c r="G4804">
        <f t="shared" si="75"/>
        <v>144</v>
      </c>
      <c r="H4804">
        <v>17090</v>
      </c>
      <c r="I4804" t="s">
        <v>155</v>
      </c>
    </row>
    <row r="4805" spans="1:9" x14ac:dyDescent="0.3">
      <c r="A4805" t="s">
        <v>2444</v>
      </c>
      <c r="B4805" t="s">
        <v>2445</v>
      </c>
      <c r="C4805">
        <v>1712</v>
      </c>
      <c r="D4805" t="s">
        <v>154</v>
      </c>
      <c r="E4805">
        <v>991</v>
      </c>
      <c r="F4805">
        <v>1136</v>
      </c>
      <c r="G4805">
        <f t="shared" si="75"/>
        <v>145</v>
      </c>
      <c r="H4805">
        <v>17090</v>
      </c>
      <c r="I4805" t="s">
        <v>155</v>
      </c>
    </row>
    <row r="4806" spans="1:9" x14ac:dyDescent="0.3">
      <c r="A4806" t="s">
        <v>2444</v>
      </c>
      <c r="B4806" t="s">
        <v>2445</v>
      </c>
      <c r="C4806">
        <v>1712</v>
      </c>
      <c r="D4806" t="s">
        <v>14</v>
      </c>
      <c r="E4806">
        <v>1270</v>
      </c>
      <c r="F4806">
        <v>1428</v>
      </c>
      <c r="G4806">
        <f t="shared" si="75"/>
        <v>158</v>
      </c>
      <c r="H4806">
        <v>43327</v>
      </c>
      <c r="I4806" t="s">
        <v>15</v>
      </c>
    </row>
    <row r="4807" spans="1:9" x14ac:dyDescent="0.3">
      <c r="A4807" t="s">
        <v>2444</v>
      </c>
      <c r="B4807" t="s">
        <v>2445</v>
      </c>
      <c r="C4807">
        <v>1712</v>
      </c>
      <c r="D4807" t="s">
        <v>90</v>
      </c>
      <c r="E4807">
        <v>7</v>
      </c>
      <c r="F4807">
        <v>212</v>
      </c>
      <c r="G4807">
        <f t="shared" si="75"/>
        <v>205</v>
      </c>
      <c r="H4807">
        <v>1188</v>
      </c>
      <c r="I4807" t="s">
        <v>91</v>
      </c>
    </row>
    <row r="4808" spans="1:9" x14ac:dyDescent="0.3">
      <c r="A4808" t="s">
        <v>2444</v>
      </c>
      <c r="B4808" t="s">
        <v>2445</v>
      </c>
      <c r="C4808">
        <v>1712</v>
      </c>
      <c r="D4808" t="s">
        <v>24</v>
      </c>
      <c r="E4808">
        <v>876</v>
      </c>
      <c r="F4808">
        <v>965</v>
      </c>
      <c r="G4808">
        <f t="shared" si="75"/>
        <v>89</v>
      </c>
      <c r="H4808">
        <v>23723</v>
      </c>
      <c r="I4808" t="s">
        <v>25</v>
      </c>
    </row>
    <row r="4809" spans="1:9" x14ac:dyDescent="0.3">
      <c r="A4809" t="s">
        <v>2444</v>
      </c>
      <c r="B4809" t="s">
        <v>2445</v>
      </c>
      <c r="C4809">
        <v>1712</v>
      </c>
      <c r="D4809" t="s">
        <v>16</v>
      </c>
      <c r="E4809">
        <v>734</v>
      </c>
      <c r="F4809">
        <v>844</v>
      </c>
      <c r="G4809">
        <f t="shared" si="75"/>
        <v>110</v>
      </c>
      <c r="H4809">
        <v>23651</v>
      </c>
      <c r="I4809" t="s">
        <v>17</v>
      </c>
    </row>
    <row r="4810" spans="1:9" x14ac:dyDescent="0.3">
      <c r="A4810" t="s">
        <v>2444</v>
      </c>
      <c r="B4810" t="s">
        <v>2445</v>
      </c>
      <c r="C4810">
        <v>1712</v>
      </c>
      <c r="D4810" t="s">
        <v>18</v>
      </c>
      <c r="E4810">
        <v>1155</v>
      </c>
      <c r="F4810">
        <v>1258</v>
      </c>
      <c r="G4810">
        <f t="shared" si="75"/>
        <v>103</v>
      </c>
      <c r="H4810">
        <v>27168</v>
      </c>
      <c r="I4810" t="s">
        <v>19</v>
      </c>
    </row>
    <row r="4811" spans="1:9" x14ac:dyDescent="0.3">
      <c r="A4811" t="s">
        <v>2446</v>
      </c>
      <c r="B4811" t="s">
        <v>2447</v>
      </c>
      <c r="C4811">
        <v>1094</v>
      </c>
      <c r="D4811" t="s">
        <v>10</v>
      </c>
      <c r="E4811">
        <v>37</v>
      </c>
      <c r="F4811">
        <v>237</v>
      </c>
      <c r="G4811">
        <f t="shared" si="75"/>
        <v>200</v>
      </c>
      <c r="H4811">
        <v>1724</v>
      </c>
      <c r="I4811" t="s">
        <v>11</v>
      </c>
    </row>
    <row r="4812" spans="1:9" x14ac:dyDescent="0.3">
      <c r="A4812" t="s">
        <v>2446</v>
      </c>
      <c r="B4812" t="s">
        <v>2447</v>
      </c>
      <c r="C4812">
        <v>1094</v>
      </c>
      <c r="D4812" t="s">
        <v>28</v>
      </c>
      <c r="E4812">
        <v>976</v>
      </c>
      <c r="F4812">
        <v>1088</v>
      </c>
      <c r="G4812">
        <f t="shared" si="75"/>
        <v>112</v>
      </c>
      <c r="H4812">
        <v>133923</v>
      </c>
      <c r="I4812" t="s">
        <v>29</v>
      </c>
    </row>
    <row r="4813" spans="1:9" x14ac:dyDescent="0.3">
      <c r="A4813" t="s">
        <v>2446</v>
      </c>
      <c r="B4813" t="s">
        <v>2447</v>
      </c>
      <c r="C4813">
        <v>1094</v>
      </c>
      <c r="D4813" t="s">
        <v>30</v>
      </c>
      <c r="E4813">
        <v>867</v>
      </c>
      <c r="F4813">
        <v>935</v>
      </c>
      <c r="G4813">
        <f t="shared" si="75"/>
        <v>68</v>
      </c>
      <c r="H4813">
        <v>85578</v>
      </c>
      <c r="I4813" t="s">
        <v>31</v>
      </c>
    </row>
    <row r="4814" spans="1:9" x14ac:dyDescent="0.3">
      <c r="A4814" t="s">
        <v>2446</v>
      </c>
      <c r="B4814" t="s">
        <v>2447</v>
      </c>
      <c r="C4814">
        <v>1094</v>
      </c>
      <c r="D4814" t="s">
        <v>22</v>
      </c>
      <c r="E4814">
        <v>324</v>
      </c>
      <c r="F4814">
        <v>425</v>
      </c>
      <c r="G4814">
        <f t="shared" si="75"/>
        <v>101</v>
      </c>
      <c r="H4814">
        <v>21613</v>
      </c>
      <c r="I4814" t="s">
        <v>23</v>
      </c>
    </row>
    <row r="4815" spans="1:9" x14ac:dyDescent="0.3">
      <c r="A4815" t="s">
        <v>2446</v>
      </c>
      <c r="B4815" t="s">
        <v>2447</v>
      </c>
      <c r="C4815">
        <v>1094</v>
      </c>
      <c r="D4815" t="s">
        <v>24</v>
      </c>
      <c r="E4815">
        <v>589</v>
      </c>
      <c r="F4815">
        <v>672</v>
      </c>
      <c r="G4815">
        <f t="shared" si="75"/>
        <v>83</v>
      </c>
      <c r="H4815">
        <v>23723</v>
      </c>
      <c r="I4815" t="s">
        <v>25</v>
      </c>
    </row>
    <row r="4816" spans="1:9" x14ac:dyDescent="0.3">
      <c r="A4816" t="s">
        <v>2448</v>
      </c>
      <c r="B4816" t="s">
        <v>2449</v>
      </c>
      <c r="C4816">
        <v>1205</v>
      </c>
      <c r="D4816" t="s">
        <v>10</v>
      </c>
      <c r="E4816">
        <v>85</v>
      </c>
      <c r="F4816">
        <v>278</v>
      </c>
      <c r="G4816">
        <f t="shared" si="75"/>
        <v>193</v>
      </c>
      <c r="H4816">
        <v>1724</v>
      </c>
      <c r="I4816" t="s">
        <v>11</v>
      </c>
    </row>
    <row r="4817" spans="1:9" x14ac:dyDescent="0.3">
      <c r="A4817" t="s">
        <v>2448</v>
      </c>
      <c r="B4817" t="s">
        <v>2449</v>
      </c>
      <c r="C4817">
        <v>1205</v>
      </c>
      <c r="D4817" t="s">
        <v>12</v>
      </c>
      <c r="E4817">
        <v>925</v>
      </c>
      <c r="F4817">
        <v>1161</v>
      </c>
      <c r="G4817">
        <f t="shared" si="75"/>
        <v>236</v>
      </c>
      <c r="H4817">
        <v>22957</v>
      </c>
      <c r="I4817" t="s">
        <v>13</v>
      </c>
    </row>
    <row r="4818" spans="1:9" x14ac:dyDescent="0.3">
      <c r="A4818" t="s">
        <v>2448</v>
      </c>
      <c r="B4818" t="s">
        <v>2449</v>
      </c>
      <c r="C4818">
        <v>1205</v>
      </c>
      <c r="D4818" t="s">
        <v>14</v>
      </c>
      <c r="E4818">
        <v>749</v>
      </c>
      <c r="F4818">
        <v>906</v>
      </c>
      <c r="G4818">
        <f t="shared" si="75"/>
        <v>157</v>
      </c>
      <c r="H4818">
        <v>43327</v>
      </c>
      <c r="I4818" t="s">
        <v>15</v>
      </c>
    </row>
    <row r="4819" spans="1:9" x14ac:dyDescent="0.3">
      <c r="A4819" t="s">
        <v>2448</v>
      </c>
      <c r="B4819" t="s">
        <v>2449</v>
      </c>
      <c r="C4819">
        <v>1205</v>
      </c>
      <c r="D4819" t="s">
        <v>24</v>
      </c>
      <c r="E4819">
        <v>394</v>
      </c>
      <c r="F4819">
        <v>482</v>
      </c>
      <c r="G4819">
        <f t="shared" si="75"/>
        <v>88</v>
      </c>
      <c r="H4819">
        <v>23723</v>
      </c>
      <c r="I4819" t="s">
        <v>25</v>
      </c>
    </row>
    <row r="4820" spans="1:9" x14ac:dyDescent="0.3">
      <c r="A4820" t="s">
        <v>2448</v>
      </c>
      <c r="B4820" t="s">
        <v>2449</v>
      </c>
      <c r="C4820">
        <v>1205</v>
      </c>
      <c r="D4820" t="s">
        <v>24</v>
      </c>
      <c r="E4820">
        <v>522</v>
      </c>
      <c r="F4820">
        <v>610</v>
      </c>
      <c r="G4820">
        <f t="shared" si="75"/>
        <v>88</v>
      </c>
      <c r="H4820">
        <v>23723</v>
      </c>
      <c r="I4820" t="s">
        <v>25</v>
      </c>
    </row>
    <row r="4821" spans="1:9" x14ac:dyDescent="0.3">
      <c r="A4821" t="s">
        <v>2448</v>
      </c>
      <c r="B4821" t="s">
        <v>2449</v>
      </c>
      <c r="C4821">
        <v>1205</v>
      </c>
      <c r="D4821" t="s">
        <v>18</v>
      </c>
      <c r="E4821">
        <v>635</v>
      </c>
      <c r="F4821">
        <v>737</v>
      </c>
      <c r="G4821">
        <f t="shared" si="75"/>
        <v>102</v>
      </c>
      <c r="H4821">
        <v>27168</v>
      </c>
      <c r="I4821" t="s">
        <v>19</v>
      </c>
    </row>
    <row r="4822" spans="1:9" x14ac:dyDescent="0.3">
      <c r="A4822" t="s">
        <v>2450</v>
      </c>
      <c r="B4822" t="s">
        <v>2451</v>
      </c>
      <c r="C4822">
        <v>705</v>
      </c>
      <c r="D4822" t="s">
        <v>10</v>
      </c>
      <c r="E4822">
        <v>62</v>
      </c>
      <c r="F4822">
        <v>246</v>
      </c>
      <c r="G4822">
        <f t="shared" si="75"/>
        <v>184</v>
      </c>
      <c r="H4822">
        <v>1724</v>
      </c>
      <c r="I4822" t="s">
        <v>11</v>
      </c>
    </row>
    <row r="4823" spans="1:9" x14ac:dyDescent="0.3">
      <c r="A4823" t="s">
        <v>2450</v>
      </c>
      <c r="B4823" t="s">
        <v>2451</v>
      </c>
      <c r="C4823">
        <v>705</v>
      </c>
      <c r="D4823" t="s">
        <v>28</v>
      </c>
      <c r="E4823">
        <v>581</v>
      </c>
      <c r="F4823">
        <v>694</v>
      </c>
      <c r="G4823">
        <f t="shared" si="75"/>
        <v>113</v>
      </c>
      <c r="H4823">
        <v>133923</v>
      </c>
      <c r="I4823" t="s">
        <v>29</v>
      </c>
    </row>
    <row r="4824" spans="1:9" x14ac:dyDescent="0.3">
      <c r="A4824" t="s">
        <v>2450</v>
      </c>
      <c r="B4824" t="s">
        <v>2451</v>
      </c>
      <c r="C4824">
        <v>705</v>
      </c>
      <c r="D4824" t="s">
        <v>30</v>
      </c>
      <c r="E4824">
        <v>463</v>
      </c>
      <c r="F4824">
        <v>538</v>
      </c>
      <c r="G4824">
        <f t="shared" si="75"/>
        <v>75</v>
      </c>
      <c r="H4824">
        <v>85578</v>
      </c>
      <c r="I4824" t="s">
        <v>31</v>
      </c>
    </row>
    <row r="4825" spans="1:9" x14ac:dyDescent="0.3">
      <c r="A4825" t="s">
        <v>2450</v>
      </c>
      <c r="B4825" t="s">
        <v>2451</v>
      </c>
      <c r="C4825">
        <v>705</v>
      </c>
      <c r="D4825" t="s">
        <v>16</v>
      </c>
      <c r="E4825">
        <v>343</v>
      </c>
      <c r="F4825">
        <v>459</v>
      </c>
      <c r="G4825">
        <f t="shared" si="75"/>
        <v>116</v>
      </c>
      <c r="H4825">
        <v>23651</v>
      </c>
      <c r="I4825" t="s">
        <v>17</v>
      </c>
    </row>
    <row r="4826" spans="1:9" x14ac:dyDescent="0.3">
      <c r="A4826" t="s">
        <v>2452</v>
      </c>
      <c r="B4826" t="s">
        <v>2453</v>
      </c>
      <c r="C4826">
        <v>744</v>
      </c>
      <c r="D4826" t="s">
        <v>10</v>
      </c>
      <c r="E4826">
        <v>61</v>
      </c>
      <c r="F4826">
        <v>244</v>
      </c>
      <c r="G4826">
        <f t="shared" si="75"/>
        <v>183</v>
      </c>
      <c r="H4826">
        <v>1724</v>
      </c>
      <c r="I4826" t="s">
        <v>11</v>
      </c>
    </row>
    <row r="4827" spans="1:9" x14ac:dyDescent="0.3">
      <c r="A4827" t="s">
        <v>2452</v>
      </c>
      <c r="B4827" t="s">
        <v>2453</v>
      </c>
      <c r="C4827">
        <v>744</v>
      </c>
      <c r="D4827" t="s">
        <v>28</v>
      </c>
      <c r="E4827">
        <v>567</v>
      </c>
      <c r="F4827">
        <v>680</v>
      </c>
      <c r="G4827">
        <f t="shared" si="75"/>
        <v>113</v>
      </c>
      <c r="H4827">
        <v>133923</v>
      </c>
      <c r="I4827" t="s">
        <v>29</v>
      </c>
    </row>
    <row r="4828" spans="1:9" x14ac:dyDescent="0.3">
      <c r="A4828" t="s">
        <v>2452</v>
      </c>
      <c r="B4828" t="s">
        <v>2453</v>
      </c>
      <c r="C4828">
        <v>744</v>
      </c>
      <c r="D4828" t="s">
        <v>30</v>
      </c>
      <c r="E4828">
        <v>463</v>
      </c>
      <c r="F4828">
        <v>529</v>
      </c>
      <c r="G4828">
        <f t="shared" si="75"/>
        <v>66</v>
      </c>
      <c r="H4828">
        <v>85578</v>
      </c>
      <c r="I4828" t="s">
        <v>31</v>
      </c>
    </row>
    <row r="4829" spans="1:9" x14ac:dyDescent="0.3">
      <c r="A4829" t="s">
        <v>2454</v>
      </c>
      <c r="B4829" t="s">
        <v>2455</v>
      </c>
      <c r="C4829">
        <v>1063</v>
      </c>
      <c r="D4829" t="s">
        <v>10</v>
      </c>
      <c r="E4829">
        <v>272</v>
      </c>
      <c r="F4829">
        <v>451</v>
      </c>
      <c r="G4829">
        <f t="shared" si="75"/>
        <v>179</v>
      </c>
      <c r="H4829">
        <v>1724</v>
      </c>
      <c r="I4829" t="s">
        <v>11</v>
      </c>
    </row>
    <row r="4830" spans="1:9" x14ac:dyDescent="0.3">
      <c r="A4830" t="s">
        <v>2454</v>
      </c>
      <c r="B4830" t="s">
        <v>2455</v>
      </c>
      <c r="C4830">
        <v>1063</v>
      </c>
      <c r="D4830" t="s">
        <v>28</v>
      </c>
      <c r="E4830">
        <v>803</v>
      </c>
      <c r="F4830">
        <v>915</v>
      </c>
      <c r="G4830">
        <f t="shared" si="75"/>
        <v>112</v>
      </c>
      <c r="H4830">
        <v>133923</v>
      </c>
      <c r="I4830" t="s">
        <v>29</v>
      </c>
    </row>
    <row r="4831" spans="1:9" x14ac:dyDescent="0.3">
      <c r="A4831" t="s">
        <v>2454</v>
      </c>
      <c r="B4831" t="s">
        <v>2455</v>
      </c>
      <c r="C4831">
        <v>1063</v>
      </c>
      <c r="D4831" t="s">
        <v>30</v>
      </c>
      <c r="E4831">
        <v>689</v>
      </c>
      <c r="F4831">
        <v>757</v>
      </c>
      <c r="G4831">
        <f t="shared" si="75"/>
        <v>68</v>
      </c>
      <c r="H4831">
        <v>85578</v>
      </c>
      <c r="I4831" t="s">
        <v>31</v>
      </c>
    </row>
    <row r="4832" spans="1:9" x14ac:dyDescent="0.3">
      <c r="A4832" t="s">
        <v>2454</v>
      </c>
      <c r="B4832" t="s">
        <v>2455</v>
      </c>
      <c r="C4832">
        <v>1063</v>
      </c>
      <c r="D4832" t="s">
        <v>90</v>
      </c>
      <c r="E4832">
        <v>17</v>
      </c>
      <c r="F4832">
        <v>224</v>
      </c>
      <c r="G4832">
        <f t="shared" si="75"/>
        <v>207</v>
      </c>
      <c r="H4832">
        <v>1188</v>
      </c>
      <c r="I4832" t="s">
        <v>91</v>
      </c>
    </row>
    <row r="4833" spans="1:9" x14ac:dyDescent="0.3">
      <c r="A4833" t="s">
        <v>2454</v>
      </c>
      <c r="B4833" t="s">
        <v>2455</v>
      </c>
      <c r="C4833">
        <v>1063</v>
      </c>
      <c r="D4833" t="s">
        <v>18</v>
      </c>
      <c r="E4833">
        <v>565</v>
      </c>
      <c r="F4833">
        <v>669</v>
      </c>
      <c r="G4833">
        <f t="shared" si="75"/>
        <v>104</v>
      </c>
      <c r="H4833">
        <v>27168</v>
      </c>
      <c r="I4833" t="s">
        <v>19</v>
      </c>
    </row>
    <row r="4834" spans="1:9" x14ac:dyDescent="0.3">
      <c r="A4834" t="s">
        <v>2454</v>
      </c>
      <c r="B4834" t="s">
        <v>2455</v>
      </c>
      <c r="C4834">
        <v>1063</v>
      </c>
      <c r="D4834" t="s">
        <v>42</v>
      </c>
      <c r="E4834">
        <v>937</v>
      </c>
      <c r="F4834">
        <v>1050</v>
      </c>
      <c r="G4834">
        <f t="shared" si="75"/>
        <v>113</v>
      </c>
      <c r="H4834">
        <v>176760</v>
      </c>
      <c r="I4834" t="s">
        <v>43</v>
      </c>
    </row>
    <row r="4835" spans="1:9" x14ac:dyDescent="0.3">
      <c r="A4835" t="s">
        <v>2456</v>
      </c>
      <c r="B4835" t="s">
        <v>2457</v>
      </c>
      <c r="C4835">
        <v>1523</v>
      </c>
      <c r="D4835" t="s">
        <v>10</v>
      </c>
      <c r="E4835">
        <v>311</v>
      </c>
      <c r="F4835">
        <v>494</v>
      </c>
      <c r="G4835">
        <f t="shared" si="75"/>
        <v>183</v>
      </c>
      <c r="H4835">
        <v>1724</v>
      </c>
      <c r="I4835" t="s">
        <v>11</v>
      </c>
    </row>
    <row r="4836" spans="1:9" x14ac:dyDescent="0.3">
      <c r="A4836" t="s">
        <v>2456</v>
      </c>
      <c r="B4836" t="s">
        <v>2457</v>
      </c>
      <c r="C4836">
        <v>1523</v>
      </c>
      <c r="D4836" t="s">
        <v>28</v>
      </c>
      <c r="E4836">
        <v>1117</v>
      </c>
      <c r="F4836">
        <v>1233</v>
      </c>
      <c r="G4836">
        <f t="shared" si="75"/>
        <v>116</v>
      </c>
      <c r="H4836">
        <v>133923</v>
      </c>
      <c r="I4836" t="s">
        <v>29</v>
      </c>
    </row>
    <row r="4837" spans="1:9" x14ac:dyDescent="0.3">
      <c r="A4837" t="s">
        <v>2456</v>
      </c>
      <c r="B4837" t="s">
        <v>2457</v>
      </c>
      <c r="C4837">
        <v>1523</v>
      </c>
      <c r="D4837" t="s">
        <v>30</v>
      </c>
      <c r="E4837">
        <v>1005</v>
      </c>
      <c r="F4837">
        <v>1070</v>
      </c>
      <c r="G4837">
        <f t="shared" si="75"/>
        <v>65</v>
      </c>
      <c r="H4837">
        <v>85578</v>
      </c>
      <c r="I4837" t="s">
        <v>31</v>
      </c>
    </row>
    <row r="4838" spans="1:9" x14ac:dyDescent="0.3">
      <c r="A4838" t="s">
        <v>2456</v>
      </c>
      <c r="B4838" t="s">
        <v>2457</v>
      </c>
      <c r="C4838">
        <v>1523</v>
      </c>
      <c r="D4838" t="s">
        <v>22</v>
      </c>
      <c r="E4838">
        <v>593</v>
      </c>
      <c r="F4838">
        <v>708</v>
      </c>
      <c r="G4838">
        <f t="shared" si="75"/>
        <v>115</v>
      </c>
      <c r="H4838">
        <v>21613</v>
      </c>
      <c r="I4838" t="s">
        <v>23</v>
      </c>
    </row>
    <row r="4839" spans="1:9" x14ac:dyDescent="0.3">
      <c r="A4839" t="s">
        <v>2456</v>
      </c>
      <c r="B4839" t="s">
        <v>2457</v>
      </c>
      <c r="C4839">
        <v>1523</v>
      </c>
      <c r="D4839" t="s">
        <v>22</v>
      </c>
      <c r="E4839">
        <v>849</v>
      </c>
      <c r="F4839">
        <v>968</v>
      </c>
      <c r="G4839">
        <f t="shared" si="75"/>
        <v>119</v>
      </c>
      <c r="H4839">
        <v>21613</v>
      </c>
      <c r="I4839" t="s">
        <v>23</v>
      </c>
    </row>
    <row r="4840" spans="1:9" x14ac:dyDescent="0.3">
      <c r="A4840" t="s">
        <v>2456</v>
      </c>
      <c r="B4840" t="s">
        <v>2457</v>
      </c>
      <c r="C4840">
        <v>1523</v>
      </c>
      <c r="D4840" t="s">
        <v>46</v>
      </c>
      <c r="E4840">
        <v>716</v>
      </c>
      <c r="F4840">
        <v>783</v>
      </c>
      <c r="G4840">
        <f t="shared" si="75"/>
        <v>67</v>
      </c>
      <c r="H4840">
        <v>7301</v>
      </c>
      <c r="I4840" t="s">
        <v>47</v>
      </c>
    </row>
    <row r="4841" spans="1:9" x14ac:dyDescent="0.3">
      <c r="A4841" t="s">
        <v>2456</v>
      </c>
      <c r="B4841" t="s">
        <v>2457</v>
      </c>
      <c r="C4841">
        <v>1523</v>
      </c>
      <c r="D4841" t="s">
        <v>42</v>
      </c>
      <c r="E4841">
        <v>1252</v>
      </c>
      <c r="F4841">
        <v>1369</v>
      </c>
      <c r="G4841">
        <f t="shared" si="75"/>
        <v>117</v>
      </c>
      <c r="H4841">
        <v>176760</v>
      </c>
      <c r="I4841" t="s">
        <v>43</v>
      </c>
    </row>
    <row r="4842" spans="1:9" x14ac:dyDescent="0.3">
      <c r="A4842" t="s">
        <v>2456</v>
      </c>
      <c r="B4842" t="s">
        <v>2457</v>
      </c>
      <c r="C4842">
        <v>1523</v>
      </c>
      <c r="D4842" t="s">
        <v>42</v>
      </c>
      <c r="E4842">
        <v>1400</v>
      </c>
      <c r="F4842">
        <v>1515</v>
      </c>
      <c r="G4842">
        <f t="shared" si="75"/>
        <v>115</v>
      </c>
      <c r="H4842">
        <v>176760</v>
      </c>
      <c r="I4842" t="s">
        <v>43</v>
      </c>
    </row>
    <row r="4843" spans="1:9" x14ac:dyDescent="0.3">
      <c r="A4843" t="s">
        <v>2458</v>
      </c>
      <c r="B4843" t="s">
        <v>2459</v>
      </c>
      <c r="C4843">
        <v>811</v>
      </c>
      <c r="D4843" t="s">
        <v>10</v>
      </c>
      <c r="E4843">
        <v>72</v>
      </c>
      <c r="F4843">
        <v>260</v>
      </c>
      <c r="G4843">
        <f t="shared" si="75"/>
        <v>188</v>
      </c>
      <c r="H4843">
        <v>1724</v>
      </c>
      <c r="I4843" t="s">
        <v>11</v>
      </c>
    </row>
    <row r="4844" spans="1:9" x14ac:dyDescent="0.3">
      <c r="A4844" t="s">
        <v>2458</v>
      </c>
      <c r="B4844" t="s">
        <v>2459</v>
      </c>
      <c r="C4844">
        <v>811</v>
      </c>
      <c r="D4844" t="s">
        <v>12</v>
      </c>
      <c r="E4844">
        <v>549</v>
      </c>
      <c r="F4844">
        <v>787</v>
      </c>
      <c r="G4844">
        <f t="shared" si="75"/>
        <v>238</v>
      </c>
      <c r="H4844">
        <v>22957</v>
      </c>
      <c r="I4844" t="s">
        <v>13</v>
      </c>
    </row>
    <row r="4845" spans="1:9" x14ac:dyDescent="0.3">
      <c r="A4845" t="s">
        <v>2458</v>
      </c>
      <c r="B4845" t="s">
        <v>2459</v>
      </c>
      <c r="C4845">
        <v>811</v>
      </c>
      <c r="D4845" t="s">
        <v>14</v>
      </c>
      <c r="E4845">
        <v>350</v>
      </c>
      <c r="F4845">
        <v>434</v>
      </c>
      <c r="G4845">
        <f t="shared" si="75"/>
        <v>84</v>
      </c>
      <c r="H4845">
        <v>43327</v>
      </c>
      <c r="I4845" t="s">
        <v>15</v>
      </c>
    </row>
    <row r="4846" spans="1:9" x14ac:dyDescent="0.3">
      <c r="A4846" t="s">
        <v>2458</v>
      </c>
      <c r="B4846" t="s">
        <v>2459</v>
      </c>
      <c r="C4846">
        <v>811</v>
      </c>
      <c r="D4846" t="s">
        <v>14</v>
      </c>
      <c r="E4846">
        <v>440</v>
      </c>
      <c r="F4846">
        <v>529</v>
      </c>
      <c r="G4846">
        <f t="shared" si="75"/>
        <v>89</v>
      </c>
      <c r="H4846">
        <v>43327</v>
      </c>
      <c r="I4846" t="s">
        <v>15</v>
      </c>
    </row>
    <row r="4847" spans="1:9" x14ac:dyDescent="0.3">
      <c r="A4847" t="s">
        <v>2460</v>
      </c>
      <c r="B4847" t="s">
        <v>2461</v>
      </c>
      <c r="C4847">
        <v>542</v>
      </c>
      <c r="D4847" t="s">
        <v>10</v>
      </c>
      <c r="E4847">
        <v>89</v>
      </c>
      <c r="F4847">
        <v>272</v>
      </c>
      <c r="G4847">
        <f t="shared" si="75"/>
        <v>183</v>
      </c>
      <c r="H4847">
        <v>1724</v>
      </c>
      <c r="I4847" t="s">
        <v>11</v>
      </c>
    </row>
    <row r="4848" spans="1:9" x14ac:dyDescent="0.3">
      <c r="A4848" t="s">
        <v>2460</v>
      </c>
      <c r="B4848" t="s">
        <v>2461</v>
      </c>
      <c r="C4848">
        <v>542</v>
      </c>
      <c r="D4848" t="s">
        <v>14</v>
      </c>
      <c r="E4848">
        <v>364</v>
      </c>
      <c r="F4848">
        <v>524</v>
      </c>
      <c r="G4848">
        <f t="shared" si="75"/>
        <v>160</v>
      </c>
      <c r="H4848">
        <v>43327</v>
      </c>
      <c r="I4848" t="s">
        <v>15</v>
      </c>
    </row>
    <row r="4849" spans="1:9" x14ac:dyDescent="0.3">
      <c r="A4849" t="s">
        <v>2462</v>
      </c>
      <c r="B4849" t="s">
        <v>2463</v>
      </c>
      <c r="C4849">
        <v>695</v>
      </c>
      <c r="D4849" t="s">
        <v>10</v>
      </c>
      <c r="E4849">
        <v>106</v>
      </c>
      <c r="F4849">
        <v>271</v>
      </c>
      <c r="G4849">
        <f t="shared" si="75"/>
        <v>165</v>
      </c>
      <c r="H4849">
        <v>1724</v>
      </c>
      <c r="I4849" t="s">
        <v>11</v>
      </c>
    </row>
    <row r="4850" spans="1:9" x14ac:dyDescent="0.3">
      <c r="A4850" t="s">
        <v>2462</v>
      </c>
      <c r="B4850" t="s">
        <v>2463</v>
      </c>
      <c r="C4850">
        <v>695</v>
      </c>
      <c r="D4850" t="s">
        <v>28</v>
      </c>
      <c r="E4850">
        <v>575</v>
      </c>
      <c r="F4850">
        <v>687</v>
      </c>
      <c r="G4850">
        <f t="shared" si="75"/>
        <v>112</v>
      </c>
      <c r="H4850">
        <v>133923</v>
      </c>
      <c r="I4850" t="s">
        <v>29</v>
      </c>
    </row>
    <row r="4851" spans="1:9" x14ac:dyDescent="0.3">
      <c r="A4851" t="s">
        <v>2462</v>
      </c>
      <c r="B4851" t="s">
        <v>2463</v>
      </c>
      <c r="C4851">
        <v>695</v>
      </c>
      <c r="D4851" t="s">
        <v>30</v>
      </c>
      <c r="E4851">
        <v>461</v>
      </c>
      <c r="F4851">
        <v>529</v>
      </c>
      <c r="G4851">
        <f t="shared" si="75"/>
        <v>68</v>
      </c>
      <c r="H4851">
        <v>85578</v>
      </c>
      <c r="I4851" t="s">
        <v>31</v>
      </c>
    </row>
    <row r="4852" spans="1:9" x14ac:dyDescent="0.3">
      <c r="A4852" t="s">
        <v>2462</v>
      </c>
      <c r="B4852" t="s">
        <v>2463</v>
      </c>
      <c r="C4852">
        <v>695</v>
      </c>
      <c r="D4852" t="s">
        <v>18</v>
      </c>
      <c r="E4852">
        <v>357</v>
      </c>
      <c r="F4852">
        <v>454</v>
      </c>
      <c r="G4852">
        <f t="shared" si="75"/>
        <v>97</v>
      </c>
      <c r="H4852">
        <v>27168</v>
      </c>
      <c r="I4852" t="s">
        <v>19</v>
      </c>
    </row>
    <row r="4853" spans="1:9" x14ac:dyDescent="0.3">
      <c r="A4853" t="s">
        <v>2464</v>
      </c>
      <c r="B4853" t="s">
        <v>2465</v>
      </c>
      <c r="C4853">
        <v>997</v>
      </c>
      <c r="D4853" t="s">
        <v>10</v>
      </c>
      <c r="E4853">
        <v>110</v>
      </c>
      <c r="F4853">
        <v>290</v>
      </c>
      <c r="G4853">
        <f t="shared" si="75"/>
        <v>180</v>
      </c>
      <c r="H4853">
        <v>1724</v>
      </c>
      <c r="I4853" t="s">
        <v>11</v>
      </c>
    </row>
    <row r="4854" spans="1:9" x14ac:dyDescent="0.3">
      <c r="A4854" t="s">
        <v>2464</v>
      </c>
      <c r="B4854" t="s">
        <v>2465</v>
      </c>
      <c r="C4854">
        <v>997</v>
      </c>
      <c r="D4854" t="s">
        <v>28</v>
      </c>
      <c r="E4854">
        <v>492</v>
      </c>
      <c r="F4854">
        <v>673</v>
      </c>
      <c r="G4854">
        <f t="shared" si="75"/>
        <v>181</v>
      </c>
      <c r="H4854">
        <v>133923</v>
      </c>
      <c r="I4854" t="s">
        <v>29</v>
      </c>
    </row>
    <row r="4855" spans="1:9" x14ac:dyDescent="0.3">
      <c r="A4855" t="s">
        <v>2464</v>
      </c>
      <c r="B4855" t="s">
        <v>2465</v>
      </c>
      <c r="C4855">
        <v>997</v>
      </c>
      <c r="D4855" t="s">
        <v>30</v>
      </c>
      <c r="E4855">
        <v>380</v>
      </c>
      <c r="F4855">
        <v>445</v>
      </c>
      <c r="G4855">
        <f t="shared" si="75"/>
        <v>65</v>
      </c>
      <c r="H4855">
        <v>85578</v>
      </c>
      <c r="I4855" t="s">
        <v>31</v>
      </c>
    </row>
    <row r="4856" spans="1:9" x14ac:dyDescent="0.3">
      <c r="A4856" t="s">
        <v>2464</v>
      </c>
      <c r="B4856" t="s">
        <v>2465</v>
      </c>
      <c r="C4856">
        <v>997</v>
      </c>
      <c r="D4856" t="s">
        <v>42</v>
      </c>
      <c r="E4856">
        <v>854</v>
      </c>
      <c r="F4856">
        <v>927</v>
      </c>
      <c r="G4856">
        <f t="shared" si="75"/>
        <v>73</v>
      </c>
      <c r="H4856">
        <v>176760</v>
      </c>
      <c r="I4856" t="s">
        <v>43</v>
      </c>
    </row>
    <row r="4857" spans="1:9" x14ac:dyDescent="0.3">
      <c r="A4857" t="s">
        <v>2464</v>
      </c>
      <c r="B4857" t="s">
        <v>2465</v>
      </c>
      <c r="C4857">
        <v>997</v>
      </c>
      <c r="D4857" t="s">
        <v>42</v>
      </c>
      <c r="E4857">
        <v>938</v>
      </c>
      <c r="F4857">
        <v>988</v>
      </c>
      <c r="G4857">
        <f t="shared" si="75"/>
        <v>50</v>
      </c>
      <c r="H4857">
        <v>176760</v>
      </c>
      <c r="I4857" t="s">
        <v>43</v>
      </c>
    </row>
    <row r="4858" spans="1:9" x14ac:dyDescent="0.3">
      <c r="A4858" t="s">
        <v>2466</v>
      </c>
      <c r="B4858" t="s">
        <v>2467</v>
      </c>
      <c r="C4858">
        <v>1020</v>
      </c>
      <c r="D4858" t="s">
        <v>10</v>
      </c>
      <c r="E4858">
        <v>151</v>
      </c>
      <c r="F4858">
        <v>346</v>
      </c>
      <c r="G4858">
        <f t="shared" si="75"/>
        <v>195</v>
      </c>
      <c r="H4858">
        <v>1724</v>
      </c>
      <c r="I4858" t="s">
        <v>11</v>
      </c>
    </row>
    <row r="4859" spans="1:9" x14ac:dyDescent="0.3">
      <c r="A4859" t="s">
        <v>2466</v>
      </c>
      <c r="B4859" t="s">
        <v>2467</v>
      </c>
      <c r="C4859">
        <v>1020</v>
      </c>
      <c r="D4859" t="s">
        <v>28</v>
      </c>
      <c r="E4859">
        <v>547</v>
      </c>
      <c r="F4859">
        <v>712</v>
      </c>
      <c r="G4859">
        <f t="shared" si="75"/>
        <v>165</v>
      </c>
      <c r="H4859">
        <v>133923</v>
      </c>
      <c r="I4859" t="s">
        <v>29</v>
      </c>
    </row>
    <row r="4860" spans="1:9" x14ac:dyDescent="0.3">
      <c r="A4860" t="s">
        <v>2466</v>
      </c>
      <c r="B4860" t="s">
        <v>2467</v>
      </c>
      <c r="C4860">
        <v>1020</v>
      </c>
      <c r="D4860" t="s">
        <v>30</v>
      </c>
      <c r="E4860">
        <v>434</v>
      </c>
      <c r="F4860">
        <v>499</v>
      </c>
      <c r="G4860">
        <f t="shared" si="75"/>
        <v>65</v>
      </c>
      <c r="H4860">
        <v>85578</v>
      </c>
      <c r="I4860" t="s">
        <v>31</v>
      </c>
    </row>
    <row r="4861" spans="1:9" x14ac:dyDescent="0.3">
      <c r="A4861" t="s">
        <v>2466</v>
      </c>
      <c r="B4861" t="s">
        <v>2467</v>
      </c>
      <c r="C4861">
        <v>1020</v>
      </c>
      <c r="D4861" t="s">
        <v>42</v>
      </c>
      <c r="E4861">
        <v>878</v>
      </c>
      <c r="F4861">
        <v>1010</v>
      </c>
      <c r="G4861">
        <f t="shared" si="75"/>
        <v>132</v>
      </c>
      <c r="H4861">
        <v>176760</v>
      </c>
      <c r="I4861" t="s">
        <v>43</v>
      </c>
    </row>
    <row r="4862" spans="1:9" x14ac:dyDescent="0.3">
      <c r="A4862" t="s">
        <v>2468</v>
      </c>
      <c r="B4862" t="s">
        <v>2469</v>
      </c>
      <c r="C4862">
        <v>970</v>
      </c>
      <c r="D4862" t="s">
        <v>10</v>
      </c>
      <c r="E4862">
        <v>85</v>
      </c>
      <c r="F4862">
        <v>266</v>
      </c>
      <c r="G4862">
        <f t="shared" si="75"/>
        <v>181</v>
      </c>
      <c r="H4862">
        <v>1724</v>
      </c>
      <c r="I4862" t="s">
        <v>11</v>
      </c>
    </row>
    <row r="4863" spans="1:9" x14ac:dyDescent="0.3">
      <c r="A4863" t="s">
        <v>2468</v>
      </c>
      <c r="B4863" t="s">
        <v>2469</v>
      </c>
      <c r="C4863">
        <v>970</v>
      </c>
      <c r="D4863" t="s">
        <v>28</v>
      </c>
      <c r="E4863">
        <v>468</v>
      </c>
      <c r="F4863">
        <v>652</v>
      </c>
      <c r="G4863">
        <f t="shared" si="75"/>
        <v>184</v>
      </c>
      <c r="H4863">
        <v>133923</v>
      </c>
      <c r="I4863" t="s">
        <v>29</v>
      </c>
    </row>
    <row r="4864" spans="1:9" x14ac:dyDescent="0.3">
      <c r="A4864" t="s">
        <v>2468</v>
      </c>
      <c r="B4864" t="s">
        <v>2469</v>
      </c>
      <c r="C4864">
        <v>970</v>
      </c>
      <c r="D4864" t="s">
        <v>30</v>
      </c>
      <c r="E4864">
        <v>356</v>
      </c>
      <c r="F4864">
        <v>421</v>
      </c>
      <c r="G4864">
        <f t="shared" si="75"/>
        <v>65</v>
      </c>
      <c r="H4864">
        <v>85578</v>
      </c>
      <c r="I4864" t="s">
        <v>31</v>
      </c>
    </row>
    <row r="4865" spans="1:9" x14ac:dyDescent="0.3">
      <c r="A4865" t="s">
        <v>2468</v>
      </c>
      <c r="B4865" t="s">
        <v>2469</v>
      </c>
      <c r="C4865">
        <v>970</v>
      </c>
      <c r="D4865" t="s">
        <v>42</v>
      </c>
      <c r="E4865">
        <v>829</v>
      </c>
      <c r="F4865">
        <v>960</v>
      </c>
      <c r="G4865">
        <f t="shared" si="75"/>
        <v>131</v>
      </c>
      <c r="H4865">
        <v>176760</v>
      </c>
      <c r="I4865" t="s">
        <v>43</v>
      </c>
    </row>
    <row r="4866" spans="1:9" x14ac:dyDescent="0.3">
      <c r="A4866" t="s">
        <v>2470</v>
      </c>
      <c r="B4866" t="s">
        <v>2471</v>
      </c>
      <c r="C4866">
        <v>988</v>
      </c>
      <c r="D4866" t="s">
        <v>10</v>
      </c>
      <c r="E4866">
        <v>110</v>
      </c>
      <c r="F4866">
        <v>291</v>
      </c>
      <c r="G4866">
        <f t="shared" si="75"/>
        <v>181</v>
      </c>
      <c r="H4866">
        <v>1724</v>
      </c>
      <c r="I4866" t="s">
        <v>11</v>
      </c>
    </row>
    <row r="4867" spans="1:9" x14ac:dyDescent="0.3">
      <c r="A4867" t="s">
        <v>2470</v>
      </c>
      <c r="B4867" t="s">
        <v>2471</v>
      </c>
      <c r="C4867">
        <v>988</v>
      </c>
      <c r="D4867" t="s">
        <v>28</v>
      </c>
      <c r="E4867">
        <v>493</v>
      </c>
      <c r="F4867">
        <v>677</v>
      </c>
      <c r="G4867">
        <f t="shared" ref="G4867:G4930" si="76">F4867-E4867</f>
        <v>184</v>
      </c>
      <c r="H4867">
        <v>133923</v>
      </c>
      <c r="I4867" t="s">
        <v>29</v>
      </c>
    </row>
    <row r="4868" spans="1:9" x14ac:dyDescent="0.3">
      <c r="A4868" t="s">
        <v>2470</v>
      </c>
      <c r="B4868" t="s">
        <v>2471</v>
      </c>
      <c r="C4868">
        <v>988</v>
      </c>
      <c r="D4868" t="s">
        <v>30</v>
      </c>
      <c r="E4868">
        <v>381</v>
      </c>
      <c r="F4868">
        <v>446</v>
      </c>
      <c r="G4868">
        <f t="shared" si="76"/>
        <v>65</v>
      </c>
      <c r="H4868">
        <v>85578</v>
      </c>
      <c r="I4868" t="s">
        <v>31</v>
      </c>
    </row>
    <row r="4869" spans="1:9" x14ac:dyDescent="0.3">
      <c r="A4869" t="s">
        <v>2470</v>
      </c>
      <c r="B4869" t="s">
        <v>2471</v>
      </c>
      <c r="C4869">
        <v>988</v>
      </c>
      <c r="D4869" t="s">
        <v>42</v>
      </c>
      <c r="E4869">
        <v>854</v>
      </c>
      <c r="F4869">
        <v>977</v>
      </c>
      <c r="G4869">
        <f t="shared" si="76"/>
        <v>123</v>
      </c>
      <c r="H4869">
        <v>176760</v>
      </c>
      <c r="I4869" t="s">
        <v>43</v>
      </c>
    </row>
    <row r="4870" spans="1:9" x14ac:dyDescent="0.3">
      <c r="A4870" t="s">
        <v>2472</v>
      </c>
      <c r="B4870" t="s">
        <v>2473</v>
      </c>
      <c r="C4870">
        <v>1030</v>
      </c>
      <c r="D4870" t="s">
        <v>10</v>
      </c>
      <c r="E4870">
        <v>161</v>
      </c>
      <c r="F4870">
        <v>358</v>
      </c>
      <c r="G4870">
        <f t="shared" si="76"/>
        <v>197</v>
      </c>
      <c r="H4870">
        <v>1724</v>
      </c>
      <c r="I4870" t="s">
        <v>11</v>
      </c>
    </row>
    <row r="4871" spans="1:9" x14ac:dyDescent="0.3">
      <c r="A4871" t="s">
        <v>2472</v>
      </c>
      <c r="B4871" t="s">
        <v>2473</v>
      </c>
      <c r="C4871">
        <v>1030</v>
      </c>
      <c r="D4871" t="s">
        <v>28</v>
      </c>
      <c r="E4871">
        <v>558</v>
      </c>
      <c r="F4871">
        <v>721</v>
      </c>
      <c r="G4871">
        <f t="shared" si="76"/>
        <v>163</v>
      </c>
      <c r="H4871">
        <v>133923</v>
      </c>
      <c r="I4871" t="s">
        <v>29</v>
      </c>
    </row>
    <row r="4872" spans="1:9" x14ac:dyDescent="0.3">
      <c r="A4872" t="s">
        <v>2472</v>
      </c>
      <c r="B4872" t="s">
        <v>2473</v>
      </c>
      <c r="C4872">
        <v>1030</v>
      </c>
      <c r="D4872" t="s">
        <v>30</v>
      </c>
      <c r="E4872">
        <v>446</v>
      </c>
      <c r="F4872">
        <v>511</v>
      </c>
      <c r="G4872">
        <f t="shared" si="76"/>
        <v>65</v>
      </c>
      <c r="H4872">
        <v>85578</v>
      </c>
      <c r="I4872" t="s">
        <v>31</v>
      </c>
    </row>
    <row r="4873" spans="1:9" x14ac:dyDescent="0.3">
      <c r="A4873" t="s">
        <v>2472</v>
      </c>
      <c r="B4873" t="s">
        <v>2473</v>
      </c>
      <c r="C4873">
        <v>1030</v>
      </c>
      <c r="D4873" t="s">
        <v>42</v>
      </c>
      <c r="E4873">
        <v>896</v>
      </c>
      <c r="F4873">
        <v>1024</v>
      </c>
      <c r="G4873">
        <f t="shared" si="76"/>
        <v>128</v>
      </c>
      <c r="H4873">
        <v>176760</v>
      </c>
      <c r="I4873" t="s">
        <v>43</v>
      </c>
    </row>
    <row r="4874" spans="1:9" x14ac:dyDescent="0.3">
      <c r="A4874" t="s">
        <v>2474</v>
      </c>
      <c r="B4874" t="s">
        <v>2475</v>
      </c>
      <c r="C4874">
        <v>1016</v>
      </c>
      <c r="D4874" t="s">
        <v>10</v>
      </c>
      <c r="E4874">
        <v>112</v>
      </c>
      <c r="F4874">
        <v>293</v>
      </c>
      <c r="G4874">
        <f t="shared" si="76"/>
        <v>181</v>
      </c>
      <c r="H4874">
        <v>1724</v>
      </c>
      <c r="I4874" t="s">
        <v>11</v>
      </c>
    </row>
    <row r="4875" spans="1:9" x14ac:dyDescent="0.3">
      <c r="A4875" t="s">
        <v>2474</v>
      </c>
      <c r="B4875" t="s">
        <v>2475</v>
      </c>
      <c r="C4875">
        <v>1016</v>
      </c>
      <c r="D4875" t="s">
        <v>28</v>
      </c>
      <c r="E4875">
        <v>495</v>
      </c>
      <c r="F4875">
        <v>679</v>
      </c>
      <c r="G4875">
        <f t="shared" si="76"/>
        <v>184</v>
      </c>
      <c r="H4875">
        <v>133923</v>
      </c>
      <c r="I4875" t="s">
        <v>29</v>
      </c>
    </row>
    <row r="4876" spans="1:9" x14ac:dyDescent="0.3">
      <c r="A4876" t="s">
        <v>2474</v>
      </c>
      <c r="B4876" t="s">
        <v>2475</v>
      </c>
      <c r="C4876">
        <v>1016</v>
      </c>
      <c r="D4876" t="s">
        <v>30</v>
      </c>
      <c r="E4876">
        <v>383</v>
      </c>
      <c r="F4876">
        <v>448</v>
      </c>
      <c r="G4876">
        <f t="shared" si="76"/>
        <v>65</v>
      </c>
      <c r="H4876">
        <v>85578</v>
      </c>
      <c r="I4876" t="s">
        <v>31</v>
      </c>
    </row>
    <row r="4877" spans="1:9" x14ac:dyDescent="0.3">
      <c r="A4877" t="s">
        <v>2474</v>
      </c>
      <c r="B4877" t="s">
        <v>2475</v>
      </c>
      <c r="C4877">
        <v>1016</v>
      </c>
      <c r="D4877" t="s">
        <v>42</v>
      </c>
      <c r="E4877">
        <v>863</v>
      </c>
      <c r="F4877">
        <v>936</v>
      </c>
      <c r="G4877">
        <f t="shared" si="76"/>
        <v>73</v>
      </c>
      <c r="H4877">
        <v>176760</v>
      </c>
      <c r="I4877" t="s">
        <v>43</v>
      </c>
    </row>
    <row r="4878" spans="1:9" x14ac:dyDescent="0.3">
      <c r="A4878" t="s">
        <v>2474</v>
      </c>
      <c r="B4878" t="s">
        <v>2475</v>
      </c>
      <c r="C4878">
        <v>1016</v>
      </c>
      <c r="D4878" t="s">
        <v>42</v>
      </c>
      <c r="E4878">
        <v>948</v>
      </c>
      <c r="F4878">
        <v>996</v>
      </c>
      <c r="G4878">
        <f t="shared" si="76"/>
        <v>48</v>
      </c>
      <c r="H4878">
        <v>176760</v>
      </c>
      <c r="I4878" t="s">
        <v>43</v>
      </c>
    </row>
    <row r="4879" spans="1:9" x14ac:dyDescent="0.3">
      <c r="A4879" t="s">
        <v>2476</v>
      </c>
      <c r="B4879" t="s">
        <v>2477</v>
      </c>
      <c r="C4879">
        <v>1030</v>
      </c>
      <c r="D4879" t="s">
        <v>10</v>
      </c>
      <c r="E4879">
        <v>161</v>
      </c>
      <c r="F4879">
        <v>358</v>
      </c>
      <c r="G4879">
        <f t="shared" si="76"/>
        <v>197</v>
      </c>
      <c r="H4879">
        <v>1724</v>
      </c>
      <c r="I4879" t="s">
        <v>11</v>
      </c>
    </row>
    <row r="4880" spans="1:9" x14ac:dyDescent="0.3">
      <c r="A4880" t="s">
        <v>2476</v>
      </c>
      <c r="B4880" t="s">
        <v>2477</v>
      </c>
      <c r="C4880">
        <v>1030</v>
      </c>
      <c r="D4880" t="s">
        <v>28</v>
      </c>
      <c r="E4880">
        <v>558</v>
      </c>
      <c r="F4880">
        <v>721</v>
      </c>
      <c r="G4880">
        <f t="shared" si="76"/>
        <v>163</v>
      </c>
      <c r="H4880">
        <v>133923</v>
      </c>
      <c r="I4880" t="s">
        <v>29</v>
      </c>
    </row>
    <row r="4881" spans="1:9" x14ac:dyDescent="0.3">
      <c r="A4881" t="s">
        <v>2476</v>
      </c>
      <c r="B4881" t="s">
        <v>2477</v>
      </c>
      <c r="C4881">
        <v>1030</v>
      </c>
      <c r="D4881" t="s">
        <v>30</v>
      </c>
      <c r="E4881">
        <v>446</v>
      </c>
      <c r="F4881">
        <v>511</v>
      </c>
      <c r="G4881">
        <f t="shared" si="76"/>
        <v>65</v>
      </c>
      <c r="H4881">
        <v>85578</v>
      </c>
      <c r="I4881" t="s">
        <v>31</v>
      </c>
    </row>
    <row r="4882" spans="1:9" x14ac:dyDescent="0.3">
      <c r="A4882" t="s">
        <v>2476</v>
      </c>
      <c r="B4882" t="s">
        <v>2477</v>
      </c>
      <c r="C4882">
        <v>1030</v>
      </c>
      <c r="D4882" t="s">
        <v>42</v>
      </c>
      <c r="E4882">
        <v>896</v>
      </c>
      <c r="F4882">
        <v>1024</v>
      </c>
      <c r="G4882">
        <f t="shared" si="76"/>
        <v>128</v>
      </c>
      <c r="H4882">
        <v>176760</v>
      </c>
      <c r="I4882" t="s">
        <v>43</v>
      </c>
    </row>
    <row r="4883" spans="1:9" x14ac:dyDescent="0.3">
      <c r="A4883" t="s">
        <v>2478</v>
      </c>
      <c r="B4883" t="s">
        <v>2479</v>
      </c>
      <c r="C4883">
        <v>1023</v>
      </c>
      <c r="D4883" t="s">
        <v>10</v>
      </c>
      <c r="E4883">
        <v>153</v>
      </c>
      <c r="F4883">
        <v>351</v>
      </c>
      <c r="G4883">
        <f t="shared" si="76"/>
        <v>198</v>
      </c>
      <c r="H4883">
        <v>1724</v>
      </c>
      <c r="I4883" t="s">
        <v>11</v>
      </c>
    </row>
    <row r="4884" spans="1:9" x14ac:dyDescent="0.3">
      <c r="A4884" t="s">
        <v>2478</v>
      </c>
      <c r="B4884" t="s">
        <v>2479</v>
      </c>
      <c r="C4884">
        <v>1023</v>
      </c>
      <c r="D4884" t="s">
        <v>28</v>
      </c>
      <c r="E4884">
        <v>550</v>
      </c>
      <c r="F4884">
        <v>715</v>
      </c>
      <c r="G4884">
        <f t="shared" si="76"/>
        <v>165</v>
      </c>
      <c r="H4884">
        <v>133923</v>
      </c>
      <c r="I4884" t="s">
        <v>29</v>
      </c>
    </row>
    <row r="4885" spans="1:9" x14ac:dyDescent="0.3">
      <c r="A4885" t="s">
        <v>2478</v>
      </c>
      <c r="B4885" t="s">
        <v>2479</v>
      </c>
      <c r="C4885">
        <v>1023</v>
      </c>
      <c r="D4885" t="s">
        <v>30</v>
      </c>
      <c r="E4885">
        <v>438</v>
      </c>
      <c r="F4885">
        <v>503</v>
      </c>
      <c r="G4885">
        <f t="shared" si="76"/>
        <v>65</v>
      </c>
      <c r="H4885">
        <v>85578</v>
      </c>
      <c r="I4885" t="s">
        <v>31</v>
      </c>
    </row>
    <row r="4886" spans="1:9" x14ac:dyDescent="0.3">
      <c r="A4886" t="s">
        <v>2478</v>
      </c>
      <c r="B4886" t="s">
        <v>2479</v>
      </c>
      <c r="C4886">
        <v>1023</v>
      </c>
      <c r="D4886" t="s">
        <v>42</v>
      </c>
      <c r="E4886">
        <v>881</v>
      </c>
      <c r="F4886">
        <v>956</v>
      </c>
      <c r="G4886">
        <f t="shared" si="76"/>
        <v>75</v>
      </c>
      <c r="H4886">
        <v>176760</v>
      </c>
      <c r="I4886" t="s">
        <v>43</v>
      </c>
    </row>
    <row r="4887" spans="1:9" x14ac:dyDescent="0.3">
      <c r="A4887" t="s">
        <v>2480</v>
      </c>
      <c r="B4887" t="s">
        <v>2481</v>
      </c>
      <c r="C4887">
        <v>985</v>
      </c>
      <c r="D4887" t="s">
        <v>10</v>
      </c>
      <c r="E4887">
        <v>84</v>
      </c>
      <c r="F4887">
        <v>280</v>
      </c>
      <c r="G4887">
        <f t="shared" si="76"/>
        <v>196</v>
      </c>
      <c r="H4887">
        <v>1724</v>
      </c>
      <c r="I4887" t="s">
        <v>11</v>
      </c>
    </row>
    <row r="4888" spans="1:9" x14ac:dyDescent="0.3">
      <c r="A4888" t="s">
        <v>2480</v>
      </c>
      <c r="B4888" t="s">
        <v>2481</v>
      </c>
      <c r="C4888">
        <v>985</v>
      </c>
      <c r="D4888" t="s">
        <v>28</v>
      </c>
      <c r="E4888">
        <v>482</v>
      </c>
      <c r="F4888">
        <v>666</v>
      </c>
      <c r="G4888">
        <f t="shared" si="76"/>
        <v>184</v>
      </c>
      <c r="H4888">
        <v>133923</v>
      </c>
      <c r="I4888" t="s">
        <v>29</v>
      </c>
    </row>
    <row r="4889" spans="1:9" x14ac:dyDescent="0.3">
      <c r="A4889" t="s">
        <v>2480</v>
      </c>
      <c r="B4889" t="s">
        <v>2481</v>
      </c>
      <c r="C4889">
        <v>985</v>
      </c>
      <c r="D4889" t="s">
        <v>30</v>
      </c>
      <c r="E4889">
        <v>370</v>
      </c>
      <c r="F4889">
        <v>435</v>
      </c>
      <c r="G4889">
        <f t="shared" si="76"/>
        <v>65</v>
      </c>
      <c r="H4889">
        <v>85578</v>
      </c>
      <c r="I4889" t="s">
        <v>31</v>
      </c>
    </row>
    <row r="4890" spans="1:9" x14ac:dyDescent="0.3">
      <c r="A4890" t="s">
        <v>2480</v>
      </c>
      <c r="B4890" t="s">
        <v>2481</v>
      </c>
      <c r="C4890">
        <v>985</v>
      </c>
      <c r="D4890" t="s">
        <v>42</v>
      </c>
      <c r="E4890">
        <v>843</v>
      </c>
      <c r="F4890">
        <v>974</v>
      </c>
      <c r="G4890">
        <f t="shared" si="76"/>
        <v>131</v>
      </c>
      <c r="H4890">
        <v>176760</v>
      </c>
      <c r="I4890" t="s">
        <v>43</v>
      </c>
    </row>
    <row r="4891" spans="1:9" x14ac:dyDescent="0.3">
      <c r="A4891" t="s">
        <v>2482</v>
      </c>
      <c r="B4891" t="s">
        <v>2483</v>
      </c>
      <c r="C4891">
        <v>1012</v>
      </c>
      <c r="D4891" t="s">
        <v>10</v>
      </c>
      <c r="E4891">
        <v>111</v>
      </c>
      <c r="F4891">
        <v>291</v>
      </c>
      <c r="G4891">
        <f t="shared" si="76"/>
        <v>180</v>
      </c>
      <c r="H4891">
        <v>1724</v>
      </c>
      <c r="I4891" t="s">
        <v>11</v>
      </c>
    </row>
    <row r="4892" spans="1:9" x14ac:dyDescent="0.3">
      <c r="A4892" t="s">
        <v>2482</v>
      </c>
      <c r="B4892" t="s">
        <v>2483</v>
      </c>
      <c r="C4892">
        <v>1012</v>
      </c>
      <c r="D4892" t="s">
        <v>28</v>
      </c>
      <c r="E4892">
        <v>493</v>
      </c>
      <c r="F4892">
        <v>682</v>
      </c>
      <c r="G4892">
        <f t="shared" si="76"/>
        <v>189</v>
      </c>
      <c r="H4892">
        <v>133923</v>
      </c>
      <c r="I4892" t="s">
        <v>29</v>
      </c>
    </row>
    <row r="4893" spans="1:9" x14ac:dyDescent="0.3">
      <c r="A4893" t="s">
        <v>2482</v>
      </c>
      <c r="B4893" t="s">
        <v>2483</v>
      </c>
      <c r="C4893">
        <v>1012</v>
      </c>
      <c r="D4893" t="s">
        <v>30</v>
      </c>
      <c r="E4893">
        <v>381</v>
      </c>
      <c r="F4893">
        <v>446</v>
      </c>
      <c r="G4893">
        <f t="shared" si="76"/>
        <v>65</v>
      </c>
      <c r="H4893">
        <v>85578</v>
      </c>
      <c r="I4893" t="s">
        <v>31</v>
      </c>
    </row>
    <row r="4894" spans="1:9" x14ac:dyDescent="0.3">
      <c r="A4894" t="s">
        <v>2482</v>
      </c>
      <c r="B4894" t="s">
        <v>2483</v>
      </c>
      <c r="C4894">
        <v>1012</v>
      </c>
      <c r="D4894" t="s">
        <v>42</v>
      </c>
      <c r="E4894">
        <v>870</v>
      </c>
      <c r="F4894">
        <v>943</v>
      </c>
      <c r="G4894">
        <f t="shared" si="76"/>
        <v>73</v>
      </c>
      <c r="H4894">
        <v>176760</v>
      </c>
      <c r="I4894" t="s">
        <v>43</v>
      </c>
    </row>
    <row r="4895" spans="1:9" x14ac:dyDescent="0.3">
      <c r="A4895" t="s">
        <v>2482</v>
      </c>
      <c r="B4895" t="s">
        <v>2483</v>
      </c>
      <c r="C4895">
        <v>1012</v>
      </c>
      <c r="D4895" t="s">
        <v>42</v>
      </c>
      <c r="E4895">
        <v>947</v>
      </c>
      <c r="F4895">
        <v>1003</v>
      </c>
      <c r="G4895">
        <f t="shared" si="76"/>
        <v>56</v>
      </c>
      <c r="H4895">
        <v>176760</v>
      </c>
      <c r="I4895" t="s">
        <v>43</v>
      </c>
    </row>
    <row r="4896" spans="1:9" x14ac:dyDescent="0.3">
      <c r="A4896" t="s">
        <v>2484</v>
      </c>
      <c r="B4896" t="s">
        <v>2485</v>
      </c>
      <c r="C4896">
        <v>161</v>
      </c>
      <c r="D4896" t="s">
        <v>10</v>
      </c>
      <c r="E4896">
        <v>78</v>
      </c>
      <c r="F4896">
        <v>152</v>
      </c>
      <c r="G4896">
        <f t="shared" si="76"/>
        <v>74</v>
      </c>
      <c r="H4896">
        <v>1724</v>
      </c>
      <c r="I4896" t="s">
        <v>11</v>
      </c>
    </row>
    <row r="4897" spans="1:9" x14ac:dyDescent="0.3">
      <c r="A4897" t="s">
        <v>2486</v>
      </c>
      <c r="B4897" t="s">
        <v>2487</v>
      </c>
      <c r="C4897">
        <v>1187</v>
      </c>
      <c r="D4897" t="s">
        <v>10</v>
      </c>
      <c r="E4897">
        <v>297</v>
      </c>
      <c r="F4897">
        <v>492</v>
      </c>
      <c r="G4897">
        <f t="shared" si="76"/>
        <v>195</v>
      </c>
      <c r="H4897">
        <v>1724</v>
      </c>
      <c r="I4897" t="s">
        <v>11</v>
      </c>
    </row>
    <row r="4898" spans="1:9" x14ac:dyDescent="0.3">
      <c r="A4898" t="s">
        <v>2486</v>
      </c>
      <c r="B4898" t="s">
        <v>2487</v>
      </c>
      <c r="C4898">
        <v>1187</v>
      </c>
      <c r="D4898" t="s">
        <v>28</v>
      </c>
      <c r="E4898">
        <v>692</v>
      </c>
      <c r="F4898">
        <v>862</v>
      </c>
      <c r="G4898">
        <f t="shared" si="76"/>
        <v>170</v>
      </c>
      <c r="H4898">
        <v>133923</v>
      </c>
      <c r="I4898" t="s">
        <v>29</v>
      </c>
    </row>
    <row r="4899" spans="1:9" x14ac:dyDescent="0.3">
      <c r="A4899" t="s">
        <v>2486</v>
      </c>
      <c r="B4899" t="s">
        <v>2487</v>
      </c>
      <c r="C4899">
        <v>1187</v>
      </c>
      <c r="D4899" t="s">
        <v>30</v>
      </c>
      <c r="E4899">
        <v>580</v>
      </c>
      <c r="F4899">
        <v>645</v>
      </c>
      <c r="G4899">
        <f t="shared" si="76"/>
        <v>65</v>
      </c>
      <c r="H4899">
        <v>85578</v>
      </c>
      <c r="I4899" t="s">
        <v>31</v>
      </c>
    </row>
    <row r="4900" spans="1:9" x14ac:dyDescent="0.3">
      <c r="A4900" t="s">
        <v>2486</v>
      </c>
      <c r="B4900" t="s">
        <v>2487</v>
      </c>
      <c r="C4900">
        <v>1187</v>
      </c>
      <c r="D4900" t="s">
        <v>42</v>
      </c>
      <c r="E4900">
        <v>1042</v>
      </c>
      <c r="F4900">
        <v>1175</v>
      </c>
      <c r="G4900">
        <f t="shared" si="76"/>
        <v>133</v>
      </c>
      <c r="H4900">
        <v>176760</v>
      </c>
      <c r="I4900" t="s">
        <v>43</v>
      </c>
    </row>
    <row r="4901" spans="1:9" x14ac:dyDescent="0.3">
      <c r="A4901" t="s">
        <v>2488</v>
      </c>
      <c r="B4901" t="s">
        <v>2489</v>
      </c>
      <c r="C4901">
        <v>950</v>
      </c>
      <c r="D4901" t="s">
        <v>10</v>
      </c>
      <c r="E4901">
        <v>76</v>
      </c>
      <c r="F4901">
        <v>256</v>
      </c>
      <c r="G4901">
        <f t="shared" si="76"/>
        <v>180</v>
      </c>
      <c r="H4901">
        <v>1724</v>
      </c>
      <c r="I4901" t="s">
        <v>11</v>
      </c>
    </row>
    <row r="4902" spans="1:9" x14ac:dyDescent="0.3">
      <c r="A4902" t="s">
        <v>2488</v>
      </c>
      <c r="B4902" t="s">
        <v>2489</v>
      </c>
      <c r="C4902">
        <v>950</v>
      </c>
      <c r="D4902" t="s">
        <v>520</v>
      </c>
      <c r="E4902">
        <v>666</v>
      </c>
      <c r="F4902">
        <v>949</v>
      </c>
      <c r="G4902">
        <f t="shared" si="76"/>
        <v>283</v>
      </c>
      <c r="H4902">
        <v>236455</v>
      </c>
      <c r="I4902" t="s">
        <v>521</v>
      </c>
    </row>
    <row r="4903" spans="1:9" x14ac:dyDescent="0.3">
      <c r="A4903" t="s">
        <v>2490</v>
      </c>
      <c r="B4903" t="s">
        <v>2491</v>
      </c>
      <c r="C4903">
        <v>984</v>
      </c>
      <c r="D4903" t="s">
        <v>10</v>
      </c>
      <c r="E4903">
        <v>57</v>
      </c>
      <c r="F4903">
        <v>222</v>
      </c>
      <c r="G4903">
        <f t="shared" si="76"/>
        <v>165</v>
      </c>
      <c r="H4903">
        <v>1724</v>
      </c>
      <c r="I4903" t="s">
        <v>11</v>
      </c>
    </row>
    <row r="4904" spans="1:9" x14ac:dyDescent="0.3">
      <c r="A4904" t="s">
        <v>2490</v>
      </c>
      <c r="B4904" t="s">
        <v>2491</v>
      </c>
      <c r="C4904">
        <v>984</v>
      </c>
      <c r="D4904" t="s">
        <v>12</v>
      </c>
      <c r="E4904">
        <v>720</v>
      </c>
      <c r="F4904">
        <v>957</v>
      </c>
      <c r="G4904">
        <f t="shared" si="76"/>
        <v>237</v>
      </c>
      <c r="H4904">
        <v>22957</v>
      </c>
      <c r="I4904" t="s">
        <v>13</v>
      </c>
    </row>
    <row r="4905" spans="1:9" x14ac:dyDescent="0.3">
      <c r="A4905" t="s">
        <v>2490</v>
      </c>
      <c r="B4905" t="s">
        <v>2491</v>
      </c>
      <c r="C4905">
        <v>984</v>
      </c>
      <c r="D4905" t="s">
        <v>14</v>
      </c>
      <c r="E4905">
        <v>544</v>
      </c>
      <c r="F4905">
        <v>701</v>
      </c>
      <c r="G4905">
        <f t="shared" si="76"/>
        <v>157</v>
      </c>
      <c r="H4905">
        <v>43327</v>
      </c>
      <c r="I4905" t="s">
        <v>15</v>
      </c>
    </row>
    <row r="4906" spans="1:9" x14ac:dyDescent="0.3">
      <c r="A4906" t="s">
        <v>2490</v>
      </c>
      <c r="B4906" t="s">
        <v>2491</v>
      </c>
      <c r="C4906">
        <v>984</v>
      </c>
      <c r="D4906" t="s">
        <v>22</v>
      </c>
      <c r="E4906">
        <v>420</v>
      </c>
      <c r="F4906">
        <v>530</v>
      </c>
      <c r="G4906">
        <f t="shared" si="76"/>
        <v>110</v>
      </c>
      <c r="H4906">
        <v>21613</v>
      </c>
      <c r="I4906" t="s">
        <v>23</v>
      </c>
    </row>
    <row r="4907" spans="1:9" x14ac:dyDescent="0.3">
      <c r="A4907" t="s">
        <v>2490</v>
      </c>
      <c r="B4907" t="s">
        <v>2491</v>
      </c>
      <c r="C4907">
        <v>984</v>
      </c>
      <c r="D4907" t="s">
        <v>46</v>
      </c>
      <c r="E4907">
        <v>294</v>
      </c>
      <c r="F4907">
        <v>367</v>
      </c>
      <c r="G4907">
        <f t="shared" si="76"/>
        <v>73</v>
      </c>
      <c r="H4907">
        <v>7301</v>
      </c>
      <c r="I4907" t="s">
        <v>47</v>
      </c>
    </row>
    <row r="4908" spans="1:9" x14ac:dyDescent="0.3">
      <c r="A4908" t="s">
        <v>2492</v>
      </c>
      <c r="B4908" t="s">
        <v>2493</v>
      </c>
      <c r="C4908">
        <v>939</v>
      </c>
      <c r="D4908" t="s">
        <v>10</v>
      </c>
      <c r="E4908">
        <v>105</v>
      </c>
      <c r="F4908">
        <v>293</v>
      </c>
      <c r="G4908">
        <f t="shared" si="76"/>
        <v>188</v>
      </c>
      <c r="H4908">
        <v>1724</v>
      </c>
      <c r="I4908" t="s">
        <v>11</v>
      </c>
    </row>
    <row r="4909" spans="1:9" x14ac:dyDescent="0.3">
      <c r="A4909" t="s">
        <v>2492</v>
      </c>
      <c r="B4909" t="s">
        <v>2493</v>
      </c>
      <c r="C4909">
        <v>939</v>
      </c>
      <c r="D4909" t="s">
        <v>14</v>
      </c>
      <c r="E4909">
        <v>763</v>
      </c>
      <c r="F4909">
        <v>922</v>
      </c>
      <c r="G4909">
        <f t="shared" si="76"/>
        <v>159</v>
      </c>
      <c r="H4909">
        <v>43327</v>
      </c>
      <c r="I4909" t="s">
        <v>15</v>
      </c>
    </row>
    <row r="4910" spans="1:9" x14ac:dyDescent="0.3">
      <c r="A4910" t="s">
        <v>2492</v>
      </c>
      <c r="B4910" t="s">
        <v>2493</v>
      </c>
      <c r="C4910">
        <v>939</v>
      </c>
      <c r="D4910" t="s">
        <v>22</v>
      </c>
      <c r="E4910">
        <v>637</v>
      </c>
      <c r="F4910">
        <v>749</v>
      </c>
      <c r="G4910">
        <f t="shared" si="76"/>
        <v>112</v>
      </c>
      <c r="H4910">
        <v>21613</v>
      </c>
      <c r="I4910" t="s">
        <v>23</v>
      </c>
    </row>
    <row r="4911" spans="1:9" x14ac:dyDescent="0.3">
      <c r="A4911" t="s">
        <v>2492</v>
      </c>
      <c r="B4911" t="s">
        <v>2493</v>
      </c>
      <c r="C4911">
        <v>939</v>
      </c>
      <c r="D4911" t="s">
        <v>24</v>
      </c>
      <c r="E4911">
        <v>402</v>
      </c>
      <c r="F4911">
        <v>489</v>
      </c>
      <c r="G4911">
        <f t="shared" si="76"/>
        <v>87</v>
      </c>
      <c r="H4911">
        <v>23723</v>
      </c>
      <c r="I4911" t="s">
        <v>25</v>
      </c>
    </row>
    <row r="4912" spans="1:9" x14ac:dyDescent="0.3">
      <c r="A4912" t="s">
        <v>2492</v>
      </c>
      <c r="B4912" t="s">
        <v>2493</v>
      </c>
      <c r="C4912">
        <v>939</v>
      </c>
      <c r="D4912" t="s">
        <v>24</v>
      </c>
      <c r="E4912">
        <v>529</v>
      </c>
      <c r="F4912">
        <v>619</v>
      </c>
      <c r="G4912">
        <f t="shared" si="76"/>
        <v>90</v>
      </c>
      <c r="H4912">
        <v>23723</v>
      </c>
      <c r="I4912" t="s">
        <v>25</v>
      </c>
    </row>
    <row r="4913" spans="1:9" x14ac:dyDescent="0.3">
      <c r="A4913" t="s">
        <v>2494</v>
      </c>
      <c r="B4913" t="s">
        <v>2495</v>
      </c>
      <c r="C4913">
        <v>1122</v>
      </c>
      <c r="D4913" t="s">
        <v>10</v>
      </c>
      <c r="E4913">
        <v>263</v>
      </c>
      <c r="F4913">
        <v>451</v>
      </c>
      <c r="G4913">
        <f t="shared" si="76"/>
        <v>188</v>
      </c>
      <c r="H4913">
        <v>1724</v>
      </c>
      <c r="I4913" t="s">
        <v>11</v>
      </c>
    </row>
    <row r="4914" spans="1:9" x14ac:dyDescent="0.3">
      <c r="A4914" t="s">
        <v>2494</v>
      </c>
      <c r="B4914" t="s">
        <v>2495</v>
      </c>
      <c r="C4914">
        <v>1122</v>
      </c>
      <c r="D4914" t="s">
        <v>12</v>
      </c>
      <c r="E4914">
        <v>863</v>
      </c>
      <c r="F4914">
        <v>1098</v>
      </c>
      <c r="G4914">
        <f t="shared" si="76"/>
        <v>235</v>
      </c>
      <c r="H4914">
        <v>22957</v>
      </c>
      <c r="I4914" t="s">
        <v>13</v>
      </c>
    </row>
    <row r="4915" spans="1:9" x14ac:dyDescent="0.3">
      <c r="A4915" t="s">
        <v>2494</v>
      </c>
      <c r="B4915" t="s">
        <v>2495</v>
      </c>
      <c r="C4915">
        <v>1122</v>
      </c>
      <c r="D4915" t="s">
        <v>14</v>
      </c>
      <c r="E4915">
        <v>687</v>
      </c>
      <c r="F4915">
        <v>843</v>
      </c>
      <c r="G4915">
        <f t="shared" si="76"/>
        <v>156</v>
      </c>
      <c r="H4915">
        <v>43327</v>
      </c>
      <c r="I4915" t="s">
        <v>15</v>
      </c>
    </row>
    <row r="4916" spans="1:9" x14ac:dyDescent="0.3">
      <c r="A4916" t="s">
        <v>2494</v>
      </c>
      <c r="B4916" t="s">
        <v>2495</v>
      </c>
      <c r="C4916">
        <v>1122</v>
      </c>
      <c r="D4916" t="s">
        <v>90</v>
      </c>
      <c r="E4916">
        <v>15</v>
      </c>
      <c r="F4916">
        <v>225</v>
      </c>
      <c r="G4916">
        <f t="shared" si="76"/>
        <v>210</v>
      </c>
      <c r="H4916">
        <v>1188</v>
      </c>
      <c r="I4916" t="s">
        <v>91</v>
      </c>
    </row>
    <row r="4917" spans="1:9" x14ac:dyDescent="0.3">
      <c r="A4917" t="s">
        <v>2494</v>
      </c>
      <c r="B4917" t="s">
        <v>2495</v>
      </c>
      <c r="C4917">
        <v>1122</v>
      </c>
      <c r="D4917" t="s">
        <v>18</v>
      </c>
      <c r="E4917">
        <v>572</v>
      </c>
      <c r="F4917">
        <v>675</v>
      </c>
      <c r="G4917">
        <f t="shared" si="76"/>
        <v>103</v>
      </c>
      <c r="H4917">
        <v>27168</v>
      </c>
      <c r="I4917" t="s">
        <v>19</v>
      </c>
    </row>
    <row r="4918" spans="1:9" x14ac:dyDescent="0.3">
      <c r="A4918" t="s">
        <v>2496</v>
      </c>
      <c r="B4918" t="s">
        <v>2497</v>
      </c>
      <c r="C4918">
        <v>884</v>
      </c>
      <c r="D4918" t="s">
        <v>10</v>
      </c>
      <c r="E4918">
        <v>59</v>
      </c>
      <c r="F4918">
        <v>246</v>
      </c>
      <c r="G4918">
        <f t="shared" si="76"/>
        <v>187</v>
      </c>
      <c r="H4918">
        <v>1724</v>
      </c>
      <c r="I4918" t="s">
        <v>11</v>
      </c>
    </row>
    <row r="4919" spans="1:9" x14ac:dyDescent="0.3">
      <c r="A4919" t="s">
        <v>2496</v>
      </c>
      <c r="B4919" t="s">
        <v>2497</v>
      </c>
      <c r="C4919">
        <v>884</v>
      </c>
      <c r="D4919" t="s">
        <v>14</v>
      </c>
      <c r="E4919">
        <v>716</v>
      </c>
      <c r="F4919">
        <v>875</v>
      </c>
      <c r="G4919">
        <f t="shared" si="76"/>
        <v>159</v>
      </c>
      <c r="H4919">
        <v>43327</v>
      </c>
      <c r="I4919" t="s">
        <v>15</v>
      </c>
    </row>
    <row r="4920" spans="1:9" x14ac:dyDescent="0.3">
      <c r="A4920" t="s">
        <v>2496</v>
      </c>
      <c r="B4920" t="s">
        <v>2497</v>
      </c>
      <c r="C4920">
        <v>884</v>
      </c>
      <c r="D4920" t="s">
        <v>24</v>
      </c>
      <c r="E4920">
        <v>482</v>
      </c>
      <c r="F4920">
        <v>572</v>
      </c>
      <c r="G4920">
        <f t="shared" si="76"/>
        <v>90</v>
      </c>
      <c r="H4920">
        <v>23723</v>
      </c>
      <c r="I4920" t="s">
        <v>25</v>
      </c>
    </row>
    <row r="4921" spans="1:9" x14ac:dyDescent="0.3">
      <c r="A4921" t="s">
        <v>2496</v>
      </c>
      <c r="B4921" t="s">
        <v>2497</v>
      </c>
      <c r="C4921">
        <v>884</v>
      </c>
      <c r="D4921" t="s">
        <v>24</v>
      </c>
      <c r="E4921">
        <v>613</v>
      </c>
      <c r="F4921">
        <v>699</v>
      </c>
      <c r="G4921">
        <f t="shared" si="76"/>
        <v>86</v>
      </c>
      <c r="H4921">
        <v>23723</v>
      </c>
      <c r="I4921" t="s">
        <v>25</v>
      </c>
    </row>
    <row r="4922" spans="1:9" x14ac:dyDescent="0.3">
      <c r="A4922" t="s">
        <v>2498</v>
      </c>
      <c r="B4922" t="s">
        <v>2499</v>
      </c>
      <c r="C4922">
        <v>1106</v>
      </c>
      <c r="D4922" t="s">
        <v>10</v>
      </c>
      <c r="E4922">
        <v>72</v>
      </c>
      <c r="F4922">
        <v>232</v>
      </c>
      <c r="G4922">
        <f t="shared" si="76"/>
        <v>160</v>
      </c>
      <c r="H4922">
        <v>1724</v>
      </c>
      <c r="I4922" t="s">
        <v>11</v>
      </c>
    </row>
    <row r="4923" spans="1:9" x14ac:dyDescent="0.3">
      <c r="A4923" t="s">
        <v>2498</v>
      </c>
      <c r="B4923" t="s">
        <v>2499</v>
      </c>
      <c r="C4923">
        <v>1106</v>
      </c>
      <c r="D4923" t="s">
        <v>12</v>
      </c>
      <c r="E4923">
        <v>730</v>
      </c>
      <c r="F4923">
        <v>968</v>
      </c>
      <c r="G4923">
        <f t="shared" si="76"/>
        <v>238</v>
      </c>
      <c r="H4923">
        <v>22957</v>
      </c>
      <c r="I4923" t="s">
        <v>13</v>
      </c>
    </row>
    <row r="4924" spans="1:9" x14ac:dyDescent="0.3">
      <c r="A4924" t="s">
        <v>2498</v>
      </c>
      <c r="B4924" t="s">
        <v>2499</v>
      </c>
      <c r="C4924">
        <v>1106</v>
      </c>
      <c r="D4924" t="s">
        <v>14</v>
      </c>
      <c r="E4924">
        <v>554</v>
      </c>
      <c r="F4924">
        <v>711</v>
      </c>
      <c r="G4924">
        <f t="shared" si="76"/>
        <v>157</v>
      </c>
      <c r="H4924">
        <v>43327</v>
      </c>
      <c r="I4924" t="s">
        <v>15</v>
      </c>
    </row>
    <row r="4925" spans="1:9" x14ac:dyDescent="0.3">
      <c r="A4925" t="s">
        <v>2498</v>
      </c>
      <c r="B4925" t="s">
        <v>2499</v>
      </c>
      <c r="C4925">
        <v>1106</v>
      </c>
      <c r="D4925" t="s">
        <v>46</v>
      </c>
      <c r="E4925">
        <v>304</v>
      </c>
      <c r="F4925">
        <v>368</v>
      </c>
      <c r="G4925">
        <f t="shared" si="76"/>
        <v>64</v>
      </c>
      <c r="H4925">
        <v>7301</v>
      </c>
      <c r="I4925" t="s">
        <v>47</v>
      </c>
    </row>
    <row r="4926" spans="1:9" x14ac:dyDescent="0.3">
      <c r="A4926" t="s">
        <v>2498</v>
      </c>
      <c r="B4926" t="s">
        <v>2499</v>
      </c>
      <c r="C4926">
        <v>1106</v>
      </c>
      <c r="D4926" t="s">
        <v>18</v>
      </c>
      <c r="E4926">
        <v>439</v>
      </c>
      <c r="F4926">
        <v>542</v>
      </c>
      <c r="G4926">
        <f t="shared" si="76"/>
        <v>103</v>
      </c>
      <c r="H4926">
        <v>27168</v>
      </c>
      <c r="I4926" t="s">
        <v>19</v>
      </c>
    </row>
    <row r="4927" spans="1:9" x14ac:dyDescent="0.3">
      <c r="A4927" t="s">
        <v>2500</v>
      </c>
      <c r="B4927" t="s">
        <v>2501</v>
      </c>
      <c r="C4927">
        <v>792</v>
      </c>
      <c r="D4927" t="s">
        <v>10</v>
      </c>
      <c r="E4927">
        <v>312</v>
      </c>
      <c r="F4927">
        <v>497</v>
      </c>
      <c r="G4927">
        <f t="shared" si="76"/>
        <v>185</v>
      </c>
      <c r="H4927">
        <v>1724</v>
      </c>
      <c r="I4927" t="s">
        <v>11</v>
      </c>
    </row>
    <row r="4928" spans="1:9" x14ac:dyDescent="0.3">
      <c r="A4928" t="s">
        <v>2500</v>
      </c>
      <c r="B4928" t="s">
        <v>2501</v>
      </c>
      <c r="C4928">
        <v>792</v>
      </c>
      <c r="D4928" t="s">
        <v>188</v>
      </c>
      <c r="E4928">
        <v>674</v>
      </c>
      <c r="F4928">
        <v>736</v>
      </c>
      <c r="G4928">
        <f t="shared" si="76"/>
        <v>62</v>
      </c>
      <c r="H4928">
        <v>3853</v>
      </c>
      <c r="I4928" t="s">
        <v>189</v>
      </c>
    </row>
    <row r="4929" spans="1:9" x14ac:dyDescent="0.3">
      <c r="A4929" t="s">
        <v>2502</v>
      </c>
      <c r="B4929" t="s">
        <v>2503</v>
      </c>
      <c r="C4929">
        <v>1255</v>
      </c>
      <c r="D4929" t="s">
        <v>10</v>
      </c>
      <c r="E4929">
        <v>85</v>
      </c>
      <c r="F4929">
        <v>244</v>
      </c>
      <c r="G4929">
        <f t="shared" si="76"/>
        <v>159</v>
      </c>
      <c r="H4929">
        <v>1724</v>
      </c>
      <c r="I4929" t="s">
        <v>11</v>
      </c>
    </row>
    <row r="4930" spans="1:9" x14ac:dyDescent="0.3">
      <c r="A4930" t="s">
        <v>2502</v>
      </c>
      <c r="B4930" t="s">
        <v>2503</v>
      </c>
      <c r="C4930">
        <v>1255</v>
      </c>
      <c r="D4930" t="s">
        <v>28</v>
      </c>
      <c r="E4930">
        <v>694</v>
      </c>
      <c r="F4930">
        <v>809</v>
      </c>
      <c r="G4930">
        <f t="shared" si="76"/>
        <v>115</v>
      </c>
      <c r="H4930">
        <v>133923</v>
      </c>
      <c r="I4930" t="s">
        <v>29</v>
      </c>
    </row>
    <row r="4931" spans="1:9" x14ac:dyDescent="0.3">
      <c r="A4931" t="s">
        <v>2502</v>
      </c>
      <c r="B4931" t="s">
        <v>2503</v>
      </c>
      <c r="C4931">
        <v>1255</v>
      </c>
      <c r="D4931" t="s">
        <v>30</v>
      </c>
      <c r="E4931">
        <v>582</v>
      </c>
      <c r="F4931">
        <v>647</v>
      </c>
      <c r="G4931">
        <f t="shared" ref="G4931:G4994" si="77">F4931-E4931</f>
        <v>65</v>
      </c>
      <c r="H4931">
        <v>85578</v>
      </c>
      <c r="I4931" t="s">
        <v>31</v>
      </c>
    </row>
    <row r="4932" spans="1:9" x14ac:dyDescent="0.3">
      <c r="A4932" t="s">
        <v>2502</v>
      </c>
      <c r="B4932" t="s">
        <v>2503</v>
      </c>
      <c r="C4932">
        <v>1255</v>
      </c>
      <c r="D4932" t="s">
        <v>66</v>
      </c>
      <c r="E4932">
        <v>1150</v>
      </c>
      <c r="F4932">
        <v>1240</v>
      </c>
      <c r="G4932">
        <f t="shared" si="77"/>
        <v>90</v>
      </c>
      <c r="H4932">
        <v>11277</v>
      </c>
      <c r="I4932" t="s">
        <v>67</v>
      </c>
    </row>
    <row r="4933" spans="1:9" x14ac:dyDescent="0.3">
      <c r="A4933" t="s">
        <v>2502</v>
      </c>
      <c r="B4933" t="s">
        <v>2503</v>
      </c>
      <c r="C4933">
        <v>1255</v>
      </c>
      <c r="D4933" t="s">
        <v>18</v>
      </c>
      <c r="E4933">
        <v>331</v>
      </c>
      <c r="F4933">
        <v>434</v>
      </c>
      <c r="G4933">
        <f t="shared" si="77"/>
        <v>103</v>
      </c>
      <c r="H4933">
        <v>27168</v>
      </c>
      <c r="I4933" t="s">
        <v>19</v>
      </c>
    </row>
    <row r="4934" spans="1:9" x14ac:dyDescent="0.3">
      <c r="A4934" t="s">
        <v>2502</v>
      </c>
      <c r="B4934" t="s">
        <v>2503</v>
      </c>
      <c r="C4934">
        <v>1255</v>
      </c>
      <c r="D4934" t="s">
        <v>42</v>
      </c>
      <c r="E4934">
        <v>979</v>
      </c>
      <c r="F4934">
        <v>1098</v>
      </c>
      <c r="G4934">
        <f t="shared" si="77"/>
        <v>119</v>
      </c>
      <c r="H4934">
        <v>176760</v>
      </c>
      <c r="I4934" t="s">
        <v>43</v>
      </c>
    </row>
    <row r="4935" spans="1:9" x14ac:dyDescent="0.3">
      <c r="A4935" t="s">
        <v>2504</v>
      </c>
      <c r="B4935" t="s">
        <v>2505</v>
      </c>
      <c r="C4935">
        <v>787</v>
      </c>
      <c r="D4935" t="s">
        <v>10</v>
      </c>
      <c r="E4935">
        <v>258</v>
      </c>
      <c r="F4935">
        <v>447</v>
      </c>
      <c r="G4935">
        <f t="shared" si="77"/>
        <v>189</v>
      </c>
      <c r="H4935">
        <v>1724</v>
      </c>
      <c r="I4935" t="s">
        <v>11</v>
      </c>
    </row>
    <row r="4936" spans="1:9" x14ac:dyDescent="0.3">
      <c r="A4936" t="s">
        <v>2504</v>
      </c>
      <c r="B4936" t="s">
        <v>2505</v>
      </c>
      <c r="C4936">
        <v>787</v>
      </c>
      <c r="D4936" t="s">
        <v>28</v>
      </c>
      <c r="E4936">
        <v>670</v>
      </c>
      <c r="F4936">
        <v>782</v>
      </c>
      <c r="G4936">
        <f t="shared" si="77"/>
        <v>112</v>
      </c>
      <c r="H4936">
        <v>133923</v>
      </c>
      <c r="I4936" t="s">
        <v>29</v>
      </c>
    </row>
    <row r="4937" spans="1:9" x14ac:dyDescent="0.3">
      <c r="A4937" t="s">
        <v>2504</v>
      </c>
      <c r="B4937" t="s">
        <v>2505</v>
      </c>
      <c r="C4937">
        <v>787</v>
      </c>
      <c r="D4937" t="s">
        <v>90</v>
      </c>
      <c r="E4937">
        <v>7</v>
      </c>
      <c r="F4937">
        <v>222</v>
      </c>
      <c r="G4937">
        <f t="shared" si="77"/>
        <v>215</v>
      </c>
      <c r="H4937">
        <v>1188</v>
      </c>
      <c r="I4937" t="s">
        <v>91</v>
      </c>
    </row>
    <row r="4938" spans="1:9" x14ac:dyDescent="0.3">
      <c r="A4938" t="s">
        <v>2506</v>
      </c>
      <c r="B4938" t="s">
        <v>2507</v>
      </c>
      <c r="C4938">
        <v>605</v>
      </c>
      <c r="D4938" t="s">
        <v>10</v>
      </c>
      <c r="E4938">
        <v>95</v>
      </c>
      <c r="F4938">
        <v>284</v>
      </c>
      <c r="G4938">
        <f t="shared" si="77"/>
        <v>189</v>
      </c>
      <c r="H4938">
        <v>1724</v>
      </c>
      <c r="I4938" t="s">
        <v>11</v>
      </c>
    </row>
    <row r="4939" spans="1:9" x14ac:dyDescent="0.3">
      <c r="A4939" t="s">
        <v>2506</v>
      </c>
      <c r="B4939" t="s">
        <v>2507</v>
      </c>
      <c r="C4939">
        <v>605</v>
      </c>
      <c r="D4939" t="s">
        <v>28</v>
      </c>
      <c r="E4939">
        <v>491</v>
      </c>
      <c r="F4939">
        <v>603</v>
      </c>
      <c r="G4939">
        <f t="shared" si="77"/>
        <v>112</v>
      </c>
      <c r="H4939">
        <v>133923</v>
      </c>
      <c r="I4939" t="s">
        <v>29</v>
      </c>
    </row>
    <row r="4940" spans="1:9" x14ac:dyDescent="0.3">
      <c r="A4940" t="s">
        <v>2508</v>
      </c>
      <c r="B4940" t="s">
        <v>2509</v>
      </c>
      <c r="C4940">
        <v>609</v>
      </c>
      <c r="D4940" t="s">
        <v>10</v>
      </c>
      <c r="E4940">
        <v>85</v>
      </c>
      <c r="F4940">
        <v>282</v>
      </c>
      <c r="G4940">
        <f t="shared" si="77"/>
        <v>197</v>
      </c>
      <c r="H4940">
        <v>1724</v>
      </c>
      <c r="I4940" t="s">
        <v>11</v>
      </c>
    </row>
    <row r="4941" spans="1:9" x14ac:dyDescent="0.3">
      <c r="A4941" t="s">
        <v>2508</v>
      </c>
      <c r="B4941" t="s">
        <v>2509</v>
      </c>
      <c r="C4941">
        <v>609</v>
      </c>
      <c r="D4941" t="s">
        <v>28</v>
      </c>
      <c r="E4941">
        <v>494</v>
      </c>
      <c r="F4941">
        <v>609</v>
      </c>
      <c r="G4941">
        <f t="shared" si="77"/>
        <v>115</v>
      </c>
      <c r="H4941">
        <v>133923</v>
      </c>
      <c r="I4941" t="s">
        <v>29</v>
      </c>
    </row>
    <row r="4942" spans="1:9" x14ac:dyDescent="0.3">
      <c r="A4942" t="s">
        <v>2508</v>
      </c>
      <c r="B4942" t="s">
        <v>2509</v>
      </c>
      <c r="C4942">
        <v>609</v>
      </c>
      <c r="D4942" t="s">
        <v>30</v>
      </c>
      <c r="E4942">
        <v>380</v>
      </c>
      <c r="F4942">
        <v>448</v>
      </c>
      <c r="G4942">
        <f t="shared" si="77"/>
        <v>68</v>
      </c>
      <c r="H4942">
        <v>85578</v>
      </c>
      <c r="I4942" t="s">
        <v>31</v>
      </c>
    </row>
    <row r="4943" spans="1:9" x14ac:dyDescent="0.3">
      <c r="A4943" t="s">
        <v>2510</v>
      </c>
      <c r="B4943" t="s">
        <v>2511</v>
      </c>
      <c r="C4943">
        <v>1083</v>
      </c>
      <c r="D4943" t="s">
        <v>10</v>
      </c>
      <c r="E4943">
        <v>281</v>
      </c>
      <c r="F4943">
        <v>459</v>
      </c>
      <c r="G4943">
        <f t="shared" si="77"/>
        <v>178</v>
      </c>
      <c r="H4943">
        <v>1724</v>
      </c>
      <c r="I4943" t="s">
        <v>11</v>
      </c>
    </row>
    <row r="4944" spans="1:9" x14ac:dyDescent="0.3">
      <c r="A4944" t="s">
        <v>2510</v>
      </c>
      <c r="B4944" t="s">
        <v>2511</v>
      </c>
      <c r="C4944">
        <v>1083</v>
      </c>
      <c r="D4944" t="s">
        <v>28</v>
      </c>
      <c r="E4944">
        <v>742</v>
      </c>
      <c r="F4944">
        <v>852</v>
      </c>
      <c r="G4944">
        <f t="shared" si="77"/>
        <v>110</v>
      </c>
      <c r="H4944">
        <v>133923</v>
      </c>
      <c r="I4944" t="s">
        <v>29</v>
      </c>
    </row>
    <row r="4945" spans="1:9" x14ac:dyDescent="0.3">
      <c r="A4945" t="s">
        <v>2510</v>
      </c>
      <c r="B4945" t="s">
        <v>2511</v>
      </c>
      <c r="C4945">
        <v>1083</v>
      </c>
      <c r="D4945" t="s">
        <v>30</v>
      </c>
      <c r="E4945">
        <v>629</v>
      </c>
      <c r="F4945">
        <v>695</v>
      </c>
      <c r="G4945">
        <f t="shared" si="77"/>
        <v>66</v>
      </c>
      <c r="H4945">
        <v>85578</v>
      </c>
      <c r="I4945" t="s">
        <v>31</v>
      </c>
    </row>
    <row r="4946" spans="1:9" x14ac:dyDescent="0.3">
      <c r="A4946" t="s">
        <v>2510</v>
      </c>
      <c r="B4946" t="s">
        <v>2511</v>
      </c>
      <c r="C4946">
        <v>1083</v>
      </c>
      <c r="D4946" t="s">
        <v>90</v>
      </c>
      <c r="E4946">
        <v>31</v>
      </c>
      <c r="F4946">
        <v>248</v>
      </c>
      <c r="G4946">
        <f t="shared" si="77"/>
        <v>217</v>
      </c>
      <c r="H4946">
        <v>1188</v>
      </c>
      <c r="I4946" t="s">
        <v>91</v>
      </c>
    </row>
    <row r="4947" spans="1:9" x14ac:dyDescent="0.3">
      <c r="A4947" t="s">
        <v>2510</v>
      </c>
      <c r="B4947" t="s">
        <v>2511</v>
      </c>
      <c r="C4947">
        <v>1083</v>
      </c>
      <c r="D4947" t="s">
        <v>42</v>
      </c>
      <c r="E4947">
        <v>881</v>
      </c>
      <c r="F4947">
        <v>993</v>
      </c>
      <c r="G4947">
        <f t="shared" si="77"/>
        <v>112</v>
      </c>
      <c r="H4947">
        <v>176760</v>
      </c>
      <c r="I4947" t="s">
        <v>43</v>
      </c>
    </row>
    <row r="4948" spans="1:9" x14ac:dyDescent="0.3">
      <c r="A4948" t="s">
        <v>2512</v>
      </c>
      <c r="B4948" t="s">
        <v>2513</v>
      </c>
      <c r="C4948">
        <v>920</v>
      </c>
      <c r="D4948" t="s">
        <v>10</v>
      </c>
      <c r="E4948">
        <v>76</v>
      </c>
      <c r="F4948">
        <v>246</v>
      </c>
      <c r="G4948">
        <f t="shared" si="77"/>
        <v>170</v>
      </c>
      <c r="H4948">
        <v>1724</v>
      </c>
      <c r="I4948" t="s">
        <v>11</v>
      </c>
    </row>
    <row r="4949" spans="1:9" x14ac:dyDescent="0.3">
      <c r="A4949" t="s">
        <v>2512</v>
      </c>
      <c r="B4949" t="s">
        <v>2513</v>
      </c>
      <c r="C4949">
        <v>920</v>
      </c>
      <c r="D4949" t="s">
        <v>12</v>
      </c>
      <c r="E4949">
        <v>669</v>
      </c>
      <c r="F4949">
        <v>907</v>
      </c>
      <c r="G4949">
        <f t="shared" si="77"/>
        <v>238</v>
      </c>
      <c r="H4949">
        <v>22957</v>
      </c>
      <c r="I4949" t="s">
        <v>13</v>
      </c>
    </row>
    <row r="4950" spans="1:9" x14ac:dyDescent="0.3">
      <c r="A4950" t="s">
        <v>2512</v>
      </c>
      <c r="B4950" t="s">
        <v>2513</v>
      </c>
      <c r="C4950">
        <v>920</v>
      </c>
      <c r="D4950" t="s">
        <v>14</v>
      </c>
      <c r="E4950">
        <v>487</v>
      </c>
      <c r="F4950">
        <v>650</v>
      </c>
      <c r="G4950">
        <f t="shared" si="77"/>
        <v>163</v>
      </c>
      <c r="H4950">
        <v>43327</v>
      </c>
      <c r="I4950" t="s">
        <v>15</v>
      </c>
    </row>
    <row r="4951" spans="1:9" x14ac:dyDescent="0.3">
      <c r="A4951" t="s">
        <v>2512</v>
      </c>
      <c r="B4951" t="s">
        <v>2513</v>
      </c>
      <c r="C4951">
        <v>920</v>
      </c>
      <c r="D4951" t="s">
        <v>18</v>
      </c>
      <c r="E4951">
        <v>369</v>
      </c>
      <c r="F4951">
        <v>475</v>
      </c>
      <c r="G4951">
        <f t="shared" si="77"/>
        <v>106</v>
      </c>
      <c r="H4951">
        <v>27168</v>
      </c>
      <c r="I4951" t="s">
        <v>19</v>
      </c>
    </row>
    <row r="4952" spans="1:9" x14ac:dyDescent="0.3">
      <c r="A4952" t="s">
        <v>2514</v>
      </c>
      <c r="B4952" t="s">
        <v>2515</v>
      </c>
      <c r="C4952">
        <v>1205</v>
      </c>
      <c r="D4952" t="s">
        <v>10</v>
      </c>
      <c r="E4952">
        <v>78</v>
      </c>
      <c r="F4952">
        <v>262</v>
      </c>
      <c r="G4952">
        <f t="shared" si="77"/>
        <v>184</v>
      </c>
      <c r="H4952">
        <v>1724</v>
      </c>
      <c r="I4952" t="s">
        <v>11</v>
      </c>
    </row>
    <row r="4953" spans="1:9" x14ac:dyDescent="0.3">
      <c r="A4953" t="s">
        <v>2514</v>
      </c>
      <c r="B4953" t="s">
        <v>2515</v>
      </c>
      <c r="C4953">
        <v>1205</v>
      </c>
      <c r="D4953" t="s">
        <v>28</v>
      </c>
      <c r="E4953">
        <v>862</v>
      </c>
      <c r="F4953">
        <v>972</v>
      </c>
      <c r="G4953">
        <f t="shared" si="77"/>
        <v>110</v>
      </c>
      <c r="H4953">
        <v>133923</v>
      </c>
      <c r="I4953" t="s">
        <v>29</v>
      </c>
    </row>
    <row r="4954" spans="1:9" x14ac:dyDescent="0.3">
      <c r="A4954" t="s">
        <v>2514</v>
      </c>
      <c r="B4954" t="s">
        <v>2515</v>
      </c>
      <c r="C4954">
        <v>1205</v>
      </c>
      <c r="D4954" t="s">
        <v>30</v>
      </c>
      <c r="E4954">
        <v>749</v>
      </c>
      <c r="F4954">
        <v>815</v>
      </c>
      <c r="G4954">
        <f t="shared" si="77"/>
        <v>66</v>
      </c>
      <c r="H4954">
        <v>85578</v>
      </c>
      <c r="I4954" t="s">
        <v>31</v>
      </c>
    </row>
    <row r="4955" spans="1:9" x14ac:dyDescent="0.3">
      <c r="A4955" t="s">
        <v>2514</v>
      </c>
      <c r="B4955" t="s">
        <v>2515</v>
      </c>
      <c r="C4955">
        <v>1205</v>
      </c>
      <c r="D4955" t="s">
        <v>16</v>
      </c>
      <c r="E4955">
        <v>485</v>
      </c>
      <c r="F4955">
        <v>596</v>
      </c>
      <c r="G4955">
        <f t="shared" si="77"/>
        <v>111</v>
      </c>
      <c r="H4955">
        <v>23651</v>
      </c>
      <c r="I4955" t="s">
        <v>17</v>
      </c>
    </row>
    <row r="4956" spans="1:9" x14ac:dyDescent="0.3">
      <c r="A4956" t="s">
        <v>2514</v>
      </c>
      <c r="B4956" t="s">
        <v>2515</v>
      </c>
      <c r="C4956">
        <v>1205</v>
      </c>
      <c r="D4956" t="s">
        <v>18</v>
      </c>
      <c r="E4956">
        <v>362</v>
      </c>
      <c r="F4956">
        <v>466</v>
      </c>
      <c r="G4956">
        <f t="shared" si="77"/>
        <v>104</v>
      </c>
      <c r="H4956">
        <v>27168</v>
      </c>
      <c r="I4956" t="s">
        <v>19</v>
      </c>
    </row>
    <row r="4957" spans="1:9" x14ac:dyDescent="0.3">
      <c r="A4957" t="s">
        <v>2514</v>
      </c>
      <c r="B4957" t="s">
        <v>2515</v>
      </c>
      <c r="C4957">
        <v>1205</v>
      </c>
      <c r="D4957" t="s">
        <v>18</v>
      </c>
      <c r="E4957">
        <v>623</v>
      </c>
      <c r="F4957">
        <v>728</v>
      </c>
      <c r="G4957">
        <f t="shared" si="77"/>
        <v>105</v>
      </c>
      <c r="H4957">
        <v>27168</v>
      </c>
      <c r="I4957" t="s">
        <v>19</v>
      </c>
    </row>
    <row r="4958" spans="1:9" x14ac:dyDescent="0.3">
      <c r="A4958" t="s">
        <v>2514</v>
      </c>
      <c r="B4958" t="s">
        <v>2515</v>
      </c>
      <c r="C4958">
        <v>1205</v>
      </c>
      <c r="D4958" t="s">
        <v>42</v>
      </c>
      <c r="E4958">
        <v>996</v>
      </c>
      <c r="F4958">
        <v>1108</v>
      </c>
      <c r="G4958">
        <f t="shared" si="77"/>
        <v>112</v>
      </c>
      <c r="H4958">
        <v>176760</v>
      </c>
      <c r="I4958" t="s">
        <v>43</v>
      </c>
    </row>
    <row r="4959" spans="1:9" x14ac:dyDescent="0.3">
      <c r="A4959" t="s">
        <v>2516</v>
      </c>
      <c r="B4959" t="s">
        <v>2517</v>
      </c>
      <c r="C4959">
        <v>624</v>
      </c>
      <c r="D4959" t="s">
        <v>10</v>
      </c>
      <c r="E4959">
        <v>103</v>
      </c>
      <c r="F4959">
        <v>294</v>
      </c>
      <c r="G4959">
        <f t="shared" si="77"/>
        <v>191</v>
      </c>
      <c r="H4959">
        <v>1724</v>
      </c>
      <c r="I4959" t="s">
        <v>11</v>
      </c>
    </row>
    <row r="4960" spans="1:9" x14ac:dyDescent="0.3">
      <c r="A4960" t="s">
        <v>2516</v>
      </c>
      <c r="B4960" t="s">
        <v>2517</v>
      </c>
      <c r="C4960">
        <v>624</v>
      </c>
      <c r="D4960" t="s">
        <v>28</v>
      </c>
      <c r="E4960">
        <v>506</v>
      </c>
      <c r="F4960">
        <v>622</v>
      </c>
      <c r="G4960">
        <f t="shared" si="77"/>
        <v>116</v>
      </c>
      <c r="H4960">
        <v>133923</v>
      </c>
      <c r="I4960" t="s">
        <v>29</v>
      </c>
    </row>
    <row r="4961" spans="1:9" x14ac:dyDescent="0.3">
      <c r="A4961" t="s">
        <v>2516</v>
      </c>
      <c r="B4961" t="s">
        <v>2517</v>
      </c>
      <c r="C4961">
        <v>624</v>
      </c>
      <c r="D4961" t="s">
        <v>30</v>
      </c>
      <c r="E4961">
        <v>392</v>
      </c>
      <c r="F4961">
        <v>460</v>
      </c>
      <c r="G4961">
        <f t="shared" si="77"/>
        <v>68</v>
      </c>
      <c r="H4961">
        <v>85578</v>
      </c>
      <c r="I4961" t="s">
        <v>31</v>
      </c>
    </row>
    <row r="4962" spans="1:9" x14ac:dyDescent="0.3">
      <c r="A4962" t="s">
        <v>2518</v>
      </c>
      <c r="B4962" t="s">
        <v>2519</v>
      </c>
      <c r="C4962">
        <v>883</v>
      </c>
      <c r="D4962" t="s">
        <v>10</v>
      </c>
      <c r="E4962">
        <v>263</v>
      </c>
      <c r="F4962">
        <v>456</v>
      </c>
      <c r="G4962">
        <f t="shared" si="77"/>
        <v>193</v>
      </c>
      <c r="H4962">
        <v>1724</v>
      </c>
      <c r="I4962" t="s">
        <v>11</v>
      </c>
    </row>
    <row r="4963" spans="1:9" x14ac:dyDescent="0.3">
      <c r="A4963" t="s">
        <v>2518</v>
      </c>
      <c r="B4963" t="s">
        <v>2519</v>
      </c>
      <c r="C4963">
        <v>883</v>
      </c>
      <c r="D4963" t="s">
        <v>28</v>
      </c>
      <c r="E4963">
        <v>770</v>
      </c>
      <c r="F4963">
        <v>882</v>
      </c>
      <c r="G4963">
        <f t="shared" si="77"/>
        <v>112</v>
      </c>
      <c r="H4963">
        <v>133923</v>
      </c>
      <c r="I4963" t="s">
        <v>29</v>
      </c>
    </row>
    <row r="4964" spans="1:9" x14ac:dyDescent="0.3">
      <c r="A4964" t="s">
        <v>2518</v>
      </c>
      <c r="B4964" t="s">
        <v>2519</v>
      </c>
      <c r="C4964">
        <v>883</v>
      </c>
      <c r="D4964" t="s">
        <v>30</v>
      </c>
      <c r="E4964">
        <v>653</v>
      </c>
      <c r="F4964">
        <v>721</v>
      </c>
      <c r="G4964">
        <f t="shared" si="77"/>
        <v>68</v>
      </c>
      <c r="H4964">
        <v>85578</v>
      </c>
      <c r="I4964" t="s">
        <v>31</v>
      </c>
    </row>
    <row r="4965" spans="1:9" x14ac:dyDescent="0.3">
      <c r="A4965" t="s">
        <v>2518</v>
      </c>
      <c r="B4965" t="s">
        <v>2519</v>
      </c>
      <c r="C4965">
        <v>883</v>
      </c>
      <c r="D4965" t="s">
        <v>90</v>
      </c>
      <c r="E4965">
        <v>13</v>
      </c>
      <c r="F4965">
        <v>221</v>
      </c>
      <c r="G4965">
        <f t="shared" si="77"/>
        <v>208</v>
      </c>
      <c r="H4965">
        <v>1188</v>
      </c>
      <c r="I4965" t="s">
        <v>91</v>
      </c>
    </row>
    <row r="4966" spans="1:9" x14ac:dyDescent="0.3">
      <c r="A4966" t="s">
        <v>2518</v>
      </c>
      <c r="B4966" t="s">
        <v>2519</v>
      </c>
      <c r="C4966">
        <v>883</v>
      </c>
      <c r="D4966" t="s">
        <v>18</v>
      </c>
      <c r="E4966">
        <v>549</v>
      </c>
      <c r="F4966">
        <v>646</v>
      </c>
      <c r="G4966">
        <f t="shared" si="77"/>
        <v>97</v>
      </c>
      <c r="H4966">
        <v>27168</v>
      </c>
      <c r="I4966" t="s">
        <v>19</v>
      </c>
    </row>
    <row r="4967" spans="1:9" x14ac:dyDescent="0.3">
      <c r="A4967" t="s">
        <v>2520</v>
      </c>
      <c r="B4967" t="s">
        <v>2521</v>
      </c>
      <c r="C4967">
        <v>977</v>
      </c>
      <c r="D4967" t="s">
        <v>10</v>
      </c>
      <c r="E4967">
        <v>54</v>
      </c>
      <c r="F4967">
        <v>221</v>
      </c>
      <c r="G4967">
        <f t="shared" si="77"/>
        <v>167</v>
      </c>
      <c r="H4967">
        <v>1724</v>
      </c>
      <c r="I4967" t="s">
        <v>11</v>
      </c>
    </row>
    <row r="4968" spans="1:9" x14ac:dyDescent="0.3">
      <c r="A4968" t="s">
        <v>2520</v>
      </c>
      <c r="B4968" t="s">
        <v>2521</v>
      </c>
      <c r="C4968">
        <v>977</v>
      </c>
      <c r="D4968" t="s">
        <v>12</v>
      </c>
      <c r="E4968">
        <v>733</v>
      </c>
      <c r="F4968">
        <v>969</v>
      </c>
      <c r="G4968">
        <f t="shared" si="77"/>
        <v>236</v>
      </c>
      <c r="H4968">
        <v>22957</v>
      </c>
      <c r="I4968" t="s">
        <v>13</v>
      </c>
    </row>
    <row r="4969" spans="1:9" x14ac:dyDescent="0.3">
      <c r="A4969" t="s">
        <v>2520</v>
      </c>
      <c r="B4969" t="s">
        <v>2521</v>
      </c>
      <c r="C4969">
        <v>977</v>
      </c>
      <c r="D4969" t="s">
        <v>14</v>
      </c>
      <c r="E4969">
        <v>552</v>
      </c>
      <c r="F4969">
        <v>714</v>
      </c>
      <c r="G4969">
        <f t="shared" si="77"/>
        <v>162</v>
      </c>
      <c r="H4969">
        <v>43327</v>
      </c>
      <c r="I4969" t="s">
        <v>15</v>
      </c>
    </row>
    <row r="4970" spans="1:9" x14ac:dyDescent="0.3">
      <c r="A4970" t="s">
        <v>2520</v>
      </c>
      <c r="B4970" t="s">
        <v>2521</v>
      </c>
      <c r="C4970">
        <v>977</v>
      </c>
      <c r="D4970" t="s">
        <v>16</v>
      </c>
      <c r="E4970">
        <v>313</v>
      </c>
      <c r="F4970">
        <v>422</v>
      </c>
      <c r="G4970">
        <f t="shared" si="77"/>
        <v>109</v>
      </c>
      <c r="H4970">
        <v>23651</v>
      </c>
      <c r="I4970" t="s">
        <v>17</v>
      </c>
    </row>
    <row r="4971" spans="1:9" x14ac:dyDescent="0.3">
      <c r="A4971" t="s">
        <v>2520</v>
      </c>
      <c r="B4971" t="s">
        <v>2521</v>
      </c>
      <c r="C4971">
        <v>977</v>
      </c>
      <c r="D4971" t="s">
        <v>18</v>
      </c>
      <c r="E4971">
        <v>437</v>
      </c>
      <c r="F4971">
        <v>540</v>
      </c>
      <c r="G4971">
        <f t="shared" si="77"/>
        <v>103</v>
      </c>
      <c r="H4971">
        <v>27168</v>
      </c>
      <c r="I4971" t="s">
        <v>19</v>
      </c>
    </row>
    <row r="4972" spans="1:9" x14ac:dyDescent="0.3">
      <c r="A4972" t="s">
        <v>2522</v>
      </c>
      <c r="B4972" t="s">
        <v>2523</v>
      </c>
      <c r="C4972">
        <v>780</v>
      </c>
      <c r="D4972" t="s">
        <v>10</v>
      </c>
      <c r="E4972">
        <v>95</v>
      </c>
      <c r="F4972">
        <v>229</v>
      </c>
      <c r="G4972">
        <f t="shared" si="77"/>
        <v>134</v>
      </c>
      <c r="H4972">
        <v>1724</v>
      </c>
      <c r="I4972" t="s">
        <v>11</v>
      </c>
    </row>
    <row r="4973" spans="1:9" x14ac:dyDescent="0.3">
      <c r="A4973" t="s">
        <v>2522</v>
      </c>
      <c r="B4973" t="s">
        <v>2523</v>
      </c>
      <c r="C4973">
        <v>780</v>
      </c>
      <c r="D4973" t="s">
        <v>154</v>
      </c>
      <c r="E4973">
        <v>344</v>
      </c>
      <c r="F4973">
        <v>483</v>
      </c>
      <c r="G4973">
        <f t="shared" si="77"/>
        <v>139</v>
      </c>
      <c r="H4973">
        <v>17090</v>
      </c>
      <c r="I4973" t="s">
        <v>155</v>
      </c>
    </row>
    <row r="4974" spans="1:9" x14ac:dyDescent="0.3">
      <c r="A4974" t="s">
        <v>2522</v>
      </c>
      <c r="B4974" t="s">
        <v>2523</v>
      </c>
      <c r="C4974">
        <v>780</v>
      </c>
      <c r="D4974" t="s">
        <v>14</v>
      </c>
      <c r="E4974">
        <v>623</v>
      </c>
      <c r="F4974">
        <v>780</v>
      </c>
      <c r="G4974">
        <f t="shared" si="77"/>
        <v>157</v>
      </c>
      <c r="H4974">
        <v>43327</v>
      </c>
      <c r="I4974" t="s">
        <v>15</v>
      </c>
    </row>
    <row r="4975" spans="1:9" x14ac:dyDescent="0.3">
      <c r="A4975" t="s">
        <v>2522</v>
      </c>
      <c r="B4975" t="s">
        <v>2523</v>
      </c>
      <c r="C4975">
        <v>780</v>
      </c>
      <c r="D4975" t="s">
        <v>18</v>
      </c>
      <c r="E4975">
        <v>506</v>
      </c>
      <c r="F4975">
        <v>611</v>
      </c>
      <c r="G4975">
        <f t="shared" si="77"/>
        <v>105</v>
      </c>
      <c r="H4975">
        <v>27168</v>
      </c>
      <c r="I4975" t="s">
        <v>19</v>
      </c>
    </row>
    <row r="4976" spans="1:9" x14ac:dyDescent="0.3">
      <c r="A4976" t="s">
        <v>2524</v>
      </c>
      <c r="B4976" t="s">
        <v>2525</v>
      </c>
      <c r="C4976">
        <v>1592</v>
      </c>
      <c r="D4976" t="s">
        <v>10</v>
      </c>
      <c r="E4976">
        <v>82</v>
      </c>
      <c r="F4976">
        <v>268</v>
      </c>
      <c r="G4976">
        <f t="shared" si="77"/>
        <v>186</v>
      </c>
      <c r="H4976">
        <v>1724</v>
      </c>
      <c r="I4976" t="s">
        <v>11</v>
      </c>
    </row>
    <row r="4977" spans="1:9" x14ac:dyDescent="0.3">
      <c r="A4977" t="s">
        <v>2524</v>
      </c>
      <c r="B4977" t="s">
        <v>2525</v>
      </c>
      <c r="C4977">
        <v>1592</v>
      </c>
      <c r="D4977" t="s">
        <v>28</v>
      </c>
      <c r="E4977">
        <v>1013</v>
      </c>
      <c r="F4977">
        <v>1156</v>
      </c>
      <c r="G4977">
        <f t="shared" si="77"/>
        <v>143</v>
      </c>
      <c r="H4977">
        <v>133923</v>
      </c>
      <c r="I4977" t="s">
        <v>29</v>
      </c>
    </row>
    <row r="4978" spans="1:9" x14ac:dyDescent="0.3">
      <c r="A4978" t="s">
        <v>2524</v>
      </c>
      <c r="B4978" t="s">
        <v>2525</v>
      </c>
      <c r="C4978">
        <v>1592</v>
      </c>
      <c r="D4978" t="s">
        <v>30</v>
      </c>
      <c r="E4978">
        <v>901</v>
      </c>
      <c r="F4978">
        <v>966</v>
      </c>
      <c r="G4978">
        <f t="shared" si="77"/>
        <v>65</v>
      </c>
      <c r="H4978">
        <v>85578</v>
      </c>
      <c r="I4978" t="s">
        <v>31</v>
      </c>
    </row>
    <row r="4979" spans="1:9" x14ac:dyDescent="0.3">
      <c r="A4979" t="s">
        <v>2524</v>
      </c>
      <c r="B4979" t="s">
        <v>2525</v>
      </c>
      <c r="C4979">
        <v>1592</v>
      </c>
      <c r="D4979" t="s">
        <v>22</v>
      </c>
      <c r="E4979">
        <v>744</v>
      </c>
      <c r="F4979">
        <v>857</v>
      </c>
      <c r="G4979">
        <f t="shared" si="77"/>
        <v>113</v>
      </c>
      <c r="H4979">
        <v>21613</v>
      </c>
      <c r="I4979" t="s">
        <v>23</v>
      </c>
    </row>
    <row r="4980" spans="1:9" x14ac:dyDescent="0.3">
      <c r="A4980" t="s">
        <v>2524</v>
      </c>
      <c r="B4980" t="s">
        <v>2525</v>
      </c>
      <c r="C4980">
        <v>1592</v>
      </c>
      <c r="D4980" t="s">
        <v>16</v>
      </c>
      <c r="E4980">
        <v>375</v>
      </c>
      <c r="F4980">
        <v>484</v>
      </c>
      <c r="G4980">
        <f t="shared" si="77"/>
        <v>109</v>
      </c>
      <c r="H4980">
        <v>23651</v>
      </c>
      <c r="I4980" t="s">
        <v>17</v>
      </c>
    </row>
    <row r="4981" spans="1:9" x14ac:dyDescent="0.3">
      <c r="A4981" t="s">
        <v>2524</v>
      </c>
      <c r="B4981" t="s">
        <v>2525</v>
      </c>
      <c r="C4981">
        <v>1592</v>
      </c>
      <c r="D4981" t="s">
        <v>16</v>
      </c>
      <c r="E4981">
        <v>644</v>
      </c>
      <c r="F4981">
        <v>734</v>
      </c>
      <c r="G4981">
        <f t="shared" si="77"/>
        <v>90</v>
      </c>
      <c r="H4981">
        <v>23651</v>
      </c>
      <c r="I4981" t="s">
        <v>17</v>
      </c>
    </row>
    <row r="4982" spans="1:9" x14ac:dyDescent="0.3">
      <c r="A4982" t="s">
        <v>2524</v>
      </c>
      <c r="B4982" t="s">
        <v>2525</v>
      </c>
      <c r="C4982">
        <v>1592</v>
      </c>
      <c r="D4982" t="s">
        <v>96</v>
      </c>
      <c r="E4982">
        <v>500</v>
      </c>
      <c r="F4982">
        <v>610</v>
      </c>
      <c r="G4982">
        <f t="shared" si="77"/>
        <v>110</v>
      </c>
      <c r="H4982">
        <v>3260</v>
      </c>
      <c r="I4982" t="s">
        <v>97</v>
      </c>
    </row>
    <row r="4983" spans="1:9" x14ac:dyDescent="0.3">
      <c r="A4983" t="s">
        <v>2524</v>
      </c>
      <c r="B4983" t="s">
        <v>2525</v>
      </c>
      <c r="C4983">
        <v>1592</v>
      </c>
      <c r="D4983" t="s">
        <v>42</v>
      </c>
      <c r="E4983">
        <v>1178</v>
      </c>
      <c r="F4983">
        <v>1291</v>
      </c>
      <c r="G4983">
        <f t="shared" si="77"/>
        <v>113</v>
      </c>
      <c r="H4983">
        <v>176760</v>
      </c>
      <c r="I4983" t="s">
        <v>43</v>
      </c>
    </row>
    <row r="4984" spans="1:9" x14ac:dyDescent="0.3">
      <c r="A4984" t="s">
        <v>2524</v>
      </c>
      <c r="B4984" t="s">
        <v>2525</v>
      </c>
      <c r="C4984">
        <v>1592</v>
      </c>
      <c r="D4984" t="s">
        <v>42</v>
      </c>
      <c r="E4984">
        <v>1318</v>
      </c>
      <c r="F4984">
        <v>1433</v>
      </c>
      <c r="G4984">
        <f t="shared" si="77"/>
        <v>115</v>
      </c>
      <c r="H4984">
        <v>176760</v>
      </c>
      <c r="I4984" t="s">
        <v>43</v>
      </c>
    </row>
    <row r="4985" spans="1:9" x14ac:dyDescent="0.3">
      <c r="A4985" t="s">
        <v>2526</v>
      </c>
      <c r="B4985" t="s">
        <v>2527</v>
      </c>
      <c r="C4985">
        <v>1552</v>
      </c>
      <c r="D4985" t="s">
        <v>10</v>
      </c>
      <c r="E4985">
        <v>88</v>
      </c>
      <c r="F4985">
        <v>273</v>
      </c>
      <c r="G4985">
        <f t="shared" si="77"/>
        <v>185</v>
      </c>
      <c r="H4985">
        <v>1724</v>
      </c>
      <c r="I4985" t="s">
        <v>11</v>
      </c>
    </row>
    <row r="4986" spans="1:9" x14ac:dyDescent="0.3">
      <c r="A4986" t="s">
        <v>2526</v>
      </c>
      <c r="B4986" t="s">
        <v>2527</v>
      </c>
      <c r="C4986">
        <v>1552</v>
      </c>
      <c r="D4986" t="s">
        <v>28</v>
      </c>
      <c r="E4986">
        <v>1020</v>
      </c>
      <c r="F4986">
        <v>1137</v>
      </c>
      <c r="G4986">
        <f t="shared" si="77"/>
        <v>117</v>
      </c>
      <c r="H4986">
        <v>133923</v>
      </c>
      <c r="I4986" t="s">
        <v>29</v>
      </c>
    </row>
    <row r="4987" spans="1:9" x14ac:dyDescent="0.3">
      <c r="A4987" t="s">
        <v>2526</v>
      </c>
      <c r="B4987" t="s">
        <v>2527</v>
      </c>
      <c r="C4987">
        <v>1552</v>
      </c>
      <c r="D4987" t="s">
        <v>30</v>
      </c>
      <c r="E4987">
        <v>908</v>
      </c>
      <c r="F4987">
        <v>973</v>
      </c>
      <c r="G4987">
        <f t="shared" si="77"/>
        <v>65</v>
      </c>
      <c r="H4987">
        <v>85578</v>
      </c>
      <c r="I4987" t="s">
        <v>31</v>
      </c>
    </row>
    <row r="4988" spans="1:9" x14ac:dyDescent="0.3">
      <c r="A4988" t="s">
        <v>2526</v>
      </c>
      <c r="B4988" t="s">
        <v>2527</v>
      </c>
      <c r="C4988">
        <v>1552</v>
      </c>
      <c r="D4988" t="s">
        <v>22</v>
      </c>
      <c r="E4988">
        <v>751</v>
      </c>
      <c r="F4988">
        <v>864</v>
      </c>
      <c r="G4988">
        <f t="shared" si="77"/>
        <v>113</v>
      </c>
      <c r="H4988">
        <v>21613</v>
      </c>
      <c r="I4988" t="s">
        <v>23</v>
      </c>
    </row>
    <row r="4989" spans="1:9" x14ac:dyDescent="0.3">
      <c r="A4989" t="s">
        <v>2526</v>
      </c>
      <c r="B4989" t="s">
        <v>2527</v>
      </c>
      <c r="C4989">
        <v>1552</v>
      </c>
      <c r="D4989" t="s">
        <v>16</v>
      </c>
      <c r="E4989">
        <v>380</v>
      </c>
      <c r="F4989">
        <v>489</v>
      </c>
      <c r="G4989">
        <f t="shared" si="77"/>
        <v>109</v>
      </c>
      <c r="H4989">
        <v>23651</v>
      </c>
      <c r="I4989" t="s">
        <v>17</v>
      </c>
    </row>
    <row r="4990" spans="1:9" x14ac:dyDescent="0.3">
      <c r="A4990" t="s">
        <v>2526</v>
      </c>
      <c r="B4990" t="s">
        <v>2527</v>
      </c>
      <c r="C4990">
        <v>1552</v>
      </c>
      <c r="D4990" t="s">
        <v>16</v>
      </c>
      <c r="E4990">
        <v>650</v>
      </c>
      <c r="F4990">
        <v>741</v>
      </c>
      <c r="G4990">
        <f t="shared" si="77"/>
        <v>91</v>
      </c>
      <c r="H4990">
        <v>23651</v>
      </c>
      <c r="I4990" t="s">
        <v>17</v>
      </c>
    </row>
    <row r="4991" spans="1:9" x14ac:dyDescent="0.3">
      <c r="A4991" t="s">
        <v>2526</v>
      </c>
      <c r="B4991" t="s">
        <v>2527</v>
      </c>
      <c r="C4991">
        <v>1552</v>
      </c>
      <c r="D4991" t="s">
        <v>96</v>
      </c>
      <c r="E4991">
        <v>505</v>
      </c>
      <c r="F4991">
        <v>616</v>
      </c>
      <c r="G4991">
        <f t="shared" si="77"/>
        <v>111</v>
      </c>
      <c r="H4991">
        <v>3260</v>
      </c>
      <c r="I4991" t="s">
        <v>97</v>
      </c>
    </row>
    <row r="4992" spans="1:9" x14ac:dyDescent="0.3">
      <c r="A4992" t="s">
        <v>2526</v>
      </c>
      <c r="B4992" t="s">
        <v>2527</v>
      </c>
      <c r="C4992">
        <v>1552</v>
      </c>
      <c r="D4992" t="s">
        <v>42</v>
      </c>
      <c r="E4992">
        <v>1158</v>
      </c>
      <c r="F4992">
        <v>1271</v>
      </c>
      <c r="G4992">
        <f t="shared" si="77"/>
        <v>113</v>
      </c>
      <c r="H4992">
        <v>176760</v>
      </c>
      <c r="I4992" t="s">
        <v>43</v>
      </c>
    </row>
    <row r="4993" spans="1:9" x14ac:dyDescent="0.3">
      <c r="A4993" t="s">
        <v>2526</v>
      </c>
      <c r="B4993" t="s">
        <v>2527</v>
      </c>
      <c r="C4993">
        <v>1552</v>
      </c>
      <c r="D4993" t="s">
        <v>42</v>
      </c>
      <c r="E4993">
        <v>1301</v>
      </c>
      <c r="F4993">
        <v>1416</v>
      </c>
      <c r="G4993">
        <f t="shared" si="77"/>
        <v>115</v>
      </c>
      <c r="H4993">
        <v>176760</v>
      </c>
      <c r="I4993" t="s">
        <v>43</v>
      </c>
    </row>
    <row r="4994" spans="1:9" x14ac:dyDescent="0.3">
      <c r="A4994" t="s">
        <v>2528</v>
      </c>
      <c r="B4994" t="s">
        <v>2529</v>
      </c>
      <c r="C4994">
        <v>1397</v>
      </c>
      <c r="D4994" t="s">
        <v>10</v>
      </c>
      <c r="E4994">
        <v>93</v>
      </c>
      <c r="F4994">
        <v>272</v>
      </c>
      <c r="G4994">
        <f t="shared" si="77"/>
        <v>179</v>
      </c>
      <c r="H4994">
        <v>1724</v>
      </c>
      <c r="I4994" t="s">
        <v>11</v>
      </c>
    </row>
    <row r="4995" spans="1:9" x14ac:dyDescent="0.3">
      <c r="A4995" t="s">
        <v>2528</v>
      </c>
      <c r="B4995" t="s">
        <v>2529</v>
      </c>
      <c r="C4995">
        <v>1397</v>
      </c>
      <c r="D4995" t="s">
        <v>28</v>
      </c>
      <c r="E4995">
        <v>870</v>
      </c>
      <c r="F4995">
        <v>986</v>
      </c>
      <c r="G4995">
        <f t="shared" ref="G4995:G5058" si="78">F4995-E4995</f>
        <v>116</v>
      </c>
      <c r="H4995">
        <v>133923</v>
      </c>
      <c r="I4995" t="s">
        <v>29</v>
      </c>
    </row>
    <row r="4996" spans="1:9" x14ac:dyDescent="0.3">
      <c r="A4996" t="s">
        <v>2528</v>
      </c>
      <c r="B4996" t="s">
        <v>2529</v>
      </c>
      <c r="C4996">
        <v>1397</v>
      </c>
      <c r="D4996" t="s">
        <v>30</v>
      </c>
      <c r="E4996">
        <v>758</v>
      </c>
      <c r="F4996">
        <v>823</v>
      </c>
      <c r="G4996">
        <f t="shared" si="78"/>
        <v>65</v>
      </c>
      <c r="H4996">
        <v>85578</v>
      </c>
      <c r="I4996" t="s">
        <v>31</v>
      </c>
    </row>
    <row r="4997" spans="1:9" x14ac:dyDescent="0.3">
      <c r="A4997" t="s">
        <v>2528</v>
      </c>
      <c r="B4997" t="s">
        <v>2529</v>
      </c>
      <c r="C4997">
        <v>1397</v>
      </c>
      <c r="D4997" t="s">
        <v>22</v>
      </c>
      <c r="E4997">
        <v>624</v>
      </c>
      <c r="F4997">
        <v>735</v>
      </c>
      <c r="G4997">
        <f t="shared" si="78"/>
        <v>111</v>
      </c>
      <c r="H4997">
        <v>21613</v>
      </c>
      <c r="I4997" t="s">
        <v>23</v>
      </c>
    </row>
    <row r="4998" spans="1:9" x14ac:dyDescent="0.3">
      <c r="A4998" t="s">
        <v>2528</v>
      </c>
      <c r="B4998" t="s">
        <v>2529</v>
      </c>
      <c r="C4998">
        <v>1397</v>
      </c>
      <c r="D4998" t="s">
        <v>16</v>
      </c>
      <c r="E4998">
        <v>378</v>
      </c>
      <c r="F4998">
        <v>487</v>
      </c>
      <c r="G4998">
        <f t="shared" si="78"/>
        <v>109</v>
      </c>
      <c r="H4998">
        <v>23651</v>
      </c>
      <c r="I4998" t="s">
        <v>17</v>
      </c>
    </row>
    <row r="4999" spans="1:9" x14ac:dyDescent="0.3">
      <c r="A4999" t="s">
        <v>2528</v>
      </c>
      <c r="B4999" t="s">
        <v>2529</v>
      </c>
      <c r="C4999">
        <v>1397</v>
      </c>
      <c r="D4999" t="s">
        <v>16</v>
      </c>
      <c r="E4999">
        <v>524</v>
      </c>
      <c r="F4999">
        <v>614</v>
      </c>
      <c r="G4999">
        <f t="shared" si="78"/>
        <v>90</v>
      </c>
      <c r="H4999">
        <v>23651</v>
      </c>
      <c r="I4999" t="s">
        <v>17</v>
      </c>
    </row>
    <row r="5000" spans="1:9" x14ac:dyDescent="0.3">
      <c r="A5000" t="s">
        <v>2528</v>
      </c>
      <c r="B5000" t="s">
        <v>2529</v>
      </c>
      <c r="C5000">
        <v>1397</v>
      </c>
      <c r="D5000" t="s">
        <v>42</v>
      </c>
      <c r="E5000">
        <v>1144</v>
      </c>
      <c r="F5000">
        <v>1259</v>
      </c>
      <c r="G5000">
        <f t="shared" si="78"/>
        <v>115</v>
      </c>
      <c r="H5000">
        <v>176760</v>
      </c>
      <c r="I5000" t="s">
        <v>43</v>
      </c>
    </row>
    <row r="5001" spans="1:9" x14ac:dyDescent="0.3">
      <c r="A5001" t="s">
        <v>2530</v>
      </c>
      <c r="B5001" t="s">
        <v>2531</v>
      </c>
      <c r="C5001">
        <v>1170</v>
      </c>
      <c r="D5001" t="s">
        <v>10</v>
      </c>
      <c r="E5001">
        <v>74</v>
      </c>
      <c r="F5001">
        <v>266</v>
      </c>
      <c r="G5001">
        <f t="shared" si="78"/>
        <v>192</v>
      </c>
      <c r="H5001">
        <v>1724</v>
      </c>
      <c r="I5001" t="s">
        <v>11</v>
      </c>
    </row>
    <row r="5002" spans="1:9" x14ac:dyDescent="0.3">
      <c r="A5002" t="s">
        <v>2530</v>
      </c>
      <c r="B5002" t="s">
        <v>2531</v>
      </c>
      <c r="C5002">
        <v>1170</v>
      </c>
      <c r="D5002" t="s">
        <v>1896</v>
      </c>
      <c r="E5002">
        <v>1065</v>
      </c>
      <c r="F5002">
        <v>1129</v>
      </c>
      <c r="G5002">
        <f t="shared" si="78"/>
        <v>64</v>
      </c>
      <c r="H5002">
        <v>831</v>
      </c>
      <c r="I5002" t="s">
        <v>1897</v>
      </c>
    </row>
    <row r="5003" spans="1:9" x14ac:dyDescent="0.3">
      <c r="A5003" t="s">
        <v>2530</v>
      </c>
      <c r="B5003" t="s">
        <v>2531</v>
      </c>
      <c r="C5003">
        <v>1170</v>
      </c>
      <c r="D5003" t="s">
        <v>12</v>
      </c>
      <c r="E5003">
        <v>790</v>
      </c>
      <c r="F5003">
        <v>1026</v>
      </c>
      <c r="G5003">
        <f t="shared" si="78"/>
        <v>236</v>
      </c>
      <c r="H5003">
        <v>22957</v>
      </c>
      <c r="I5003" t="s">
        <v>13</v>
      </c>
    </row>
    <row r="5004" spans="1:9" x14ac:dyDescent="0.3">
      <c r="A5004" t="s">
        <v>2530</v>
      </c>
      <c r="B5004" t="s">
        <v>2531</v>
      </c>
      <c r="C5004">
        <v>1170</v>
      </c>
      <c r="D5004" t="s">
        <v>14</v>
      </c>
      <c r="E5004">
        <v>613</v>
      </c>
      <c r="F5004">
        <v>771</v>
      </c>
      <c r="G5004">
        <f t="shared" si="78"/>
        <v>158</v>
      </c>
      <c r="H5004">
        <v>43327</v>
      </c>
      <c r="I5004" t="s">
        <v>15</v>
      </c>
    </row>
    <row r="5005" spans="1:9" x14ac:dyDescent="0.3">
      <c r="A5005" t="s">
        <v>2530</v>
      </c>
      <c r="B5005" t="s">
        <v>2531</v>
      </c>
      <c r="C5005">
        <v>1170</v>
      </c>
      <c r="D5005" t="s">
        <v>24</v>
      </c>
      <c r="E5005">
        <v>384</v>
      </c>
      <c r="F5005">
        <v>474</v>
      </c>
      <c r="G5005">
        <f t="shared" si="78"/>
        <v>90</v>
      </c>
      <c r="H5005">
        <v>23723</v>
      </c>
      <c r="I5005" t="s">
        <v>25</v>
      </c>
    </row>
    <row r="5006" spans="1:9" x14ac:dyDescent="0.3">
      <c r="A5006" t="s">
        <v>2530</v>
      </c>
      <c r="B5006" t="s">
        <v>2531</v>
      </c>
      <c r="C5006">
        <v>1170</v>
      </c>
      <c r="D5006" t="s">
        <v>18</v>
      </c>
      <c r="E5006">
        <v>498</v>
      </c>
      <c r="F5006">
        <v>601</v>
      </c>
      <c r="G5006">
        <f t="shared" si="78"/>
        <v>103</v>
      </c>
      <c r="H5006">
        <v>27168</v>
      </c>
      <c r="I5006" t="s">
        <v>19</v>
      </c>
    </row>
    <row r="5007" spans="1:9" x14ac:dyDescent="0.3">
      <c r="A5007" t="s">
        <v>2532</v>
      </c>
      <c r="B5007" t="s">
        <v>2533</v>
      </c>
      <c r="C5007">
        <v>645</v>
      </c>
      <c r="D5007" t="s">
        <v>10</v>
      </c>
      <c r="E5007">
        <v>60</v>
      </c>
      <c r="F5007">
        <v>206</v>
      </c>
      <c r="G5007">
        <f t="shared" si="78"/>
        <v>146</v>
      </c>
      <c r="H5007">
        <v>1724</v>
      </c>
      <c r="I5007" t="s">
        <v>11</v>
      </c>
    </row>
    <row r="5008" spans="1:9" x14ac:dyDescent="0.3">
      <c r="A5008" t="s">
        <v>2532</v>
      </c>
      <c r="B5008" t="s">
        <v>2533</v>
      </c>
      <c r="C5008">
        <v>645</v>
      </c>
      <c r="D5008" t="s">
        <v>28</v>
      </c>
      <c r="E5008">
        <v>535</v>
      </c>
      <c r="F5008">
        <v>645</v>
      </c>
      <c r="G5008">
        <f t="shared" si="78"/>
        <v>110</v>
      </c>
      <c r="H5008">
        <v>133923</v>
      </c>
      <c r="I5008" t="s">
        <v>29</v>
      </c>
    </row>
    <row r="5009" spans="1:9" x14ac:dyDescent="0.3">
      <c r="A5009" t="s">
        <v>2532</v>
      </c>
      <c r="B5009" t="s">
        <v>2533</v>
      </c>
      <c r="C5009">
        <v>645</v>
      </c>
      <c r="D5009" t="s">
        <v>30</v>
      </c>
      <c r="E5009">
        <v>424</v>
      </c>
      <c r="F5009">
        <v>492</v>
      </c>
      <c r="G5009">
        <f t="shared" si="78"/>
        <v>68</v>
      </c>
      <c r="H5009">
        <v>85578</v>
      </c>
      <c r="I5009" t="s">
        <v>31</v>
      </c>
    </row>
    <row r="5010" spans="1:9" x14ac:dyDescent="0.3">
      <c r="A5010" t="s">
        <v>2532</v>
      </c>
      <c r="B5010" t="s">
        <v>2533</v>
      </c>
      <c r="C5010">
        <v>645</v>
      </c>
      <c r="D5010" t="s">
        <v>16</v>
      </c>
      <c r="E5010">
        <v>284</v>
      </c>
      <c r="F5010">
        <v>395</v>
      </c>
      <c r="G5010">
        <f t="shared" si="78"/>
        <v>111</v>
      </c>
      <c r="H5010">
        <v>23651</v>
      </c>
      <c r="I5010" t="s">
        <v>17</v>
      </c>
    </row>
    <row r="5011" spans="1:9" x14ac:dyDescent="0.3">
      <c r="A5011" t="s">
        <v>2534</v>
      </c>
      <c r="B5011" t="s">
        <v>2535</v>
      </c>
      <c r="C5011">
        <v>1243</v>
      </c>
      <c r="D5011" t="s">
        <v>10</v>
      </c>
      <c r="E5011">
        <v>76</v>
      </c>
      <c r="F5011">
        <v>268</v>
      </c>
      <c r="G5011">
        <f t="shared" si="78"/>
        <v>192</v>
      </c>
      <c r="H5011">
        <v>1724</v>
      </c>
      <c r="I5011" t="s">
        <v>11</v>
      </c>
    </row>
    <row r="5012" spans="1:9" x14ac:dyDescent="0.3">
      <c r="A5012" t="s">
        <v>2534</v>
      </c>
      <c r="B5012" t="s">
        <v>2535</v>
      </c>
      <c r="C5012">
        <v>1243</v>
      </c>
      <c r="D5012" t="s">
        <v>28</v>
      </c>
      <c r="E5012">
        <v>999</v>
      </c>
      <c r="F5012">
        <v>1115</v>
      </c>
      <c r="G5012">
        <f t="shared" si="78"/>
        <v>116</v>
      </c>
      <c r="H5012">
        <v>133923</v>
      </c>
      <c r="I5012" t="s">
        <v>29</v>
      </c>
    </row>
    <row r="5013" spans="1:9" x14ac:dyDescent="0.3">
      <c r="A5013" t="s">
        <v>2534</v>
      </c>
      <c r="B5013" t="s">
        <v>2535</v>
      </c>
      <c r="C5013">
        <v>1243</v>
      </c>
      <c r="D5013" t="s">
        <v>30</v>
      </c>
      <c r="E5013">
        <v>887</v>
      </c>
      <c r="F5013">
        <v>952</v>
      </c>
      <c r="G5013">
        <f t="shared" si="78"/>
        <v>65</v>
      </c>
      <c r="H5013">
        <v>85578</v>
      </c>
      <c r="I5013" t="s">
        <v>31</v>
      </c>
    </row>
    <row r="5014" spans="1:9" x14ac:dyDescent="0.3">
      <c r="A5014" t="s">
        <v>2534</v>
      </c>
      <c r="B5014" t="s">
        <v>2535</v>
      </c>
      <c r="C5014">
        <v>1243</v>
      </c>
      <c r="D5014" t="s">
        <v>24</v>
      </c>
      <c r="E5014">
        <v>647</v>
      </c>
      <c r="F5014">
        <v>735</v>
      </c>
      <c r="G5014">
        <f t="shared" si="78"/>
        <v>88</v>
      </c>
      <c r="H5014">
        <v>23723</v>
      </c>
      <c r="I5014" t="s">
        <v>25</v>
      </c>
    </row>
    <row r="5015" spans="1:9" x14ac:dyDescent="0.3">
      <c r="A5015" t="s">
        <v>2534</v>
      </c>
      <c r="B5015" t="s">
        <v>2535</v>
      </c>
      <c r="C5015">
        <v>1243</v>
      </c>
      <c r="D5015" t="s">
        <v>16</v>
      </c>
      <c r="E5015">
        <v>379</v>
      </c>
      <c r="F5015">
        <v>486</v>
      </c>
      <c r="G5015">
        <f t="shared" si="78"/>
        <v>107</v>
      </c>
      <c r="H5015">
        <v>23651</v>
      </c>
      <c r="I5015" t="s">
        <v>17</v>
      </c>
    </row>
    <row r="5016" spans="1:9" x14ac:dyDescent="0.3">
      <c r="A5016" t="s">
        <v>2534</v>
      </c>
      <c r="B5016" t="s">
        <v>2535</v>
      </c>
      <c r="C5016">
        <v>1243</v>
      </c>
      <c r="D5016" t="s">
        <v>16</v>
      </c>
      <c r="E5016">
        <v>502</v>
      </c>
      <c r="F5016">
        <v>615</v>
      </c>
      <c r="G5016">
        <f t="shared" si="78"/>
        <v>113</v>
      </c>
      <c r="H5016">
        <v>23651</v>
      </c>
      <c r="I5016" t="s">
        <v>17</v>
      </c>
    </row>
    <row r="5017" spans="1:9" x14ac:dyDescent="0.3">
      <c r="A5017" t="s">
        <v>2534</v>
      </c>
      <c r="B5017" t="s">
        <v>2535</v>
      </c>
      <c r="C5017">
        <v>1243</v>
      </c>
      <c r="D5017" t="s">
        <v>46</v>
      </c>
      <c r="E5017">
        <v>753</v>
      </c>
      <c r="F5017">
        <v>821</v>
      </c>
      <c r="G5017">
        <f t="shared" si="78"/>
        <v>68</v>
      </c>
      <c r="H5017">
        <v>7301</v>
      </c>
      <c r="I5017" t="s">
        <v>47</v>
      </c>
    </row>
    <row r="5018" spans="1:9" x14ac:dyDescent="0.3">
      <c r="A5018" t="s">
        <v>2536</v>
      </c>
      <c r="B5018" t="s">
        <v>2537</v>
      </c>
      <c r="C5018">
        <v>667</v>
      </c>
      <c r="D5018" t="s">
        <v>10</v>
      </c>
      <c r="E5018">
        <v>81</v>
      </c>
      <c r="F5018">
        <v>215</v>
      </c>
      <c r="G5018">
        <f t="shared" si="78"/>
        <v>134</v>
      </c>
      <c r="H5018">
        <v>1724</v>
      </c>
      <c r="I5018" t="s">
        <v>11</v>
      </c>
    </row>
    <row r="5019" spans="1:9" x14ac:dyDescent="0.3">
      <c r="A5019" t="s">
        <v>2536</v>
      </c>
      <c r="B5019" t="s">
        <v>2537</v>
      </c>
      <c r="C5019">
        <v>667</v>
      </c>
      <c r="D5019" t="s">
        <v>30</v>
      </c>
      <c r="E5019">
        <v>573</v>
      </c>
      <c r="F5019">
        <v>640</v>
      </c>
      <c r="G5019">
        <f t="shared" si="78"/>
        <v>67</v>
      </c>
      <c r="H5019">
        <v>85578</v>
      </c>
      <c r="I5019" t="s">
        <v>31</v>
      </c>
    </row>
    <row r="5020" spans="1:9" x14ac:dyDescent="0.3">
      <c r="A5020" t="s">
        <v>2536</v>
      </c>
      <c r="B5020" t="s">
        <v>2537</v>
      </c>
      <c r="C5020">
        <v>667</v>
      </c>
      <c r="D5020" t="s">
        <v>22</v>
      </c>
      <c r="E5020">
        <v>426</v>
      </c>
      <c r="F5020">
        <v>543</v>
      </c>
      <c r="G5020">
        <f t="shared" si="78"/>
        <v>117</v>
      </c>
      <c r="H5020">
        <v>21613</v>
      </c>
      <c r="I5020" t="s">
        <v>23</v>
      </c>
    </row>
    <row r="5021" spans="1:9" x14ac:dyDescent="0.3">
      <c r="A5021" t="s">
        <v>2536</v>
      </c>
      <c r="B5021" t="s">
        <v>2537</v>
      </c>
      <c r="C5021">
        <v>667</v>
      </c>
      <c r="D5021" t="s">
        <v>24</v>
      </c>
      <c r="E5021">
        <v>319</v>
      </c>
      <c r="F5021">
        <v>408</v>
      </c>
      <c r="G5021">
        <f t="shared" si="78"/>
        <v>89</v>
      </c>
      <c r="H5021">
        <v>23723</v>
      </c>
      <c r="I5021" t="s">
        <v>25</v>
      </c>
    </row>
    <row r="5022" spans="1:9" x14ac:dyDescent="0.3">
      <c r="A5022" t="s">
        <v>2538</v>
      </c>
      <c r="B5022" t="s">
        <v>2539</v>
      </c>
      <c r="C5022">
        <v>2097</v>
      </c>
      <c r="D5022" t="s">
        <v>10</v>
      </c>
      <c r="E5022">
        <v>79</v>
      </c>
      <c r="F5022">
        <v>272</v>
      </c>
      <c r="G5022">
        <f t="shared" si="78"/>
        <v>193</v>
      </c>
      <c r="H5022">
        <v>1724</v>
      </c>
      <c r="I5022" t="s">
        <v>11</v>
      </c>
    </row>
    <row r="5023" spans="1:9" x14ac:dyDescent="0.3">
      <c r="A5023" t="s">
        <v>2538</v>
      </c>
      <c r="B5023" t="s">
        <v>2539</v>
      </c>
      <c r="C5023">
        <v>2097</v>
      </c>
      <c r="D5023" t="s">
        <v>28</v>
      </c>
      <c r="E5023">
        <v>1475</v>
      </c>
      <c r="F5023">
        <v>1591</v>
      </c>
      <c r="G5023">
        <f t="shared" si="78"/>
        <v>116</v>
      </c>
      <c r="H5023">
        <v>133923</v>
      </c>
      <c r="I5023" t="s">
        <v>29</v>
      </c>
    </row>
    <row r="5024" spans="1:9" x14ac:dyDescent="0.3">
      <c r="A5024" t="s">
        <v>2538</v>
      </c>
      <c r="B5024" t="s">
        <v>2539</v>
      </c>
      <c r="C5024">
        <v>2097</v>
      </c>
      <c r="D5024" t="s">
        <v>30</v>
      </c>
      <c r="E5024">
        <v>1363</v>
      </c>
      <c r="F5024">
        <v>1428</v>
      </c>
      <c r="G5024">
        <f t="shared" si="78"/>
        <v>65</v>
      </c>
      <c r="H5024">
        <v>85578</v>
      </c>
      <c r="I5024" t="s">
        <v>31</v>
      </c>
    </row>
    <row r="5025" spans="1:9" x14ac:dyDescent="0.3">
      <c r="A5025" t="s">
        <v>2538</v>
      </c>
      <c r="B5025" t="s">
        <v>2539</v>
      </c>
      <c r="C5025">
        <v>2097</v>
      </c>
      <c r="D5025" t="s">
        <v>22</v>
      </c>
      <c r="E5025">
        <v>705</v>
      </c>
      <c r="F5025">
        <v>816</v>
      </c>
      <c r="G5025">
        <f t="shared" si="78"/>
        <v>111</v>
      </c>
      <c r="H5025">
        <v>21613</v>
      </c>
      <c r="I5025" t="s">
        <v>23</v>
      </c>
    </row>
    <row r="5026" spans="1:9" x14ac:dyDescent="0.3">
      <c r="A5026" t="s">
        <v>2538</v>
      </c>
      <c r="B5026" t="s">
        <v>2539</v>
      </c>
      <c r="C5026">
        <v>2097</v>
      </c>
      <c r="D5026" t="s">
        <v>24</v>
      </c>
      <c r="E5026">
        <v>872</v>
      </c>
      <c r="F5026">
        <v>962</v>
      </c>
      <c r="G5026">
        <f t="shared" si="78"/>
        <v>90</v>
      </c>
      <c r="H5026">
        <v>23723</v>
      </c>
      <c r="I5026" t="s">
        <v>25</v>
      </c>
    </row>
    <row r="5027" spans="1:9" x14ac:dyDescent="0.3">
      <c r="A5027" t="s">
        <v>2538</v>
      </c>
      <c r="B5027" t="s">
        <v>2539</v>
      </c>
      <c r="C5027">
        <v>2097</v>
      </c>
      <c r="D5027" t="s">
        <v>96</v>
      </c>
      <c r="E5027">
        <v>1113</v>
      </c>
      <c r="F5027">
        <v>1227</v>
      </c>
      <c r="G5027">
        <f t="shared" si="78"/>
        <v>114</v>
      </c>
      <c r="H5027">
        <v>3260</v>
      </c>
      <c r="I5027" t="s">
        <v>97</v>
      </c>
    </row>
    <row r="5028" spans="1:9" x14ac:dyDescent="0.3">
      <c r="A5028" t="s">
        <v>2538</v>
      </c>
      <c r="B5028" t="s">
        <v>2539</v>
      </c>
      <c r="C5028">
        <v>2097</v>
      </c>
      <c r="D5028" t="s">
        <v>96</v>
      </c>
      <c r="E5028">
        <v>1240</v>
      </c>
      <c r="F5028">
        <v>1355</v>
      </c>
      <c r="G5028">
        <f t="shared" si="78"/>
        <v>115</v>
      </c>
      <c r="H5028">
        <v>3260</v>
      </c>
      <c r="I5028" t="s">
        <v>97</v>
      </c>
    </row>
    <row r="5029" spans="1:9" x14ac:dyDescent="0.3">
      <c r="A5029" t="s">
        <v>2538</v>
      </c>
      <c r="B5029" t="s">
        <v>2539</v>
      </c>
      <c r="C5029">
        <v>2097</v>
      </c>
      <c r="D5029" t="s">
        <v>18</v>
      </c>
      <c r="E5029">
        <v>1026</v>
      </c>
      <c r="F5029">
        <v>1094</v>
      </c>
      <c r="G5029">
        <f t="shared" si="78"/>
        <v>68</v>
      </c>
      <c r="H5029">
        <v>27168</v>
      </c>
      <c r="I5029" t="s">
        <v>19</v>
      </c>
    </row>
    <row r="5030" spans="1:9" x14ac:dyDescent="0.3">
      <c r="A5030" t="s">
        <v>2538</v>
      </c>
      <c r="B5030" t="s">
        <v>2539</v>
      </c>
      <c r="C5030">
        <v>2097</v>
      </c>
      <c r="D5030" t="s">
        <v>42</v>
      </c>
      <c r="E5030">
        <v>1607</v>
      </c>
      <c r="F5030">
        <v>1726</v>
      </c>
      <c r="G5030">
        <f t="shared" si="78"/>
        <v>119</v>
      </c>
      <c r="H5030">
        <v>176760</v>
      </c>
      <c r="I5030" t="s">
        <v>43</v>
      </c>
    </row>
    <row r="5031" spans="1:9" x14ac:dyDescent="0.3">
      <c r="A5031" t="s">
        <v>2538</v>
      </c>
      <c r="B5031" t="s">
        <v>2539</v>
      </c>
      <c r="C5031">
        <v>2097</v>
      </c>
      <c r="D5031" t="s">
        <v>42</v>
      </c>
      <c r="E5031">
        <v>1759</v>
      </c>
      <c r="F5031">
        <v>1871</v>
      </c>
      <c r="G5031">
        <f t="shared" si="78"/>
        <v>112</v>
      </c>
      <c r="H5031">
        <v>176760</v>
      </c>
      <c r="I5031" t="s">
        <v>43</v>
      </c>
    </row>
    <row r="5032" spans="1:9" x14ac:dyDescent="0.3">
      <c r="A5032" t="s">
        <v>2540</v>
      </c>
      <c r="B5032" t="s">
        <v>2541</v>
      </c>
      <c r="C5032">
        <v>795</v>
      </c>
      <c r="D5032" t="s">
        <v>10</v>
      </c>
      <c r="E5032">
        <v>87</v>
      </c>
      <c r="F5032">
        <v>269</v>
      </c>
      <c r="G5032">
        <f t="shared" si="78"/>
        <v>182</v>
      </c>
      <c r="H5032">
        <v>1724</v>
      </c>
      <c r="I5032" t="s">
        <v>11</v>
      </c>
    </row>
    <row r="5033" spans="1:9" x14ac:dyDescent="0.3">
      <c r="A5033" t="s">
        <v>2540</v>
      </c>
      <c r="B5033" t="s">
        <v>2541</v>
      </c>
      <c r="C5033">
        <v>795</v>
      </c>
      <c r="D5033" t="s">
        <v>14</v>
      </c>
      <c r="E5033">
        <v>636</v>
      </c>
      <c r="F5033">
        <v>789</v>
      </c>
      <c r="G5033">
        <f t="shared" si="78"/>
        <v>153</v>
      </c>
      <c r="H5033">
        <v>43327</v>
      </c>
      <c r="I5033" t="s">
        <v>15</v>
      </c>
    </row>
    <row r="5034" spans="1:9" x14ac:dyDescent="0.3">
      <c r="A5034" t="s">
        <v>2540</v>
      </c>
      <c r="B5034" t="s">
        <v>2541</v>
      </c>
      <c r="C5034">
        <v>795</v>
      </c>
      <c r="D5034" t="s">
        <v>22</v>
      </c>
      <c r="E5034">
        <v>363</v>
      </c>
      <c r="F5034">
        <v>491</v>
      </c>
      <c r="G5034">
        <f t="shared" si="78"/>
        <v>128</v>
      </c>
      <c r="H5034">
        <v>21613</v>
      </c>
      <c r="I5034" t="s">
        <v>23</v>
      </c>
    </row>
    <row r="5035" spans="1:9" x14ac:dyDescent="0.3">
      <c r="A5035" t="s">
        <v>2540</v>
      </c>
      <c r="B5035" t="s">
        <v>2541</v>
      </c>
      <c r="C5035">
        <v>795</v>
      </c>
      <c r="D5035" t="s">
        <v>24</v>
      </c>
      <c r="E5035">
        <v>532</v>
      </c>
      <c r="F5035">
        <v>617</v>
      </c>
      <c r="G5035">
        <f t="shared" si="78"/>
        <v>85</v>
      </c>
      <c r="H5035">
        <v>23723</v>
      </c>
      <c r="I5035" t="s">
        <v>25</v>
      </c>
    </row>
    <row r="5036" spans="1:9" x14ac:dyDescent="0.3">
      <c r="A5036" t="s">
        <v>2542</v>
      </c>
      <c r="B5036" t="s">
        <v>2543</v>
      </c>
      <c r="C5036">
        <v>863</v>
      </c>
      <c r="D5036" t="s">
        <v>10</v>
      </c>
      <c r="E5036">
        <v>63</v>
      </c>
      <c r="F5036">
        <v>227</v>
      </c>
      <c r="G5036">
        <f t="shared" si="78"/>
        <v>164</v>
      </c>
      <c r="H5036">
        <v>1724</v>
      </c>
      <c r="I5036" t="s">
        <v>11</v>
      </c>
    </row>
    <row r="5037" spans="1:9" x14ac:dyDescent="0.3">
      <c r="A5037" t="s">
        <v>2542</v>
      </c>
      <c r="B5037" t="s">
        <v>2543</v>
      </c>
      <c r="C5037">
        <v>863</v>
      </c>
      <c r="D5037" t="s">
        <v>12</v>
      </c>
      <c r="E5037">
        <v>609</v>
      </c>
      <c r="F5037">
        <v>847</v>
      </c>
      <c r="G5037">
        <f t="shared" si="78"/>
        <v>238</v>
      </c>
      <c r="H5037">
        <v>22957</v>
      </c>
      <c r="I5037" t="s">
        <v>13</v>
      </c>
    </row>
    <row r="5038" spans="1:9" x14ac:dyDescent="0.3">
      <c r="A5038" t="s">
        <v>2542</v>
      </c>
      <c r="B5038" t="s">
        <v>2543</v>
      </c>
      <c r="C5038">
        <v>863</v>
      </c>
      <c r="D5038" t="s">
        <v>14</v>
      </c>
      <c r="E5038">
        <v>430</v>
      </c>
      <c r="F5038">
        <v>588</v>
      </c>
      <c r="G5038">
        <f t="shared" si="78"/>
        <v>158</v>
      </c>
      <c r="H5038">
        <v>43327</v>
      </c>
      <c r="I5038" t="s">
        <v>15</v>
      </c>
    </row>
    <row r="5039" spans="1:9" x14ac:dyDescent="0.3">
      <c r="A5039" t="s">
        <v>2544</v>
      </c>
      <c r="B5039" t="s">
        <v>2545</v>
      </c>
      <c r="C5039">
        <v>894</v>
      </c>
      <c r="D5039" t="s">
        <v>10</v>
      </c>
      <c r="E5039">
        <v>100</v>
      </c>
      <c r="F5039">
        <v>265</v>
      </c>
      <c r="G5039">
        <f t="shared" si="78"/>
        <v>165</v>
      </c>
      <c r="H5039">
        <v>1724</v>
      </c>
      <c r="I5039" t="s">
        <v>11</v>
      </c>
    </row>
    <row r="5040" spans="1:9" x14ac:dyDescent="0.3">
      <c r="A5040" t="s">
        <v>2544</v>
      </c>
      <c r="B5040" t="s">
        <v>2545</v>
      </c>
      <c r="C5040">
        <v>894</v>
      </c>
      <c r="D5040" t="s">
        <v>12</v>
      </c>
      <c r="E5040">
        <v>648</v>
      </c>
      <c r="F5040">
        <v>886</v>
      </c>
      <c r="G5040">
        <f t="shared" si="78"/>
        <v>238</v>
      </c>
      <c r="H5040">
        <v>22957</v>
      </c>
      <c r="I5040" t="s">
        <v>13</v>
      </c>
    </row>
    <row r="5041" spans="1:9" x14ac:dyDescent="0.3">
      <c r="A5041" t="s">
        <v>2544</v>
      </c>
      <c r="B5041" t="s">
        <v>2545</v>
      </c>
      <c r="C5041">
        <v>894</v>
      </c>
      <c r="D5041" t="s">
        <v>14</v>
      </c>
      <c r="E5041">
        <v>469</v>
      </c>
      <c r="F5041">
        <v>627</v>
      </c>
      <c r="G5041">
        <f t="shared" si="78"/>
        <v>158</v>
      </c>
      <c r="H5041">
        <v>43327</v>
      </c>
      <c r="I5041" t="s">
        <v>15</v>
      </c>
    </row>
    <row r="5042" spans="1:9" x14ac:dyDescent="0.3">
      <c r="A5042" t="s">
        <v>2546</v>
      </c>
      <c r="B5042" t="s">
        <v>2547</v>
      </c>
      <c r="C5042">
        <v>507</v>
      </c>
      <c r="D5042" t="s">
        <v>10</v>
      </c>
      <c r="E5042">
        <v>86</v>
      </c>
      <c r="F5042">
        <v>276</v>
      </c>
      <c r="G5042">
        <f t="shared" si="78"/>
        <v>190</v>
      </c>
      <c r="H5042">
        <v>1724</v>
      </c>
      <c r="I5042" t="s">
        <v>11</v>
      </c>
    </row>
    <row r="5043" spans="1:9" x14ac:dyDescent="0.3">
      <c r="A5043" t="s">
        <v>2546</v>
      </c>
      <c r="B5043" t="s">
        <v>2547</v>
      </c>
      <c r="C5043">
        <v>507</v>
      </c>
      <c r="D5043" t="s">
        <v>16</v>
      </c>
      <c r="E5043">
        <v>377</v>
      </c>
      <c r="F5043">
        <v>487</v>
      </c>
      <c r="G5043">
        <f t="shared" si="78"/>
        <v>110</v>
      </c>
      <c r="H5043">
        <v>23651</v>
      </c>
      <c r="I5043" t="s">
        <v>17</v>
      </c>
    </row>
    <row r="5044" spans="1:9" x14ac:dyDescent="0.3">
      <c r="A5044" t="s">
        <v>2548</v>
      </c>
      <c r="B5044" t="s">
        <v>2549</v>
      </c>
      <c r="C5044">
        <v>842</v>
      </c>
      <c r="D5044" t="s">
        <v>10</v>
      </c>
      <c r="E5044">
        <v>90</v>
      </c>
      <c r="F5044">
        <v>226</v>
      </c>
      <c r="G5044">
        <f t="shared" si="78"/>
        <v>136</v>
      </c>
      <c r="H5044">
        <v>1724</v>
      </c>
      <c r="I5044" t="s">
        <v>11</v>
      </c>
    </row>
    <row r="5045" spans="1:9" x14ac:dyDescent="0.3">
      <c r="A5045" t="s">
        <v>2548</v>
      </c>
      <c r="B5045" t="s">
        <v>2549</v>
      </c>
      <c r="C5045">
        <v>842</v>
      </c>
      <c r="D5045" t="s">
        <v>28</v>
      </c>
      <c r="E5045">
        <v>573</v>
      </c>
      <c r="F5045">
        <v>687</v>
      </c>
      <c r="G5045">
        <f t="shared" si="78"/>
        <v>114</v>
      </c>
      <c r="H5045">
        <v>133923</v>
      </c>
      <c r="I5045" t="s">
        <v>29</v>
      </c>
    </row>
    <row r="5046" spans="1:9" x14ac:dyDescent="0.3">
      <c r="A5046" t="s">
        <v>2548</v>
      </c>
      <c r="B5046" t="s">
        <v>2549</v>
      </c>
      <c r="C5046">
        <v>842</v>
      </c>
      <c r="D5046" t="s">
        <v>30</v>
      </c>
      <c r="E5046">
        <v>461</v>
      </c>
      <c r="F5046">
        <v>526</v>
      </c>
      <c r="G5046">
        <f t="shared" si="78"/>
        <v>65</v>
      </c>
      <c r="H5046">
        <v>85578</v>
      </c>
      <c r="I5046" t="s">
        <v>31</v>
      </c>
    </row>
    <row r="5047" spans="1:9" x14ac:dyDescent="0.3">
      <c r="A5047" t="s">
        <v>2548</v>
      </c>
      <c r="B5047" t="s">
        <v>2549</v>
      </c>
      <c r="C5047">
        <v>842</v>
      </c>
      <c r="D5047" t="s">
        <v>24</v>
      </c>
      <c r="E5047">
        <v>335</v>
      </c>
      <c r="F5047">
        <v>421</v>
      </c>
      <c r="G5047">
        <f t="shared" si="78"/>
        <v>86</v>
      </c>
      <c r="H5047">
        <v>23723</v>
      </c>
      <c r="I5047" t="s">
        <v>25</v>
      </c>
    </row>
    <row r="5048" spans="1:9" x14ac:dyDescent="0.3">
      <c r="A5048" t="s">
        <v>2548</v>
      </c>
      <c r="B5048" t="s">
        <v>2549</v>
      </c>
      <c r="C5048">
        <v>842</v>
      </c>
      <c r="D5048" t="s">
        <v>42</v>
      </c>
      <c r="E5048">
        <v>712</v>
      </c>
      <c r="F5048">
        <v>823</v>
      </c>
      <c r="G5048">
        <f t="shared" si="78"/>
        <v>111</v>
      </c>
      <c r="H5048">
        <v>176760</v>
      </c>
      <c r="I5048" t="s">
        <v>43</v>
      </c>
    </row>
    <row r="5049" spans="1:9" x14ac:dyDescent="0.3">
      <c r="A5049" t="s">
        <v>2550</v>
      </c>
      <c r="B5049" t="s">
        <v>2551</v>
      </c>
      <c r="C5049">
        <v>454</v>
      </c>
      <c r="D5049" t="s">
        <v>10</v>
      </c>
      <c r="E5049">
        <v>35</v>
      </c>
      <c r="F5049">
        <v>224</v>
      </c>
      <c r="G5049">
        <f t="shared" si="78"/>
        <v>189</v>
      </c>
      <c r="H5049">
        <v>1724</v>
      </c>
      <c r="I5049" t="s">
        <v>11</v>
      </c>
    </row>
    <row r="5050" spans="1:9" x14ac:dyDescent="0.3">
      <c r="A5050" t="s">
        <v>2550</v>
      </c>
      <c r="B5050" t="s">
        <v>2551</v>
      </c>
      <c r="C5050">
        <v>454</v>
      </c>
      <c r="D5050" t="s">
        <v>14</v>
      </c>
      <c r="E5050">
        <v>298</v>
      </c>
      <c r="F5050">
        <v>452</v>
      </c>
      <c r="G5050">
        <f t="shared" si="78"/>
        <v>154</v>
      </c>
      <c r="H5050">
        <v>43327</v>
      </c>
      <c r="I5050" t="s">
        <v>15</v>
      </c>
    </row>
    <row r="5051" spans="1:9" x14ac:dyDescent="0.3">
      <c r="A5051" t="s">
        <v>2552</v>
      </c>
      <c r="B5051" t="s">
        <v>2553</v>
      </c>
      <c r="C5051">
        <v>973</v>
      </c>
      <c r="D5051" t="s">
        <v>10</v>
      </c>
      <c r="E5051">
        <v>30</v>
      </c>
      <c r="F5051">
        <v>204</v>
      </c>
      <c r="G5051">
        <f t="shared" si="78"/>
        <v>174</v>
      </c>
      <c r="H5051">
        <v>1724</v>
      </c>
      <c r="I5051" t="s">
        <v>11</v>
      </c>
    </row>
    <row r="5052" spans="1:9" x14ac:dyDescent="0.3">
      <c r="A5052" t="s">
        <v>2552</v>
      </c>
      <c r="B5052" t="s">
        <v>2553</v>
      </c>
      <c r="C5052">
        <v>973</v>
      </c>
      <c r="D5052" t="s">
        <v>12</v>
      </c>
      <c r="E5052">
        <v>719</v>
      </c>
      <c r="F5052">
        <v>955</v>
      </c>
      <c r="G5052">
        <f t="shared" si="78"/>
        <v>236</v>
      </c>
      <c r="H5052">
        <v>22957</v>
      </c>
      <c r="I5052" t="s">
        <v>13</v>
      </c>
    </row>
    <row r="5053" spans="1:9" x14ac:dyDescent="0.3">
      <c r="A5053" t="s">
        <v>2552</v>
      </c>
      <c r="B5053" t="s">
        <v>2553</v>
      </c>
      <c r="C5053">
        <v>973</v>
      </c>
      <c r="D5053" t="s">
        <v>14</v>
      </c>
      <c r="E5053">
        <v>544</v>
      </c>
      <c r="F5053">
        <v>700</v>
      </c>
      <c r="G5053">
        <f t="shared" si="78"/>
        <v>156</v>
      </c>
      <c r="H5053">
        <v>43327</v>
      </c>
      <c r="I5053" t="s">
        <v>15</v>
      </c>
    </row>
    <row r="5054" spans="1:9" x14ac:dyDescent="0.3">
      <c r="A5054" t="s">
        <v>2552</v>
      </c>
      <c r="B5054" t="s">
        <v>2553</v>
      </c>
      <c r="C5054">
        <v>973</v>
      </c>
      <c r="D5054" t="s">
        <v>24</v>
      </c>
      <c r="E5054">
        <v>311</v>
      </c>
      <c r="F5054">
        <v>405</v>
      </c>
      <c r="G5054">
        <f t="shared" si="78"/>
        <v>94</v>
      </c>
      <c r="H5054">
        <v>23723</v>
      </c>
      <c r="I5054" t="s">
        <v>25</v>
      </c>
    </row>
    <row r="5055" spans="1:9" x14ac:dyDescent="0.3">
      <c r="A5055" t="s">
        <v>2552</v>
      </c>
      <c r="B5055" t="s">
        <v>2553</v>
      </c>
      <c r="C5055">
        <v>973</v>
      </c>
      <c r="D5055" t="s">
        <v>18</v>
      </c>
      <c r="E5055">
        <v>429</v>
      </c>
      <c r="F5055">
        <v>532</v>
      </c>
      <c r="G5055">
        <f t="shared" si="78"/>
        <v>103</v>
      </c>
      <c r="H5055">
        <v>27168</v>
      </c>
      <c r="I5055" t="s">
        <v>19</v>
      </c>
    </row>
    <row r="5056" spans="1:9" x14ac:dyDescent="0.3">
      <c r="A5056" t="s">
        <v>2554</v>
      </c>
      <c r="B5056" t="s">
        <v>2555</v>
      </c>
      <c r="C5056">
        <v>560</v>
      </c>
      <c r="D5056" t="s">
        <v>10</v>
      </c>
      <c r="E5056">
        <v>92</v>
      </c>
      <c r="F5056">
        <v>275</v>
      </c>
      <c r="G5056">
        <f t="shared" si="78"/>
        <v>183</v>
      </c>
      <c r="H5056">
        <v>1724</v>
      </c>
      <c r="I5056" t="s">
        <v>11</v>
      </c>
    </row>
    <row r="5057" spans="1:9" x14ac:dyDescent="0.3">
      <c r="A5057" t="s">
        <v>2554</v>
      </c>
      <c r="B5057" t="s">
        <v>2555</v>
      </c>
      <c r="C5057">
        <v>560</v>
      </c>
      <c r="D5057" t="s">
        <v>54</v>
      </c>
      <c r="E5057">
        <v>362</v>
      </c>
      <c r="F5057">
        <v>444</v>
      </c>
      <c r="G5057">
        <f t="shared" si="78"/>
        <v>82</v>
      </c>
      <c r="H5057">
        <v>1627</v>
      </c>
      <c r="I5057" t="s">
        <v>55</v>
      </c>
    </row>
    <row r="5058" spans="1:9" x14ac:dyDescent="0.3">
      <c r="A5058" t="s">
        <v>2556</v>
      </c>
      <c r="B5058" t="s">
        <v>2557</v>
      </c>
      <c r="C5058">
        <v>767</v>
      </c>
      <c r="D5058" t="s">
        <v>10</v>
      </c>
      <c r="E5058">
        <v>65</v>
      </c>
      <c r="F5058">
        <v>223</v>
      </c>
      <c r="G5058">
        <f t="shared" si="78"/>
        <v>158</v>
      </c>
      <c r="H5058">
        <v>1724</v>
      </c>
      <c r="I5058" t="s">
        <v>11</v>
      </c>
    </row>
    <row r="5059" spans="1:9" x14ac:dyDescent="0.3">
      <c r="A5059" t="s">
        <v>2556</v>
      </c>
      <c r="B5059" t="s">
        <v>2557</v>
      </c>
      <c r="C5059">
        <v>767</v>
      </c>
      <c r="D5059" t="s">
        <v>14</v>
      </c>
      <c r="E5059">
        <v>427</v>
      </c>
      <c r="F5059">
        <v>579</v>
      </c>
      <c r="G5059">
        <f t="shared" ref="G5059:G5122" si="79">F5059-E5059</f>
        <v>152</v>
      </c>
      <c r="H5059">
        <v>43327</v>
      </c>
      <c r="I5059" t="s">
        <v>15</v>
      </c>
    </row>
    <row r="5060" spans="1:9" x14ac:dyDescent="0.3">
      <c r="A5060" t="s">
        <v>2556</v>
      </c>
      <c r="B5060" t="s">
        <v>2557</v>
      </c>
      <c r="C5060">
        <v>767</v>
      </c>
      <c r="D5060" t="s">
        <v>188</v>
      </c>
      <c r="E5060">
        <v>650</v>
      </c>
      <c r="F5060">
        <v>712</v>
      </c>
      <c r="G5060">
        <f t="shared" si="79"/>
        <v>62</v>
      </c>
      <c r="H5060">
        <v>3853</v>
      </c>
      <c r="I5060" t="s">
        <v>189</v>
      </c>
    </row>
    <row r="5061" spans="1:9" x14ac:dyDescent="0.3">
      <c r="A5061" t="s">
        <v>2558</v>
      </c>
      <c r="B5061" t="s">
        <v>2559</v>
      </c>
      <c r="C5061">
        <v>633</v>
      </c>
      <c r="D5061" t="s">
        <v>10</v>
      </c>
      <c r="E5061">
        <v>69</v>
      </c>
      <c r="F5061">
        <v>220</v>
      </c>
      <c r="G5061">
        <f t="shared" si="79"/>
        <v>151</v>
      </c>
      <c r="H5061">
        <v>1724</v>
      </c>
      <c r="I5061" t="s">
        <v>11</v>
      </c>
    </row>
    <row r="5062" spans="1:9" x14ac:dyDescent="0.3">
      <c r="A5062" t="s">
        <v>2558</v>
      </c>
      <c r="B5062" t="s">
        <v>2559</v>
      </c>
      <c r="C5062">
        <v>633</v>
      </c>
      <c r="D5062" t="s">
        <v>28</v>
      </c>
      <c r="E5062">
        <v>521</v>
      </c>
      <c r="F5062">
        <v>632</v>
      </c>
      <c r="G5062">
        <f t="shared" si="79"/>
        <v>111</v>
      </c>
      <c r="H5062">
        <v>133923</v>
      </c>
      <c r="I5062" t="s">
        <v>29</v>
      </c>
    </row>
    <row r="5063" spans="1:9" x14ac:dyDescent="0.3">
      <c r="A5063" t="s">
        <v>2558</v>
      </c>
      <c r="B5063" t="s">
        <v>2559</v>
      </c>
      <c r="C5063">
        <v>633</v>
      </c>
      <c r="D5063" t="s">
        <v>30</v>
      </c>
      <c r="E5063">
        <v>409</v>
      </c>
      <c r="F5063">
        <v>477</v>
      </c>
      <c r="G5063">
        <f t="shared" si="79"/>
        <v>68</v>
      </c>
      <c r="H5063">
        <v>85578</v>
      </c>
      <c r="I5063" t="s">
        <v>31</v>
      </c>
    </row>
    <row r="5064" spans="1:9" x14ac:dyDescent="0.3">
      <c r="A5064" t="s">
        <v>2558</v>
      </c>
      <c r="B5064" t="s">
        <v>2559</v>
      </c>
      <c r="C5064">
        <v>633</v>
      </c>
      <c r="D5064" t="s">
        <v>18</v>
      </c>
      <c r="E5064">
        <v>306</v>
      </c>
      <c r="F5064">
        <v>402</v>
      </c>
      <c r="G5064">
        <f t="shared" si="79"/>
        <v>96</v>
      </c>
      <c r="H5064">
        <v>27168</v>
      </c>
      <c r="I5064" t="s">
        <v>19</v>
      </c>
    </row>
    <row r="5065" spans="1:9" x14ac:dyDescent="0.3">
      <c r="A5065" t="s">
        <v>2560</v>
      </c>
      <c r="B5065" t="s">
        <v>2561</v>
      </c>
      <c r="C5065">
        <v>769</v>
      </c>
      <c r="D5065" t="s">
        <v>10</v>
      </c>
      <c r="E5065">
        <v>1</v>
      </c>
      <c r="F5065">
        <v>105</v>
      </c>
      <c r="G5065">
        <f t="shared" si="79"/>
        <v>104</v>
      </c>
      <c r="H5065">
        <v>1724</v>
      </c>
      <c r="I5065" t="s">
        <v>11</v>
      </c>
    </row>
    <row r="5066" spans="1:9" x14ac:dyDescent="0.3">
      <c r="A5066" t="s">
        <v>2560</v>
      </c>
      <c r="B5066" t="s">
        <v>2561</v>
      </c>
      <c r="C5066">
        <v>769</v>
      </c>
      <c r="D5066" t="s">
        <v>30</v>
      </c>
      <c r="E5066">
        <v>585</v>
      </c>
      <c r="F5066">
        <v>653</v>
      </c>
      <c r="G5066">
        <f t="shared" si="79"/>
        <v>68</v>
      </c>
      <c r="H5066">
        <v>85578</v>
      </c>
      <c r="I5066" t="s">
        <v>31</v>
      </c>
    </row>
    <row r="5067" spans="1:9" x14ac:dyDescent="0.3">
      <c r="A5067" t="s">
        <v>2560</v>
      </c>
      <c r="B5067" t="s">
        <v>2561</v>
      </c>
      <c r="C5067">
        <v>769</v>
      </c>
      <c r="D5067" t="s">
        <v>24</v>
      </c>
      <c r="E5067">
        <v>335</v>
      </c>
      <c r="F5067">
        <v>421</v>
      </c>
      <c r="G5067">
        <f t="shared" si="79"/>
        <v>86</v>
      </c>
      <c r="H5067">
        <v>23723</v>
      </c>
      <c r="I5067" t="s">
        <v>25</v>
      </c>
    </row>
    <row r="5068" spans="1:9" x14ac:dyDescent="0.3">
      <c r="A5068" t="s">
        <v>2560</v>
      </c>
      <c r="B5068" t="s">
        <v>2561</v>
      </c>
      <c r="C5068">
        <v>769</v>
      </c>
      <c r="D5068" t="s">
        <v>16</v>
      </c>
      <c r="E5068">
        <v>445</v>
      </c>
      <c r="F5068">
        <v>560</v>
      </c>
      <c r="G5068">
        <f t="shared" si="79"/>
        <v>115</v>
      </c>
      <c r="H5068">
        <v>23651</v>
      </c>
      <c r="I5068" t="s">
        <v>17</v>
      </c>
    </row>
    <row r="5069" spans="1:9" x14ac:dyDescent="0.3">
      <c r="A5069" t="s">
        <v>2560</v>
      </c>
      <c r="B5069" t="s">
        <v>2561</v>
      </c>
      <c r="C5069">
        <v>769</v>
      </c>
      <c r="D5069" t="s">
        <v>18</v>
      </c>
      <c r="E5069">
        <v>192</v>
      </c>
      <c r="F5069">
        <v>300</v>
      </c>
      <c r="G5069">
        <f t="shared" si="79"/>
        <v>108</v>
      </c>
      <c r="H5069">
        <v>27168</v>
      </c>
      <c r="I5069" t="s">
        <v>19</v>
      </c>
    </row>
    <row r="5070" spans="1:9" x14ac:dyDescent="0.3">
      <c r="A5070" t="s">
        <v>2562</v>
      </c>
      <c r="B5070" t="s">
        <v>2563</v>
      </c>
      <c r="C5070">
        <v>934</v>
      </c>
      <c r="D5070" t="s">
        <v>10</v>
      </c>
      <c r="E5070">
        <v>95</v>
      </c>
      <c r="F5070">
        <v>282</v>
      </c>
      <c r="G5070">
        <f t="shared" si="79"/>
        <v>187</v>
      </c>
      <c r="H5070">
        <v>1724</v>
      </c>
      <c r="I5070" t="s">
        <v>11</v>
      </c>
    </row>
    <row r="5071" spans="1:9" x14ac:dyDescent="0.3">
      <c r="A5071" t="s">
        <v>2562</v>
      </c>
      <c r="B5071" t="s">
        <v>2563</v>
      </c>
      <c r="C5071">
        <v>934</v>
      </c>
      <c r="D5071" t="s">
        <v>12</v>
      </c>
      <c r="E5071">
        <v>679</v>
      </c>
      <c r="F5071">
        <v>920</v>
      </c>
      <c r="G5071">
        <f t="shared" si="79"/>
        <v>241</v>
      </c>
      <c r="H5071">
        <v>22957</v>
      </c>
      <c r="I5071" t="s">
        <v>13</v>
      </c>
    </row>
    <row r="5072" spans="1:9" x14ac:dyDescent="0.3">
      <c r="A5072" t="s">
        <v>2562</v>
      </c>
      <c r="B5072" t="s">
        <v>2563</v>
      </c>
      <c r="C5072">
        <v>934</v>
      </c>
      <c r="D5072" t="s">
        <v>14</v>
      </c>
      <c r="E5072">
        <v>498</v>
      </c>
      <c r="F5072">
        <v>660</v>
      </c>
      <c r="G5072">
        <f t="shared" si="79"/>
        <v>162</v>
      </c>
      <c r="H5072">
        <v>43327</v>
      </c>
      <c r="I5072" t="s">
        <v>15</v>
      </c>
    </row>
    <row r="5073" spans="1:9" x14ac:dyDescent="0.3">
      <c r="A5073" t="s">
        <v>2562</v>
      </c>
      <c r="B5073" t="s">
        <v>2563</v>
      </c>
      <c r="C5073">
        <v>934</v>
      </c>
      <c r="D5073" t="s">
        <v>16</v>
      </c>
      <c r="E5073">
        <v>379</v>
      </c>
      <c r="F5073">
        <v>489</v>
      </c>
      <c r="G5073">
        <f t="shared" si="79"/>
        <v>110</v>
      </c>
      <c r="H5073">
        <v>23651</v>
      </c>
      <c r="I5073" t="s">
        <v>17</v>
      </c>
    </row>
    <row r="5074" spans="1:9" x14ac:dyDescent="0.3">
      <c r="A5074" t="s">
        <v>2564</v>
      </c>
      <c r="B5074" t="s">
        <v>2565</v>
      </c>
      <c r="C5074">
        <v>108</v>
      </c>
      <c r="D5074" t="s">
        <v>10</v>
      </c>
      <c r="E5074">
        <v>52</v>
      </c>
      <c r="F5074">
        <v>106</v>
      </c>
      <c r="G5074">
        <f t="shared" si="79"/>
        <v>54</v>
      </c>
      <c r="H5074">
        <v>1724</v>
      </c>
      <c r="I5074" t="s">
        <v>11</v>
      </c>
    </row>
    <row r="5075" spans="1:9" x14ac:dyDescent="0.3">
      <c r="A5075" t="s">
        <v>2566</v>
      </c>
      <c r="B5075" t="s">
        <v>2567</v>
      </c>
      <c r="C5075">
        <v>1050</v>
      </c>
      <c r="D5075" t="s">
        <v>10</v>
      </c>
      <c r="E5075">
        <v>79</v>
      </c>
      <c r="F5075">
        <v>267</v>
      </c>
      <c r="G5075">
        <f t="shared" si="79"/>
        <v>188</v>
      </c>
      <c r="H5075">
        <v>1724</v>
      </c>
      <c r="I5075" t="s">
        <v>11</v>
      </c>
    </row>
    <row r="5076" spans="1:9" x14ac:dyDescent="0.3">
      <c r="A5076" t="s">
        <v>2566</v>
      </c>
      <c r="B5076" t="s">
        <v>2567</v>
      </c>
      <c r="C5076">
        <v>1050</v>
      </c>
      <c r="D5076" t="s">
        <v>12</v>
      </c>
      <c r="E5076">
        <v>797</v>
      </c>
      <c r="F5076">
        <v>1032</v>
      </c>
      <c r="G5076">
        <f t="shared" si="79"/>
        <v>235</v>
      </c>
      <c r="H5076">
        <v>22957</v>
      </c>
      <c r="I5076" t="s">
        <v>13</v>
      </c>
    </row>
    <row r="5077" spans="1:9" x14ac:dyDescent="0.3">
      <c r="A5077" t="s">
        <v>2566</v>
      </c>
      <c r="B5077" t="s">
        <v>2567</v>
      </c>
      <c r="C5077">
        <v>1050</v>
      </c>
      <c r="D5077" t="s">
        <v>14</v>
      </c>
      <c r="E5077">
        <v>616</v>
      </c>
      <c r="F5077">
        <v>778</v>
      </c>
      <c r="G5077">
        <f t="shared" si="79"/>
        <v>162</v>
      </c>
      <c r="H5077">
        <v>43327</v>
      </c>
      <c r="I5077" t="s">
        <v>15</v>
      </c>
    </row>
    <row r="5078" spans="1:9" x14ac:dyDescent="0.3">
      <c r="A5078" t="s">
        <v>2566</v>
      </c>
      <c r="B5078" t="s">
        <v>2567</v>
      </c>
      <c r="C5078">
        <v>1050</v>
      </c>
      <c r="D5078" t="s">
        <v>18</v>
      </c>
      <c r="E5078">
        <v>371</v>
      </c>
      <c r="F5078">
        <v>476</v>
      </c>
      <c r="G5078">
        <f t="shared" si="79"/>
        <v>105</v>
      </c>
      <c r="H5078">
        <v>27168</v>
      </c>
      <c r="I5078" t="s">
        <v>19</v>
      </c>
    </row>
    <row r="5079" spans="1:9" x14ac:dyDescent="0.3">
      <c r="A5079" t="s">
        <v>2566</v>
      </c>
      <c r="B5079" t="s">
        <v>2567</v>
      </c>
      <c r="C5079">
        <v>1050</v>
      </c>
      <c r="D5079" t="s">
        <v>18</v>
      </c>
      <c r="E5079">
        <v>499</v>
      </c>
      <c r="F5079">
        <v>604</v>
      </c>
      <c r="G5079">
        <f t="shared" si="79"/>
        <v>105</v>
      </c>
      <c r="H5079">
        <v>27168</v>
      </c>
      <c r="I5079" t="s">
        <v>19</v>
      </c>
    </row>
    <row r="5080" spans="1:9" x14ac:dyDescent="0.3">
      <c r="A5080" t="s">
        <v>2568</v>
      </c>
      <c r="B5080" t="s">
        <v>2569</v>
      </c>
      <c r="C5080">
        <v>487</v>
      </c>
      <c r="D5080" t="s">
        <v>10</v>
      </c>
      <c r="E5080">
        <v>114</v>
      </c>
      <c r="F5080">
        <v>233</v>
      </c>
      <c r="G5080">
        <f t="shared" si="79"/>
        <v>119</v>
      </c>
      <c r="H5080">
        <v>1724</v>
      </c>
      <c r="I5080" t="s">
        <v>11</v>
      </c>
    </row>
    <row r="5081" spans="1:9" x14ac:dyDescent="0.3">
      <c r="A5081" t="s">
        <v>2568</v>
      </c>
      <c r="B5081" t="s">
        <v>2569</v>
      </c>
      <c r="C5081">
        <v>487</v>
      </c>
      <c r="D5081" t="s">
        <v>14</v>
      </c>
      <c r="E5081">
        <v>305</v>
      </c>
      <c r="F5081">
        <v>464</v>
      </c>
      <c r="G5081">
        <f t="shared" si="79"/>
        <v>159</v>
      </c>
      <c r="H5081">
        <v>43327</v>
      </c>
      <c r="I5081" t="s">
        <v>15</v>
      </c>
    </row>
    <row r="5082" spans="1:9" x14ac:dyDescent="0.3">
      <c r="A5082" t="s">
        <v>2570</v>
      </c>
      <c r="B5082" t="s">
        <v>2571</v>
      </c>
      <c r="C5082">
        <v>1037</v>
      </c>
      <c r="D5082" t="s">
        <v>10</v>
      </c>
      <c r="E5082">
        <v>73</v>
      </c>
      <c r="F5082">
        <v>261</v>
      </c>
      <c r="G5082">
        <f t="shared" si="79"/>
        <v>188</v>
      </c>
      <c r="H5082">
        <v>1724</v>
      </c>
      <c r="I5082" t="s">
        <v>11</v>
      </c>
    </row>
    <row r="5083" spans="1:9" x14ac:dyDescent="0.3">
      <c r="A5083" t="s">
        <v>2570</v>
      </c>
      <c r="B5083" t="s">
        <v>2571</v>
      </c>
      <c r="C5083">
        <v>1037</v>
      </c>
      <c r="D5083" t="s">
        <v>12</v>
      </c>
      <c r="E5083">
        <v>783</v>
      </c>
      <c r="F5083">
        <v>1019</v>
      </c>
      <c r="G5083">
        <f t="shared" si="79"/>
        <v>236</v>
      </c>
      <c r="H5083">
        <v>22957</v>
      </c>
      <c r="I5083" t="s">
        <v>13</v>
      </c>
    </row>
    <row r="5084" spans="1:9" x14ac:dyDescent="0.3">
      <c r="A5084" t="s">
        <v>2570</v>
      </c>
      <c r="B5084" t="s">
        <v>2571</v>
      </c>
      <c r="C5084">
        <v>1037</v>
      </c>
      <c r="D5084" t="s">
        <v>14</v>
      </c>
      <c r="E5084">
        <v>602</v>
      </c>
      <c r="F5084">
        <v>764</v>
      </c>
      <c r="G5084">
        <f t="shared" si="79"/>
        <v>162</v>
      </c>
      <c r="H5084">
        <v>43327</v>
      </c>
      <c r="I5084" t="s">
        <v>15</v>
      </c>
    </row>
    <row r="5085" spans="1:9" x14ac:dyDescent="0.3">
      <c r="A5085" t="s">
        <v>2570</v>
      </c>
      <c r="B5085" t="s">
        <v>2571</v>
      </c>
      <c r="C5085">
        <v>1037</v>
      </c>
      <c r="D5085" t="s">
        <v>24</v>
      </c>
      <c r="E5085">
        <v>376</v>
      </c>
      <c r="F5085">
        <v>462</v>
      </c>
      <c r="G5085">
        <f t="shared" si="79"/>
        <v>86</v>
      </c>
      <c r="H5085">
        <v>23723</v>
      </c>
      <c r="I5085" t="s">
        <v>25</v>
      </c>
    </row>
    <row r="5086" spans="1:9" x14ac:dyDescent="0.3">
      <c r="A5086" t="s">
        <v>2570</v>
      </c>
      <c r="B5086" t="s">
        <v>2571</v>
      </c>
      <c r="C5086">
        <v>1037</v>
      </c>
      <c r="D5086" t="s">
        <v>18</v>
      </c>
      <c r="E5086">
        <v>487</v>
      </c>
      <c r="F5086">
        <v>590</v>
      </c>
      <c r="G5086">
        <f t="shared" si="79"/>
        <v>103</v>
      </c>
      <c r="H5086">
        <v>27168</v>
      </c>
      <c r="I5086" t="s">
        <v>19</v>
      </c>
    </row>
    <row r="5087" spans="1:9" x14ac:dyDescent="0.3">
      <c r="A5087" t="s">
        <v>2572</v>
      </c>
      <c r="B5087" t="s">
        <v>2573</v>
      </c>
      <c r="C5087">
        <v>953</v>
      </c>
      <c r="D5087" t="s">
        <v>10</v>
      </c>
      <c r="E5087">
        <v>77</v>
      </c>
      <c r="F5087">
        <v>271</v>
      </c>
      <c r="G5087">
        <f t="shared" si="79"/>
        <v>194</v>
      </c>
      <c r="H5087">
        <v>1724</v>
      </c>
      <c r="I5087" t="s">
        <v>11</v>
      </c>
    </row>
    <row r="5088" spans="1:9" x14ac:dyDescent="0.3">
      <c r="A5088" t="s">
        <v>2572</v>
      </c>
      <c r="B5088" t="s">
        <v>2573</v>
      </c>
      <c r="C5088">
        <v>953</v>
      </c>
      <c r="D5088" t="s">
        <v>12</v>
      </c>
      <c r="E5088">
        <v>691</v>
      </c>
      <c r="F5088">
        <v>927</v>
      </c>
      <c r="G5088">
        <f t="shared" si="79"/>
        <v>236</v>
      </c>
      <c r="H5088">
        <v>22957</v>
      </c>
      <c r="I5088" t="s">
        <v>13</v>
      </c>
    </row>
    <row r="5089" spans="1:9" x14ac:dyDescent="0.3">
      <c r="A5089" t="s">
        <v>2572</v>
      </c>
      <c r="B5089" t="s">
        <v>2573</v>
      </c>
      <c r="C5089">
        <v>953</v>
      </c>
      <c r="D5089" t="s">
        <v>14</v>
      </c>
      <c r="E5089">
        <v>515</v>
      </c>
      <c r="F5089">
        <v>672</v>
      </c>
      <c r="G5089">
        <f t="shared" si="79"/>
        <v>157</v>
      </c>
      <c r="H5089">
        <v>43327</v>
      </c>
      <c r="I5089" t="s">
        <v>15</v>
      </c>
    </row>
    <row r="5090" spans="1:9" x14ac:dyDescent="0.3">
      <c r="A5090" t="s">
        <v>2572</v>
      </c>
      <c r="B5090" t="s">
        <v>2573</v>
      </c>
      <c r="C5090">
        <v>953</v>
      </c>
      <c r="D5090" t="s">
        <v>18</v>
      </c>
      <c r="E5090">
        <v>397</v>
      </c>
      <c r="F5090">
        <v>503</v>
      </c>
      <c r="G5090">
        <f t="shared" si="79"/>
        <v>106</v>
      </c>
      <c r="H5090">
        <v>27168</v>
      </c>
      <c r="I5090" t="s">
        <v>19</v>
      </c>
    </row>
    <row r="5091" spans="1:9" x14ac:dyDescent="0.3">
      <c r="A5091" t="s">
        <v>2574</v>
      </c>
      <c r="B5091" t="s">
        <v>2575</v>
      </c>
      <c r="C5091">
        <v>553</v>
      </c>
      <c r="D5091" t="s">
        <v>10</v>
      </c>
      <c r="E5091">
        <v>87</v>
      </c>
      <c r="F5091">
        <v>270</v>
      </c>
      <c r="G5091">
        <f t="shared" si="79"/>
        <v>183</v>
      </c>
      <c r="H5091">
        <v>1724</v>
      </c>
      <c r="I5091" t="s">
        <v>11</v>
      </c>
    </row>
    <row r="5092" spans="1:9" x14ac:dyDescent="0.3">
      <c r="A5092" t="s">
        <v>2574</v>
      </c>
      <c r="B5092" t="s">
        <v>2575</v>
      </c>
      <c r="C5092">
        <v>553</v>
      </c>
      <c r="D5092" t="s">
        <v>54</v>
      </c>
      <c r="E5092">
        <v>357</v>
      </c>
      <c r="F5092">
        <v>439</v>
      </c>
      <c r="G5092">
        <f t="shared" si="79"/>
        <v>82</v>
      </c>
      <c r="H5092">
        <v>1627</v>
      </c>
      <c r="I5092" t="s">
        <v>55</v>
      </c>
    </row>
    <row r="5093" spans="1:9" x14ac:dyDescent="0.3">
      <c r="A5093" t="s">
        <v>2576</v>
      </c>
      <c r="B5093" t="s">
        <v>2577</v>
      </c>
      <c r="C5093">
        <v>946</v>
      </c>
      <c r="D5093" t="s">
        <v>10</v>
      </c>
      <c r="E5093">
        <v>77</v>
      </c>
      <c r="F5093">
        <v>271</v>
      </c>
      <c r="G5093">
        <f t="shared" si="79"/>
        <v>194</v>
      </c>
      <c r="H5093">
        <v>1724</v>
      </c>
      <c r="I5093" t="s">
        <v>11</v>
      </c>
    </row>
    <row r="5094" spans="1:9" x14ac:dyDescent="0.3">
      <c r="A5094" t="s">
        <v>2576</v>
      </c>
      <c r="B5094" t="s">
        <v>2577</v>
      </c>
      <c r="C5094">
        <v>946</v>
      </c>
      <c r="D5094" t="s">
        <v>12</v>
      </c>
      <c r="E5094">
        <v>693</v>
      </c>
      <c r="F5094">
        <v>929</v>
      </c>
      <c r="G5094">
        <f t="shared" si="79"/>
        <v>236</v>
      </c>
      <c r="H5094">
        <v>22957</v>
      </c>
      <c r="I5094" t="s">
        <v>13</v>
      </c>
    </row>
    <row r="5095" spans="1:9" x14ac:dyDescent="0.3">
      <c r="A5095" t="s">
        <v>2576</v>
      </c>
      <c r="B5095" t="s">
        <v>2577</v>
      </c>
      <c r="C5095">
        <v>946</v>
      </c>
      <c r="D5095" t="s">
        <v>14</v>
      </c>
      <c r="E5095">
        <v>517</v>
      </c>
      <c r="F5095">
        <v>674</v>
      </c>
      <c r="G5095">
        <f t="shared" si="79"/>
        <v>157</v>
      </c>
      <c r="H5095">
        <v>43327</v>
      </c>
      <c r="I5095" t="s">
        <v>15</v>
      </c>
    </row>
    <row r="5096" spans="1:9" x14ac:dyDescent="0.3">
      <c r="A5096" t="s">
        <v>2576</v>
      </c>
      <c r="B5096" t="s">
        <v>2577</v>
      </c>
      <c r="C5096">
        <v>946</v>
      </c>
      <c r="D5096" t="s">
        <v>18</v>
      </c>
      <c r="E5096">
        <v>400</v>
      </c>
      <c r="F5096">
        <v>505</v>
      </c>
      <c r="G5096">
        <f t="shared" si="79"/>
        <v>105</v>
      </c>
      <c r="H5096">
        <v>27168</v>
      </c>
      <c r="I5096" t="s">
        <v>19</v>
      </c>
    </row>
    <row r="5097" spans="1:9" x14ac:dyDescent="0.3">
      <c r="A5097" t="s">
        <v>2578</v>
      </c>
      <c r="B5097" t="s">
        <v>2579</v>
      </c>
      <c r="C5097">
        <v>1031</v>
      </c>
      <c r="D5097" t="s">
        <v>10</v>
      </c>
      <c r="E5097">
        <v>68</v>
      </c>
      <c r="F5097">
        <v>256</v>
      </c>
      <c r="G5097">
        <f t="shared" si="79"/>
        <v>188</v>
      </c>
      <c r="H5097">
        <v>1724</v>
      </c>
      <c r="I5097" t="s">
        <v>11</v>
      </c>
    </row>
    <row r="5098" spans="1:9" x14ac:dyDescent="0.3">
      <c r="A5098" t="s">
        <v>2578</v>
      </c>
      <c r="B5098" t="s">
        <v>2579</v>
      </c>
      <c r="C5098">
        <v>1031</v>
      </c>
      <c r="D5098" t="s">
        <v>12</v>
      </c>
      <c r="E5098">
        <v>775</v>
      </c>
      <c r="F5098">
        <v>1011</v>
      </c>
      <c r="G5098">
        <f t="shared" si="79"/>
        <v>236</v>
      </c>
      <c r="H5098">
        <v>22957</v>
      </c>
      <c r="I5098" t="s">
        <v>13</v>
      </c>
    </row>
    <row r="5099" spans="1:9" x14ac:dyDescent="0.3">
      <c r="A5099" t="s">
        <v>2578</v>
      </c>
      <c r="B5099" t="s">
        <v>2579</v>
      </c>
      <c r="C5099">
        <v>1031</v>
      </c>
      <c r="D5099" t="s">
        <v>14</v>
      </c>
      <c r="E5099">
        <v>594</v>
      </c>
      <c r="F5099">
        <v>756</v>
      </c>
      <c r="G5099">
        <f t="shared" si="79"/>
        <v>162</v>
      </c>
      <c r="H5099">
        <v>43327</v>
      </c>
      <c r="I5099" t="s">
        <v>15</v>
      </c>
    </row>
    <row r="5100" spans="1:9" x14ac:dyDescent="0.3">
      <c r="A5100" t="s">
        <v>2578</v>
      </c>
      <c r="B5100" t="s">
        <v>2579</v>
      </c>
      <c r="C5100">
        <v>1031</v>
      </c>
      <c r="D5100" t="s">
        <v>24</v>
      </c>
      <c r="E5100">
        <v>369</v>
      </c>
      <c r="F5100">
        <v>454</v>
      </c>
      <c r="G5100">
        <f t="shared" si="79"/>
        <v>85</v>
      </c>
      <c r="H5100">
        <v>23723</v>
      </c>
      <c r="I5100" t="s">
        <v>25</v>
      </c>
    </row>
    <row r="5101" spans="1:9" x14ac:dyDescent="0.3">
      <c r="A5101" t="s">
        <v>2578</v>
      </c>
      <c r="B5101" t="s">
        <v>2579</v>
      </c>
      <c r="C5101">
        <v>1031</v>
      </c>
      <c r="D5101" t="s">
        <v>18</v>
      </c>
      <c r="E5101">
        <v>479</v>
      </c>
      <c r="F5101">
        <v>582</v>
      </c>
      <c r="G5101">
        <f t="shared" si="79"/>
        <v>103</v>
      </c>
      <c r="H5101">
        <v>27168</v>
      </c>
      <c r="I5101" t="s">
        <v>19</v>
      </c>
    </row>
    <row r="5102" spans="1:9" x14ac:dyDescent="0.3">
      <c r="A5102" t="s">
        <v>2580</v>
      </c>
      <c r="B5102" t="s">
        <v>2581</v>
      </c>
      <c r="C5102">
        <v>1187</v>
      </c>
      <c r="D5102" t="s">
        <v>10</v>
      </c>
      <c r="E5102">
        <v>297</v>
      </c>
      <c r="F5102">
        <v>492</v>
      </c>
      <c r="G5102">
        <f t="shared" si="79"/>
        <v>195</v>
      </c>
      <c r="H5102">
        <v>1724</v>
      </c>
      <c r="I5102" t="s">
        <v>11</v>
      </c>
    </row>
    <row r="5103" spans="1:9" x14ac:dyDescent="0.3">
      <c r="A5103" t="s">
        <v>2580</v>
      </c>
      <c r="B5103" t="s">
        <v>2581</v>
      </c>
      <c r="C5103">
        <v>1187</v>
      </c>
      <c r="D5103" t="s">
        <v>28</v>
      </c>
      <c r="E5103">
        <v>692</v>
      </c>
      <c r="F5103">
        <v>862</v>
      </c>
      <c r="G5103">
        <f t="shared" si="79"/>
        <v>170</v>
      </c>
      <c r="H5103">
        <v>133923</v>
      </c>
      <c r="I5103" t="s">
        <v>29</v>
      </c>
    </row>
    <row r="5104" spans="1:9" x14ac:dyDescent="0.3">
      <c r="A5104" t="s">
        <v>2580</v>
      </c>
      <c r="B5104" t="s">
        <v>2581</v>
      </c>
      <c r="C5104">
        <v>1187</v>
      </c>
      <c r="D5104" t="s">
        <v>30</v>
      </c>
      <c r="E5104">
        <v>580</v>
      </c>
      <c r="F5104">
        <v>645</v>
      </c>
      <c r="G5104">
        <f t="shared" si="79"/>
        <v>65</v>
      </c>
      <c r="H5104">
        <v>85578</v>
      </c>
      <c r="I5104" t="s">
        <v>31</v>
      </c>
    </row>
    <row r="5105" spans="1:9" x14ac:dyDescent="0.3">
      <c r="A5105" t="s">
        <v>2580</v>
      </c>
      <c r="B5105" t="s">
        <v>2581</v>
      </c>
      <c r="C5105">
        <v>1187</v>
      </c>
      <c r="D5105" t="s">
        <v>42</v>
      </c>
      <c r="E5105">
        <v>1042</v>
      </c>
      <c r="F5105">
        <v>1175</v>
      </c>
      <c r="G5105">
        <f t="shared" si="79"/>
        <v>133</v>
      </c>
      <c r="H5105">
        <v>176760</v>
      </c>
      <c r="I5105" t="s">
        <v>43</v>
      </c>
    </row>
    <row r="5106" spans="1:9" x14ac:dyDescent="0.3">
      <c r="A5106" t="s">
        <v>2582</v>
      </c>
      <c r="B5106" t="s">
        <v>2583</v>
      </c>
      <c r="C5106">
        <v>1011</v>
      </c>
      <c r="D5106" t="s">
        <v>10</v>
      </c>
      <c r="E5106">
        <v>147</v>
      </c>
      <c r="F5106">
        <v>338</v>
      </c>
      <c r="G5106">
        <f t="shared" si="79"/>
        <v>191</v>
      </c>
      <c r="H5106">
        <v>1724</v>
      </c>
      <c r="I5106" t="s">
        <v>11</v>
      </c>
    </row>
    <row r="5107" spans="1:9" x14ac:dyDescent="0.3">
      <c r="A5107" t="s">
        <v>2582</v>
      </c>
      <c r="B5107" t="s">
        <v>2583</v>
      </c>
      <c r="C5107">
        <v>1011</v>
      </c>
      <c r="D5107" t="s">
        <v>28</v>
      </c>
      <c r="E5107">
        <v>537</v>
      </c>
      <c r="F5107">
        <v>702</v>
      </c>
      <c r="G5107">
        <f t="shared" si="79"/>
        <v>165</v>
      </c>
      <c r="H5107">
        <v>133923</v>
      </c>
      <c r="I5107" t="s">
        <v>29</v>
      </c>
    </row>
    <row r="5108" spans="1:9" x14ac:dyDescent="0.3">
      <c r="A5108" t="s">
        <v>2582</v>
      </c>
      <c r="B5108" t="s">
        <v>2583</v>
      </c>
      <c r="C5108">
        <v>1011</v>
      </c>
      <c r="D5108" t="s">
        <v>30</v>
      </c>
      <c r="E5108">
        <v>425</v>
      </c>
      <c r="F5108">
        <v>490</v>
      </c>
      <c r="G5108">
        <f t="shared" si="79"/>
        <v>65</v>
      </c>
      <c r="H5108">
        <v>85578</v>
      </c>
      <c r="I5108" t="s">
        <v>31</v>
      </c>
    </row>
    <row r="5109" spans="1:9" x14ac:dyDescent="0.3">
      <c r="A5109" t="s">
        <v>2582</v>
      </c>
      <c r="B5109" t="s">
        <v>2583</v>
      </c>
      <c r="C5109">
        <v>1011</v>
      </c>
      <c r="D5109" t="s">
        <v>42</v>
      </c>
      <c r="E5109">
        <v>869</v>
      </c>
      <c r="F5109">
        <v>944</v>
      </c>
      <c r="G5109">
        <f t="shared" si="79"/>
        <v>75</v>
      </c>
      <c r="H5109">
        <v>176760</v>
      </c>
      <c r="I5109" t="s">
        <v>43</v>
      </c>
    </row>
    <row r="5110" spans="1:9" x14ac:dyDescent="0.3">
      <c r="A5110" t="s">
        <v>2584</v>
      </c>
      <c r="B5110" t="s">
        <v>2585</v>
      </c>
      <c r="C5110">
        <v>923</v>
      </c>
      <c r="D5110" t="s">
        <v>10</v>
      </c>
      <c r="E5110">
        <v>37</v>
      </c>
      <c r="F5110">
        <v>218</v>
      </c>
      <c r="G5110">
        <f t="shared" si="79"/>
        <v>181</v>
      </c>
      <c r="H5110">
        <v>1724</v>
      </c>
      <c r="I5110" t="s">
        <v>11</v>
      </c>
    </row>
    <row r="5111" spans="1:9" x14ac:dyDescent="0.3">
      <c r="A5111" t="s">
        <v>2584</v>
      </c>
      <c r="B5111" t="s">
        <v>2585</v>
      </c>
      <c r="C5111">
        <v>923</v>
      </c>
      <c r="D5111" t="s">
        <v>28</v>
      </c>
      <c r="E5111">
        <v>420</v>
      </c>
      <c r="F5111">
        <v>604</v>
      </c>
      <c r="G5111">
        <f t="shared" si="79"/>
        <v>184</v>
      </c>
      <c r="H5111">
        <v>133923</v>
      </c>
      <c r="I5111" t="s">
        <v>29</v>
      </c>
    </row>
    <row r="5112" spans="1:9" x14ac:dyDescent="0.3">
      <c r="A5112" t="s">
        <v>2584</v>
      </c>
      <c r="B5112" t="s">
        <v>2585</v>
      </c>
      <c r="C5112">
        <v>923</v>
      </c>
      <c r="D5112" t="s">
        <v>30</v>
      </c>
      <c r="E5112">
        <v>308</v>
      </c>
      <c r="F5112">
        <v>373</v>
      </c>
      <c r="G5112">
        <f t="shared" si="79"/>
        <v>65</v>
      </c>
      <c r="H5112">
        <v>85578</v>
      </c>
      <c r="I5112" t="s">
        <v>31</v>
      </c>
    </row>
    <row r="5113" spans="1:9" x14ac:dyDescent="0.3">
      <c r="A5113" t="s">
        <v>2584</v>
      </c>
      <c r="B5113" t="s">
        <v>2585</v>
      </c>
      <c r="C5113">
        <v>923</v>
      </c>
      <c r="D5113" t="s">
        <v>42</v>
      </c>
      <c r="E5113">
        <v>781</v>
      </c>
      <c r="F5113">
        <v>912</v>
      </c>
      <c r="G5113">
        <f t="shared" si="79"/>
        <v>131</v>
      </c>
      <c r="H5113">
        <v>176760</v>
      </c>
      <c r="I5113" t="s">
        <v>43</v>
      </c>
    </row>
    <row r="5114" spans="1:9" x14ac:dyDescent="0.3">
      <c r="A5114" t="s">
        <v>2586</v>
      </c>
      <c r="B5114" t="s">
        <v>2587</v>
      </c>
      <c r="C5114">
        <v>960</v>
      </c>
      <c r="D5114" t="s">
        <v>10</v>
      </c>
      <c r="E5114">
        <v>37</v>
      </c>
      <c r="F5114">
        <v>127</v>
      </c>
      <c r="G5114">
        <f t="shared" si="79"/>
        <v>90</v>
      </c>
      <c r="H5114">
        <v>1724</v>
      </c>
      <c r="I5114" t="s">
        <v>11</v>
      </c>
    </row>
    <row r="5115" spans="1:9" x14ac:dyDescent="0.3">
      <c r="A5115" t="s">
        <v>2586</v>
      </c>
      <c r="B5115" t="s">
        <v>2587</v>
      </c>
      <c r="C5115">
        <v>960</v>
      </c>
      <c r="D5115" t="s">
        <v>10</v>
      </c>
      <c r="E5115">
        <v>146</v>
      </c>
      <c r="F5115">
        <v>248</v>
      </c>
      <c r="G5115">
        <f t="shared" si="79"/>
        <v>102</v>
      </c>
      <c r="H5115">
        <v>1724</v>
      </c>
      <c r="I5115" t="s">
        <v>11</v>
      </c>
    </row>
    <row r="5116" spans="1:9" x14ac:dyDescent="0.3">
      <c r="A5116" t="s">
        <v>2586</v>
      </c>
      <c r="B5116" t="s">
        <v>2587</v>
      </c>
      <c r="C5116">
        <v>960</v>
      </c>
      <c r="D5116" t="s">
        <v>28</v>
      </c>
      <c r="E5116">
        <v>450</v>
      </c>
      <c r="F5116">
        <v>631</v>
      </c>
      <c r="G5116">
        <f t="shared" si="79"/>
        <v>181</v>
      </c>
      <c r="H5116">
        <v>133923</v>
      </c>
      <c r="I5116" t="s">
        <v>29</v>
      </c>
    </row>
    <row r="5117" spans="1:9" x14ac:dyDescent="0.3">
      <c r="A5117" t="s">
        <v>2586</v>
      </c>
      <c r="B5117" t="s">
        <v>2587</v>
      </c>
      <c r="C5117">
        <v>960</v>
      </c>
      <c r="D5117" t="s">
        <v>30</v>
      </c>
      <c r="E5117">
        <v>338</v>
      </c>
      <c r="F5117">
        <v>403</v>
      </c>
      <c r="G5117">
        <f t="shared" si="79"/>
        <v>65</v>
      </c>
      <c r="H5117">
        <v>85578</v>
      </c>
      <c r="I5117" t="s">
        <v>31</v>
      </c>
    </row>
    <row r="5118" spans="1:9" x14ac:dyDescent="0.3">
      <c r="A5118" t="s">
        <v>2586</v>
      </c>
      <c r="B5118" t="s">
        <v>2587</v>
      </c>
      <c r="C5118">
        <v>960</v>
      </c>
      <c r="D5118" t="s">
        <v>42</v>
      </c>
      <c r="E5118">
        <v>819</v>
      </c>
      <c r="F5118">
        <v>894</v>
      </c>
      <c r="G5118">
        <f t="shared" si="79"/>
        <v>75</v>
      </c>
      <c r="H5118">
        <v>176760</v>
      </c>
      <c r="I5118" t="s">
        <v>43</v>
      </c>
    </row>
    <row r="5119" spans="1:9" x14ac:dyDescent="0.3">
      <c r="A5119" t="s">
        <v>2586</v>
      </c>
      <c r="B5119" t="s">
        <v>2587</v>
      </c>
      <c r="C5119">
        <v>960</v>
      </c>
      <c r="D5119" t="s">
        <v>42</v>
      </c>
      <c r="E5119">
        <v>898</v>
      </c>
      <c r="F5119">
        <v>951</v>
      </c>
      <c r="G5119">
        <f t="shared" si="79"/>
        <v>53</v>
      </c>
      <c r="H5119">
        <v>176760</v>
      </c>
      <c r="I5119" t="s">
        <v>43</v>
      </c>
    </row>
    <row r="5120" spans="1:9" x14ac:dyDescent="0.3">
      <c r="A5120" t="s">
        <v>2588</v>
      </c>
      <c r="B5120" t="s">
        <v>2589</v>
      </c>
      <c r="C5120">
        <v>560</v>
      </c>
      <c r="D5120" t="s">
        <v>10</v>
      </c>
      <c r="E5120">
        <v>87</v>
      </c>
      <c r="F5120">
        <v>276</v>
      </c>
      <c r="G5120">
        <f t="shared" si="79"/>
        <v>189</v>
      </c>
      <c r="H5120">
        <v>1724</v>
      </c>
      <c r="I5120" t="s">
        <v>11</v>
      </c>
    </row>
    <row r="5121" spans="1:9" x14ac:dyDescent="0.3">
      <c r="A5121" t="s">
        <v>2588</v>
      </c>
      <c r="B5121" t="s">
        <v>2589</v>
      </c>
      <c r="C5121">
        <v>560</v>
      </c>
      <c r="D5121" t="s">
        <v>54</v>
      </c>
      <c r="E5121">
        <v>364</v>
      </c>
      <c r="F5121">
        <v>446</v>
      </c>
      <c r="G5121">
        <f t="shared" si="79"/>
        <v>82</v>
      </c>
      <c r="H5121">
        <v>1627</v>
      </c>
      <c r="I5121" t="s">
        <v>55</v>
      </c>
    </row>
    <row r="5122" spans="1:9" x14ac:dyDescent="0.3">
      <c r="A5122" t="s">
        <v>2590</v>
      </c>
      <c r="B5122" t="s">
        <v>2591</v>
      </c>
      <c r="C5122">
        <v>393</v>
      </c>
      <c r="D5122" t="s">
        <v>10</v>
      </c>
      <c r="E5122">
        <v>89</v>
      </c>
      <c r="F5122">
        <v>275</v>
      </c>
      <c r="G5122">
        <f t="shared" si="79"/>
        <v>186</v>
      </c>
      <c r="H5122">
        <v>1724</v>
      </c>
      <c r="I5122" t="s">
        <v>11</v>
      </c>
    </row>
    <row r="5123" spans="1:9" x14ac:dyDescent="0.3">
      <c r="A5123" t="s">
        <v>2592</v>
      </c>
      <c r="B5123" t="s">
        <v>2593</v>
      </c>
      <c r="C5123">
        <v>947</v>
      </c>
      <c r="D5123" t="s">
        <v>10</v>
      </c>
      <c r="E5123">
        <v>102</v>
      </c>
      <c r="F5123">
        <v>284</v>
      </c>
      <c r="G5123">
        <f t="shared" ref="G5123:G5186" si="80">F5123-E5123</f>
        <v>182</v>
      </c>
      <c r="H5123">
        <v>1724</v>
      </c>
      <c r="I5123" t="s">
        <v>11</v>
      </c>
    </row>
    <row r="5124" spans="1:9" x14ac:dyDescent="0.3">
      <c r="A5124" t="s">
        <v>2592</v>
      </c>
      <c r="B5124" t="s">
        <v>2593</v>
      </c>
      <c r="C5124">
        <v>947</v>
      </c>
      <c r="D5124" t="s">
        <v>12</v>
      </c>
      <c r="E5124">
        <v>698</v>
      </c>
      <c r="F5124">
        <v>932</v>
      </c>
      <c r="G5124">
        <f t="shared" si="80"/>
        <v>234</v>
      </c>
      <c r="H5124">
        <v>22957</v>
      </c>
      <c r="I5124" t="s">
        <v>13</v>
      </c>
    </row>
    <row r="5125" spans="1:9" x14ac:dyDescent="0.3">
      <c r="A5125" t="s">
        <v>2592</v>
      </c>
      <c r="B5125" t="s">
        <v>2593</v>
      </c>
      <c r="C5125">
        <v>947</v>
      </c>
      <c r="D5125" t="s">
        <v>14</v>
      </c>
      <c r="E5125">
        <v>517</v>
      </c>
      <c r="F5125">
        <v>679</v>
      </c>
      <c r="G5125">
        <f t="shared" si="80"/>
        <v>162</v>
      </c>
      <c r="H5125">
        <v>43327</v>
      </c>
      <c r="I5125" t="s">
        <v>15</v>
      </c>
    </row>
    <row r="5126" spans="1:9" x14ac:dyDescent="0.3">
      <c r="A5126" t="s">
        <v>2592</v>
      </c>
      <c r="B5126" t="s">
        <v>2593</v>
      </c>
      <c r="C5126">
        <v>947</v>
      </c>
      <c r="D5126" t="s">
        <v>16</v>
      </c>
      <c r="E5126">
        <v>398</v>
      </c>
      <c r="F5126">
        <v>508</v>
      </c>
      <c r="G5126">
        <f t="shared" si="80"/>
        <v>110</v>
      </c>
      <c r="H5126">
        <v>23651</v>
      </c>
      <c r="I5126" t="s">
        <v>17</v>
      </c>
    </row>
    <row r="5127" spans="1:9" x14ac:dyDescent="0.3">
      <c r="A5127" t="s">
        <v>2594</v>
      </c>
      <c r="B5127" t="s">
        <v>2595</v>
      </c>
      <c r="C5127">
        <v>1037</v>
      </c>
      <c r="D5127" t="s">
        <v>10</v>
      </c>
      <c r="E5127">
        <v>66</v>
      </c>
      <c r="F5127">
        <v>255</v>
      </c>
      <c r="G5127">
        <f t="shared" si="80"/>
        <v>189</v>
      </c>
      <c r="H5127">
        <v>1724</v>
      </c>
      <c r="I5127" t="s">
        <v>11</v>
      </c>
    </row>
    <row r="5128" spans="1:9" x14ac:dyDescent="0.3">
      <c r="A5128" t="s">
        <v>2594</v>
      </c>
      <c r="B5128" t="s">
        <v>2595</v>
      </c>
      <c r="C5128">
        <v>1037</v>
      </c>
      <c r="D5128" t="s">
        <v>12</v>
      </c>
      <c r="E5128">
        <v>777</v>
      </c>
      <c r="F5128">
        <v>1012</v>
      </c>
      <c r="G5128">
        <f t="shared" si="80"/>
        <v>235</v>
      </c>
      <c r="H5128">
        <v>22957</v>
      </c>
      <c r="I5128" t="s">
        <v>13</v>
      </c>
    </row>
    <row r="5129" spans="1:9" x14ac:dyDescent="0.3">
      <c r="A5129" t="s">
        <v>2594</v>
      </c>
      <c r="B5129" t="s">
        <v>2595</v>
      </c>
      <c r="C5129">
        <v>1037</v>
      </c>
      <c r="D5129" t="s">
        <v>14</v>
      </c>
      <c r="E5129">
        <v>596</v>
      </c>
      <c r="F5129">
        <v>758</v>
      </c>
      <c r="G5129">
        <f t="shared" si="80"/>
        <v>162</v>
      </c>
      <c r="H5129">
        <v>43327</v>
      </c>
      <c r="I5129" t="s">
        <v>15</v>
      </c>
    </row>
    <row r="5130" spans="1:9" x14ac:dyDescent="0.3">
      <c r="A5130" t="s">
        <v>2594</v>
      </c>
      <c r="B5130" t="s">
        <v>2595</v>
      </c>
      <c r="C5130">
        <v>1037</v>
      </c>
      <c r="D5130" t="s">
        <v>24</v>
      </c>
      <c r="E5130">
        <v>369</v>
      </c>
      <c r="F5130">
        <v>456</v>
      </c>
      <c r="G5130">
        <f t="shared" si="80"/>
        <v>87</v>
      </c>
      <c r="H5130">
        <v>23723</v>
      </c>
      <c r="I5130" t="s">
        <v>25</v>
      </c>
    </row>
    <row r="5131" spans="1:9" x14ac:dyDescent="0.3">
      <c r="A5131" t="s">
        <v>2594</v>
      </c>
      <c r="B5131" t="s">
        <v>2595</v>
      </c>
      <c r="C5131">
        <v>1037</v>
      </c>
      <c r="D5131" t="s">
        <v>24</v>
      </c>
      <c r="E5131">
        <v>496</v>
      </c>
      <c r="F5131">
        <v>580</v>
      </c>
      <c r="G5131">
        <f t="shared" si="80"/>
        <v>84</v>
      </c>
      <c r="H5131">
        <v>23723</v>
      </c>
      <c r="I5131" t="s">
        <v>25</v>
      </c>
    </row>
    <row r="5132" spans="1:9" x14ac:dyDescent="0.3">
      <c r="A5132" t="s">
        <v>2596</v>
      </c>
      <c r="B5132" t="s">
        <v>2597</v>
      </c>
      <c r="C5132">
        <v>485</v>
      </c>
      <c r="D5132" t="s">
        <v>10</v>
      </c>
      <c r="E5132">
        <v>84</v>
      </c>
      <c r="F5132">
        <v>233</v>
      </c>
      <c r="G5132">
        <f t="shared" si="80"/>
        <v>149</v>
      </c>
      <c r="H5132">
        <v>1724</v>
      </c>
      <c r="I5132" t="s">
        <v>11</v>
      </c>
    </row>
    <row r="5133" spans="1:9" x14ac:dyDescent="0.3">
      <c r="A5133" t="s">
        <v>2596</v>
      </c>
      <c r="B5133" t="s">
        <v>2597</v>
      </c>
      <c r="C5133">
        <v>485</v>
      </c>
      <c r="D5133" t="s">
        <v>14</v>
      </c>
      <c r="E5133">
        <v>305</v>
      </c>
      <c r="F5133">
        <v>464</v>
      </c>
      <c r="G5133">
        <f t="shared" si="80"/>
        <v>159</v>
      </c>
      <c r="H5133">
        <v>43327</v>
      </c>
      <c r="I5133" t="s">
        <v>15</v>
      </c>
    </row>
    <row r="5134" spans="1:9" x14ac:dyDescent="0.3">
      <c r="A5134" t="s">
        <v>2598</v>
      </c>
      <c r="B5134" t="s">
        <v>2599</v>
      </c>
      <c r="C5134">
        <v>983</v>
      </c>
      <c r="D5134" t="s">
        <v>10</v>
      </c>
      <c r="E5134">
        <v>37</v>
      </c>
      <c r="F5134">
        <v>222</v>
      </c>
      <c r="G5134">
        <f t="shared" si="80"/>
        <v>185</v>
      </c>
      <c r="H5134">
        <v>1724</v>
      </c>
      <c r="I5134" t="s">
        <v>11</v>
      </c>
    </row>
    <row r="5135" spans="1:9" x14ac:dyDescent="0.3">
      <c r="A5135" t="s">
        <v>2598</v>
      </c>
      <c r="B5135" t="s">
        <v>2599</v>
      </c>
      <c r="C5135">
        <v>983</v>
      </c>
      <c r="D5135" t="s">
        <v>12</v>
      </c>
      <c r="E5135">
        <v>731</v>
      </c>
      <c r="F5135">
        <v>967</v>
      </c>
      <c r="G5135">
        <f t="shared" si="80"/>
        <v>236</v>
      </c>
      <c r="H5135">
        <v>22957</v>
      </c>
      <c r="I5135" t="s">
        <v>13</v>
      </c>
    </row>
    <row r="5136" spans="1:9" x14ac:dyDescent="0.3">
      <c r="A5136" t="s">
        <v>2598</v>
      </c>
      <c r="B5136" t="s">
        <v>2599</v>
      </c>
      <c r="C5136">
        <v>983</v>
      </c>
      <c r="D5136" t="s">
        <v>14</v>
      </c>
      <c r="E5136">
        <v>556</v>
      </c>
      <c r="F5136">
        <v>712</v>
      </c>
      <c r="G5136">
        <f t="shared" si="80"/>
        <v>156</v>
      </c>
      <c r="H5136">
        <v>43327</v>
      </c>
      <c r="I5136" t="s">
        <v>15</v>
      </c>
    </row>
    <row r="5137" spans="1:9" x14ac:dyDescent="0.3">
      <c r="A5137" t="s">
        <v>2598</v>
      </c>
      <c r="B5137" t="s">
        <v>2599</v>
      </c>
      <c r="C5137">
        <v>983</v>
      </c>
      <c r="D5137" t="s">
        <v>16</v>
      </c>
      <c r="E5137">
        <v>314</v>
      </c>
      <c r="F5137">
        <v>424</v>
      </c>
      <c r="G5137">
        <f t="shared" si="80"/>
        <v>110</v>
      </c>
      <c r="H5137">
        <v>23651</v>
      </c>
      <c r="I5137" t="s">
        <v>17</v>
      </c>
    </row>
    <row r="5138" spans="1:9" x14ac:dyDescent="0.3">
      <c r="A5138" t="s">
        <v>2598</v>
      </c>
      <c r="B5138" t="s">
        <v>2599</v>
      </c>
      <c r="C5138">
        <v>983</v>
      </c>
      <c r="D5138" t="s">
        <v>18</v>
      </c>
      <c r="E5138">
        <v>440</v>
      </c>
      <c r="F5138">
        <v>544</v>
      </c>
      <c r="G5138">
        <f t="shared" si="80"/>
        <v>104</v>
      </c>
      <c r="H5138">
        <v>27168</v>
      </c>
      <c r="I5138" t="s">
        <v>19</v>
      </c>
    </row>
    <row r="5139" spans="1:9" x14ac:dyDescent="0.3">
      <c r="A5139" t="s">
        <v>2600</v>
      </c>
      <c r="B5139" t="s">
        <v>2601</v>
      </c>
      <c r="C5139">
        <v>661</v>
      </c>
      <c r="D5139" t="s">
        <v>10</v>
      </c>
      <c r="E5139">
        <v>81</v>
      </c>
      <c r="F5139">
        <v>217</v>
      </c>
      <c r="G5139">
        <f t="shared" si="80"/>
        <v>136</v>
      </c>
      <c r="H5139">
        <v>1724</v>
      </c>
      <c r="I5139" t="s">
        <v>11</v>
      </c>
    </row>
    <row r="5140" spans="1:9" x14ac:dyDescent="0.3">
      <c r="A5140" t="s">
        <v>2600</v>
      </c>
      <c r="B5140" t="s">
        <v>2601</v>
      </c>
      <c r="C5140">
        <v>661</v>
      </c>
      <c r="D5140" t="s">
        <v>28</v>
      </c>
      <c r="E5140">
        <v>549</v>
      </c>
      <c r="F5140">
        <v>661</v>
      </c>
      <c r="G5140">
        <f t="shared" si="80"/>
        <v>112</v>
      </c>
      <c r="H5140">
        <v>133923</v>
      </c>
      <c r="I5140" t="s">
        <v>29</v>
      </c>
    </row>
    <row r="5141" spans="1:9" x14ac:dyDescent="0.3">
      <c r="A5141" t="s">
        <v>2600</v>
      </c>
      <c r="B5141" t="s">
        <v>2601</v>
      </c>
      <c r="C5141">
        <v>661</v>
      </c>
      <c r="D5141" t="s">
        <v>30</v>
      </c>
      <c r="E5141">
        <v>441</v>
      </c>
      <c r="F5141">
        <v>508</v>
      </c>
      <c r="G5141">
        <f t="shared" si="80"/>
        <v>67</v>
      </c>
      <c r="H5141">
        <v>85578</v>
      </c>
      <c r="I5141" t="s">
        <v>31</v>
      </c>
    </row>
    <row r="5142" spans="1:9" x14ac:dyDescent="0.3">
      <c r="A5142" t="s">
        <v>2600</v>
      </c>
      <c r="B5142" t="s">
        <v>2601</v>
      </c>
      <c r="C5142">
        <v>661</v>
      </c>
      <c r="D5142" t="s">
        <v>24</v>
      </c>
      <c r="E5142">
        <v>319</v>
      </c>
      <c r="F5142">
        <v>407</v>
      </c>
      <c r="G5142">
        <f t="shared" si="80"/>
        <v>88</v>
      </c>
      <c r="H5142">
        <v>23723</v>
      </c>
      <c r="I5142" t="s">
        <v>25</v>
      </c>
    </row>
    <row r="5143" spans="1:9" x14ac:dyDescent="0.3">
      <c r="A5143" t="s">
        <v>2602</v>
      </c>
      <c r="B5143" t="s">
        <v>2603</v>
      </c>
      <c r="C5143">
        <v>438</v>
      </c>
      <c r="D5143" t="s">
        <v>10</v>
      </c>
      <c r="E5143">
        <v>30</v>
      </c>
      <c r="F5143">
        <v>213</v>
      </c>
      <c r="G5143">
        <f t="shared" si="80"/>
        <v>183</v>
      </c>
      <c r="H5143">
        <v>1724</v>
      </c>
      <c r="I5143" t="s">
        <v>11</v>
      </c>
    </row>
    <row r="5144" spans="1:9" x14ac:dyDescent="0.3">
      <c r="A5144" t="s">
        <v>2602</v>
      </c>
      <c r="B5144" t="s">
        <v>2603</v>
      </c>
      <c r="C5144">
        <v>438</v>
      </c>
      <c r="D5144" t="s">
        <v>14</v>
      </c>
      <c r="E5144">
        <v>282</v>
      </c>
      <c r="F5144">
        <v>437</v>
      </c>
      <c r="G5144">
        <f t="shared" si="80"/>
        <v>155</v>
      </c>
      <c r="H5144">
        <v>43327</v>
      </c>
      <c r="I5144" t="s">
        <v>15</v>
      </c>
    </row>
    <row r="5145" spans="1:9" x14ac:dyDescent="0.3">
      <c r="A5145" t="s">
        <v>2604</v>
      </c>
      <c r="B5145" t="s">
        <v>2605</v>
      </c>
      <c r="C5145">
        <v>447</v>
      </c>
      <c r="D5145" t="s">
        <v>10</v>
      </c>
      <c r="E5145">
        <v>79</v>
      </c>
      <c r="F5145">
        <v>219</v>
      </c>
      <c r="G5145">
        <f t="shared" si="80"/>
        <v>140</v>
      </c>
      <c r="H5145">
        <v>1724</v>
      </c>
      <c r="I5145" t="s">
        <v>11</v>
      </c>
    </row>
    <row r="5146" spans="1:9" x14ac:dyDescent="0.3">
      <c r="A5146" t="s">
        <v>2604</v>
      </c>
      <c r="B5146" t="s">
        <v>2605</v>
      </c>
      <c r="C5146">
        <v>447</v>
      </c>
      <c r="D5146" t="s">
        <v>14</v>
      </c>
      <c r="E5146">
        <v>291</v>
      </c>
      <c r="F5146">
        <v>447</v>
      </c>
      <c r="G5146">
        <f t="shared" si="80"/>
        <v>156</v>
      </c>
      <c r="H5146">
        <v>43327</v>
      </c>
      <c r="I5146" t="s">
        <v>15</v>
      </c>
    </row>
    <row r="5147" spans="1:9" x14ac:dyDescent="0.3">
      <c r="A5147" t="s">
        <v>2606</v>
      </c>
      <c r="B5147" t="s">
        <v>2607</v>
      </c>
      <c r="C5147">
        <v>830</v>
      </c>
      <c r="D5147" t="s">
        <v>10</v>
      </c>
      <c r="E5147">
        <v>232</v>
      </c>
      <c r="F5147">
        <v>411</v>
      </c>
      <c r="G5147">
        <f t="shared" si="80"/>
        <v>179</v>
      </c>
      <c r="H5147">
        <v>1724</v>
      </c>
      <c r="I5147" t="s">
        <v>11</v>
      </c>
    </row>
    <row r="5148" spans="1:9" x14ac:dyDescent="0.3">
      <c r="A5148" t="s">
        <v>2606</v>
      </c>
      <c r="B5148" t="s">
        <v>2607</v>
      </c>
      <c r="C5148">
        <v>830</v>
      </c>
      <c r="D5148" t="s">
        <v>14</v>
      </c>
      <c r="E5148">
        <v>654</v>
      </c>
      <c r="F5148">
        <v>816</v>
      </c>
      <c r="G5148">
        <f t="shared" si="80"/>
        <v>162</v>
      </c>
      <c r="H5148">
        <v>43327</v>
      </c>
      <c r="I5148" t="s">
        <v>15</v>
      </c>
    </row>
    <row r="5149" spans="1:9" x14ac:dyDescent="0.3">
      <c r="A5149" t="s">
        <v>2606</v>
      </c>
      <c r="B5149" t="s">
        <v>2607</v>
      </c>
      <c r="C5149">
        <v>830</v>
      </c>
      <c r="D5149" t="s">
        <v>90</v>
      </c>
      <c r="E5149">
        <v>1</v>
      </c>
      <c r="F5149">
        <v>190</v>
      </c>
      <c r="G5149">
        <f t="shared" si="80"/>
        <v>189</v>
      </c>
      <c r="H5149">
        <v>1188</v>
      </c>
      <c r="I5149" t="s">
        <v>91</v>
      </c>
    </row>
    <row r="5150" spans="1:9" x14ac:dyDescent="0.3">
      <c r="A5150" t="s">
        <v>2606</v>
      </c>
      <c r="B5150" t="s">
        <v>2607</v>
      </c>
      <c r="C5150">
        <v>830</v>
      </c>
      <c r="D5150" t="s">
        <v>16</v>
      </c>
      <c r="E5150">
        <v>513</v>
      </c>
      <c r="F5150">
        <v>623</v>
      </c>
      <c r="G5150">
        <f t="shared" si="80"/>
        <v>110</v>
      </c>
      <c r="H5150">
        <v>23651</v>
      </c>
      <c r="I5150" t="s">
        <v>17</v>
      </c>
    </row>
    <row r="5151" spans="1:9" x14ac:dyDescent="0.3">
      <c r="A5151" t="s">
        <v>2608</v>
      </c>
      <c r="B5151" t="s">
        <v>2609</v>
      </c>
      <c r="C5151">
        <v>545</v>
      </c>
      <c r="D5151" t="s">
        <v>10</v>
      </c>
      <c r="E5151">
        <v>61</v>
      </c>
      <c r="F5151">
        <v>231</v>
      </c>
      <c r="G5151">
        <f t="shared" si="80"/>
        <v>170</v>
      </c>
      <c r="H5151">
        <v>1724</v>
      </c>
      <c r="I5151" t="s">
        <v>11</v>
      </c>
    </row>
    <row r="5152" spans="1:9" x14ac:dyDescent="0.3">
      <c r="A5152" t="s">
        <v>2608</v>
      </c>
      <c r="B5152" t="s">
        <v>2609</v>
      </c>
      <c r="C5152">
        <v>545</v>
      </c>
      <c r="D5152" t="s">
        <v>28</v>
      </c>
      <c r="E5152">
        <v>433</v>
      </c>
      <c r="F5152">
        <v>545</v>
      </c>
      <c r="G5152">
        <f t="shared" si="80"/>
        <v>112</v>
      </c>
      <c r="H5152">
        <v>133923</v>
      </c>
      <c r="I5152" t="s">
        <v>29</v>
      </c>
    </row>
    <row r="5153" spans="1:9" x14ac:dyDescent="0.3">
      <c r="A5153" t="s">
        <v>2608</v>
      </c>
      <c r="B5153" t="s">
        <v>2609</v>
      </c>
      <c r="C5153">
        <v>545</v>
      </c>
      <c r="D5153" t="s">
        <v>30</v>
      </c>
      <c r="E5153">
        <v>318</v>
      </c>
      <c r="F5153">
        <v>387</v>
      </c>
      <c r="G5153">
        <f t="shared" si="80"/>
        <v>69</v>
      </c>
      <c r="H5153">
        <v>85578</v>
      </c>
      <c r="I5153" t="s">
        <v>31</v>
      </c>
    </row>
    <row r="5154" spans="1:9" x14ac:dyDescent="0.3">
      <c r="A5154" t="s">
        <v>2610</v>
      </c>
      <c r="B5154" t="s">
        <v>2611</v>
      </c>
      <c r="C5154">
        <v>726</v>
      </c>
      <c r="D5154" t="s">
        <v>10</v>
      </c>
      <c r="E5154">
        <v>80</v>
      </c>
      <c r="F5154">
        <v>214</v>
      </c>
      <c r="G5154">
        <f t="shared" si="80"/>
        <v>134</v>
      </c>
      <c r="H5154">
        <v>1724</v>
      </c>
      <c r="I5154" t="s">
        <v>11</v>
      </c>
    </row>
    <row r="5155" spans="1:9" x14ac:dyDescent="0.3">
      <c r="A5155" t="s">
        <v>2610</v>
      </c>
      <c r="B5155" t="s">
        <v>2611</v>
      </c>
      <c r="C5155">
        <v>726</v>
      </c>
      <c r="D5155" t="s">
        <v>12</v>
      </c>
      <c r="E5155">
        <v>475</v>
      </c>
      <c r="F5155">
        <v>712</v>
      </c>
      <c r="G5155">
        <f t="shared" si="80"/>
        <v>237</v>
      </c>
      <c r="H5155">
        <v>22957</v>
      </c>
      <c r="I5155" t="s">
        <v>13</v>
      </c>
    </row>
    <row r="5156" spans="1:9" x14ac:dyDescent="0.3">
      <c r="A5156" t="s">
        <v>2610</v>
      </c>
      <c r="B5156" t="s">
        <v>2611</v>
      </c>
      <c r="C5156">
        <v>726</v>
      </c>
      <c r="D5156" t="s">
        <v>14</v>
      </c>
      <c r="E5156">
        <v>299</v>
      </c>
      <c r="F5156">
        <v>456</v>
      </c>
      <c r="G5156">
        <f t="shared" si="80"/>
        <v>157</v>
      </c>
      <c r="H5156">
        <v>43327</v>
      </c>
      <c r="I5156" t="s">
        <v>15</v>
      </c>
    </row>
    <row r="5157" spans="1:9" x14ac:dyDescent="0.3">
      <c r="A5157" t="s">
        <v>2612</v>
      </c>
      <c r="B5157" t="s">
        <v>2613</v>
      </c>
      <c r="C5157">
        <v>897</v>
      </c>
      <c r="D5157" t="s">
        <v>10</v>
      </c>
      <c r="E5157">
        <v>84</v>
      </c>
      <c r="F5157">
        <v>231</v>
      </c>
      <c r="G5157">
        <f t="shared" si="80"/>
        <v>147</v>
      </c>
      <c r="H5157">
        <v>1724</v>
      </c>
      <c r="I5157" t="s">
        <v>11</v>
      </c>
    </row>
    <row r="5158" spans="1:9" x14ac:dyDescent="0.3">
      <c r="A5158" t="s">
        <v>2612</v>
      </c>
      <c r="B5158" t="s">
        <v>2613</v>
      </c>
      <c r="C5158">
        <v>897</v>
      </c>
      <c r="D5158" t="s">
        <v>12</v>
      </c>
      <c r="E5158">
        <v>639</v>
      </c>
      <c r="F5158">
        <v>872</v>
      </c>
      <c r="G5158">
        <f t="shared" si="80"/>
        <v>233</v>
      </c>
      <c r="H5158">
        <v>22957</v>
      </c>
      <c r="I5158" t="s">
        <v>13</v>
      </c>
    </row>
    <row r="5159" spans="1:9" x14ac:dyDescent="0.3">
      <c r="A5159" t="s">
        <v>2612</v>
      </c>
      <c r="B5159" t="s">
        <v>2613</v>
      </c>
      <c r="C5159">
        <v>897</v>
      </c>
      <c r="D5159" t="s">
        <v>14</v>
      </c>
      <c r="E5159">
        <v>463</v>
      </c>
      <c r="F5159">
        <v>620</v>
      </c>
      <c r="G5159">
        <f t="shared" si="80"/>
        <v>157</v>
      </c>
      <c r="H5159">
        <v>43327</v>
      </c>
      <c r="I5159" t="s">
        <v>15</v>
      </c>
    </row>
    <row r="5160" spans="1:9" x14ac:dyDescent="0.3">
      <c r="A5160" t="s">
        <v>2612</v>
      </c>
      <c r="B5160" t="s">
        <v>2613</v>
      </c>
      <c r="C5160">
        <v>897</v>
      </c>
      <c r="D5160" t="s">
        <v>24</v>
      </c>
      <c r="E5160">
        <v>339</v>
      </c>
      <c r="F5160">
        <v>425</v>
      </c>
      <c r="G5160">
        <f t="shared" si="80"/>
        <v>86</v>
      </c>
      <c r="H5160">
        <v>23723</v>
      </c>
      <c r="I5160" t="s">
        <v>25</v>
      </c>
    </row>
    <row r="5161" spans="1:9" x14ac:dyDescent="0.3">
      <c r="A5161" t="s">
        <v>2614</v>
      </c>
      <c r="B5161" t="s">
        <v>2615</v>
      </c>
      <c r="C5161">
        <v>1006</v>
      </c>
      <c r="D5161" t="s">
        <v>10</v>
      </c>
      <c r="E5161">
        <v>143</v>
      </c>
      <c r="F5161">
        <v>333</v>
      </c>
      <c r="G5161">
        <f t="shared" si="80"/>
        <v>190</v>
      </c>
      <c r="H5161">
        <v>1724</v>
      </c>
      <c r="I5161" t="s">
        <v>11</v>
      </c>
    </row>
    <row r="5162" spans="1:9" x14ac:dyDescent="0.3">
      <c r="A5162" t="s">
        <v>2614</v>
      </c>
      <c r="B5162" t="s">
        <v>2615</v>
      </c>
      <c r="C5162">
        <v>1006</v>
      </c>
      <c r="D5162" t="s">
        <v>28</v>
      </c>
      <c r="E5162">
        <v>533</v>
      </c>
      <c r="F5162">
        <v>698</v>
      </c>
      <c r="G5162">
        <f t="shared" si="80"/>
        <v>165</v>
      </c>
      <c r="H5162">
        <v>133923</v>
      </c>
      <c r="I5162" t="s">
        <v>29</v>
      </c>
    </row>
    <row r="5163" spans="1:9" x14ac:dyDescent="0.3">
      <c r="A5163" t="s">
        <v>2614</v>
      </c>
      <c r="B5163" t="s">
        <v>2615</v>
      </c>
      <c r="C5163">
        <v>1006</v>
      </c>
      <c r="D5163" t="s">
        <v>30</v>
      </c>
      <c r="E5163">
        <v>421</v>
      </c>
      <c r="F5163">
        <v>486</v>
      </c>
      <c r="G5163">
        <f t="shared" si="80"/>
        <v>65</v>
      </c>
      <c r="H5163">
        <v>85578</v>
      </c>
      <c r="I5163" t="s">
        <v>31</v>
      </c>
    </row>
    <row r="5164" spans="1:9" x14ac:dyDescent="0.3">
      <c r="A5164" t="s">
        <v>2614</v>
      </c>
      <c r="B5164" t="s">
        <v>2615</v>
      </c>
      <c r="C5164">
        <v>1006</v>
      </c>
      <c r="D5164" t="s">
        <v>42</v>
      </c>
      <c r="E5164">
        <v>864</v>
      </c>
      <c r="F5164">
        <v>996</v>
      </c>
      <c r="G5164">
        <f t="shared" si="80"/>
        <v>132</v>
      </c>
      <c r="H5164">
        <v>176760</v>
      </c>
      <c r="I5164" t="s">
        <v>43</v>
      </c>
    </row>
    <row r="5165" spans="1:9" x14ac:dyDescent="0.3">
      <c r="A5165" t="s">
        <v>2616</v>
      </c>
      <c r="B5165" t="s">
        <v>2617</v>
      </c>
      <c r="C5165">
        <v>1201</v>
      </c>
      <c r="D5165" t="s">
        <v>10</v>
      </c>
      <c r="E5165">
        <v>311</v>
      </c>
      <c r="F5165">
        <v>506</v>
      </c>
      <c r="G5165">
        <f t="shared" si="80"/>
        <v>195</v>
      </c>
      <c r="H5165">
        <v>1724</v>
      </c>
      <c r="I5165" t="s">
        <v>11</v>
      </c>
    </row>
    <row r="5166" spans="1:9" x14ac:dyDescent="0.3">
      <c r="A5166" t="s">
        <v>2616</v>
      </c>
      <c r="B5166" t="s">
        <v>2617</v>
      </c>
      <c r="C5166">
        <v>1201</v>
      </c>
      <c r="D5166" t="s">
        <v>28</v>
      </c>
      <c r="E5166">
        <v>707</v>
      </c>
      <c r="F5166">
        <v>877</v>
      </c>
      <c r="G5166">
        <f t="shared" si="80"/>
        <v>170</v>
      </c>
      <c r="H5166">
        <v>133923</v>
      </c>
      <c r="I5166" t="s">
        <v>29</v>
      </c>
    </row>
    <row r="5167" spans="1:9" x14ac:dyDescent="0.3">
      <c r="A5167" t="s">
        <v>2616</v>
      </c>
      <c r="B5167" t="s">
        <v>2617</v>
      </c>
      <c r="C5167">
        <v>1201</v>
      </c>
      <c r="D5167" t="s">
        <v>30</v>
      </c>
      <c r="E5167">
        <v>595</v>
      </c>
      <c r="F5167">
        <v>660</v>
      </c>
      <c r="G5167">
        <f t="shared" si="80"/>
        <v>65</v>
      </c>
      <c r="H5167">
        <v>85578</v>
      </c>
      <c r="I5167" t="s">
        <v>31</v>
      </c>
    </row>
    <row r="5168" spans="1:9" x14ac:dyDescent="0.3">
      <c r="A5168" t="s">
        <v>2616</v>
      </c>
      <c r="B5168" t="s">
        <v>2617</v>
      </c>
      <c r="C5168">
        <v>1201</v>
      </c>
      <c r="D5168" t="s">
        <v>42</v>
      </c>
      <c r="E5168">
        <v>1056</v>
      </c>
      <c r="F5168">
        <v>1189</v>
      </c>
      <c r="G5168">
        <f t="shared" si="80"/>
        <v>133</v>
      </c>
      <c r="H5168">
        <v>176760</v>
      </c>
      <c r="I5168" t="s">
        <v>43</v>
      </c>
    </row>
    <row r="5169" spans="1:9" x14ac:dyDescent="0.3">
      <c r="A5169" t="s">
        <v>2618</v>
      </c>
      <c r="B5169" t="s">
        <v>2619</v>
      </c>
      <c r="C5169">
        <v>934</v>
      </c>
      <c r="D5169" t="s">
        <v>10</v>
      </c>
      <c r="E5169">
        <v>47</v>
      </c>
      <c r="F5169">
        <v>227</v>
      </c>
      <c r="G5169">
        <f t="shared" si="80"/>
        <v>180</v>
      </c>
      <c r="H5169">
        <v>1724</v>
      </c>
      <c r="I5169" t="s">
        <v>11</v>
      </c>
    </row>
    <row r="5170" spans="1:9" x14ac:dyDescent="0.3">
      <c r="A5170" t="s">
        <v>2618</v>
      </c>
      <c r="B5170" t="s">
        <v>2619</v>
      </c>
      <c r="C5170">
        <v>934</v>
      </c>
      <c r="D5170" t="s">
        <v>28</v>
      </c>
      <c r="E5170">
        <v>429</v>
      </c>
      <c r="F5170">
        <v>610</v>
      </c>
      <c r="G5170">
        <f t="shared" si="80"/>
        <v>181</v>
      </c>
      <c r="H5170">
        <v>133923</v>
      </c>
      <c r="I5170" t="s">
        <v>29</v>
      </c>
    </row>
    <row r="5171" spans="1:9" x14ac:dyDescent="0.3">
      <c r="A5171" t="s">
        <v>2618</v>
      </c>
      <c r="B5171" t="s">
        <v>2619</v>
      </c>
      <c r="C5171">
        <v>934</v>
      </c>
      <c r="D5171" t="s">
        <v>30</v>
      </c>
      <c r="E5171">
        <v>317</v>
      </c>
      <c r="F5171">
        <v>382</v>
      </c>
      <c r="G5171">
        <f t="shared" si="80"/>
        <v>65</v>
      </c>
      <c r="H5171">
        <v>85578</v>
      </c>
      <c r="I5171" t="s">
        <v>31</v>
      </c>
    </row>
    <row r="5172" spans="1:9" x14ac:dyDescent="0.3">
      <c r="A5172" t="s">
        <v>2618</v>
      </c>
      <c r="B5172" t="s">
        <v>2619</v>
      </c>
      <c r="C5172">
        <v>934</v>
      </c>
      <c r="D5172" t="s">
        <v>42</v>
      </c>
      <c r="E5172">
        <v>789</v>
      </c>
      <c r="F5172">
        <v>861</v>
      </c>
      <c r="G5172">
        <f t="shared" si="80"/>
        <v>72</v>
      </c>
      <c r="H5172">
        <v>176760</v>
      </c>
      <c r="I5172" t="s">
        <v>43</v>
      </c>
    </row>
    <row r="5173" spans="1:9" x14ac:dyDescent="0.3">
      <c r="A5173" t="s">
        <v>2618</v>
      </c>
      <c r="B5173" t="s">
        <v>2619</v>
      </c>
      <c r="C5173">
        <v>934</v>
      </c>
      <c r="D5173" t="s">
        <v>42</v>
      </c>
      <c r="E5173">
        <v>876</v>
      </c>
      <c r="F5173">
        <v>924</v>
      </c>
      <c r="G5173">
        <f t="shared" si="80"/>
        <v>48</v>
      </c>
      <c r="H5173">
        <v>176760</v>
      </c>
      <c r="I5173" t="s">
        <v>43</v>
      </c>
    </row>
    <row r="5174" spans="1:9" x14ac:dyDescent="0.3">
      <c r="A5174" t="s">
        <v>2620</v>
      </c>
      <c r="B5174" t="s">
        <v>2621</v>
      </c>
      <c r="C5174">
        <v>993</v>
      </c>
      <c r="D5174" t="s">
        <v>10</v>
      </c>
      <c r="E5174">
        <v>107</v>
      </c>
      <c r="F5174">
        <v>288</v>
      </c>
      <c r="G5174">
        <f t="shared" si="80"/>
        <v>181</v>
      </c>
      <c r="H5174">
        <v>1724</v>
      </c>
      <c r="I5174" t="s">
        <v>11</v>
      </c>
    </row>
    <row r="5175" spans="1:9" x14ac:dyDescent="0.3">
      <c r="A5175" t="s">
        <v>2620</v>
      </c>
      <c r="B5175" t="s">
        <v>2621</v>
      </c>
      <c r="C5175">
        <v>993</v>
      </c>
      <c r="D5175" t="s">
        <v>28</v>
      </c>
      <c r="E5175">
        <v>490</v>
      </c>
      <c r="F5175">
        <v>671</v>
      </c>
      <c r="G5175">
        <f t="shared" si="80"/>
        <v>181</v>
      </c>
      <c r="H5175">
        <v>133923</v>
      </c>
      <c r="I5175" t="s">
        <v>29</v>
      </c>
    </row>
    <row r="5176" spans="1:9" x14ac:dyDescent="0.3">
      <c r="A5176" t="s">
        <v>2620</v>
      </c>
      <c r="B5176" t="s">
        <v>2621</v>
      </c>
      <c r="C5176">
        <v>993</v>
      </c>
      <c r="D5176" t="s">
        <v>30</v>
      </c>
      <c r="E5176">
        <v>378</v>
      </c>
      <c r="F5176">
        <v>443</v>
      </c>
      <c r="G5176">
        <f t="shared" si="80"/>
        <v>65</v>
      </c>
      <c r="H5176">
        <v>85578</v>
      </c>
      <c r="I5176" t="s">
        <v>31</v>
      </c>
    </row>
    <row r="5177" spans="1:9" x14ac:dyDescent="0.3">
      <c r="A5177" t="s">
        <v>2620</v>
      </c>
      <c r="B5177" t="s">
        <v>2621</v>
      </c>
      <c r="C5177">
        <v>993</v>
      </c>
      <c r="D5177" t="s">
        <v>42</v>
      </c>
      <c r="E5177">
        <v>850</v>
      </c>
      <c r="F5177">
        <v>982</v>
      </c>
      <c r="G5177">
        <f t="shared" si="80"/>
        <v>132</v>
      </c>
      <c r="H5177">
        <v>176760</v>
      </c>
      <c r="I5177" t="s">
        <v>43</v>
      </c>
    </row>
    <row r="5178" spans="1:9" x14ac:dyDescent="0.3">
      <c r="A5178" t="s">
        <v>2622</v>
      </c>
      <c r="B5178" t="s">
        <v>2623</v>
      </c>
      <c r="C5178">
        <v>1032</v>
      </c>
      <c r="D5178" t="s">
        <v>10</v>
      </c>
      <c r="E5178">
        <v>151</v>
      </c>
      <c r="F5178">
        <v>349</v>
      </c>
      <c r="G5178">
        <f t="shared" si="80"/>
        <v>198</v>
      </c>
      <c r="H5178">
        <v>1724</v>
      </c>
      <c r="I5178" t="s">
        <v>11</v>
      </c>
    </row>
    <row r="5179" spans="1:9" x14ac:dyDescent="0.3">
      <c r="A5179" t="s">
        <v>2622</v>
      </c>
      <c r="B5179" t="s">
        <v>2623</v>
      </c>
      <c r="C5179">
        <v>1032</v>
      </c>
      <c r="D5179" t="s">
        <v>28</v>
      </c>
      <c r="E5179">
        <v>549</v>
      </c>
      <c r="F5179">
        <v>711</v>
      </c>
      <c r="G5179">
        <f t="shared" si="80"/>
        <v>162</v>
      </c>
      <c r="H5179">
        <v>133923</v>
      </c>
      <c r="I5179" t="s">
        <v>29</v>
      </c>
    </row>
    <row r="5180" spans="1:9" x14ac:dyDescent="0.3">
      <c r="A5180" t="s">
        <v>2622</v>
      </c>
      <c r="B5180" t="s">
        <v>2623</v>
      </c>
      <c r="C5180">
        <v>1032</v>
      </c>
      <c r="D5180" t="s">
        <v>30</v>
      </c>
      <c r="E5180">
        <v>437</v>
      </c>
      <c r="F5180">
        <v>502</v>
      </c>
      <c r="G5180">
        <f t="shared" si="80"/>
        <v>65</v>
      </c>
      <c r="H5180">
        <v>85578</v>
      </c>
      <c r="I5180" t="s">
        <v>31</v>
      </c>
    </row>
    <row r="5181" spans="1:9" x14ac:dyDescent="0.3">
      <c r="A5181" t="s">
        <v>2622</v>
      </c>
      <c r="B5181" t="s">
        <v>2623</v>
      </c>
      <c r="C5181">
        <v>1032</v>
      </c>
      <c r="D5181" t="s">
        <v>42</v>
      </c>
      <c r="E5181">
        <v>888</v>
      </c>
      <c r="F5181">
        <v>964</v>
      </c>
      <c r="G5181">
        <f t="shared" si="80"/>
        <v>76</v>
      </c>
      <c r="H5181">
        <v>176760</v>
      </c>
      <c r="I5181" t="s">
        <v>43</v>
      </c>
    </row>
    <row r="5182" spans="1:9" x14ac:dyDescent="0.3">
      <c r="A5182" t="s">
        <v>2624</v>
      </c>
      <c r="B5182" t="s">
        <v>2625</v>
      </c>
      <c r="C5182">
        <v>1235</v>
      </c>
      <c r="D5182" t="s">
        <v>10</v>
      </c>
      <c r="E5182">
        <v>354</v>
      </c>
      <c r="F5182">
        <v>549</v>
      </c>
      <c r="G5182">
        <f t="shared" si="80"/>
        <v>195</v>
      </c>
      <c r="H5182">
        <v>1724</v>
      </c>
      <c r="I5182" t="s">
        <v>11</v>
      </c>
    </row>
    <row r="5183" spans="1:9" x14ac:dyDescent="0.3">
      <c r="A5183" t="s">
        <v>2624</v>
      </c>
      <c r="B5183" t="s">
        <v>2625</v>
      </c>
      <c r="C5183">
        <v>1235</v>
      </c>
      <c r="D5183" t="s">
        <v>28</v>
      </c>
      <c r="E5183">
        <v>749</v>
      </c>
      <c r="F5183">
        <v>919</v>
      </c>
      <c r="G5183">
        <f t="shared" si="80"/>
        <v>170</v>
      </c>
      <c r="H5183">
        <v>133923</v>
      </c>
      <c r="I5183" t="s">
        <v>29</v>
      </c>
    </row>
    <row r="5184" spans="1:9" x14ac:dyDescent="0.3">
      <c r="A5184" t="s">
        <v>2624</v>
      </c>
      <c r="B5184" t="s">
        <v>2625</v>
      </c>
      <c r="C5184">
        <v>1235</v>
      </c>
      <c r="D5184" t="s">
        <v>30</v>
      </c>
      <c r="E5184">
        <v>637</v>
      </c>
      <c r="F5184">
        <v>702</v>
      </c>
      <c r="G5184">
        <f t="shared" si="80"/>
        <v>65</v>
      </c>
      <c r="H5184">
        <v>85578</v>
      </c>
      <c r="I5184" t="s">
        <v>31</v>
      </c>
    </row>
    <row r="5185" spans="1:9" x14ac:dyDescent="0.3">
      <c r="A5185" t="s">
        <v>2624</v>
      </c>
      <c r="B5185" t="s">
        <v>2625</v>
      </c>
      <c r="C5185">
        <v>1235</v>
      </c>
      <c r="D5185" t="s">
        <v>42</v>
      </c>
      <c r="E5185">
        <v>1096</v>
      </c>
      <c r="F5185">
        <v>1229</v>
      </c>
      <c r="G5185">
        <f t="shared" si="80"/>
        <v>133</v>
      </c>
      <c r="H5185">
        <v>176760</v>
      </c>
      <c r="I5185" t="s">
        <v>43</v>
      </c>
    </row>
    <row r="5186" spans="1:9" x14ac:dyDescent="0.3">
      <c r="A5186" t="s">
        <v>2626</v>
      </c>
      <c r="B5186" t="s">
        <v>2627</v>
      </c>
      <c r="C5186">
        <v>906</v>
      </c>
      <c r="D5186" t="s">
        <v>10</v>
      </c>
      <c r="E5186">
        <v>260</v>
      </c>
      <c r="F5186">
        <v>442</v>
      </c>
      <c r="G5186">
        <f t="shared" si="80"/>
        <v>182</v>
      </c>
      <c r="H5186">
        <v>1724</v>
      </c>
      <c r="I5186" t="s">
        <v>11</v>
      </c>
    </row>
    <row r="5187" spans="1:9" x14ac:dyDescent="0.3">
      <c r="A5187" t="s">
        <v>2626</v>
      </c>
      <c r="B5187" t="s">
        <v>2627</v>
      </c>
      <c r="C5187">
        <v>906</v>
      </c>
      <c r="D5187" t="s">
        <v>28</v>
      </c>
      <c r="E5187">
        <v>649</v>
      </c>
      <c r="F5187">
        <v>765</v>
      </c>
      <c r="G5187">
        <f t="shared" ref="G5187:G5250" si="81">F5187-E5187</f>
        <v>116</v>
      </c>
      <c r="H5187">
        <v>133923</v>
      </c>
      <c r="I5187" t="s">
        <v>29</v>
      </c>
    </row>
    <row r="5188" spans="1:9" x14ac:dyDescent="0.3">
      <c r="A5188" t="s">
        <v>2626</v>
      </c>
      <c r="B5188" t="s">
        <v>2627</v>
      </c>
      <c r="C5188">
        <v>906</v>
      </c>
      <c r="D5188" t="s">
        <v>30</v>
      </c>
      <c r="E5188">
        <v>537</v>
      </c>
      <c r="F5188">
        <v>602</v>
      </c>
      <c r="G5188">
        <f t="shared" si="81"/>
        <v>65</v>
      </c>
      <c r="H5188">
        <v>85578</v>
      </c>
      <c r="I5188" t="s">
        <v>31</v>
      </c>
    </row>
    <row r="5189" spans="1:9" x14ac:dyDescent="0.3">
      <c r="A5189" t="s">
        <v>2626</v>
      </c>
      <c r="B5189" t="s">
        <v>2627</v>
      </c>
      <c r="C5189">
        <v>906</v>
      </c>
      <c r="D5189" t="s">
        <v>90</v>
      </c>
      <c r="E5189">
        <v>12</v>
      </c>
      <c r="F5189">
        <v>217</v>
      </c>
      <c r="G5189">
        <f t="shared" si="81"/>
        <v>205</v>
      </c>
      <c r="H5189">
        <v>1188</v>
      </c>
      <c r="I5189" t="s">
        <v>91</v>
      </c>
    </row>
    <row r="5190" spans="1:9" x14ac:dyDescent="0.3">
      <c r="A5190" t="s">
        <v>2626</v>
      </c>
      <c r="B5190" t="s">
        <v>2627</v>
      </c>
      <c r="C5190">
        <v>906</v>
      </c>
      <c r="D5190" t="s">
        <v>42</v>
      </c>
      <c r="E5190">
        <v>788</v>
      </c>
      <c r="F5190">
        <v>901</v>
      </c>
      <c r="G5190">
        <f t="shared" si="81"/>
        <v>113</v>
      </c>
      <c r="H5190">
        <v>176760</v>
      </c>
      <c r="I5190" t="s">
        <v>43</v>
      </c>
    </row>
    <row r="5191" spans="1:9" x14ac:dyDescent="0.3">
      <c r="A5191" t="s">
        <v>2628</v>
      </c>
      <c r="B5191" t="s">
        <v>2629</v>
      </c>
      <c r="C5191">
        <v>683</v>
      </c>
      <c r="D5191" t="s">
        <v>10</v>
      </c>
      <c r="E5191">
        <v>76</v>
      </c>
      <c r="F5191">
        <v>256</v>
      </c>
      <c r="G5191">
        <f t="shared" si="81"/>
        <v>180</v>
      </c>
      <c r="H5191">
        <v>1724</v>
      </c>
      <c r="I5191" t="s">
        <v>11</v>
      </c>
    </row>
    <row r="5192" spans="1:9" x14ac:dyDescent="0.3">
      <c r="A5192" t="s">
        <v>2628</v>
      </c>
      <c r="B5192" t="s">
        <v>2629</v>
      </c>
      <c r="C5192">
        <v>683</v>
      </c>
      <c r="D5192" t="s">
        <v>28</v>
      </c>
      <c r="E5192">
        <v>566</v>
      </c>
      <c r="F5192">
        <v>675</v>
      </c>
      <c r="G5192">
        <f t="shared" si="81"/>
        <v>109</v>
      </c>
      <c r="H5192">
        <v>133923</v>
      </c>
      <c r="I5192" t="s">
        <v>29</v>
      </c>
    </row>
    <row r="5193" spans="1:9" x14ac:dyDescent="0.3">
      <c r="A5193" t="s">
        <v>2628</v>
      </c>
      <c r="B5193" t="s">
        <v>2629</v>
      </c>
      <c r="C5193">
        <v>683</v>
      </c>
      <c r="D5193" t="s">
        <v>30</v>
      </c>
      <c r="E5193">
        <v>456</v>
      </c>
      <c r="F5193">
        <v>524</v>
      </c>
      <c r="G5193">
        <f t="shared" si="81"/>
        <v>68</v>
      </c>
      <c r="H5193">
        <v>85578</v>
      </c>
      <c r="I5193" t="s">
        <v>31</v>
      </c>
    </row>
    <row r="5194" spans="1:9" x14ac:dyDescent="0.3">
      <c r="A5194" t="s">
        <v>2630</v>
      </c>
      <c r="B5194" t="s">
        <v>2631</v>
      </c>
      <c r="C5194">
        <v>1211</v>
      </c>
      <c r="D5194" t="s">
        <v>10</v>
      </c>
      <c r="E5194">
        <v>456</v>
      </c>
      <c r="F5194">
        <v>561</v>
      </c>
      <c r="G5194">
        <f t="shared" si="81"/>
        <v>105</v>
      </c>
      <c r="H5194">
        <v>1724</v>
      </c>
      <c r="I5194" t="s">
        <v>11</v>
      </c>
    </row>
    <row r="5195" spans="1:9" x14ac:dyDescent="0.3">
      <c r="A5195" t="s">
        <v>2630</v>
      </c>
      <c r="B5195" t="s">
        <v>2631</v>
      </c>
      <c r="C5195">
        <v>1211</v>
      </c>
      <c r="D5195" t="s">
        <v>12</v>
      </c>
      <c r="E5195">
        <v>959</v>
      </c>
      <c r="F5195">
        <v>1190</v>
      </c>
      <c r="G5195">
        <f t="shared" si="81"/>
        <v>231</v>
      </c>
      <c r="H5195">
        <v>22957</v>
      </c>
      <c r="I5195" t="s">
        <v>13</v>
      </c>
    </row>
    <row r="5196" spans="1:9" x14ac:dyDescent="0.3">
      <c r="A5196" t="s">
        <v>2630</v>
      </c>
      <c r="B5196" t="s">
        <v>2631</v>
      </c>
      <c r="C5196">
        <v>1211</v>
      </c>
      <c r="D5196" t="s">
        <v>14</v>
      </c>
      <c r="E5196">
        <v>783</v>
      </c>
      <c r="F5196">
        <v>940</v>
      </c>
      <c r="G5196">
        <f t="shared" si="81"/>
        <v>157</v>
      </c>
      <c r="H5196">
        <v>43327</v>
      </c>
      <c r="I5196" t="s">
        <v>15</v>
      </c>
    </row>
    <row r="5197" spans="1:9" x14ac:dyDescent="0.3">
      <c r="A5197" t="s">
        <v>2630</v>
      </c>
      <c r="B5197" t="s">
        <v>2631</v>
      </c>
      <c r="C5197">
        <v>1211</v>
      </c>
      <c r="D5197" t="s">
        <v>2632</v>
      </c>
      <c r="E5197">
        <v>38</v>
      </c>
      <c r="F5197">
        <v>252</v>
      </c>
      <c r="G5197">
        <f t="shared" si="81"/>
        <v>214</v>
      </c>
      <c r="H5197">
        <v>8911</v>
      </c>
      <c r="I5197" t="s">
        <v>2633</v>
      </c>
    </row>
    <row r="5198" spans="1:9" x14ac:dyDescent="0.3">
      <c r="A5198" t="s">
        <v>2634</v>
      </c>
      <c r="B5198" t="s">
        <v>2635</v>
      </c>
      <c r="C5198">
        <v>1261</v>
      </c>
      <c r="D5198" t="s">
        <v>10</v>
      </c>
      <c r="E5198">
        <v>50</v>
      </c>
      <c r="F5198">
        <v>195</v>
      </c>
      <c r="G5198">
        <f t="shared" si="81"/>
        <v>145</v>
      </c>
      <c r="H5198">
        <v>1724</v>
      </c>
      <c r="I5198" t="s">
        <v>11</v>
      </c>
    </row>
    <row r="5199" spans="1:9" x14ac:dyDescent="0.3">
      <c r="A5199" t="s">
        <v>2634</v>
      </c>
      <c r="B5199" t="s">
        <v>2635</v>
      </c>
      <c r="C5199">
        <v>1261</v>
      </c>
      <c r="D5199" t="s">
        <v>504</v>
      </c>
      <c r="E5199">
        <v>316</v>
      </c>
      <c r="F5199">
        <v>458</v>
      </c>
      <c r="G5199">
        <f t="shared" si="81"/>
        <v>142</v>
      </c>
      <c r="H5199">
        <v>16465</v>
      </c>
      <c r="I5199" t="s">
        <v>505</v>
      </c>
    </row>
    <row r="5200" spans="1:9" x14ac:dyDescent="0.3">
      <c r="A5200" t="s">
        <v>2634</v>
      </c>
      <c r="B5200" t="s">
        <v>2635</v>
      </c>
      <c r="C5200">
        <v>1261</v>
      </c>
      <c r="D5200" t="s">
        <v>28</v>
      </c>
      <c r="E5200">
        <v>753</v>
      </c>
      <c r="F5200">
        <v>868</v>
      </c>
      <c r="G5200">
        <f t="shared" si="81"/>
        <v>115</v>
      </c>
      <c r="H5200">
        <v>133923</v>
      </c>
      <c r="I5200" t="s">
        <v>29</v>
      </c>
    </row>
    <row r="5201" spans="1:9" x14ac:dyDescent="0.3">
      <c r="A5201" t="s">
        <v>2634</v>
      </c>
      <c r="B5201" t="s">
        <v>2635</v>
      </c>
      <c r="C5201">
        <v>1261</v>
      </c>
      <c r="D5201" t="s">
        <v>30</v>
      </c>
      <c r="E5201">
        <v>641</v>
      </c>
      <c r="F5201">
        <v>706</v>
      </c>
      <c r="G5201">
        <f t="shared" si="81"/>
        <v>65</v>
      </c>
      <c r="H5201">
        <v>85578</v>
      </c>
      <c r="I5201" t="s">
        <v>31</v>
      </c>
    </row>
    <row r="5202" spans="1:9" x14ac:dyDescent="0.3">
      <c r="A5202" t="s">
        <v>2634</v>
      </c>
      <c r="B5202" t="s">
        <v>2635</v>
      </c>
      <c r="C5202">
        <v>1261</v>
      </c>
      <c r="D5202" t="s">
        <v>66</v>
      </c>
      <c r="E5202">
        <v>1165</v>
      </c>
      <c r="F5202">
        <v>1248</v>
      </c>
      <c r="G5202">
        <f t="shared" si="81"/>
        <v>83</v>
      </c>
      <c r="H5202">
        <v>11277</v>
      </c>
      <c r="I5202" t="s">
        <v>67</v>
      </c>
    </row>
    <row r="5203" spans="1:9" x14ac:dyDescent="0.3">
      <c r="A5203" t="s">
        <v>2634</v>
      </c>
      <c r="B5203" t="s">
        <v>2635</v>
      </c>
      <c r="C5203">
        <v>1261</v>
      </c>
      <c r="D5203" t="s">
        <v>18</v>
      </c>
      <c r="E5203">
        <v>486</v>
      </c>
      <c r="F5203">
        <v>606</v>
      </c>
      <c r="G5203">
        <f t="shared" si="81"/>
        <v>120</v>
      </c>
      <c r="H5203">
        <v>27168</v>
      </c>
      <c r="I5203" t="s">
        <v>19</v>
      </c>
    </row>
    <row r="5204" spans="1:9" x14ac:dyDescent="0.3">
      <c r="A5204" t="s">
        <v>2634</v>
      </c>
      <c r="B5204" t="s">
        <v>2635</v>
      </c>
      <c r="C5204">
        <v>1261</v>
      </c>
      <c r="D5204" t="s">
        <v>42</v>
      </c>
      <c r="E5204">
        <v>1005</v>
      </c>
      <c r="F5204">
        <v>1120</v>
      </c>
      <c r="G5204">
        <f t="shared" si="81"/>
        <v>115</v>
      </c>
      <c r="H5204">
        <v>176760</v>
      </c>
      <c r="I5204" t="s">
        <v>43</v>
      </c>
    </row>
    <row r="5205" spans="1:9" x14ac:dyDescent="0.3">
      <c r="A5205" t="s">
        <v>2636</v>
      </c>
      <c r="B5205" t="s">
        <v>2637</v>
      </c>
      <c r="C5205">
        <v>1297</v>
      </c>
      <c r="D5205" t="s">
        <v>10</v>
      </c>
      <c r="E5205">
        <v>71</v>
      </c>
      <c r="F5205">
        <v>249</v>
      </c>
      <c r="G5205">
        <f t="shared" si="81"/>
        <v>178</v>
      </c>
      <c r="H5205">
        <v>1724</v>
      </c>
      <c r="I5205" t="s">
        <v>11</v>
      </c>
    </row>
    <row r="5206" spans="1:9" x14ac:dyDescent="0.3">
      <c r="A5206" t="s">
        <v>2636</v>
      </c>
      <c r="B5206" t="s">
        <v>2637</v>
      </c>
      <c r="C5206">
        <v>1297</v>
      </c>
      <c r="D5206" t="s">
        <v>12</v>
      </c>
      <c r="E5206">
        <v>1041</v>
      </c>
      <c r="F5206">
        <v>1277</v>
      </c>
      <c r="G5206">
        <f t="shared" si="81"/>
        <v>236</v>
      </c>
      <c r="H5206">
        <v>22957</v>
      </c>
      <c r="I5206" t="s">
        <v>13</v>
      </c>
    </row>
    <row r="5207" spans="1:9" x14ac:dyDescent="0.3">
      <c r="A5207" t="s">
        <v>2636</v>
      </c>
      <c r="B5207" t="s">
        <v>2637</v>
      </c>
      <c r="C5207">
        <v>1297</v>
      </c>
      <c r="D5207" t="s">
        <v>154</v>
      </c>
      <c r="E5207">
        <v>710</v>
      </c>
      <c r="F5207">
        <v>854</v>
      </c>
      <c r="G5207">
        <f t="shared" si="81"/>
        <v>144</v>
      </c>
      <c r="H5207">
        <v>17090</v>
      </c>
      <c r="I5207" t="s">
        <v>155</v>
      </c>
    </row>
    <row r="5208" spans="1:9" x14ac:dyDescent="0.3">
      <c r="A5208" t="s">
        <v>2636</v>
      </c>
      <c r="B5208" t="s">
        <v>2637</v>
      </c>
      <c r="C5208">
        <v>1297</v>
      </c>
      <c r="D5208" t="s">
        <v>14</v>
      </c>
      <c r="E5208">
        <v>866</v>
      </c>
      <c r="F5208">
        <v>1022</v>
      </c>
      <c r="G5208">
        <f t="shared" si="81"/>
        <v>156</v>
      </c>
      <c r="H5208">
        <v>43327</v>
      </c>
      <c r="I5208" t="s">
        <v>15</v>
      </c>
    </row>
    <row r="5209" spans="1:9" x14ac:dyDescent="0.3">
      <c r="A5209" t="s">
        <v>2636</v>
      </c>
      <c r="B5209" t="s">
        <v>2637</v>
      </c>
      <c r="C5209">
        <v>1297</v>
      </c>
      <c r="D5209" t="s">
        <v>22</v>
      </c>
      <c r="E5209">
        <v>574</v>
      </c>
      <c r="F5209">
        <v>687</v>
      </c>
      <c r="G5209">
        <f t="shared" si="81"/>
        <v>113</v>
      </c>
      <c r="H5209">
        <v>21613</v>
      </c>
      <c r="I5209" t="s">
        <v>23</v>
      </c>
    </row>
    <row r="5210" spans="1:9" x14ac:dyDescent="0.3">
      <c r="A5210" t="s">
        <v>2636</v>
      </c>
      <c r="B5210" t="s">
        <v>2637</v>
      </c>
      <c r="C5210">
        <v>1297</v>
      </c>
      <c r="D5210" t="s">
        <v>24</v>
      </c>
      <c r="E5210">
        <v>473</v>
      </c>
      <c r="F5210">
        <v>556</v>
      </c>
      <c r="G5210">
        <f t="shared" si="81"/>
        <v>83</v>
      </c>
      <c r="H5210">
        <v>23723</v>
      </c>
      <c r="I5210" t="s">
        <v>25</v>
      </c>
    </row>
    <row r="5211" spans="1:9" x14ac:dyDescent="0.3">
      <c r="A5211" t="s">
        <v>2636</v>
      </c>
      <c r="B5211" t="s">
        <v>2637</v>
      </c>
      <c r="C5211">
        <v>1297</v>
      </c>
      <c r="D5211" t="s">
        <v>18</v>
      </c>
      <c r="E5211">
        <v>337</v>
      </c>
      <c r="F5211">
        <v>436</v>
      </c>
      <c r="G5211">
        <f t="shared" si="81"/>
        <v>99</v>
      </c>
      <c r="H5211">
        <v>27168</v>
      </c>
      <c r="I5211" t="s">
        <v>19</v>
      </c>
    </row>
    <row r="5212" spans="1:9" x14ac:dyDescent="0.3">
      <c r="A5212" t="s">
        <v>2638</v>
      </c>
      <c r="B5212" t="s">
        <v>2639</v>
      </c>
      <c r="C5212">
        <v>1181</v>
      </c>
      <c r="D5212" t="s">
        <v>10</v>
      </c>
      <c r="E5212">
        <v>224</v>
      </c>
      <c r="F5212">
        <v>398</v>
      </c>
      <c r="G5212">
        <f t="shared" si="81"/>
        <v>174</v>
      </c>
      <c r="H5212">
        <v>1724</v>
      </c>
      <c r="I5212" t="s">
        <v>11</v>
      </c>
    </row>
    <row r="5213" spans="1:9" x14ac:dyDescent="0.3">
      <c r="A5213" t="s">
        <v>2638</v>
      </c>
      <c r="B5213" t="s">
        <v>2639</v>
      </c>
      <c r="C5213">
        <v>1181</v>
      </c>
      <c r="D5213" t="s">
        <v>12</v>
      </c>
      <c r="E5213">
        <v>931</v>
      </c>
      <c r="F5213">
        <v>1167</v>
      </c>
      <c r="G5213">
        <f t="shared" si="81"/>
        <v>236</v>
      </c>
      <c r="H5213">
        <v>22957</v>
      </c>
      <c r="I5213" t="s">
        <v>13</v>
      </c>
    </row>
    <row r="5214" spans="1:9" x14ac:dyDescent="0.3">
      <c r="A5214" t="s">
        <v>2638</v>
      </c>
      <c r="B5214" t="s">
        <v>2639</v>
      </c>
      <c r="C5214">
        <v>1181</v>
      </c>
      <c r="D5214" t="s">
        <v>14</v>
      </c>
      <c r="E5214">
        <v>756</v>
      </c>
      <c r="F5214">
        <v>912</v>
      </c>
      <c r="G5214">
        <f t="shared" si="81"/>
        <v>156</v>
      </c>
      <c r="H5214">
        <v>43327</v>
      </c>
      <c r="I5214" t="s">
        <v>15</v>
      </c>
    </row>
    <row r="5215" spans="1:9" x14ac:dyDescent="0.3">
      <c r="A5215" t="s">
        <v>2638</v>
      </c>
      <c r="B5215" t="s">
        <v>2639</v>
      </c>
      <c r="C5215">
        <v>1181</v>
      </c>
      <c r="D5215" t="s">
        <v>90</v>
      </c>
      <c r="E5215">
        <v>1</v>
      </c>
      <c r="F5215">
        <v>179</v>
      </c>
      <c r="G5215">
        <f t="shared" si="81"/>
        <v>178</v>
      </c>
      <c r="H5215">
        <v>1188</v>
      </c>
      <c r="I5215" t="s">
        <v>91</v>
      </c>
    </row>
    <row r="5216" spans="1:9" x14ac:dyDescent="0.3">
      <c r="A5216" t="s">
        <v>2638</v>
      </c>
      <c r="B5216" t="s">
        <v>2639</v>
      </c>
      <c r="C5216">
        <v>1181</v>
      </c>
      <c r="D5216" t="s">
        <v>16</v>
      </c>
      <c r="E5216">
        <v>515</v>
      </c>
      <c r="F5216">
        <v>625</v>
      </c>
      <c r="G5216">
        <f t="shared" si="81"/>
        <v>110</v>
      </c>
      <c r="H5216">
        <v>23651</v>
      </c>
      <c r="I5216" t="s">
        <v>17</v>
      </c>
    </row>
    <row r="5217" spans="1:9" x14ac:dyDescent="0.3">
      <c r="A5217" t="s">
        <v>2638</v>
      </c>
      <c r="B5217" t="s">
        <v>2639</v>
      </c>
      <c r="C5217">
        <v>1181</v>
      </c>
      <c r="D5217" t="s">
        <v>18</v>
      </c>
      <c r="E5217">
        <v>641</v>
      </c>
      <c r="F5217">
        <v>744</v>
      </c>
      <c r="G5217">
        <f t="shared" si="81"/>
        <v>103</v>
      </c>
      <c r="H5217">
        <v>27168</v>
      </c>
      <c r="I5217" t="s">
        <v>19</v>
      </c>
    </row>
    <row r="5218" spans="1:9" x14ac:dyDescent="0.3">
      <c r="A5218" t="s">
        <v>2640</v>
      </c>
      <c r="B5218" t="s">
        <v>2641</v>
      </c>
      <c r="C5218">
        <v>800</v>
      </c>
      <c r="D5218" t="s">
        <v>10</v>
      </c>
      <c r="E5218">
        <v>85</v>
      </c>
      <c r="F5218">
        <v>226</v>
      </c>
      <c r="G5218">
        <f t="shared" si="81"/>
        <v>141</v>
      </c>
      <c r="H5218">
        <v>1724</v>
      </c>
      <c r="I5218" t="s">
        <v>11</v>
      </c>
    </row>
    <row r="5219" spans="1:9" x14ac:dyDescent="0.3">
      <c r="A5219" t="s">
        <v>2640</v>
      </c>
      <c r="B5219" t="s">
        <v>2641</v>
      </c>
      <c r="C5219">
        <v>800</v>
      </c>
      <c r="D5219" t="s">
        <v>28</v>
      </c>
      <c r="E5219">
        <v>682</v>
      </c>
      <c r="F5219">
        <v>794</v>
      </c>
      <c r="G5219">
        <f t="shared" si="81"/>
        <v>112</v>
      </c>
      <c r="H5219">
        <v>133923</v>
      </c>
      <c r="I5219" t="s">
        <v>29</v>
      </c>
    </row>
    <row r="5220" spans="1:9" x14ac:dyDescent="0.3">
      <c r="A5220" t="s">
        <v>2640</v>
      </c>
      <c r="B5220" t="s">
        <v>2641</v>
      </c>
      <c r="C5220">
        <v>800</v>
      </c>
      <c r="D5220" t="s">
        <v>30</v>
      </c>
      <c r="E5220">
        <v>572</v>
      </c>
      <c r="F5220">
        <v>640</v>
      </c>
      <c r="G5220">
        <f t="shared" si="81"/>
        <v>68</v>
      </c>
      <c r="H5220">
        <v>85578</v>
      </c>
      <c r="I5220" t="s">
        <v>31</v>
      </c>
    </row>
    <row r="5221" spans="1:9" x14ac:dyDescent="0.3">
      <c r="A5221" t="s">
        <v>2640</v>
      </c>
      <c r="B5221" t="s">
        <v>2641</v>
      </c>
      <c r="C5221">
        <v>800</v>
      </c>
      <c r="D5221" t="s">
        <v>22</v>
      </c>
      <c r="E5221">
        <v>434</v>
      </c>
      <c r="F5221">
        <v>547</v>
      </c>
      <c r="G5221">
        <f t="shared" si="81"/>
        <v>113</v>
      </c>
      <c r="H5221">
        <v>21613</v>
      </c>
      <c r="I5221" t="s">
        <v>23</v>
      </c>
    </row>
    <row r="5222" spans="1:9" x14ac:dyDescent="0.3">
      <c r="A5222" t="s">
        <v>2640</v>
      </c>
      <c r="B5222" t="s">
        <v>2641</v>
      </c>
      <c r="C5222">
        <v>800</v>
      </c>
      <c r="D5222" t="s">
        <v>24</v>
      </c>
      <c r="E5222">
        <v>328</v>
      </c>
      <c r="F5222">
        <v>416</v>
      </c>
      <c r="G5222">
        <f t="shared" si="81"/>
        <v>88</v>
      </c>
      <c r="H5222">
        <v>23723</v>
      </c>
      <c r="I5222" t="s">
        <v>25</v>
      </c>
    </row>
    <row r="5223" spans="1:9" x14ac:dyDescent="0.3">
      <c r="A5223" t="s">
        <v>2642</v>
      </c>
      <c r="B5223" t="s">
        <v>2643</v>
      </c>
      <c r="C5223">
        <v>898</v>
      </c>
      <c r="D5223" t="s">
        <v>10</v>
      </c>
      <c r="E5223">
        <v>87</v>
      </c>
      <c r="F5223">
        <v>273</v>
      </c>
      <c r="G5223">
        <f t="shared" si="81"/>
        <v>186</v>
      </c>
      <c r="H5223">
        <v>1724</v>
      </c>
      <c r="I5223" t="s">
        <v>11</v>
      </c>
    </row>
    <row r="5224" spans="1:9" x14ac:dyDescent="0.3">
      <c r="A5224" t="s">
        <v>2642</v>
      </c>
      <c r="B5224" t="s">
        <v>2643</v>
      </c>
      <c r="C5224">
        <v>898</v>
      </c>
      <c r="D5224" t="s">
        <v>28</v>
      </c>
      <c r="E5224">
        <v>647</v>
      </c>
      <c r="F5224">
        <v>760</v>
      </c>
      <c r="G5224">
        <f t="shared" si="81"/>
        <v>113</v>
      </c>
      <c r="H5224">
        <v>133923</v>
      </c>
      <c r="I5224" t="s">
        <v>29</v>
      </c>
    </row>
    <row r="5225" spans="1:9" x14ac:dyDescent="0.3">
      <c r="A5225" t="s">
        <v>2642</v>
      </c>
      <c r="B5225" t="s">
        <v>2643</v>
      </c>
      <c r="C5225">
        <v>898</v>
      </c>
      <c r="D5225" t="s">
        <v>30</v>
      </c>
      <c r="E5225">
        <v>536</v>
      </c>
      <c r="F5225">
        <v>601</v>
      </c>
      <c r="G5225">
        <f t="shared" si="81"/>
        <v>65</v>
      </c>
      <c r="H5225">
        <v>85578</v>
      </c>
      <c r="I5225" t="s">
        <v>31</v>
      </c>
    </row>
    <row r="5226" spans="1:9" x14ac:dyDescent="0.3">
      <c r="A5226" t="s">
        <v>2642</v>
      </c>
      <c r="B5226" t="s">
        <v>2643</v>
      </c>
      <c r="C5226">
        <v>898</v>
      </c>
      <c r="D5226" t="s">
        <v>22</v>
      </c>
      <c r="E5226">
        <v>387</v>
      </c>
      <c r="F5226">
        <v>513</v>
      </c>
      <c r="G5226">
        <f t="shared" si="81"/>
        <v>126</v>
      </c>
      <c r="H5226">
        <v>21613</v>
      </c>
      <c r="I5226" t="s">
        <v>23</v>
      </c>
    </row>
    <row r="5227" spans="1:9" x14ac:dyDescent="0.3">
      <c r="A5227" t="s">
        <v>2642</v>
      </c>
      <c r="B5227" t="s">
        <v>2643</v>
      </c>
      <c r="C5227">
        <v>898</v>
      </c>
      <c r="D5227" t="s">
        <v>42</v>
      </c>
      <c r="E5227">
        <v>783</v>
      </c>
      <c r="F5227">
        <v>893</v>
      </c>
      <c r="G5227">
        <f t="shared" si="81"/>
        <v>110</v>
      </c>
      <c r="H5227">
        <v>176760</v>
      </c>
      <c r="I5227" t="s">
        <v>43</v>
      </c>
    </row>
    <row r="5228" spans="1:9" x14ac:dyDescent="0.3">
      <c r="A5228" t="s">
        <v>2644</v>
      </c>
      <c r="B5228" t="s">
        <v>2645</v>
      </c>
      <c r="C5228">
        <v>1019</v>
      </c>
      <c r="D5228" t="s">
        <v>10</v>
      </c>
      <c r="E5228">
        <v>110</v>
      </c>
      <c r="F5228">
        <v>291</v>
      </c>
      <c r="G5228">
        <f t="shared" si="81"/>
        <v>181</v>
      </c>
      <c r="H5228">
        <v>1724</v>
      </c>
      <c r="I5228" t="s">
        <v>11</v>
      </c>
    </row>
    <row r="5229" spans="1:9" x14ac:dyDescent="0.3">
      <c r="A5229" t="s">
        <v>2644</v>
      </c>
      <c r="B5229" t="s">
        <v>2645</v>
      </c>
      <c r="C5229">
        <v>1019</v>
      </c>
      <c r="D5229" t="s">
        <v>28</v>
      </c>
      <c r="E5229">
        <v>493</v>
      </c>
      <c r="F5229">
        <v>677</v>
      </c>
      <c r="G5229">
        <f t="shared" si="81"/>
        <v>184</v>
      </c>
      <c r="H5229">
        <v>133923</v>
      </c>
      <c r="I5229" t="s">
        <v>29</v>
      </c>
    </row>
    <row r="5230" spans="1:9" x14ac:dyDescent="0.3">
      <c r="A5230" t="s">
        <v>2644</v>
      </c>
      <c r="B5230" t="s">
        <v>2645</v>
      </c>
      <c r="C5230">
        <v>1019</v>
      </c>
      <c r="D5230" t="s">
        <v>30</v>
      </c>
      <c r="E5230">
        <v>381</v>
      </c>
      <c r="F5230">
        <v>446</v>
      </c>
      <c r="G5230">
        <f t="shared" si="81"/>
        <v>65</v>
      </c>
      <c r="H5230">
        <v>85578</v>
      </c>
      <c r="I5230" t="s">
        <v>31</v>
      </c>
    </row>
    <row r="5231" spans="1:9" x14ac:dyDescent="0.3">
      <c r="A5231" t="s">
        <v>2644</v>
      </c>
      <c r="B5231" t="s">
        <v>2645</v>
      </c>
      <c r="C5231">
        <v>1019</v>
      </c>
      <c r="D5231" t="s">
        <v>42</v>
      </c>
      <c r="E5231">
        <v>854</v>
      </c>
      <c r="F5231">
        <v>917</v>
      </c>
      <c r="G5231">
        <f t="shared" si="81"/>
        <v>63</v>
      </c>
      <c r="H5231">
        <v>176760</v>
      </c>
      <c r="I5231" t="s">
        <v>43</v>
      </c>
    </row>
    <row r="5232" spans="1:9" x14ac:dyDescent="0.3">
      <c r="A5232" t="s">
        <v>2644</v>
      </c>
      <c r="B5232" t="s">
        <v>2645</v>
      </c>
      <c r="C5232">
        <v>1019</v>
      </c>
      <c r="D5232" t="s">
        <v>42</v>
      </c>
      <c r="E5232">
        <v>955</v>
      </c>
      <c r="F5232">
        <v>1008</v>
      </c>
      <c r="G5232">
        <f t="shared" si="81"/>
        <v>53</v>
      </c>
      <c r="H5232">
        <v>176760</v>
      </c>
      <c r="I5232" t="s">
        <v>43</v>
      </c>
    </row>
    <row r="5233" spans="1:9" x14ac:dyDescent="0.3">
      <c r="A5233" t="s">
        <v>2646</v>
      </c>
      <c r="B5233" t="s">
        <v>2647</v>
      </c>
      <c r="C5233">
        <v>1221</v>
      </c>
      <c r="D5233" t="s">
        <v>10</v>
      </c>
      <c r="E5233">
        <v>343</v>
      </c>
      <c r="F5233">
        <v>538</v>
      </c>
      <c r="G5233">
        <f t="shared" si="81"/>
        <v>195</v>
      </c>
      <c r="H5233">
        <v>1724</v>
      </c>
      <c r="I5233" t="s">
        <v>11</v>
      </c>
    </row>
    <row r="5234" spans="1:9" x14ac:dyDescent="0.3">
      <c r="A5234" t="s">
        <v>2646</v>
      </c>
      <c r="B5234" t="s">
        <v>2647</v>
      </c>
      <c r="C5234">
        <v>1221</v>
      </c>
      <c r="D5234" t="s">
        <v>28</v>
      </c>
      <c r="E5234">
        <v>738</v>
      </c>
      <c r="F5234">
        <v>907</v>
      </c>
      <c r="G5234">
        <f t="shared" si="81"/>
        <v>169</v>
      </c>
      <c r="H5234">
        <v>133923</v>
      </c>
      <c r="I5234" t="s">
        <v>29</v>
      </c>
    </row>
    <row r="5235" spans="1:9" x14ac:dyDescent="0.3">
      <c r="A5235" t="s">
        <v>2646</v>
      </c>
      <c r="B5235" t="s">
        <v>2647</v>
      </c>
      <c r="C5235">
        <v>1221</v>
      </c>
      <c r="D5235" t="s">
        <v>30</v>
      </c>
      <c r="E5235">
        <v>626</v>
      </c>
      <c r="F5235">
        <v>691</v>
      </c>
      <c r="G5235">
        <f t="shared" si="81"/>
        <v>65</v>
      </c>
      <c r="H5235">
        <v>85578</v>
      </c>
      <c r="I5235" t="s">
        <v>31</v>
      </c>
    </row>
    <row r="5236" spans="1:9" x14ac:dyDescent="0.3">
      <c r="A5236" t="s">
        <v>2646</v>
      </c>
      <c r="B5236" t="s">
        <v>2647</v>
      </c>
      <c r="C5236">
        <v>1221</v>
      </c>
      <c r="D5236" t="s">
        <v>42</v>
      </c>
      <c r="E5236">
        <v>1081</v>
      </c>
      <c r="F5236">
        <v>1214</v>
      </c>
      <c r="G5236">
        <f t="shared" si="81"/>
        <v>133</v>
      </c>
      <c r="H5236">
        <v>176760</v>
      </c>
      <c r="I5236" t="s">
        <v>43</v>
      </c>
    </row>
    <row r="5237" spans="1:9" x14ac:dyDescent="0.3">
      <c r="A5237" t="s">
        <v>2648</v>
      </c>
      <c r="B5237" t="s">
        <v>2649</v>
      </c>
      <c r="C5237">
        <v>1011</v>
      </c>
      <c r="D5237" t="s">
        <v>10</v>
      </c>
      <c r="E5237">
        <v>112</v>
      </c>
      <c r="F5237">
        <v>293</v>
      </c>
      <c r="G5237">
        <f t="shared" si="81"/>
        <v>181</v>
      </c>
      <c r="H5237">
        <v>1724</v>
      </c>
      <c r="I5237" t="s">
        <v>11</v>
      </c>
    </row>
    <row r="5238" spans="1:9" x14ac:dyDescent="0.3">
      <c r="A5238" t="s">
        <v>2648</v>
      </c>
      <c r="B5238" t="s">
        <v>2649</v>
      </c>
      <c r="C5238">
        <v>1011</v>
      </c>
      <c r="D5238" t="s">
        <v>28</v>
      </c>
      <c r="E5238">
        <v>495</v>
      </c>
      <c r="F5238">
        <v>679</v>
      </c>
      <c r="G5238">
        <f t="shared" si="81"/>
        <v>184</v>
      </c>
      <c r="H5238">
        <v>133923</v>
      </c>
      <c r="I5238" t="s">
        <v>29</v>
      </c>
    </row>
    <row r="5239" spans="1:9" x14ac:dyDescent="0.3">
      <c r="A5239" t="s">
        <v>2648</v>
      </c>
      <c r="B5239" t="s">
        <v>2649</v>
      </c>
      <c r="C5239">
        <v>1011</v>
      </c>
      <c r="D5239" t="s">
        <v>30</v>
      </c>
      <c r="E5239">
        <v>383</v>
      </c>
      <c r="F5239">
        <v>448</v>
      </c>
      <c r="G5239">
        <f t="shared" si="81"/>
        <v>65</v>
      </c>
      <c r="H5239">
        <v>85578</v>
      </c>
      <c r="I5239" t="s">
        <v>31</v>
      </c>
    </row>
    <row r="5240" spans="1:9" x14ac:dyDescent="0.3">
      <c r="A5240" t="s">
        <v>2648</v>
      </c>
      <c r="B5240" t="s">
        <v>2649</v>
      </c>
      <c r="C5240">
        <v>1011</v>
      </c>
      <c r="D5240" t="s">
        <v>42</v>
      </c>
      <c r="E5240">
        <v>863</v>
      </c>
      <c r="F5240">
        <v>992</v>
      </c>
      <c r="G5240">
        <f t="shared" si="81"/>
        <v>129</v>
      </c>
      <c r="H5240">
        <v>176760</v>
      </c>
      <c r="I5240" t="s">
        <v>43</v>
      </c>
    </row>
    <row r="5241" spans="1:9" x14ac:dyDescent="0.3">
      <c r="A5241" t="s">
        <v>2650</v>
      </c>
      <c r="B5241" t="s">
        <v>2651</v>
      </c>
      <c r="C5241">
        <v>623</v>
      </c>
      <c r="D5241" t="s">
        <v>10</v>
      </c>
      <c r="E5241">
        <v>90</v>
      </c>
      <c r="F5241">
        <v>261</v>
      </c>
      <c r="G5241">
        <f t="shared" si="81"/>
        <v>171</v>
      </c>
      <c r="H5241">
        <v>1724</v>
      </c>
      <c r="I5241" t="s">
        <v>11</v>
      </c>
    </row>
    <row r="5242" spans="1:9" x14ac:dyDescent="0.3">
      <c r="A5242" t="s">
        <v>2650</v>
      </c>
      <c r="B5242" t="s">
        <v>2651</v>
      </c>
      <c r="C5242">
        <v>623</v>
      </c>
      <c r="D5242" t="s">
        <v>28</v>
      </c>
      <c r="E5242">
        <v>420</v>
      </c>
      <c r="F5242">
        <v>555</v>
      </c>
      <c r="G5242">
        <f t="shared" si="81"/>
        <v>135</v>
      </c>
      <c r="H5242">
        <v>133923</v>
      </c>
      <c r="I5242" t="s">
        <v>29</v>
      </c>
    </row>
    <row r="5243" spans="1:9" x14ac:dyDescent="0.3">
      <c r="A5243" t="s">
        <v>2652</v>
      </c>
      <c r="B5243" t="s">
        <v>2653</v>
      </c>
      <c r="C5243">
        <v>987</v>
      </c>
      <c r="D5243" t="s">
        <v>10</v>
      </c>
      <c r="E5243">
        <v>110</v>
      </c>
      <c r="F5243">
        <v>291</v>
      </c>
      <c r="G5243">
        <f t="shared" si="81"/>
        <v>181</v>
      </c>
      <c r="H5243">
        <v>1724</v>
      </c>
      <c r="I5243" t="s">
        <v>11</v>
      </c>
    </row>
    <row r="5244" spans="1:9" x14ac:dyDescent="0.3">
      <c r="A5244" t="s">
        <v>2652</v>
      </c>
      <c r="B5244" t="s">
        <v>2653</v>
      </c>
      <c r="C5244">
        <v>987</v>
      </c>
      <c r="D5244" t="s">
        <v>28</v>
      </c>
      <c r="E5244">
        <v>493</v>
      </c>
      <c r="F5244">
        <v>678</v>
      </c>
      <c r="G5244">
        <f t="shared" si="81"/>
        <v>185</v>
      </c>
      <c r="H5244">
        <v>133923</v>
      </c>
      <c r="I5244" t="s">
        <v>29</v>
      </c>
    </row>
    <row r="5245" spans="1:9" x14ac:dyDescent="0.3">
      <c r="A5245" t="s">
        <v>2652</v>
      </c>
      <c r="B5245" t="s">
        <v>2653</v>
      </c>
      <c r="C5245">
        <v>987</v>
      </c>
      <c r="D5245" t="s">
        <v>30</v>
      </c>
      <c r="E5245">
        <v>381</v>
      </c>
      <c r="F5245">
        <v>446</v>
      </c>
      <c r="G5245">
        <f t="shared" si="81"/>
        <v>65</v>
      </c>
      <c r="H5245">
        <v>85578</v>
      </c>
      <c r="I5245" t="s">
        <v>31</v>
      </c>
    </row>
    <row r="5246" spans="1:9" x14ac:dyDescent="0.3">
      <c r="A5246" t="s">
        <v>2652</v>
      </c>
      <c r="B5246" t="s">
        <v>2653</v>
      </c>
      <c r="C5246">
        <v>987</v>
      </c>
      <c r="D5246" t="s">
        <v>42</v>
      </c>
      <c r="E5246">
        <v>854</v>
      </c>
      <c r="F5246">
        <v>976</v>
      </c>
      <c r="G5246">
        <f t="shared" si="81"/>
        <v>122</v>
      </c>
      <c r="H5246">
        <v>176760</v>
      </c>
      <c r="I5246" t="s">
        <v>43</v>
      </c>
    </row>
    <row r="5247" spans="1:9" x14ac:dyDescent="0.3">
      <c r="A5247" t="s">
        <v>2654</v>
      </c>
      <c r="B5247" t="s">
        <v>2655</v>
      </c>
      <c r="C5247">
        <v>1225</v>
      </c>
      <c r="D5247" t="s">
        <v>10</v>
      </c>
      <c r="E5247">
        <v>344</v>
      </c>
      <c r="F5247">
        <v>539</v>
      </c>
      <c r="G5247">
        <f t="shared" si="81"/>
        <v>195</v>
      </c>
      <c r="H5247">
        <v>1724</v>
      </c>
      <c r="I5247" t="s">
        <v>11</v>
      </c>
    </row>
    <row r="5248" spans="1:9" x14ac:dyDescent="0.3">
      <c r="A5248" t="s">
        <v>2654</v>
      </c>
      <c r="B5248" t="s">
        <v>2655</v>
      </c>
      <c r="C5248">
        <v>1225</v>
      </c>
      <c r="D5248" t="s">
        <v>28</v>
      </c>
      <c r="E5248">
        <v>739</v>
      </c>
      <c r="F5248">
        <v>908</v>
      </c>
      <c r="G5248">
        <f t="shared" si="81"/>
        <v>169</v>
      </c>
      <c r="H5248">
        <v>133923</v>
      </c>
      <c r="I5248" t="s">
        <v>29</v>
      </c>
    </row>
    <row r="5249" spans="1:9" x14ac:dyDescent="0.3">
      <c r="A5249" t="s">
        <v>2654</v>
      </c>
      <c r="B5249" t="s">
        <v>2655</v>
      </c>
      <c r="C5249">
        <v>1225</v>
      </c>
      <c r="D5249" t="s">
        <v>30</v>
      </c>
      <c r="E5249">
        <v>627</v>
      </c>
      <c r="F5249">
        <v>692</v>
      </c>
      <c r="G5249">
        <f t="shared" si="81"/>
        <v>65</v>
      </c>
      <c r="H5249">
        <v>85578</v>
      </c>
      <c r="I5249" t="s">
        <v>31</v>
      </c>
    </row>
    <row r="5250" spans="1:9" x14ac:dyDescent="0.3">
      <c r="A5250" t="s">
        <v>2654</v>
      </c>
      <c r="B5250" t="s">
        <v>2655</v>
      </c>
      <c r="C5250">
        <v>1225</v>
      </c>
      <c r="D5250" t="s">
        <v>42</v>
      </c>
      <c r="E5250">
        <v>1085</v>
      </c>
      <c r="F5250">
        <v>1218</v>
      </c>
      <c r="G5250">
        <f t="shared" si="81"/>
        <v>133</v>
      </c>
      <c r="H5250">
        <v>176760</v>
      </c>
      <c r="I5250" t="s">
        <v>43</v>
      </c>
    </row>
    <row r="5251" spans="1:9" x14ac:dyDescent="0.3">
      <c r="A5251" t="s">
        <v>2656</v>
      </c>
      <c r="B5251" t="s">
        <v>2657</v>
      </c>
      <c r="C5251">
        <v>975</v>
      </c>
      <c r="D5251" t="s">
        <v>10</v>
      </c>
      <c r="E5251">
        <v>89</v>
      </c>
      <c r="F5251">
        <v>270</v>
      </c>
      <c r="G5251">
        <f t="shared" ref="G5251:G5314" si="82">F5251-E5251</f>
        <v>181</v>
      </c>
      <c r="H5251">
        <v>1724</v>
      </c>
      <c r="I5251" t="s">
        <v>11</v>
      </c>
    </row>
    <row r="5252" spans="1:9" x14ac:dyDescent="0.3">
      <c r="A5252" t="s">
        <v>2656</v>
      </c>
      <c r="B5252" t="s">
        <v>2657</v>
      </c>
      <c r="C5252">
        <v>975</v>
      </c>
      <c r="D5252" t="s">
        <v>28</v>
      </c>
      <c r="E5252">
        <v>472</v>
      </c>
      <c r="F5252">
        <v>656</v>
      </c>
      <c r="G5252">
        <f t="shared" si="82"/>
        <v>184</v>
      </c>
      <c r="H5252">
        <v>133923</v>
      </c>
      <c r="I5252" t="s">
        <v>29</v>
      </c>
    </row>
    <row r="5253" spans="1:9" x14ac:dyDescent="0.3">
      <c r="A5253" t="s">
        <v>2656</v>
      </c>
      <c r="B5253" t="s">
        <v>2657</v>
      </c>
      <c r="C5253">
        <v>975</v>
      </c>
      <c r="D5253" t="s">
        <v>30</v>
      </c>
      <c r="E5253">
        <v>360</v>
      </c>
      <c r="F5253">
        <v>425</v>
      </c>
      <c r="G5253">
        <f t="shared" si="82"/>
        <v>65</v>
      </c>
      <c r="H5253">
        <v>85578</v>
      </c>
      <c r="I5253" t="s">
        <v>31</v>
      </c>
    </row>
    <row r="5254" spans="1:9" x14ac:dyDescent="0.3">
      <c r="A5254" t="s">
        <v>2656</v>
      </c>
      <c r="B5254" t="s">
        <v>2657</v>
      </c>
      <c r="C5254">
        <v>975</v>
      </c>
      <c r="D5254" t="s">
        <v>42</v>
      </c>
      <c r="E5254">
        <v>832</v>
      </c>
      <c r="F5254">
        <v>905</v>
      </c>
      <c r="G5254">
        <f t="shared" si="82"/>
        <v>73</v>
      </c>
      <c r="H5254">
        <v>176760</v>
      </c>
      <c r="I5254" t="s">
        <v>43</v>
      </c>
    </row>
    <row r="5255" spans="1:9" x14ac:dyDescent="0.3">
      <c r="A5255" t="s">
        <v>2656</v>
      </c>
      <c r="B5255" t="s">
        <v>2657</v>
      </c>
      <c r="C5255">
        <v>975</v>
      </c>
      <c r="D5255" t="s">
        <v>42</v>
      </c>
      <c r="E5255">
        <v>913</v>
      </c>
      <c r="F5255">
        <v>964</v>
      </c>
      <c r="G5255">
        <f t="shared" si="82"/>
        <v>51</v>
      </c>
      <c r="H5255">
        <v>176760</v>
      </c>
      <c r="I5255" t="s">
        <v>43</v>
      </c>
    </row>
    <row r="5256" spans="1:9" x14ac:dyDescent="0.3">
      <c r="A5256" t="s">
        <v>2658</v>
      </c>
      <c r="B5256" t="s">
        <v>2659</v>
      </c>
      <c r="C5256">
        <v>1007</v>
      </c>
      <c r="D5256" t="s">
        <v>10</v>
      </c>
      <c r="E5256">
        <v>139</v>
      </c>
      <c r="F5256">
        <v>334</v>
      </c>
      <c r="G5256">
        <f t="shared" si="82"/>
        <v>195</v>
      </c>
      <c r="H5256">
        <v>1724</v>
      </c>
      <c r="I5256" t="s">
        <v>11</v>
      </c>
    </row>
    <row r="5257" spans="1:9" x14ac:dyDescent="0.3">
      <c r="A5257" t="s">
        <v>2658</v>
      </c>
      <c r="B5257" t="s">
        <v>2659</v>
      </c>
      <c r="C5257">
        <v>1007</v>
      </c>
      <c r="D5257" t="s">
        <v>28</v>
      </c>
      <c r="E5257">
        <v>534</v>
      </c>
      <c r="F5257">
        <v>699</v>
      </c>
      <c r="G5257">
        <f t="shared" si="82"/>
        <v>165</v>
      </c>
      <c r="H5257">
        <v>133923</v>
      </c>
      <c r="I5257" t="s">
        <v>29</v>
      </c>
    </row>
    <row r="5258" spans="1:9" x14ac:dyDescent="0.3">
      <c r="A5258" t="s">
        <v>2658</v>
      </c>
      <c r="B5258" t="s">
        <v>2659</v>
      </c>
      <c r="C5258">
        <v>1007</v>
      </c>
      <c r="D5258" t="s">
        <v>30</v>
      </c>
      <c r="E5258">
        <v>422</v>
      </c>
      <c r="F5258">
        <v>487</v>
      </c>
      <c r="G5258">
        <f t="shared" si="82"/>
        <v>65</v>
      </c>
      <c r="H5258">
        <v>85578</v>
      </c>
      <c r="I5258" t="s">
        <v>31</v>
      </c>
    </row>
    <row r="5259" spans="1:9" x14ac:dyDescent="0.3">
      <c r="A5259" t="s">
        <v>2658</v>
      </c>
      <c r="B5259" t="s">
        <v>2659</v>
      </c>
      <c r="C5259">
        <v>1007</v>
      </c>
      <c r="D5259" t="s">
        <v>42</v>
      </c>
      <c r="E5259">
        <v>865</v>
      </c>
      <c r="F5259">
        <v>941</v>
      </c>
      <c r="G5259">
        <f t="shared" si="82"/>
        <v>76</v>
      </c>
      <c r="H5259">
        <v>176760</v>
      </c>
      <c r="I5259" t="s">
        <v>43</v>
      </c>
    </row>
    <row r="5260" spans="1:9" x14ac:dyDescent="0.3">
      <c r="A5260" t="s">
        <v>2660</v>
      </c>
      <c r="B5260" t="s">
        <v>2661</v>
      </c>
      <c r="C5260">
        <v>937</v>
      </c>
      <c r="D5260" t="s">
        <v>10</v>
      </c>
      <c r="E5260">
        <v>82</v>
      </c>
      <c r="F5260">
        <v>274</v>
      </c>
      <c r="G5260">
        <f t="shared" si="82"/>
        <v>192</v>
      </c>
      <c r="H5260">
        <v>1724</v>
      </c>
      <c r="I5260" t="s">
        <v>11</v>
      </c>
    </row>
    <row r="5261" spans="1:9" x14ac:dyDescent="0.3">
      <c r="A5261" t="s">
        <v>2660</v>
      </c>
      <c r="B5261" t="s">
        <v>2661</v>
      </c>
      <c r="C5261">
        <v>937</v>
      </c>
      <c r="D5261" t="s">
        <v>12</v>
      </c>
      <c r="E5261">
        <v>679</v>
      </c>
      <c r="F5261">
        <v>915</v>
      </c>
      <c r="G5261">
        <f t="shared" si="82"/>
        <v>236</v>
      </c>
      <c r="H5261">
        <v>22957</v>
      </c>
      <c r="I5261" t="s">
        <v>13</v>
      </c>
    </row>
    <row r="5262" spans="1:9" x14ac:dyDescent="0.3">
      <c r="A5262" t="s">
        <v>2660</v>
      </c>
      <c r="B5262" t="s">
        <v>2661</v>
      </c>
      <c r="C5262">
        <v>937</v>
      </c>
      <c r="D5262" t="s">
        <v>14</v>
      </c>
      <c r="E5262">
        <v>505</v>
      </c>
      <c r="F5262">
        <v>660</v>
      </c>
      <c r="G5262">
        <f t="shared" si="82"/>
        <v>155</v>
      </c>
      <c r="H5262">
        <v>43327</v>
      </c>
      <c r="I5262" t="s">
        <v>15</v>
      </c>
    </row>
    <row r="5263" spans="1:9" x14ac:dyDescent="0.3">
      <c r="A5263" t="s">
        <v>2660</v>
      </c>
      <c r="B5263" t="s">
        <v>2661</v>
      </c>
      <c r="C5263">
        <v>937</v>
      </c>
      <c r="D5263" t="s">
        <v>18</v>
      </c>
      <c r="E5263">
        <v>387</v>
      </c>
      <c r="F5263">
        <v>493</v>
      </c>
      <c r="G5263">
        <f t="shared" si="82"/>
        <v>106</v>
      </c>
      <c r="H5263">
        <v>27168</v>
      </c>
      <c r="I5263" t="s">
        <v>19</v>
      </c>
    </row>
    <row r="5264" spans="1:9" x14ac:dyDescent="0.3">
      <c r="A5264" t="s">
        <v>2662</v>
      </c>
      <c r="B5264" t="s">
        <v>2663</v>
      </c>
      <c r="C5264">
        <v>943</v>
      </c>
      <c r="D5264" t="s">
        <v>10</v>
      </c>
      <c r="E5264">
        <v>76</v>
      </c>
      <c r="F5264">
        <v>258</v>
      </c>
      <c r="G5264">
        <f t="shared" si="82"/>
        <v>182</v>
      </c>
      <c r="H5264">
        <v>1724</v>
      </c>
      <c r="I5264" t="s">
        <v>11</v>
      </c>
    </row>
    <row r="5265" spans="1:9" x14ac:dyDescent="0.3">
      <c r="A5265" t="s">
        <v>2662</v>
      </c>
      <c r="B5265" t="s">
        <v>2663</v>
      </c>
      <c r="C5265">
        <v>943</v>
      </c>
      <c r="D5265" t="s">
        <v>12</v>
      </c>
      <c r="E5265">
        <v>678</v>
      </c>
      <c r="F5265">
        <v>914</v>
      </c>
      <c r="G5265">
        <f t="shared" si="82"/>
        <v>236</v>
      </c>
      <c r="H5265">
        <v>22957</v>
      </c>
      <c r="I5265" t="s">
        <v>13</v>
      </c>
    </row>
    <row r="5266" spans="1:9" x14ac:dyDescent="0.3">
      <c r="A5266" t="s">
        <v>2662</v>
      </c>
      <c r="B5266" t="s">
        <v>2663</v>
      </c>
      <c r="C5266">
        <v>943</v>
      </c>
      <c r="D5266" t="s">
        <v>14</v>
      </c>
      <c r="E5266">
        <v>502</v>
      </c>
      <c r="F5266">
        <v>659</v>
      </c>
      <c r="G5266">
        <f t="shared" si="82"/>
        <v>157</v>
      </c>
      <c r="H5266">
        <v>43327</v>
      </c>
      <c r="I5266" t="s">
        <v>15</v>
      </c>
    </row>
    <row r="5267" spans="1:9" x14ac:dyDescent="0.3">
      <c r="A5267" t="s">
        <v>2662</v>
      </c>
      <c r="B5267" t="s">
        <v>2663</v>
      </c>
      <c r="C5267">
        <v>943</v>
      </c>
      <c r="D5267" t="s">
        <v>16</v>
      </c>
      <c r="E5267">
        <v>382</v>
      </c>
      <c r="F5267">
        <v>493</v>
      </c>
      <c r="G5267">
        <f t="shared" si="82"/>
        <v>111</v>
      </c>
      <c r="H5267">
        <v>23651</v>
      </c>
      <c r="I5267" t="s">
        <v>17</v>
      </c>
    </row>
    <row r="5268" spans="1:9" x14ac:dyDescent="0.3">
      <c r="A5268" t="s">
        <v>2664</v>
      </c>
      <c r="B5268" t="s">
        <v>2665</v>
      </c>
      <c r="C5268">
        <v>605</v>
      </c>
      <c r="D5268" t="s">
        <v>10</v>
      </c>
      <c r="E5268">
        <v>70</v>
      </c>
      <c r="F5268">
        <v>265</v>
      </c>
      <c r="G5268">
        <f t="shared" si="82"/>
        <v>195</v>
      </c>
      <c r="H5268">
        <v>1724</v>
      </c>
      <c r="I5268" t="s">
        <v>11</v>
      </c>
    </row>
    <row r="5269" spans="1:9" x14ac:dyDescent="0.3">
      <c r="A5269" t="s">
        <v>2664</v>
      </c>
      <c r="B5269" t="s">
        <v>2665</v>
      </c>
      <c r="C5269">
        <v>605</v>
      </c>
      <c r="D5269" t="s">
        <v>28</v>
      </c>
      <c r="E5269">
        <v>492</v>
      </c>
      <c r="F5269">
        <v>583</v>
      </c>
      <c r="G5269">
        <f t="shared" si="82"/>
        <v>91</v>
      </c>
      <c r="H5269">
        <v>133923</v>
      </c>
      <c r="I5269" t="s">
        <v>29</v>
      </c>
    </row>
    <row r="5270" spans="1:9" x14ac:dyDescent="0.3">
      <c r="A5270" t="s">
        <v>2664</v>
      </c>
      <c r="B5270" t="s">
        <v>2665</v>
      </c>
      <c r="C5270">
        <v>605</v>
      </c>
      <c r="D5270" t="s">
        <v>122</v>
      </c>
      <c r="E5270">
        <v>386</v>
      </c>
      <c r="F5270">
        <v>453</v>
      </c>
      <c r="G5270">
        <f t="shared" si="82"/>
        <v>67</v>
      </c>
      <c r="H5270">
        <v>14870</v>
      </c>
      <c r="I5270" t="s">
        <v>123</v>
      </c>
    </row>
    <row r="5271" spans="1:9" x14ac:dyDescent="0.3">
      <c r="A5271" t="s">
        <v>2666</v>
      </c>
      <c r="B5271" t="s">
        <v>2667</v>
      </c>
      <c r="C5271">
        <v>1018</v>
      </c>
      <c r="D5271" t="s">
        <v>10</v>
      </c>
      <c r="E5271">
        <v>93</v>
      </c>
      <c r="F5271">
        <v>285</v>
      </c>
      <c r="G5271">
        <f t="shared" si="82"/>
        <v>192</v>
      </c>
      <c r="H5271">
        <v>1724</v>
      </c>
      <c r="I5271" t="s">
        <v>11</v>
      </c>
    </row>
    <row r="5272" spans="1:9" x14ac:dyDescent="0.3">
      <c r="A5272" t="s">
        <v>2666</v>
      </c>
      <c r="B5272" t="s">
        <v>2667</v>
      </c>
      <c r="C5272">
        <v>1018</v>
      </c>
      <c r="D5272" t="s">
        <v>28</v>
      </c>
      <c r="E5272">
        <v>604</v>
      </c>
      <c r="F5272">
        <v>720</v>
      </c>
      <c r="G5272">
        <f t="shared" si="82"/>
        <v>116</v>
      </c>
      <c r="H5272">
        <v>133923</v>
      </c>
      <c r="I5272" t="s">
        <v>29</v>
      </c>
    </row>
    <row r="5273" spans="1:9" x14ac:dyDescent="0.3">
      <c r="A5273" t="s">
        <v>2666</v>
      </c>
      <c r="B5273" t="s">
        <v>2667</v>
      </c>
      <c r="C5273">
        <v>1018</v>
      </c>
      <c r="D5273" t="s">
        <v>30</v>
      </c>
      <c r="E5273">
        <v>492</v>
      </c>
      <c r="F5273">
        <v>557</v>
      </c>
      <c r="G5273">
        <f t="shared" si="82"/>
        <v>65</v>
      </c>
      <c r="H5273">
        <v>85578</v>
      </c>
      <c r="I5273" t="s">
        <v>31</v>
      </c>
    </row>
    <row r="5274" spans="1:9" x14ac:dyDescent="0.3">
      <c r="A5274" t="s">
        <v>2666</v>
      </c>
      <c r="B5274" t="s">
        <v>2667</v>
      </c>
      <c r="C5274">
        <v>1018</v>
      </c>
      <c r="D5274" t="s">
        <v>66</v>
      </c>
      <c r="E5274">
        <v>916</v>
      </c>
      <c r="F5274">
        <v>1005</v>
      </c>
      <c r="G5274">
        <f t="shared" si="82"/>
        <v>89</v>
      </c>
      <c r="H5274">
        <v>11277</v>
      </c>
      <c r="I5274" t="s">
        <v>67</v>
      </c>
    </row>
    <row r="5275" spans="1:9" x14ac:dyDescent="0.3">
      <c r="A5275" t="s">
        <v>2666</v>
      </c>
      <c r="B5275" t="s">
        <v>2667</v>
      </c>
      <c r="C5275">
        <v>1018</v>
      </c>
      <c r="D5275" t="s">
        <v>16</v>
      </c>
      <c r="E5275">
        <v>373</v>
      </c>
      <c r="F5275">
        <v>481</v>
      </c>
      <c r="G5275">
        <f t="shared" si="82"/>
        <v>108</v>
      </c>
      <c r="H5275">
        <v>23651</v>
      </c>
      <c r="I5275" t="s">
        <v>17</v>
      </c>
    </row>
    <row r="5276" spans="1:9" x14ac:dyDescent="0.3">
      <c r="A5276" t="s">
        <v>2666</v>
      </c>
      <c r="B5276" t="s">
        <v>2667</v>
      </c>
      <c r="C5276">
        <v>1018</v>
      </c>
      <c r="D5276" t="s">
        <v>42</v>
      </c>
      <c r="E5276">
        <v>752</v>
      </c>
      <c r="F5276">
        <v>864</v>
      </c>
      <c r="G5276">
        <f t="shared" si="82"/>
        <v>112</v>
      </c>
      <c r="H5276">
        <v>176760</v>
      </c>
      <c r="I5276" t="s">
        <v>43</v>
      </c>
    </row>
    <row r="5277" spans="1:9" x14ac:dyDescent="0.3">
      <c r="A5277" t="s">
        <v>2668</v>
      </c>
      <c r="B5277" t="s">
        <v>2669</v>
      </c>
      <c r="C5277">
        <v>780</v>
      </c>
      <c r="D5277" t="s">
        <v>10</v>
      </c>
      <c r="E5277">
        <v>108</v>
      </c>
      <c r="F5277">
        <v>295</v>
      </c>
      <c r="G5277">
        <f t="shared" si="82"/>
        <v>187</v>
      </c>
      <c r="H5277">
        <v>1724</v>
      </c>
      <c r="I5277" t="s">
        <v>11</v>
      </c>
    </row>
    <row r="5278" spans="1:9" x14ac:dyDescent="0.3">
      <c r="A5278" t="s">
        <v>2668</v>
      </c>
      <c r="B5278" t="s">
        <v>2669</v>
      </c>
      <c r="C5278">
        <v>780</v>
      </c>
      <c r="D5278" t="s">
        <v>28</v>
      </c>
      <c r="E5278">
        <v>641</v>
      </c>
      <c r="F5278">
        <v>764</v>
      </c>
      <c r="G5278">
        <f t="shared" si="82"/>
        <v>123</v>
      </c>
      <c r="H5278">
        <v>133923</v>
      </c>
      <c r="I5278" t="s">
        <v>29</v>
      </c>
    </row>
    <row r="5279" spans="1:9" x14ac:dyDescent="0.3">
      <c r="A5279" t="s">
        <v>2668</v>
      </c>
      <c r="B5279" t="s">
        <v>2669</v>
      </c>
      <c r="C5279">
        <v>780</v>
      </c>
      <c r="D5279" t="s">
        <v>30</v>
      </c>
      <c r="E5279">
        <v>536</v>
      </c>
      <c r="F5279">
        <v>599</v>
      </c>
      <c r="G5279">
        <f t="shared" si="82"/>
        <v>63</v>
      </c>
      <c r="H5279">
        <v>85578</v>
      </c>
      <c r="I5279" t="s">
        <v>31</v>
      </c>
    </row>
    <row r="5280" spans="1:9" x14ac:dyDescent="0.3">
      <c r="A5280" t="s">
        <v>2668</v>
      </c>
      <c r="B5280" t="s">
        <v>2669</v>
      </c>
      <c r="C5280">
        <v>780</v>
      </c>
      <c r="D5280" t="s">
        <v>22</v>
      </c>
      <c r="E5280">
        <v>391</v>
      </c>
      <c r="F5280">
        <v>504</v>
      </c>
      <c r="G5280">
        <f t="shared" si="82"/>
        <v>113</v>
      </c>
      <c r="H5280">
        <v>21613</v>
      </c>
      <c r="I5280" t="s">
        <v>23</v>
      </c>
    </row>
    <row r="5281" spans="1:9" x14ac:dyDescent="0.3">
      <c r="A5281" t="s">
        <v>2670</v>
      </c>
      <c r="B5281" t="s">
        <v>2671</v>
      </c>
      <c r="C5281">
        <v>1091</v>
      </c>
      <c r="D5281" t="s">
        <v>10</v>
      </c>
      <c r="E5281">
        <v>74</v>
      </c>
      <c r="F5281">
        <v>230</v>
      </c>
      <c r="G5281">
        <f t="shared" si="82"/>
        <v>156</v>
      </c>
      <c r="H5281">
        <v>1724</v>
      </c>
      <c r="I5281" t="s">
        <v>11</v>
      </c>
    </row>
    <row r="5282" spans="1:9" x14ac:dyDescent="0.3">
      <c r="A5282" t="s">
        <v>2670</v>
      </c>
      <c r="B5282" t="s">
        <v>2671</v>
      </c>
      <c r="C5282">
        <v>1091</v>
      </c>
      <c r="D5282" t="s">
        <v>28</v>
      </c>
      <c r="E5282">
        <v>962</v>
      </c>
      <c r="F5282">
        <v>1075</v>
      </c>
      <c r="G5282">
        <f t="shared" si="82"/>
        <v>113</v>
      </c>
      <c r="H5282">
        <v>133923</v>
      </c>
      <c r="I5282" t="s">
        <v>29</v>
      </c>
    </row>
    <row r="5283" spans="1:9" x14ac:dyDescent="0.3">
      <c r="A5283" t="s">
        <v>2670</v>
      </c>
      <c r="B5283" t="s">
        <v>2671</v>
      </c>
      <c r="C5283">
        <v>1091</v>
      </c>
      <c r="D5283" t="s">
        <v>30</v>
      </c>
      <c r="E5283">
        <v>853</v>
      </c>
      <c r="F5283">
        <v>921</v>
      </c>
      <c r="G5283">
        <f t="shared" si="82"/>
        <v>68</v>
      </c>
      <c r="H5283">
        <v>85578</v>
      </c>
      <c r="I5283" t="s">
        <v>31</v>
      </c>
    </row>
    <row r="5284" spans="1:9" x14ac:dyDescent="0.3">
      <c r="A5284" t="s">
        <v>2670</v>
      </c>
      <c r="B5284" t="s">
        <v>2671</v>
      </c>
      <c r="C5284">
        <v>1091</v>
      </c>
      <c r="D5284" t="s">
        <v>16</v>
      </c>
      <c r="E5284">
        <v>340</v>
      </c>
      <c r="F5284">
        <v>441</v>
      </c>
      <c r="G5284">
        <f t="shared" si="82"/>
        <v>101</v>
      </c>
      <c r="H5284">
        <v>23651</v>
      </c>
      <c r="I5284" t="s">
        <v>17</v>
      </c>
    </row>
    <row r="5285" spans="1:9" x14ac:dyDescent="0.3">
      <c r="A5285" t="s">
        <v>2670</v>
      </c>
      <c r="B5285" t="s">
        <v>2671</v>
      </c>
      <c r="C5285">
        <v>1091</v>
      </c>
      <c r="D5285" t="s">
        <v>16</v>
      </c>
      <c r="E5285">
        <v>457</v>
      </c>
      <c r="F5285">
        <v>564</v>
      </c>
      <c r="G5285">
        <f t="shared" si="82"/>
        <v>107</v>
      </c>
      <c r="H5285">
        <v>23651</v>
      </c>
      <c r="I5285" t="s">
        <v>17</v>
      </c>
    </row>
    <row r="5286" spans="1:9" x14ac:dyDescent="0.3">
      <c r="A5286" t="s">
        <v>2670</v>
      </c>
      <c r="B5286" t="s">
        <v>2671</v>
      </c>
      <c r="C5286">
        <v>1091</v>
      </c>
      <c r="D5286" t="s">
        <v>16</v>
      </c>
      <c r="E5286">
        <v>726</v>
      </c>
      <c r="F5286">
        <v>835</v>
      </c>
      <c r="G5286">
        <f t="shared" si="82"/>
        <v>109</v>
      </c>
      <c r="H5286">
        <v>23651</v>
      </c>
      <c r="I5286" t="s">
        <v>17</v>
      </c>
    </row>
    <row r="5287" spans="1:9" x14ac:dyDescent="0.3">
      <c r="A5287" t="s">
        <v>2670</v>
      </c>
      <c r="B5287" t="s">
        <v>2671</v>
      </c>
      <c r="C5287">
        <v>1091</v>
      </c>
      <c r="D5287" t="s">
        <v>46</v>
      </c>
      <c r="E5287">
        <v>571</v>
      </c>
      <c r="F5287">
        <v>639</v>
      </c>
      <c r="G5287">
        <f t="shared" si="82"/>
        <v>68</v>
      </c>
      <c r="H5287">
        <v>7301</v>
      </c>
      <c r="I5287" t="s">
        <v>47</v>
      </c>
    </row>
    <row r="5288" spans="1:9" x14ac:dyDescent="0.3">
      <c r="A5288" t="s">
        <v>2672</v>
      </c>
      <c r="B5288" t="s">
        <v>2673</v>
      </c>
      <c r="C5288">
        <v>459</v>
      </c>
      <c r="D5288" t="s">
        <v>10</v>
      </c>
      <c r="E5288">
        <v>96</v>
      </c>
      <c r="F5288">
        <v>213</v>
      </c>
      <c r="G5288">
        <f t="shared" si="82"/>
        <v>117</v>
      </c>
      <c r="H5288">
        <v>1724</v>
      </c>
      <c r="I5288" t="s">
        <v>11</v>
      </c>
    </row>
    <row r="5289" spans="1:9" x14ac:dyDescent="0.3">
      <c r="A5289" t="s">
        <v>2672</v>
      </c>
      <c r="B5289" t="s">
        <v>2673</v>
      </c>
      <c r="C5289">
        <v>459</v>
      </c>
      <c r="D5289" t="s">
        <v>14</v>
      </c>
      <c r="E5289">
        <v>292</v>
      </c>
      <c r="F5289">
        <v>438</v>
      </c>
      <c r="G5289">
        <f t="shared" si="82"/>
        <v>146</v>
      </c>
      <c r="H5289">
        <v>43327</v>
      </c>
      <c r="I5289" t="s">
        <v>15</v>
      </c>
    </row>
    <row r="5290" spans="1:9" x14ac:dyDescent="0.3">
      <c r="A5290" t="s">
        <v>2674</v>
      </c>
      <c r="B5290" t="s">
        <v>2675</v>
      </c>
      <c r="C5290">
        <v>737</v>
      </c>
      <c r="D5290" t="s">
        <v>10</v>
      </c>
      <c r="E5290">
        <v>126</v>
      </c>
      <c r="F5290">
        <v>262</v>
      </c>
      <c r="G5290">
        <f t="shared" si="82"/>
        <v>136</v>
      </c>
      <c r="H5290">
        <v>1724</v>
      </c>
      <c r="I5290" t="s">
        <v>11</v>
      </c>
    </row>
    <row r="5291" spans="1:9" x14ac:dyDescent="0.3">
      <c r="A5291" t="s">
        <v>2674</v>
      </c>
      <c r="B5291" t="s">
        <v>2675</v>
      </c>
      <c r="C5291">
        <v>737</v>
      </c>
      <c r="D5291" t="s">
        <v>28</v>
      </c>
      <c r="E5291">
        <v>446</v>
      </c>
      <c r="F5291">
        <v>561</v>
      </c>
      <c r="G5291">
        <f t="shared" si="82"/>
        <v>115</v>
      </c>
      <c r="H5291">
        <v>133923</v>
      </c>
      <c r="I5291" t="s">
        <v>29</v>
      </c>
    </row>
    <row r="5292" spans="1:9" x14ac:dyDescent="0.3">
      <c r="A5292" t="s">
        <v>2674</v>
      </c>
      <c r="B5292" t="s">
        <v>2675</v>
      </c>
      <c r="C5292">
        <v>737</v>
      </c>
      <c r="D5292" t="s">
        <v>30</v>
      </c>
      <c r="E5292">
        <v>334</v>
      </c>
      <c r="F5292">
        <v>399</v>
      </c>
      <c r="G5292">
        <f t="shared" si="82"/>
        <v>65</v>
      </c>
      <c r="H5292">
        <v>85578</v>
      </c>
      <c r="I5292" t="s">
        <v>31</v>
      </c>
    </row>
    <row r="5293" spans="1:9" x14ac:dyDescent="0.3">
      <c r="A5293" t="s">
        <v>2674</v>
      </c>
      <c r="B5293" t="s">
        <v>2675</v>
      </c>
      <c r="C5293">
        <v>737</v>
      </c>
      <c r="D5293" t="s">
        <v>42</v>
      </c>
      <c r="E5293">
        <v>598</v>
      </c>
      <c r="F5293">
        <v>711</v>
      </c>
      <c r="G5293">
        <f t="shared" si="82"/>
        <v>113</v>
      </c>
      <c r="H5293">
        <v>176760</v>
      </c>
      <c r="I5293" t="s">
        <v>43</v>
      </c>
    </row>
    <row r="5294" spans="1:9" x14ac:dyDescent="0.3">
      <c r="A5294" t="s">
        <v>2676</v>
      </c>
      <c r="B5294" t="s">
        <v>2677</v>
      </c>
      <c r="C5294">
        <v>1567</v>
      </c>
      <c r="D5294" t="s">
        <v>10</v>
      </c>
      <c r="E5294">
        <v>91</v>
      </c>
      <c r="F5294">
        <v>224</v>
      </c>
      <c r="G5294">
        <f t="shared" si="82"/>
        <v>133</v>
      </c>
      <c r="H5294">
        <v>1724</v>
      </c>
      <c r="I5294" t="s">
        <v>11</v>
      </c>
    </row>
    <row r="5295" spans="1:9" x14ac:dyDescent="0.3">
      <c r="A5295" t="s">
        <v>2676</v>
      </c>
      <c r="B5295" t="s">
        <v>2677</v>
      </c>
      <c r="C5295">
        <v>1567</v>
      </c>
      <c r="D5295" t="s">
        <v>504</v>
      </c>
      <c r="E5295">
        <v>710</v>
      </c>
      <c r="F5295">
        <v>853</v>
      </c>
      <c r="G5295">
        <f t="shared" si="82"/>
        <v>143</v>
      </c>
      <c r="H5295">
        <v>16465</v>
      </c>
      <c r="I5295" t="s">
        <v>505</v>
      </c>
    </row>
    <row r="5296" spans="1:9" x14ac:dyDescent="0.3">
      <c r="A5296" t="s">
        <v>2676</v>
      </c>
      <c r="B5296" t="s">
        <v>2677</v>
      </c>
      <c r="C5296">
        <v>1567</v>
      </c>
      <c r="D5296" t="s">
        <v>28</v>
      </c>
      <c r="E5296">
        <v>1001</v>
      </c>
      <c r="F5296">
        <v>1142</v>
      </c>
      <c r="G5296">
        <f t="shared" si="82"/>
        <v>141</v>
      </c>
      <c r="H5296">
        <v>133923</v>
      </c>
      <c r="I5296" t="s">
        <v>29</v>
      </c>
    </row>
    <row r="5297" spans="1:9" x14ac:dyDescent="0.3">
      <c r="A5297" t="s">
        <v>2676</v>
      </c>
      <c r="B5297" t="s">
        <v>2677</v>
      </c>
      <c r="C5297">
        <v>1567</v>
      </c>
      <c r="D5297" t="s">
        <v>30</v>
      </c>
      <c r="E5297">
        <v>889</v>
      </c>
      <c r="F5297">
        <v>954</v>
      </c>
      <c r="G5297">
        <f t="shared" si="82"/>
        <v>65</v>
      </c>
      <c r="H5297">
        <v>85578</v>
      </c>
      <c r="I5297" t="s">
        <v>31</v>
      </c>
    </row>
    <row r="5298" spans="1:9" x14ac:dyDescent="0.3">
      <c r="A5298" t="s">
        <v>2676</v>
      </c>
      <c r="B5298" t="s">
        <v>2677</v>
      </c>
      <c r="C5298">
        <v>1567</v>
      </c>
      <c r="D5298" t="s">
        <v>66</v>
      </c>
      <c r="E5298">
        <v>1475</v>
      </c>
      <c r="F5298">
        <v>1558</v>
      </c>
      <c r="G5298">
        <f t="shared" si="82"/>
        <v>83</v>
      </c>
      <c r="H5298">
        <v>11277</v>
      </c>
      <c r="I5298" t="s">
        <v>67</v>
      </c>
    </row>
    <row r="5299" spans="1:9" x14ac:dyDescent="0.3">
      <c r="A5299" t="s">
        <v>2676</v>
      </c>
      <c r="B5299" t="s">
        <v>2677</v>
      </c>
      <c r="C5299">
        <v>1567</v>
      </c>
      <c r="D5299" t="s">
        <v>24</v>
      </c>
      <c r="E5299">
        <v>342</v>
      </c>
      <c r="F5299">
        <v>428</v>
      </c>
      <c r="G5299">
        <f t="shared" si="82"/>
        <v>86</v>
      </c>
      <c r="H5299">
        <v>23723</v>
      </c>
      <c r="I5299" t="s">
        <v>25</v>
      </c>
    </row>
    <row r="5300" spans="1:9" x14ac:dyDescent="0.3">
      <c r="A5300" t="s">
        <v>2676</v>
      </c>
      <c r="B5300" t="s">
        <v>2677</v>
      </c>
      <c r="C5300">
        <v>1567</v>
      </c>
      <c r="D5300" t="s">
        <v>18</v>
      </c>
      <c r="E5300">
        <v>452</v>
      </c>
      <c r="F5300">
        <v>558</v>
      </c>
      <c r="G5300">
        <f t="shared" si="82"/>
        <v>106</v>
      </c>
      <c r="H5300">
        <v>27168</v>
      </c>
      <c r="I5300" t="s">
        <v>19</v>
      </c>
    </row>
    <row r="5301" spans="1:9" x14ac:dyDescent="0.3">
      <c r="A5301" t="s">
        <v>2676</v>
      </c>
      <c r="B5301" t="s">
        <v>2677</v>
      </c>
      <c r="C5301">
        <v>1567</v>
      </c>
      <c r="D5301" t="s">
        <v>18</v>
      </c>
      <c r="E5301">
        <v>578</v>
      </c>
      <c r="F5301">
        <v>680</v>
      </c>
      <c r="G5301">
        <f t="shared" si="82"/>
        <v>102</v>
      </c>
      <c r="H5301">
        <v>27168</v>
      </c>
      <c r="I5301" t="s">
        <v>19</v>
      </c>
    </row>
    <row r="5302" spans="1:9" x14ac:dyDescent="0.3">
      <c r="A5302" t="s">
        <v>2676</v>
      </c>
      <c r="B5302" t="s">
        <v>2677</v>
      </c>
      <c r="C5302">
        <v>1567</v>
      </c>
      <c r="D5302" t="s">
        <v>42</v>
      </c>
      <c r="E5302">
        <v>1163</v>
      </c>
      <c r="F5302">
        <v>1276</v>
      </c>
      <c r="G5302">
        <f t="shared" si="82"/>
        <v>113</v>
      </c>
      <c r="H5302">
        <v>176760</v>
      </c>
      <c r="I5302" t="s">
        <v>43</v>
      </c>
    </row>
    <row r="5303" spans="1:9" x14ac:dyDescent="0.3">
      <c r="A5303" t="s">
        <v>2676</v>
      </c>
      <c r="B5303" t="s">
        <v>2677</v>
      </c>
      <c r="C5303">
        <v>1567</v>
      </c>
      <c r="D5303" t="s">
        <v>42</v>
      </c>
      <c r="E5303">
        <v>1308</v>
      </c>
      <c r="F5303">
        <v>1421</v>
      </c>
      <c r="G5303">
        <f t="shared" si="82"/>
        <v>113</v>
      </c>
      <c r="H5303">
        <v>176760</v>
      </c>
      <c r="I5303" t="s">
        <v>43</v>
      </c>
    </row>
    <row r="5304" spans="1:9" x14ac:dyDescent="0.3">
      <c r="A5304" t="s">
        <v>2678</v>
      </c>
      <c r="B5304" t="s">
        <v>2679</v>
      </c>
      <c r="C5304">
        <v>1712</v>
      </c>
      <c r="D5304" t="s">
        <v>10</v>
      </c>
      <c r="E5304">
        <v>76</v>
      </c>
      <c r="F5304">
        <v>225</v>
      </c>
      <c r="G5304">
        <f t="shared" si="82"/>
        <v>149</v>
      </c>
      <c r="H5304">
        <v>1724</v>
      </c>
      <c r="I5304" t="s">
        <v>11</v>
      </c>
    </row>
    <row r="5305" spans="1:9" x14ac:dyDescent="0.3">
      <c r="A5305" t="s">
        <v>2678</v>
      </c>
      <c r="B5305" t="s">
        <v>2679</v>
      </c>
      <c r="C5305">
        <v>1712</v>
      </c>
      <c r="D5305" t="s">
        <v>504</v>
      </c>
      <c r="E5305">
        <v>835</v>
      </c>
      <c r="F5305">
        <v>978</v>
      </c>
      <c r="G5305">
        <f t="shared" si="82"/>
        <v>143</v>
      </c>
      <c r="H5305">
        <v>16465</v>
      </c>
      <c r="I5305" t="s">
        <v>505</v>
      </c>
    </row>
    <row r="5306" spans="1:9" x14ac:dyDescent="0.3">
      <c r="A5306" t="s">
        <v>2678</v>
      </c>
      <c r="B5306" t="s">
        <v>2679</v>
      </c>
      <c r="C5306">
        <v>1712</v>
      </c>
      <c r="D5306" t="s">
        <v>28</v>
      </c>
      <c r="E5306">
        <v>1126</v>
      </c>
      <c r="F5306">
        <v>1266</v>
      </c>
      <c r="G5306">
        <f t="shared" si="82"/>
        <v>140</v>
      </c>
      <c r="H5306">
        <v>133923</v>
      </c>
      <c r="I5306" t="s">
        <v>29</v>
      </c>
    </row>
    <row r="5307" spans="1:9" x14ac:dyDescent="0.3">
      <c r="A5307" t="s">
        <v>2678</v>
      </c>
      <c r="B5307" t="s">
        <v>2679</v>
      </c>
      <c r="C5307">
        <v>1712</v>
      </c>
      <c r="D5307" t="s">
        <v>30</v>
      </c>
      <c r="E5307">
        <v>1014</v>
      </c>
      <c r="F5307">
        <v>1079</v>
      </c>
      <c r="G5307">
        <f t="shared" si="82"/>
        <v>65</v>
      </c>
      <c r="H5307">
        <v>85578</v>
      </c>
      <c r="I5307" t="s">
        <v>31</v>
      </c>
    </row>
    <row r="5308" spans="1:9" x14ac:dyDescent="0.3">
      <c r="A5308" t="s">
        <v>2678</v>
      </c>
      <c r="B5308" t="s">
        <v>2679</v>
      </c>
      <c r="C5308">
        <v>1712</v>
      </c>
      <c r="D5308" t="s">
        <v>66</v>
      </c>
      <c r="E5308">
        <v>1621</v>
      </c>
      <c r="F5308">
        <v>1707</v>
      </c>
      <c r="G5308">
        <f t="shared" si="82"/>
        <v>86</v>
      </c>
      <c r="H5308">
        <v>11277</v>
      </c>
      <c r="I5308" t="s">
        <v>67</v>
      </c>
    </row>
    <row r="5309" spans="1:9" x14ac:dyDescent="0.3">
      <c r="A5309" t="s">
        <v>2678</v>
      </c>
      <c r="B5309" t="s">
        <v>2679</v>
      </c>
      <c r="C5309">
        <v>1712</v>
      </c>
      <c r="D5309" t="s">
        <v>24</v>
      </c>
      <c r="E5309">
        <v>342</v>
      </c>
      <c r="F5309">
        <v>428</v>
      </c>
      <c r="G5309">
        <f t="shared" si="82"/>
        <v>86</v>
      </c>
      <c r="H5309">
        <v>23723</v>
      </c>
      <c r="I5309" t="s">
        <v>25</v>
      </c>
    </row>
    <row r="5310" spans="1:9" x14ac:dyDescent="0.3">
      <c r="A5310" t="s">
        <v>2678</v>
      </c>
      <c r="B5310" t="s">
        <v>2679</v>
      </c>
      <c r="C5310">
        <v>1712</v>
      </c>
      <c r="D5310" t="s">
        <v>16</v>
      </c>
      <c r="E5310">
        <v>699</v>
      </c>
      <c r="F5310">
        <v>808</v>
      </c>
      <c r="G5310">
        <f t="shared" si="82"/>
        <v>109</v>
      </c>
      <c r="H5310">
        <v>23651</v>
      </c>
      <c r="I5310" t="s">
        <v>17</v>
      </c>
    </row>
    <row r="5311" spans="1:9" x14ac:dyDescent="0.3">
      <c r="A5311" t="s">
        <v>2678</v>
      </c>
      <c r="B5311" t="s">
        <v>2679</v>
      </c>
      <c r="C5311">
        <v>1712</v>
      </c>
      <c r="D5311" t="s">
        <v>18</v>
      </c>
      <c r="E5311">
        <v>452</v>
      </c>
      <c r="F5311">
        <v>558</v>
      </c>
      <c r="G5311">
        <f t="shared" si="82"/>
        <v>106</v>
      </c>
      <c r="H5311">
        <v>27168</v>
      </c>
      <c r="I5311" t="s">
        <v>19</v>
      </c>
    </row>
    <row r="5312" spans="1:9" x14ac:dyDescent="0.3">
      <c r="A5312" t="s">
        <v>2678</v>
      </c>
      <c r="B5312" t="s">
        <v>2679</v>
      </c>
      <c r="C5312">
        <v>1712</v>
      </c>
      <c r="D5312" t="s">
        <v>18</v>
      </c>
      <c r="E5312">
        <v>578</v>
      </c>
      <c r="F5312">
        <v>680</v>
      </c>
      <c r="G5312">
        <f t="shared" si="82"/>
        <v>102</v>
      </c>
      <c r="H5312">
        <v>27168</v>
      </c>
      <c r="I5312" t="s">
        <v>19</v>
      </c>
    </row>
    <row r="5313" spans="1:9" x14ac:dyDescent="0.3">
      <c r="A5313" t="s">
        <v>2678</v>
      </c>
      <c r="B5313" t="s">
        <v>2679</v>
      </c>
      <c r="C5313">
        <v>1712</v>
      </c>
      <c r="D5313" t="s">
        <v>42</v>
      </c>
      <c r="E5313">
        <v>1289</v>
      </c>
      <c r="F5313">
        <v>1402</v>
      </c>
      <c r="G5313">
        <f t="shared" si="82"/>
        <v>113</v>
      </c>
      <c r="H5313">
        <v>176760</v>
      </c>
      <c r="I5313" t="s">
        <v>43</v>
      </c>
    </row>
    <row r="5314" spans="1:9" x14ac:dyDescent="0.3">
      <c r="A5314" t="s">
        <v>2678</v>
      </c>
      <c r="B5314" t="s">
        <v>2679</v>
      </c>
      <c r="C5314">
        <v>1712</v>
      </c>
      <c r="D5314" t="s">
        <v>42</v>
      </c>
      <c r="E5314">
        <v>1434</v>
      </c>
      <c r="F5314">
        <v>1545</v>
      </c>
      <c r="G5314">
        <f t="shared" si="82"/>
        <v>111</v>
      </c>
      <c r="H5314">
        <v>176760</v>
      </c>
      <c r="I5314" t="s">
        <v>43</v>
      </c>
    </row>
    <row r="5315" spans="1:9" x14ac:dyDescent="0.3">
      <c r="A5315" t="s">
        <v>2680</v>
      </c>
      <c r="B5315" t="s">
        <v>2681</v>
      </c>
      <c r="C5315">
        <v>1764</v>
      </c>
      <c r="D5315" t="s">
        <v>10</v>
      </c>
      <c r="E5315">
        <v>25</v>
      </c>
      <c r="F5315">
        <v>209</v>
      </c>
      <c r="G5315">
        <f t="shared" ref="G5315:G5378" si="83">F5315-E5315</f>
        <v>184</v>
      </c>
      <c r="H5315">
        <v>1724</v>
      </c>
      <c r="I5315" t="s">
        <v>11</v>
      </c>
    </row>
    <row r="5316" spans="1:9" x14ac:dyDescent="0.3">
      <c r="A5316" t="s">
        <v>2680</v>
      </c>
      <c r="B5316" t="s">
        <v>2681</v>
      </c>
      <c r="C5316">
        <v>1764</v>
      </c>
      <c r="D5316" t="s">
        <v>504</v>
      </c>
      <c r="E5316">
        <v>707</v>
      </c>
      <c r="F5316">
        <v>846</v>
      </c>
      <c r="G5316">
        <f t="shared" si="83"/>
        <v>139</v>
      </c>
      <c r="H5316">
        <v>16465</v>
      </c>
      <c r="I5316" t="s">
        <v>505</v>
      </c>
    </row>
    <row r="5317" spans="1:9" x14ac:dyDescent="0.3">
      <c r="A5317" t="s">
        <v>2680</v>
      </c>
      <c r="B5317" t="s">
        <v>2681</v>
      </c>
      <c r="C5317">
        <v>1764</v>
      </c>
      <c r="D5317" t="s">
        <v>504</v>
      </c>
      <c r="E5317">
        <v>884</v>
      </c>
      <c r="F5317">
        <v>1026</v>
      </c>
      <c r="G5317">
        <f t="shared" si="83"/>
        <v>142</v>
      </c>
      <c r="H5317">
        <v>16465</v>
      </c>
      <c r="I5317" t="s">
        <v>505</v>
      </c>
    </row>
    <row r="5318" spans="1:9" x14ac:dyDescent="0.3">
      <c r="A5318" t="s">
        <v>2680</v>
      </c>
      <c r="B5318" t="s">
        <v>2681</v>
      </c>
      <c r="C5318">
        <v>1764</v>
      </c>
      <c r="D5318" t="s">
        <v>28</v>
      </c>
      <c r="E5318">
        <v>1181</v>
      </c>
      <c r="F5318">
        <v>1338</v>
      </c>
      <c r="G5318">
        <f t="shared" si="83"/>
        <v>157</v>
      </c>
      <c r="H5318">
        <v>133923</v>
      </c>
      <c r="I5318" t="s">
        <v>29</v>
      </c>
    </row>
    <row r="5319" spans="1:9" x14ac:dyDescent="0.3">
      <c r="A5319" t="s">
        <v>2680</v>
      </c>
      <c r="B5319" t="s">
        <v>2681</v>
      </c>
      <c r="C5319">
        <v>1764</v>
      </c>
      <c r="D5319" t="s">
        <v>30</v>
      </c>
      <c r="E5319">
        <v>1069</v>
      </c>
      <c r="F5319">
        <v>1134</v>
      </c>
      <c r="G5319">
        <f t="shared" si="83"/>
        <v>65</v>
      </c>
      <c r="H5319">
        <v>85578</v>
      </c>
      <c r="I5319" t="s">
        <v>31</v>
      </c>
    </row>
    <row r="5320" spans="1:9" x14ac:dyDescent="0.3">
      <c r="A5320" t="s">
        <v>2680</v>
      </c>
      <c r="B5320" t="s">
        <v>2681</v>
      </c>
      <c r="C5320">
        <v>1764</v>
      </c>
      <c r="D5320" t="s">
        <v>66</v>
      </c>
      <c r="E5320">
        <v>1669</v>
      </c>
      <c r="F5320">
        <v>1756</v>
      </c>
      <c r="G5320">
        <f t="shared" si="83"/>
        <v>87</v>
      </c>
      <c r="H5320">
        <v>11277</v>
      </c>
      <c r="I5320" t="s">
        <v>67</v>
      </c>
    </row>
    <row r="5321" spans="1:9" x14ac:dyDescent="0.3">
      <c r="A5321" t="s">
        <v>2680</v>
      </c>
      <c r="B5321" t="s">
        <v>2681</v>
      </c>
      <c r="C5321">
        <v>1764</v>
      </c>
      <c r="D5321" t="s">
        <v>22</v>
      </c>
      <c r="E5321">
        <v>435</v>
      </c>
      <c r="F5321">
        <v>546</v>
      </c>
      <c r="G5321">
        <f t="shared" si="83"/>
        <v>111</v>
      </c>
      <c r="H5321">
        <v>21613</v>
      </c>
      <c r="I5321" t="s">
        <v>23</v>
      </c>
    </row>
    <row r="5322" spans="1:9" x14ac:dyDescent="0.3">
      <c r="A5322" t="s">
        <v>2680</v>
      </c>
      <c r="B5322" t="s">
        <v>2681</v>
      </c>
      <c r="C5322">
        <v>1764</v>
      </c>
      <c r="D5322" t="s">
        <v>46</v>
      </c>
      <c r="E5322">
        <v>561</v>
      </c>
      <c r="F5322">
        <v>630</v>
      </c>
      <c r="G5322">
        <f t="shared" si="83"/>
        <v>69</v>
      </c>
      <c r="H5322">
        <v>7301</v>
      </c>
      <c r="I5322" t="s">
        <v>47</v>
      </c>
    </row>
    <row r="5323" spans="1:9" x14ac:dyDescent="0.3">
      <c r="A5323" t="s">
        <v>2680</v>
      </c>
      <c r="B5323" t="s">
        <v>2681</v>
      </c>
      <c r="C5323">
        <v>1764</v>
      </c>
      <c r="D5323" t="s">
        <v>18</v>
      </c>
      <c r="E5323">
        <v>309</v>
      </c>
      <c r="F5323">
        <v>426</v>
      </c>
      <c r="G5323">
        <f t="shared" si="83"/>
        <v>117</v>
      </c>
      <c r="H5323">
        <v>27168</v>
      </c>
      <c r="I5323" t="s">
        <v>19</v>
      </c>
    </row>
    <row r="5324" spans="1:9" x14ac:dyDescent="0.3">
      <c r="A5324" t="s">
        <v>2680</v>
      </c>
      <c r="B5324" t="s">
        <v>2681</v>
      </c>
      <c r="C5324">
        <v>1764</v>
      </c>
      <c r="D5324" t="s">
        <v>42</v>
      </c>
      <c r="E5324">
        <v>1361</v>
      </c>
      <c r="F5324">
        <v>1474</v>
      </c>
      <c r="G5324">
        <f t="shared" si="83"/>
        <v>113</v>
      </c>
      <c r="H5324">
        <v>176760</v>
      </c>
      <c r="I5324" t="s">
        <v>43</v>
      </c>
    </row>
    <row r="5325" spans="1:9" x14ac:dyDescent="0.3">
      <c r="A5325" t="s">
        <v>2680</v>
      </c>
      <c r="B5325" t="s">
        <v>2681</v>
      </c>
      <c r="C5325">
        <v>1764</v>
      </c>
      <c r="D5325" t="s">
        <v>42</v>
      </c>
      <c r="E5325">
        <v>1506</v>
      </c>
      <c r="F5325">
        <v>1619</v>
      </c>
      <c r="G5325">
        <f t="shared" si="83"/>
        <v>113</v>
      </c>
      <c r="H5325">
        <v>176760</v>
      </c>
      <c r="I5325" t="s">
        <v>43</v>
      </c>
    </row>
    <row r="5326" spans="1:9" x14ac:dyDescent="0.3">
      <c r="A5326" t="s">
        <v>2682</v>
      </c>
      <c r="B5326" t="s">
        <v>2683</v>
      </c>
      <c r="C5326">
        <v>661</v>
      </c>
      <c r="D5326" t="s">
        <v>10</v>
      </c>
      <c r="E5326">
        <v>52</v>
      </c>
      <c r="F5326">
        <v>243</v>
      </c>
      <c r="G5326">
        <f t="shared" si="83"/>
        <v>191</v>
      </c>
      <c r="H5326">
        <v>1724</v>
      </c>
      <c r="I5326" t="s">
        <v>11</v>
      </c>
    </row>
    <row r="5327" spans="1:9" x14ac:dyDescent="0.3">
      <c r="A5327" t="s">
        <v>2682</v>
      </c>
      <c r="B5327" t="s">
        <v>2683</v>
      </c>
      <c r="C5327">
        <v>661</v>
      </c>
      <c r="D5327" t="s">
        <v>28</v>
      </c>
      <c r="E5327">
        <v>538</v>
      </c>
      <c r="F5327">
        <v>654</v>
      </c>
      <c r="G5327">
        <f t="shared" si="83"/>
        <v>116</v>
      </c>
      <c r="H5327">
        <v>133923</v>
      </c>
      <c r="I5327" t="s">
        <v>29</v>
      </c>
    </row>
    <row r="5328" spans="1:9" x14ac:dyDescent="0.3">
      <c r="A5328" t="s">
        <v>2682</v>
      </c>
      <c r="B5328" t="s">
        <v>2683</v>
      </c>
      <c r="C5328">
        <v>661</v>
      </c>
      <c r="D5328" t="s">
        <v>30</v>
      </c>
      <c r="E5328">
        <v>395</v>
      </c>
      <c r="F5328">
        <v>492</v>
      </c>
      <c r="G5328">
        <f t="shared" si="83"/>
        <v>97</v>
      </c>
      <c r="H5328">
        <v>85578</v>
      </c>
      <c r="I5328" t="s">
        <v>31</v>
      </c>
    </row>
    <row r="5329" spans="1:9" x14ac:dyDescent="0.3">
      <c r="A5329" t="s">
        <v>2684</v>
      </c>
      <c r="B5329" t="s">
        <v>2685</v>
      </c>
      <c r="C5329">
        <v>1145</v>
      </c>
      <c r="D5329" t="s">
        <v>10</v>
      </c>
      <c r="E5329">
        <v>81</v>
      </c>
      <c r="F5329">
        <v>277</v>
      </c>
      <c r="G5329">
        <f t="shared" si="83"/>
        <v>196</v>
      </c>
      <c r="H5329">
        <v>1724</v>
      </c>
      <c r="I5329" t="s">
        <v>11</v>
      </c>
    </row>
    <row r="5330" spans="1:9" x14ac:dyDescent="0.3">
      <c r="A5330" t="s">
        <v>2684</v>
      </c>
      <c r="B5330" t="s">
        <v>2685</v>
      </c>
      <c r="C5330">
        <v>1145</v>
      </c>
      <c r="D5330" t="s">
        <v>28</v>
      </c>
      <c r="E5330">
        <v>879</v>
      </c>
      <c r="F5330">
        <v>992</v>
      </c>
      <c r="G5330">
        <f t="shared" si="83"/>
        <v>113</v>
      </c>
      <c r="H5330">
        <v>133923</v>
      </c>
      <c r="I5330" t="s">
        <v>29</v>
      </c>
    </row>
    <row r="5331" spans="1:9" x14ac:dyDescent="0.3">
      <c r="A5331" t="s">
        <v>2684</v>
      </c>
      <c r="B5331" t="s">
        <v>2685</v>
      </c>
      <c r="C5331">
        <v>1145</v>
      </c>
      <c r="D5331" t="s">
        <v>30</v>
      </c>
      <c r="E5331">
        <v>767</v>
      </c>
      <c r="F5331">
        <v>833</v>
      </c>
      <c r="G5331">
        <f t="shared" si="83"/>
        <v>66</v>
      </c>
      <c r="H5331">
        <v>85578</v>
      </c>
      <c r="I5331" t="s">
        <v>31</v>
      </c>
    </row>
    <row r="5332" spans="1:9" x14ac:dyDescent="0.3">
      <c r="A5332" t="s">
        <v>2684</v>
      </c>
      <c r="B5332" t="s">
        <v>2685</v>
      </c>
      <c r="C5332">
        <v>1145</v>
      </c>
      <c r="D5332" t="s">
        <v>24</v>
      </c>
      <c r="E5332">
        <v>649</v>
      </c>
      <c r="F5332">
        <v>735</v>
      </c>
      <c r="G5332">
        <f t="shared" si="83"/>
        <v>86</v>
      </c>
      <c r="H5332">
        <v>23723</v>
      </c>
      <c r="I5332" t="s">
        <v>25</v>
      </c>
    </row>
    <row r="5333" spans="1:9" x14ac:dyDescent="0.3">
      <c r="A5333" t="s">
        <v>2684</v>
      </c>
      <c r="B5333" t="s">
        <v>2685</v>
      </c>
      <c r="C5333">
        <v>1145</v>
      </c>
      <c r="D5333" t="s">
        <v>46</v>
      </c>
      <c r="E5333">
        <v>492</v>
      </c>
      <c r="F5333">
        <v>561</v>
      </c>
      <c r="G5333">
        <f t="shared" si="83"/>
        <v>69</v>
      </c>
      <c r="H5333">
        <v>7301</v>
      </c>
      <c r="I5333" t="s">
        <v>47</v>
      </c>
    </row>
    <row r="5334" spans="1:9" x14ac:dyDescent="0.3">
      <c r="A5334" t="s">
        <v>2684</v>
      </c>
      <c r="B5334" t="s">
        <v>2685</v>
      </c>
      <c r="C5334">
        <v>1145</v>
      </c>
      <c r="D5334" t="s">
        <v>18</v>
      </c>
      <c r="E5334">
        <v>379</v>
      </c>
      <c r="F5334">
        <v>479</v>
      </c>
      <c r="G5334">
        <f t="shared" si="83"/>
        <v>100</v>
      </c>
      <c r="H5334">
        <v>27168</v>
      </c>
      <c r="I5334" t="s">
        <v>19</v>
      </c>
    </row>
    <row r="5335" spans="1:9" x14ac:dyDescent="0.3">
      <c r="A5335" t="s">
        <v>2684</v>
      </c>
      <c r="B5335" t="s">
        <v>2685</v>
      </c>
      <c r="C5335">
        <v>1145</v>
      </c>
      <c r="D5335" t="s">
        <v>42</v>
      </c>
      <c r="E5335">
        <v>1019</v>
      </c>
      <c r="F5335">
        <v>1132</v>
      </c>
      <c r="G5335">
        <f t="shared" si="83"/>
        <v>113</v>
      </c>
      <c r="H5335">
        <v>176760</v>
      </c>
      <c r="I5335" t="s">
        <v>43</v>
      </c>
    </row>
    <row r="5336" spans="1:9" x14ac:dyDescent="0.3">
      <c r="A5336" t="s">
        <v>2686</v>
      </c>
      <c r="B5336" t="s">
        <v>2687</v>
      </c>
      <c r="C5336">
        <v>1537</v>
      </c>
      <c r="D5336" t="s">
        <v>10</v>
      </c>
      <c r="E5336">
        <v>43</v>
      </c>
      <c r="F5336">
        <v>214</v>
      </c>
      <c r="G5336">
        <f t="shared" si="83"/>
        <v>171</v>
      </c>
      <c r="H5336">
        <v>1724</v>
      </c>
      <c r="I5336" t="s">
        <v>11</v>
      </c>
    </row>
    <row r="5337" spans="1:9" x14ac:dyDescent="0.3">
      <c r="A5337" t="s">
        <v>2686</v>
      </c>
      <c r="B5337" t="s">
        <v>2687</v>
      </c>
      <c r="C5337">
        <v>1537</v>
      </c>
      <c r="D5337" t="s">
        <v>504</v>
      </c>
      <c r="E5337">
        <v>754</v>
      </c>
      <c r="F5337">
        <v>895</v>
      </c>
      <c r="G5337">
        <f t="shared" si="83"/>
        <v>141</v>
      </c>
      <c r="H5337">
        <v>16465</v>
      </c>
      <c r="I5337" t="s">
        <v>505</v>
      </c>
    </row>
    <row r="5338" spans="1:9" x14ac:dyDescent="0.3">
      <c r="A5338" t="s">
        <v>2686</v>
      </c>
      <c r="B5338" t="s">
        <v>2687</v>
      </c>
      <c r="C5338">
        <v>1537</v>
      </c>
      <c r="D5338" t="s">
        <v>28</v>
      </c>
      <c r="E5338">
        <v>1149</v>
      </c>
      <c r="F5338">
        <v>1264</v>
      </c>
      <c r="G5338">
        <f t="shared" si="83"/>
        <v>115</v>
      </c>
      <c r="H5338">
        <v>133923</v>
      </c>
      <c r="I5338" t="s">
        <v>29</v>
      </c>
    </row>
    <row r="5339" spans="1:9" x14ac:dyDescent="0.3">
      <c r="A5339" t="s">
        <v>2686</v>
      </c>
      <c r="B5339" t="s">
        <v>2687</v>
      </c>
      <c r="C5339">
        <v>1537</v>
      </c>
      <c r="D5339" t="s">
        <v>30</v>
      </c>
      <c r="E5339">
        <v>1037</v>
      </c>
      <c r="F5339">
        <v>1105</v>
      </c>
      <c r="G5339">
        <f t="shared" si="83"/>
        <v>68</v>
      </c>
      <c r="H5339">
        <v>85578</v>
      </c>
      <c r="I5339" t="s">
        <v>31</v>
      </c>
    </row>
    <row r="5340" spans="1:9" x14ac:dyDescent="0.3">
      <c r="A5340" t="s">
        <v>2686</v>
      </c>
      <c r="B5340" t="s">
        <v>2687</v>
      </c>
      <c r="C5340">
        <v>1537</v>
      </c>
      <c r="D5340" t="s">
        <v>24</v>
      </c>
      <c r="E5340">
        <v>941</v>
      </c>
      <c r="F5340">
        <v>1022</v>
      </c>
      <c r="G5340">
        <f t="shared" si="83"/>
        <v>81</v>
      </c>
      <c r="H5340">
        <v>23723</v>
      </c>
      <c r="I5340" t="s">
        <v>25</v>
      </c>
    </row>
    <row r="5341" spans="1:9" x14ac:dyDescent="0.3">
      <c r="A5341" t="s">
        <v>2686</v>
      </c>
      <c r="B5341" t="s">
        <v>2687</v>
      </c>
      <c r="C5341">
        <v>1537</v>
      </c>
      <c r="D5341" t="s">
        <v>16</v>
      </c>
      <c r="E5341">
        <v>470</v>
      </c>
      <c r="F5341">
        <v>571</v>
      </c>
      <c r="G5341">
        <f t="shared" si="83"/>
        <v>101</v>
      </c>
      <c r="H5341">
        <v>23651</v>
      </c>
      <c r="I5341" t="s">
        <v>17</v>
      </c>
    </row>
    <row r="5342" spans="1:9" x14ac:dyDescent="0.3">
      <c r="A5342" t="s">
        <v>2686</v>
      </c>
      <c r="B5342" t="s">
        <v>2687</v>
      </c>
      <c r="C5342">
        <v>1537</v>
      </c>
      <c r="D5342" t="s">
        <v>18</v>
      </c>
      <c r="E5342">
        <v>318</v>
      </c>
      <c r="F5342">
        <v>437</v>
      </c>
      <c r="G5342">
        <f t="shared" si="83"/>
        <v>119</v>
      </c>
      <c r="H5342">
        <v>27168</v>
      </c>
      <c r="I5342" t="s">
        <v>19</v>
      </c>
    </row>
    <row r="5343" spans="1:9" x14ac:dyDescent="0.3">
      <c r="A5343" t="s">
        <v>2686</v>
      </c>
      <c r="B5343" t="s">
        <v>2687</v>
      </c>
      <c r="C5343">
        <v>1537</v>
      </c>
      <c r="D5343" t="s">
        <v>42</v>
      </c>
      <c r="E5343">
        <v>1279</v>
      </c>
      <c r="F5343">
        <v>1388</v>
      </c>
      <c r="G5343">
        <f t="shared" si="83"/>
        <v>109</v>
      </c>
      <c r="H5343">
        <v>176760</v>
      </c>
      <c r="I5343" t="s">
        <v>43</v>
      </c>
    </row>
    <row r="5344" spans="1:9" x14ac:dyDescent="0.3">
      <c r="A5344" t="s">
        <v>2686</v>
      </c>
      <c r="B5344" t="s">
        <v>2687</v>
      </c>
      <c r="C5344">
        <v>1537</v>
      </c>
      <c r="D5344" t="s">
        <v>42</v>
      </c>
      <c r="E5344">
        <v>1400</v>
      </c>
      <c r="F5344">
        <v>1513</v>
      </c>
      <c r="G5344">
        <f t="shared" si="83"/>
        <v>113</v>
      </c>
      <c r="H5344">
        <v>176760</v>
      </c>
      <c r="I5344" t="s">
        <v>43</v>
      </c>
    </row>
    <row r="5345" spans="1:9" x14ac:dyDescent="0.3">
      <c r="A5345" t="s">
        <v>2688</v>
      </c>
      <c r="B5345" t="s">
        <v>2689</v>
      </c>
      <c r="C5345">
        <v>1028</v>
      </c>
      <c r="D5345" t="s">
        <v>10</v>
      </c>
      <c r="E5345">
        <v>97</v>
      </c>
      <c r="F5345">
        <v>244</v>
      </c>
      <c r="G5345">
        <f t="shared" si="83"/>
        <v>147</v>
      </c>
      <c r="H5345">
        <v>1724</v>
      </c>
      <c r="I5345" t="s">
        <v>11</v>
      </c>
    </row>
    <row r="5346" spans="1:9" x14ac:dyDescent="0.3">
      <c r="A5346" t="s">
        <v>2688</v>
      </c>
      <c r="B5346" t="s">
        <v>2689</v>
      </c>
      <c r="C5346">
        <v>1028</v>
      </c>
      <c r="D5346" t="s">
        <v>1844</v>
      </c>
      <c r="E5346">
        <v>783</v>
      </c>
      <c r="F5346">
        <v>964</v>
      </c>
      <c r="G5346">
        <f t="shared" si="83"/>
        <v>181</v>
      </c>
      <c r="H5346">
        <v>16138</v>
      </c>
      <c r="I5346" t="s">
        <v>1845</v>
      </c>
    </row>
    <row r="5347" spans="1:9" x14ac:dyDescent="0.3">
      <c r="A5347" t="s">
        <v>2688</v>
      </c>
      <c r="B5347" t="s">
        <v>2689</v>
      </c>
      <c r="C5347">
        <v>1028</v>
      </c>
      <c r="D5347" t="s">
        <v>28</v>
      </c>
      <c r="E5347">
        <v>456</v>
      </c>
      <c r="F5347">
        <v>576</v>
      </c>
      <c r="G5347">
        <f t="shared" si="83"/>
        <v>120</v>
      </c>
      <c r="H5347">
        <v>133923</v>
      </c>
      <c r="I5347" t="s">
        <v>29</v>
      </c>
    </row>
    <row r="5348" spans="1:9" x14ac:dyDescent="0.3">
      <c r="A5348" t="s">
        <v>2688</v>
      </c>
      <c r="B5348" t="s">
        <v>2689</v>
      </c>
      <c r="C5348">
        <v>1028</v>
      </c>
      <c r="D5348" t="s">
        <v>30</v>
      </c>
      <c r="E5348">
        <v>342</v>
      </c>
      <c r="F5348">
        <v>410</v>
      </c>
      <c r="G5348">
        <f t="shared" si="83"/>
        <v>68</v>
      </c>
      <c r="H5348">
        <v>85578</v>
      </c>
      <c r="I5348" t="s">
        <v>31</v>
      </c>
    </row>
    <row r="5349" spans="1:9" x14ac:dyDescent="0.3">
      <c r="A5349" t="s">
        <v>2688</v>
      </c>
      <c r="B5349" t="s">
        <v>2689</v>
      </c>
      <c r="C5349">
        <v>1028</v>
      </c>
      <c r="D5349" t="s">
        <v>42</v>
      </c>
      <c r="E5349">
        <v>635</v>
      </c>
      <c r="F5349">
        <v>748</v>
      </c>
      <c r="G5349">
        <f t="shared" si="83"/>
        <v>113</v>
      </c>
      <c r="H5349">
        <v>176760</v>
      </c>
      <c r="I5349" t="s">
        <v>43</v>
      </c>
    </row>
    <row r="5350" spans="1:9" x14ac:dyDescent="0.3">
      <c r="A5350" t="s">
        <v>2690</v>
      </c>
      <c r="B5350" t="s">
        <v>2691</v>
      </c>
      <c r="C5350">
        <v>948</v>
      </c>
      <c r="D5350" t="s">
        <v>10</v>
      </c>
      <c r="E5350">
        <v>74</v>
      </c>
      <c r="F5350">
        <v>204</v>
      </c>
      <c r="G5350">
        <f t="shared" si="83"/>
        <v>130</v>
      </c>
      <c r="H5350">
        <v>1724</v>
      </c>
      <c r="I5350" t="s">
        <v>11</v>
      </c>
    </row>
    <row r="5351" spans="1:9" x14ac:dyDescent="0.3">
      <c r="A5351" t="s">
        <v>2690</v>
      </c>
      <c r="B5351" t="s">
        <v>2691</v>
      </c>
      <c r="C5351">
        <v>948</v>
      </c>
      <c r="D5351" t="s">
        <v>28</v>
      </c>
      <c r="E5351">
        <v>819</v>
      </c>
      <c r="F5351">
        <v>939</v>
      </c>
      <c r="G5351">
        <f t="shared" si="83"/>
        <v>120</v>
      </c>
      <c r="H5351">
        <v>133923</v>
      </c>
      <c r="I5351" t="s">
        <v>29</v>
      </c>
    </row>
    <row r="5352" spans="1:9" x14ac:dyDescent="0.3">
      <c r="A5352" t="s">
        <v>2690</v>
      </c>
      <c r="B5352" t="s">
        <v>2691</v>
      </c>
      <c r="C5352">
        <v>948</v>
      </c>
      <c r="D5352" t="s">
        <v>30</v>
      </c>
      <c r="E5352">
        <v>705</v>
      </c>
      <c r="F5352">
        <v>773</v>
      </c>
      <c r="G5352">
        <f t="shared" si="83"/>
        <v>68</v>
      </c>
      <c r="H5352">
        <v>85578</v>
      </c>
      <c r="I5352" t="s">
        <v>31</v>
      </c>
    </row>
    <row r="5353" spans="1:9" x14ac:dyDescent="0.3">
      <c r="A5353" t="s">
        <v>2690</v>
      </c>
      <c r="B5353" t="s">
        <v>2691</v>
      </c>
      <c r="C5353">
        <v>948</v>
      </c>
      <c r="D5353" t="s">
        <v>24</v>
      </c>
      <c r="E5353">
        <v>345</v>
      </c>
      <c r="F5353">
        <v>434</v>
      </c>
      <c r="G5353">
        <f t="shared" si="83"/>
        <v>89</v>
      </c>
      <c r="H5353">
        <v>23723</v>
      </c>
      <c r="I5353" t="s">
        <v>25</v>
      </c>
    </row>
    <row r="5354" spans="1:9" x14ac:dyDescent="0.3">
      <c r="A5354" t="s">
        <v>2690</v>
      </c>
      <c r="B5354" t="s">
        <v>2691</v>
      </c>
      <c r="C5354">
        <v>948</v>
      </c>
      <c r="D5354" t="s">
        <v>16</v>
      </c>
      <c r="E5354">
        <v>583</v>
      </c>
      <c r="F5354">
        <v>687</v>
      </c>
      <c r="G5354">
        <f t="shared" si="83"/>
        <v>104</v>
      </c>
      <c r="H5354">
        <v>23651</v>
      </c>
      <c r="I5354" t="s">
        <v>17</v>
      </c>
    </row>
    <row r="5355" spans="1:9" x14ac:dyDescent="0.3">
      <c r="A5355" t="s">
        <v>2690</v>
      </c>
      <c r="B5355" t="s">
        <v>2691</v>
      </c>
      <c r="C5355">
        <v>948</v>
      </c>
      <c r="D5355" t="s">
        <v>46</v>
      </c>
      <c r="E5355">
        <v>452</v>
      </c>
      <c r="F5355">
        <v>521</v>
      </c>
      <c r="G5355">
        <f t="shared" si="83"/>
        <v>69</v>
      </c>
      <c r="H5355">
        <v>7301</v>
      </c>
      <c r="I5355" t="s">
        <v>47</v>
      </c>
    </row>
    <row r="5356" spans="1:9" x14ac:dyDescent="0.3">
      <c r="A5356" t="s">
        <v>2692</v>
      </c>
      <c r="B5356" t="s">
        <v>2693</v>
      </c>
      <c r="C5356">
        <v>878</v>
      </c>
      <c r="D5356" t="s">
        <v>10</v>
      </c>
      <c r="E5356">
        <v>81</v>
      </c>
      <c r="F5356">
        <v>270</v>
      </c>
      <c r="G5356">
        <f t="shared" si="83"/>
        <v>189</v>
      </c>
      <c r="H5356">
        <v>1724</v>
      </c>
      <c r="I5356" t="s">
        <v>11</v>
      </c>
    </row>
    <row r="5357" spans="1:9" x14ac:dyDescent="0.3">
      <c r="A5357" t="s">
        <v>2692</v>
      </c>
      <c r="B5357" t="s">
        <v>2693</v>
      </c>
      <c r="C5357">
        <v>878</v>
      </c>
      <c r="D5357" t="s">
        <v>28</v>
      </c>
      <c r="E5357">
        <v>743</v>
      </c>
      <c r="F5357">
        <v>856</v>
      </c>
      <c r="G5357">
        <f t="shared" si="83"/>
        <v>113</v>
      </c>
      <c r="H5357">
        <v>133923</v>
      </c>
      <c r="I5357" t="s">
        <v>29</v>
      </c>
    </row>
    <row r="5358" spans="1:9" x14ac:dyDescent="0.3">
      <c r="A5358" t="s">
        <v>2692</v>
      </c>
      <c r="B5358" t="s">
        <v>2693</v>
      </c>
      <c r="C5358">
        <v>878</v>
      </c>
      <c r="D5358" t="s">
        <v>30</v>
      </c>
      <c r="E5358">
        <v>631</v>
      </c>
      <c r="F5358">
        <v>697</v>
      </c>
      <c r="G5358">
        <f t="shared" si="83"/>
        <v>66</v>
      </c>
      <c r="H5358">
        <v>85578</v>
      </c>
      <c r="I5358" t="s">
        <v>31</v>
      </c>
    </row>
    <row r="5359" spans="1:9" x14ac:dyDescent="0.3">
      <c r="A5359" t="s">
        <v>2692</v>
      </c>
      <c r="B5359" t="s">
        <v>2693</v>
      </c>
      <c r="C5359">
        <v>878</v>
      </c>
      <c r="D5359" t="s">
        <v>18</v>
      </c>
      <c r="E5359">
        <v>376</v>
      </c>
      <c r="F5359">
        <v>476</v>
      </c>
      <c r="G5359">
        <f t="shared" si="83"/>
        <v>100</v>
      </c>
      <c r="H5359">
        <v>27168</v>
      </c>
      <c r="I5359" t="s">
        <v>19</v>
      </c>
    </row>
    <row r="5360" spans="1:9" x14ac:dyDescent="0.3">
      <c r="A5360" t="s">
        <v>2692</v>
      </c>
      <c r="B5360" t="s">
        <v>2693</v>
      </c>
      <c r="C5360">
        <v>878</v>
      </c>
      <c r="D5360" t="s">
        <v>18</v>
      </c>
      <c r="E5360">
        <v>500</v>
      </c>
      <c r="F5360">
        <v>610</v>
      </c>
      <c r="G5360">
        <f t="shared" si="83"/>
        <v>110</v>
      </c>
      <c r="H5360">
        <v>27168</v>
      </c>
      <c r="I5360" t="s">
        <v>19</v>
      </c>
    </row>
    <row r="5361" spans="1:9" x14ac:dyDescent="0.3">
      <c r="A5361" t="s">
        <v>2694</v>
      </c>
      <c r="B5361" t="s">
        <v>2695</v>
      </c>
      <c r="C5361">
        <v>674</v>
      </c>
      <c r="D5361" t="s">
        <v>10</v>
      </c>
      <c r="E5361">
        <v>87</v>
      </c>
      <c r="F5361">
        <v>280</v>
      </c>
      <c r="G5361">
        <f t="shared" si="83"/>
        <v>193</v>
      </c>
      <c r="H5361">
        <v>1724</v>
      </c>
      <c r="I5361" t="s">
        <v>11</v>
      </c>
    </row>
    <row r="5362" spans="1:9" x14ac:dyDescent="0.3">
      <c r="A5362" t="s">
        <v>2694</v>
      </c>
      <c r="B5362" t="s">
        <v>2695</v>
      </c>
      <c r="C5362">
        <v>674</v>
      </c>
      <c r="D5362" t="s">
        <v>28</v>
      </c>
      <c r="E5362">
        <v>533</v>
      </c>
      <c r="F5362">
        <v>667</v>
      </c>
      <c r="G5362">
        <f t="shared" si="83"/>
        <v>134</v>
      </c>
      <c r="H5362">
        <v>133923</v>
      </c>
      <c r="I5362" t="s">
        <v>29</v>
      </c>
    </row>
    <row r="5363" spans="1:9" x14ac:dyDescent="0.3">
      <c r="A5363" t="s">
        <v>2694</v>
      </c>
      <c r="B5363" t="s">
        <v>2695</v>
      </c>
      <c r="C5363">
        <v>674</v>
      </c>
      <c r="D5363" t="s">
        <v>30</v>
      </c>
      <c r="E5363">
        <v>391</v>
      </c>
      <c r="F5363">
        <v>488</v>
      </c>
      <c r="G5363">
        <f t="shared" si="83"/>
        <v>97</v>
      </c>
      <c r="H5363">
        <v>85578</v>
      </c>
      <c r="I5363" t="s">
        <v>31</v>
      </c>
    </row>
    <row r="5364" spans="1:9" x14ac:dyDescent="0.3">
      <c r="A5364" t="s">
        <v>2696</v>
      </c>
      <c r="B5364" t="s">
        <v>2697</v>
      </c>
      <c r="C5364">
        <v>644</v>
      </c>
      <c r="D5364" t="s">
        <v>10</v>
      </c>
      <c r="E5364">
        <v>78</v>
      </c>
      <c r="F5364">
        <v>277</v>
      </c>
      <c r="G5364">
        <f t="shared" si="83"/>
        <v>199</v>
      </c>
      <c r="H5364">
        <v>1724</v>
      </c>
      <c r="I5364" t="s">
        <v>11</v>
      </c>
    </row>
    <row r="5365" spans="1:9" x14ac:dyDescent="0.3">
      <c r="A5365" t="s">
        <v>2696</v>
      </c>
      <c r="B5365" t="s">
        <v>2697</v>
      </c>
      <c r="C5365">
        <v>644</v>
      </c>
      <c r="D5365" t="s">
        <v>1844</v>
      </c>
      <c r="E5365">
        <v>444</v>
      </c>
      <c r="F5365">
        <v>625</v>
      </c>
      <c r="G5365">
        <f t="shared" si="83"/>
        <v>181</v>
      </c>
      <c r="H5365">
        <v>16138</v>
      </c>
      <c r="I5365" t="s">
        <v>1845</v>
      </c>
    </row>
    <row r="5366" spans="1:9" x14ac:dyDescent="0.3">
      <c r="A5366" t="s">
        <v>2696</v>
      </c>
      <c r="B5366" t="s">
        <v>2697</v>
      </c>
      <c r="C5366">
        <v>644</v>
      </c>
      <c r="D5366" t="s">
        <v>2698</v>
      </c>
      <c r="E5366">
        <v>382</v>
      </c>
      <c r="F5366">
        <v>438</v>
      </c>
      <c r="G5366">
        <f t="shared" si="83"/>
        <v>56</v>
      </c>
      <c r="H5366">
        <v>1886</v>
      </c>
      <c r="I5366" t="s">
        <v>2699</v>
      </c>
    </row>
    <row r="5367" spans="1:9" x14ac:dyDescent="0.3">
      <c r="A5367" t="s">
        <v>2700</v>
      </c>
      <c r="B5367" t="s">
        <v>2701</v>
      </c>
      <c r="C5367">
        <v>1001</v>
      </c>
      <c r="D5367" t="s">
        <v>10</v>
      </c>
      <c r="E5367">
        <v>81</v>
      </c>
      <c r="F5367">
        <v>269</v>
      </c>
      <c r="G5367">
        <f t="shared" si="83"/>
        <v>188</v>
      </c>
      <c r="H5367">
        <v>1724</v>
      </c>
      <c r="I5367" t="s">
        <v>11</v>
      </c>
    </row>
    <row r="5368" spans="1:9" x14ac:dyDescent="0.3">
      <c r="A5368" t="s">
        <v>2700</v>
      </c>
      <c r="B5368" t="s">
        <v>2701</v>
      </c>
      <c r="C5368">
        <v>1001</v>
      </c>
      <c r="D5368" t="s">
        <v>28</v>
      </c>
      <c r="E5368">
        <v>737</v>
      </c>
      <c r="F5368">
        <v>850</v>
      </c>
      <c r="G5368">
        <f t="shared" si="83"/>
        <v>113</v>
      </c>
      <c r="H5368">
        <v>133923</v>
      </c>
      <c r="I5368" t="s">
        <v>29</v>
      </c>
    </row>
    <row r="5369" spans="1:9" x14ac:dyDescent="0.3">
      <c r="A5369" t="s">
        <v>2700</v>
      </c>
      <c r="B5369" t="s">
        <v>2701</v>
      </c>
      <c r="C5369">
        <v>1001</v>
      </c>
      <c r="D5369" t="s">
        <v>30</v>
      </c>
      <c r="E5369">
        <v>625</v>
      </c>
      <c r="F5369">
        <v>691</v>
      </c>
      <c r="G5369">
        <f t="shared" si="83"/>
        <v>66</v>
      </c>
      <c r="H5369">
        <v>85578</v>
      </c>
      <c r="I5369" t="s">
        <v>31</v>
      </c>
    </row>
    <row r="5370" spans="1:9" x14ac:dyDescent="0.3">
      <c r="A5370" t="s">
        <v>2700</v>
      </c>
      <c r="B5370" t="s">
        <v>2701</v>
      </c>
      <c r="C5370">
        <v>1001</v>
      </c>
      <c r="D5370" t="s">
        <v>24</v>
      </c>
      <c r="E5370">
        <v>507</v>
      </c>
      <c r="F5370">
        <v>592</v>
      </c>
      <c r="G5370">
        <f t="shared" si="83"/>
        <v>85</v>
      </c>
      <c r="H5370">
        <v>23723</v>
      </c>
      <c r="I5370" t="s">
        <v>25</v>
      </c>
    </row>
    <row r="5371" spans="1:9" x14ac:dyDescent="0.3">
      <c r="A5371" t="s">
        <v>2700</v>
      </c>
      <c r="B5371" t="s">
        <v>2701</v>
      </c>
      <c r="C5371">
        <v>1001</v>
      </c>
      <c r="D5371" t="s">
        <v>18</v>
      </c>
      <c r="E5371">
        <v>366</v>
      </c>
      <c r="F5371">
        <v>471</v>
      </c>
      <c r="G5371">
        <f t="shared" si="83"/>
        <v>105</v>
      </c>
      <c r="H5371">
        <v>27168</v>
      </c>
      <c r="I5371" t="s">
        <v>19</v>
      </c>
    </row>
    <row r="5372" spans="1:9" x14ac:dyDescent="0.3">
      <c r="A5372" t="s">
        <v>2700</v>
      </c>
      <c r="B5372" t="s">
        <v>2701</v>
      </c>
      <c r="C5372">
        <v>1001</v>
      </c>
      <c r="D5372" t="s">
        <v>42</v>
      </c>
      <c r="E5372">
        <v>880</v>
      </c>
      <c r="F5372">
        <v>994</v>
      </c>
      <c r="G5372">
        <f t="shared" si="83"/>
        <v>114</v>
      </c>
      <c r="H5372">
        <v>176760</v>
      </c>
      <c r="I5372" t="s">
        <v>43</v>
      </c>
    </row>
    <row r="5373" spans="1:9" x14ac:dyDescent="0.3">
      <c r="A5373" t="s">
        <v>2702</v>
      </c>
      <c r="B5373" t="s">
        <v>2703</v>
      </c>
      <c r="C5373">
        <v>695</v>
      </c>
      <c r="D5373" t="s">
        <v>10</v>
      </c>
      <c r="E5373">
        <v>87</v>
      </c>
      <c r="F5373">
        <v>278</v>
      </c>
      <c r="G5373">
        <f t="shared" si="83"/>
        <v>191</v>
      </c>
      <c r="H5373">
        <v>1724</v>
      </c>
      <c r="I5373" t="s">
        <v>11</v>
      </c>
    </row>
    <row r="5374" spans="1:9" x14ac:dyDescent="0.3">
      <c r="A5374" t="s">
        <v>2702</v>
      </c>
      <c r="B5374" t="s">
        <v>2703</v>
      </c>
      <c r="C5374">
        <v>695</v>
      </c>
      <c r="D5374" t="s">
        <v>28</v>
      </c>
      <c r="E5374">
        <v>554</v>
      </c>
      <c r="F5374">
        <v>677</v>
      </c>
      <c r="G5374">
        <f t="shared" si="83"/>
        <v>123</v>
      </c>
      <c r="H5374">
        <v>133923</v>
      </c>
      <c r="I5374" t="s">
        <v>29</v>
      </c>
    </row>
    <row r="5375" spans="1:9" x14ac:dyDescent="0.3">
      <c r="A5375" t="s">
        <v>2702</v>
      </c>
      <c r="B5375" t="s">
        <v>2703</v>
      </c>
      <c r="C5375">
        <v>695</v>
      </c>
      <c r="D5375" t="s">
        <v>30</v>
      </c>
      <c r="E5375">
        <v>410</v>
      </c>
      <c r="F5375">
        <v>507</v>
      </c>
      <c r="G5375">
        <f t="shared" si="83"/>
        <v>97</v>
      </c>
      <c r="H5375">
        <v>85578</v>
      </c>
      <c r="I5375" t="s">
        <v>31</v>
      </c>
    </row>
    <row r="5376" spans="1:9" x14ac:dyDescent="0.3">
      <c r="A5376" t="s">
        <v>2704</v>
      </c>
      <c r="B5376" t="s">
        <v>2705</v>
      </c>
      <c r="C5376">
        <v>639</v>
      </c>
      <c r="D5376" t="s">
        <v>10</v>
      </c>
      <c r="E5376">
        <v>78</v>
      </c>
      <c r="F5376">
        <v>272</v>
      </c>
      <c r="G5376">
        <f t="shared" si="83"/>
        <v>194</v>
      </c>
      <c r="H5376">
        <v>1724</v>
      </c>
      <c r="I5376" t="s">
        <v>11</v>
      </c>
    </row>
    <row r="5377" spans="1:9" x14ac:dyDescent="0.3">
      <c r="A5377" t="s">
        <v>2704</v>
      </c>
      <c r="B5377" t="s">
        <v>2705</v>
      </c>
      <c r="C5377">
        <v>639</v>
      </c>
      <c r="D5377" t="s">
        <v>1844</v>
      </c>
      <c r="E5377">
        <v>440</v>
      </c>
      <c r="F5377">
        <v>620</v>
      </c>
      <c r="G5377">
        <f t="shared" si="83"/>
        <v>180</v>
      </c>
      <c r="H5377">
        <v>16138</v>
      </c>
      <c r="I5377" t="s">
        <v>1845</v>
      </c>
    </row>
    <row r="5378" spans="1:9" x14ac:dyDescent="0.3">
      <c r="A5378" t="s">
        <v>2706</v>
      </c>
      <c r="B5378" t="s">
        <v>2707</v>
      </c>
      <c r="C5378">
        <v>1426</v>
      </c>
      <c r="D5378" t="s">
        <v>10</v>
      </c>
      <c r="E5378">
        <v>108</v>
      </c>
      <c r="F5378">
        <v>227</v>
      </c>
      <c r="G5378">
        <f t="shared" si="83"/>
        <v>119</v>
      </c>
      <c r="H5378">
        <v>1724</v>
      </c>
      <c r="I5378" t="s">
        <v>11</v>
      </c>
    </row>
    <row r="5379" spans="1:9" x14ac:dyDescent="0.3">
      <c r="A5379" t="s">
        <v>2706</v>
      </c>
      <c r="B5379" t="s">
        <v>2707</v>
      </c>
      <c r="C5379">
        <v>1426</v>
      </c>
      <c r="D5379" t="s">
        <v>154</v>
      </c>
      <c r="E5379">
        <v>557</v>
      </c>
      <c r="F5379">
        <v>702</v>
      </c>
      <c r="G5379">
        <f t="shared" ref="G5379:G5442" si="84">F5379-E5379</f>
        <v>145</v>
      </c>
      <c r="H5379">
        <v>17090</v>
      </c>
      <c r="I5379" t="s">
        <v>155</v>
      </c>
    </row>
    <row r="5380" spans="1:9" x14ac:dyDescent="0.3">
      <c r="A5380" t="s">
        <v>2706</v>
      </c>
      <c r="B5380" t="s">
        <v>2707</v>
      </c>
      <c r="C5380">
        <v>1426</v>
      </c>
      <c r="D5380" t="s">
        <v>28</v>
      </c>
      <c r="E5380">
        <v>1301</v>
      </c>
      <c r="F5380">
        <v>1423</v>
      </c>
      <c r="G5380">
        <f t="shared" si="84"/>
        <v>122</v>
      </c>
      <c r="H5380">
        <v>133923</v>
      </c>
      <c r="I5380" t="s">
        <v>29</v>
      </c>
    </row>
    <row r="5381" spans="1:9" x14ac:dyDescent="0.3">
      <c r="A5381" t="s">
        <v>2706</v>
      </c>
      <c r="B5381" t="s">
        <v>2707</v>
      </c>
      <c r="C5381">
        <v>1426</v>
      </c>
      <c r="D5381" t="s">
        <v>30</v>
      </c>
      <c r="E5381">
        <v>1158</v>
      </c>
      <c r="F5381">
        <v>1255</v>
      </c>
      <c r="G5381">
        <f t="shared" si="84"/>
        <v>97</v>
      </c>
      <c r="H5381">
        <v>85578</v>
      </c>
      <c r="I5381" t="s">
        <v>31</v>
      </c>
    </row>
    <row r="5382" spans="1:9" x14ac:dyDescent="0.3">
      <c r="A5382" t="s">
        <v>2706</v>
      </c>
      <c r="B5382" t="s">
        <v>2707</v>
      </c>
      <c r="C5382">
        <v>1426</v>
      </c>
      <c r="D5382" t="s">
        <v>22</v>
      </c>
      <c r="E5382">
        <v>300</v>
      </c>
      <c r="F5382">
        <v>414</v>
      </c>
      <c r="G5382">
        <f t="shared" si="84"/>
        <v>114</v>
      </c>
      <c r="H5382">
        <v>21613</v>
      </c>
      <c r="I5382" t="s">
        <v>23</v>
      </c>
    </row>
    <row r="5383" spans="1:9" x14ac:dyDescent="0.3">
      <c r="A5383" t="s">
        <v>2706</v>
      </c>
      <c r="B5383" t="s">
        <v>2707</v>
      </c>
      <c r="C5383">
        <v>1426</v>
      </c>
      <c r="D5383" t="s">
        <v>24</v>
      </c>
      <c r="E5383">
        <v>755</v>
      </c>
      <c r="F5383">
        <v>845</v>
      </c>
      <c r="G5383">
        <f t="shared" si="84"/>
        <v>90</v>
      </c>
      <c r="H5383">
        <v>23723</v>
      </c>
      <c r="I5383" t="s">
        <v>25</v>
      </c>
    </row>
    <row r="5384" spans="1:9" x14ac:dyDescent="0.3">
      <c r="A5384" t="s">
        <v>2706</v>
      </c>
      <c r="B5384" t="s">
        <v>2707</v>
      </c>
      <c r="C5384">
        <v>1426</v>
      </c>
      <c r="D5384" t="s">
        <v>24</v>
      </c>
      <c r="E5384">
        <v>889</v>
      </c>
      <c r="F5384">
        <v>976</v>
      </c>
      <c r="G5384">
        <f t="shared" si="84"/>
        <v>87</v>
      </c>
      <c r="H5384">
        <v>23723</v>
      </c>
      <c r="I5384" t="s">
        <v>25</v>
      </c>
    </row>
    <row r="5385" spans="1:9" x14ac:dyDescent="0.3">
      <c r="A5385" t="s">
        <v>2706</v>
      </c>
      <c r="B5385" t="s">
        <v>2707</v>
      </c>
      <c r="C5385">
        <v>1426</v>
      </c>
      <c r="D5385" t="s">
        <v>24</v>
      </c>
      <c r="E5385">
        <v>1017</v>
      </c>
      <c r="F5385">
        <v>1109</v>
      </c>
      <c r="G5385">
        <f t="shared" si="84"/>
        <v>92</v>
      </c>
      <c r="H5385">
        <v>23723</v>
      </c>
      <c r="I5385" t="s">
        <v>25</v>
      </c>
    </row>
    <row r="5386" spans="1:9" x14ac:dyDescent="0.3">
      <c r="A5386" t="s">
        <v>2706</v>
      </c>
      <c r="B5386" t="s">
        <v>2707</v>
      </c>
      <c r="C5386">
        <v>1426</v>
      </c>
      <c r="D5386" t="s">
        <v>16</v>
      </c>
      <c r="E5386">
        <v>435</v>
      </c>
      <c r="F5386">
        <v>539</v>
      </c>
      <c r="G5386">
        <f t="shared" si="84"/>
        <v>104</v>
      </c>
      <c r="H5386">
        <v>23651</v>
      </c>
      <c r="I5386" t="s">
        <v>17</v>
      </c>
    </row>
    <row r="5387" spans="1:9" x14ac:dyDescent="0.3">
      <c r="A5387" t="s">
        <v>2708</v>
      </c>
      <c r="B5387" t="s">
        <v>2709</v>
      </c>
      <c r="C5387">
        <v>691</v>
      </c>
      <c r="D5387" t="s">
        <v>10</v>
      </c>
      <c r="E5387">
        <v>167</v>
      </c>
      <c r="F5387">
        <v>280</v>
      </c>
      <c r="G5387">
        <f t="shared" si="84"/>
        <v>113</v>
      </c>
      <c r="H5387">
        <v>1724</v>
      </c>
      <c r="I5387" t="s">
        <v>11</v>
      </c>
    </row>
    <row r="5388" spans="1:9" x14ac:dyDescent="0.3">
      <c r="A5388" t="s">
        <v>2708</v>
      </c>
      <c r="B5388" t="s">
        <v>2709</v>
      </c>
      <c r="C5388">
        <v>691</v>
      </c>
      <c r="D5388" t="s">
        <v>28</v>
      </c>
      <c r="E5388">
        <v>551</v>
      </c>
      <c r="F5388">
        <v>674</v>
      </c>
      <c r="G5388">
        <f t="shared" si="84"/>
        <v>123</v>
      </c>
      <c r="H5388">
        <v>133923</v>
      </c>
      <c r="I5388" t="s">
        <v>29</v>
      </c>
    </row>
    <row r="5389" spans="1:9" x14ac:dyDescent="0.3">
      <c r="A5389" t="s">
        <v>2708</v>
      </c>
      <c r="B5389" t="s">
        <v>2709</v>
      </c>
      <c r="C5389">
        <v>691</v>
      </c>
      <c r="D5389" t="s">
        <v>30</v>
      </c>
      <c r="E5389">
        <v>408</v>
      </c>
      <c r="F5389">
        <v>505</v>
      </c>
      <c r="G5389">
        <f t="shared" si="84"/>
        <v>97</v>
      </c>
      <c r="H5389">
        <v>85578</v>
      </c>
      <c r="I5389" t="s">
        <v>31</v>
      </c>
    </row>
    <row r="5390" spans="1:9" x14ac:dyDescent="0.3">
      <c r="A5390" t="s">
        <v>2710</v>
      </c>
      <c r="B5390" t="s">
        <v>2711</v>
      </c>
      <c r="C5390">
        <v>584</v>
      </c>
      <c r="D5390" t="s">
        <v>10</v>
      </c>
      <c r="E5390">
        <v>104</v>
      </c>
      <c r="F5390">
        <v>223</v>
      </c>
      <c r="G5390">
        <f t="shared" si="84"/>
        <v>119</v>
      </c>
      <c r="H5390">
        <v>1724</v>
      </c>
      <c r="I5390" t="s">
        <v>11</v>
      </c>
    </row>
    <row r="5391" spans="1:9" x14ac:dyDescent="0.3">
      <c r="A5391" t="s">
        <v>2710</v>
      </c>
      <c r="B5391" t="s">
        <v>2711</v>
      </c>
      <c r="C5391">
        <v>584</v>
      </c>
      <c r="D5391" t="s">
        <v>28</v>
      </c>
      <c r="E5391">
        <v>461</v>
      </c>
      <c r="F5391">
        <v>582</v>
      </c>
      <c r="G5391">
        <f t="shared" si="84"/>
        <v>121</v>
      </c>
      <c r="H5391">
        <v>133923</v>
      </c>
      <c r="I5391" t="s">
        <v>29</v>
      </c>
    </row>
    <row r="5392" spans="1:9" x14ac:dyDescent="0.3">
      <c r="A5392" t="s">
        <v>2710</v>
      </c>
      <c r="B5392" t="s">
        <v>2711</v>
      </c>
      <c r="C5392">
        <v>584</v>
      </c>
      <c r="D5392" t="s">
        <v>30</v>
      </c>
      <c r="E5392">
        <v>319</v>
      </c>
      <c r="F5392">
        <v>416</v>
      </c>
      <c r="G5392">
        <f t="shared" si="84"/>
        <v>97</v>
      </c>
      <c r="H5392">
        <v>85578</v>
      </c>
      <c r="I5392" t="s">
        <v>31</v>
      </c>
    </row>
    <row r="5393" spans="1:9" x14ac:dyDescent="0.3">
      <c r="A5393" t="s">
        <v>2712</v>
      </c>
      <c r="B5393" t="s">
        <v>2713</v>
      </c>
      <c r="C5393">
        <v>1829</v>
      </c>
      <c r="D5393" t="s">
        <v>10</v>
      </c>
      <c r="E5393">
        <v>62</v>
      </c>
      <c r="F5393">
        <v>219</v>
      </c>
      <c r="G5393">
        <f t="shared" si="84"/>
        <v>157</v>
      </c>
      <c r="H5393">
        <v>1724</v>
      </c>
      <c r="I5393" t="s">
        <v>11</v>
      </c>
    </row>
    <row r="5394" spans="1:9" x14ac:dyDescent="0.3">
      <c r="A5394" t="s">
        <v>2712</v>
      </c>
      <c r="B5394" t="s">
        <v>2713</v>
      </c>
      <c r="C5394">
        <v>1829</v>
      </c>
      <c r="D5394" t="s">
        <v>28</v>
      </c>
      <c r="E5394">
        <v>1456</v>
      </c>
      <c r="F5394">
        <v>1576</v>
      </c>
      <c r="G5394">
        <f t="shared" si="84"/>
        <v>120</v>
      </c>
      <c r="H5394">
        <v>133923</v>
      </c>
      <c r="I5394" t="s">
        <v>29</v>
      </c>
    </row>
    <row r="5395" spans="1:9" x14ac:dyDescent="0.3">
      <c r="A5395" t="s">
        <v>2712</v>
      </c>
      <c r="B5395" t="s">
        <v>2713</v>
      </c>
      <c r="C5395">
        <v>1829</v>
      </c>
      <c r="D5395" t="s">
        <v>30</v>
      </c>
      <c r="E5395">
        <v>1343</v>
      </c>
      <c r="F5395">
        <v>1409</v>
      </c>
      <c r="G5395">
        <f t="shared" si="84"/>
        <v>66</v>
      </c>
      <c r="H5395">
        <v>85578</v>
      </c>
      <c r="I5395" t="s">
        <v>31</v>
      </c>
    </row>
    <row r="5396" spans="1:9" x14ac:dyDescent="0.3">
      <c r="A5396" t="s">
        <v>2712</v>
      </c>
      <c r="B5396" t="s">
        <v>2713</v>
      </c>
      <c r="C5396">
        <v>1829</v>
      </c>
      <c r="D5396" t="s">
        <v>22</v>
      </c>
      <c r="E5396">
        <v>312</v>
      </c>
      <c r="F5396">
        <v>423</v>
      </c>
      <c r="G5396">
        <f t="shared" si="84"/>
        <v>111</v>
      </c>
      <c r="H5396">
        <v>21613</v>
      </c>
      <c r="I5396" t="s">
        <v>23</v>
      </c>
    </row>
    <row r="5397" spans="1:9" x14ac:dyDescent="0.3">
      <c r="A5397" t="s">
        <v>2712</v>
      </c>
      <c r="B5397" t="s">
        <v>2713</v>
      </c>
      <c r="C5397">
        <v>1829</v>
      </c>
      <c r="D5397" t="s">
        <v>22</v>
      </c>
      <c r="E5397">
        <v>567</v>
      </c>
      <c r="F5397">
        <v>685</v>
      </c>
      <c r="G5397">
        <f t="shared" si="84"/>
        <v>118</v>
      </c>
      <c r="H5397">
        <v>21613</v>
      </c>
      <c r="I5397" t="s">
        <v>23</v>
      </c>
    </row>
    <row r="5398" spans="1:9" x14ac:dyDescent="0.3">
      <c r="A5398" t="s">
        <v>2712</v>
      </c>
      <c r="B5398" t="s">
        <v>2713</v>
      </c>
      <c r="C5398">
        <v>1829</v>
      </c>
      <c r="D5398" t="s">
        <v>22</v>
      </c>
      <c r="E5398">
        <v>827</v>
      </c>
      <c r="F5398">
        <v>937</v>
      </c>
      <c r="G5398">
        <f t="shared" si="84"/>
        <v>110</v>
      </c>
      <c r="H5398">
        <v>21613</v>
      </c>
      <c r="I5398" t="s">
        <v>23</v>
      </c>
    </row>
    <row r="5399" spans="1:9" x14ac:dyDescent="0.3">
      <c r="A5399" t="s">
        <v>2712</v>
      </c>
      <c r="B5399" t="s">
        <v>2713</v>
      </c>
      <c r="C5399">
        <v>1829</v>
      </c>
      <c r="D5399" t="s">
        <v>24</v>
      </c>
      <c r="E5399">
        <v>460</v>
      </c>
      <c r="F5399">
        <v>549</v>
      </c>
      <c r="G5399">
        <f t="shared" si="84"/>
        <v>89</v>
      </c>
      <c r="H5399">
        <v>23723</v>
      </c>
      <c r="I5399" t="s">
        <v>25</v>
      </c>
    </row>
    <row r="5400" spans="1:9" x14ac:dyDescent="0.3">
      <c r="A5400" t="s">
        <v>2712</v>
      </c>
      <c r="B5400" t="s">
        <v>2713</v>
      </c>
      <c r="C5400">
        <v>1829</v>
      </c>
      <c r="D5400" t="s">
        <v>24</v>
      </c>
      <c r="E5400">
        <v>1227</v>
      </c>
      <c r="F5400">
        <v>1317</v>
      </c>
      <c r="G5400">
        <f t="shared" si="84"/>
        <v>90</v>
      </c>
      <c r="H5400">
        <v>23723</v>
      </c>
      <c r="I5400" t="s">
        <v>25</v>
      </c>
    </row>
    <row r="5401" spans="1:9" x14ac:dyDescent="0.3">
      <c r="A5401" t="s">
        <v>2712</v>
      </c>
      <c r="B5401" t="s">
        <v>2713</v>
      </c>
      <c r="C5401">
        <v>1829</v>
      </c>
      <c r="D5401" t="s">
        <v>16</v>
      </c>
      <c r="E5401">
        <v>706</v>
      </c>
      <c r="F5401">
        <v>821</v>
      </c>
      <c r="G5401">
        <f t="shared" si="84"/>
        <v>115</v>
      </c>
      <c r="H5401">
        <v>23651</v>
      </c>
      <c r="I5401" t="s">
        <v>17</v>
      </c>
    </row>
    <row r="5402" spans="1:9" x14ac:dyDescent="0.3">
      <c r="A5402" t="s">
        <v>2712</v>
      </c>
      <c r="B5402" t="s">
        <v>2713</v>
      </c>
      <c r="C5402">
        <v>1829</v>
      </c>
      <c r="D5402" t="s">
        <v>16</v>
      </c>
      <c r="E5402">
        <v>1086</v>
      </c>
      <c r="F5402">
        <v>1195</v>
      </c>
      <c r="G5402">
        <f t="shared" si="84"/>
        <v>109</v>
      </c>
      <c r="H5402">
        <v>23651</v>
      </c>
      <c r="I5402" t="s">
        <v>17</v>
      </c>
    </row>
    <row r="5403" spans="1:9" x14ac:dyDescent="0.3">
      <c r="A5403" t="s">
        <v>2712</v>
      </c>
      <c r="B5403" t="s">
        <v>2713</v>
      </c>
      <c r="C5403">
        <v>1829</v>
      </c>
      <c r="D5403" t="s">
        <v>18</v>
      </c>
      <c r="E5403">
        <v>962</v>
      </c>
      <c r="F5403">
        <v>1060</v>
      </c>
      <c r="G5403">
        <f t="shared" si="84"/>
        <v>98</v>
      </c>
      <c r="H5403">
        <v>27168</v>
      </c>
      <c r="I5403" t="s">
        <v>19</v>
      </c>
    </row>
    <row r="5404" spans="1:9" x14ac:dyDescent="0.3">
      <c r="A5404" t="s">
        <v>2712</v>
      </c>
      <c r="B5404" t="s">
        <v>2713</v>
      </c>
      <c r="C5404">
        <v>1829</v>
      </c>
      <c r="D5404" t="s">
        <v>42</v>
      </c>
      <c r="E5404">
        <v>1603</v>
      </c>
      <c r="F5404">
        <v>1715</v>
      </c>
      <c r="G5404">
        <f t="shared" si="84"/>
        <v>112</v>
      </c>
      <c r="H5404">
        <v>176760</v>
      </c>
      <c r="I5404" t="s">
        <v>43</v>
      </c>
    </row>
    <row r="5405" spans="1:9" x14ac:dyDescent="0.3">
      <c r="A5405" t="s">
        <v>2714</v>
      </c>
      <c r="B5405" t="s">
        <v>2715</v>
      </c>
      <c r="C5405">
        <v>974</v>
      </c>
      <c r="D5405" t="s">
        <v>10</v>
      </c>
      <c r="E5405">
        <v>7</v>
      </c>
      <c r="F5405">
        <v>222</v>
      </c>
      <c r="G5405">
        <f t="shared" si="84"/>
        <v>215</v>
      </c>
      <c r="H5405">
        <v>1724</v>
      </c>
      <c r="I5405" t="s">
        <v>11</v>
      </c>
    </row>
    <row r="5406" spans="1:9" x14ac:dyDescent="0.3">
      <c r="A5406" t="s">
        <v>2714</v>
      </c>
      <c r="B5406" t="s">
        <v>2715</v>
      </c>
      <c r="C5406">
        <v>974</v>
      </c>
      <c r="D5406" t="s">
        <v>28</v>
      </c>
      <c r="E5406">
        <v>434</v>
      </c>
      <c r="F5406">
        <v>550</v>
      </c>
      <c r="G5406">
        <f t="shared" si="84"/>
        <v>116</v>
      </c>
      <c r="H5406">
        <v>133923</v>
      </c>
      <c r="I5406" t="s">
        <v>29</v>
      </c>
    </row>
    <row r="5407" spans="1:9" x14ac:dyDescent="0.3">
      <c r="A5407" t="s">
        <v>2714</v>
      </c>
      <c r="B5407" t="s">
        <v>2715</v>
      </c>
      <c r="C5407">
        <v>974</v>
      </c>
      <c r="D5407" t="s">
        <v>30</v>
      </c>
      <c r="E5407">
        <v>320</v>
      </c>
      <c r="F5407">
        <v>388</v>
      </c>
      <c r="G5407">
        <f t="shared" si="84"/>
        <v>68</v>
      </c>
      <c r="H5407">
        <v>85578</v>
      </c>
      <c r="I5407" t="s">
        <v>31</v>
      </c>
    </row>
    <row r="5408" spans="1:9" x14ac:dyDescent="0.3">
      <c r="A5408" t="s">
        <v>2714</v>
      </c>
      <c r="B5408" t="s">
        <v>2715</v>
      </c>
      <c r="C5408">
        <v>974</v>
      </c>
      <c r="D5408" t="s">
        <v>42</v>
      </c>
      <c r="E5408">
        <v>601</v>
      </c>
      <c r="F5408">
        <v>714</v>
      </c>
      <c r="G5408">
        <f t="shared" si="84"/>
        <v>113</v>
      </c>
      <c r="H5408">
        <v>176760</v>
      </c>
      <c r="I5408" t="s">
        <v>43</v>
      </c>
    </row>
    <row r="5409" spans="1:9" x14ac:dyDescent="0.3">
      <c r="A5409" t="s">
        <v>2714</v>
      </c>
      <c r="B5409" t="s">
        <v>2715</v>
      </c>
      <c r="C5409">
        <v>974</v>
      </c>
      <c r="D5409" t="s">
        <v>760</v>
      </c>
      <c r="E5409">
        <v>778</v>
      </c>
      <c r="F5409">
        <v>974</v>
      </c>
      <c r="G5409">
        <f t="shared" si="84"/>
        <v>196</v>
      </c>
      <c r="H5409">
        <v>11664</v>
      </c>
      <c r="I5409" t="s">
        <v>761</v>
      </c>
    </row>
    <row r="5410" spans="1:9" x14ac:dyDescent="0.3">
      <c r="A5410" t="s">
        <v>2716</v>
      </c>
      <c r="B5410" t="s">
        <v>2717</v>
      </c>
      <c r="C5410">
        <v>742</v>
      </c>
      <c r="D5410" t="s">
        <v>10</v>
      </c>
      <c r="E5410">
        <v>81</v>
      </c>
      <c r="F5410">
        <v>269</v>
      </c>
      <c r="G5410">
        <f t="shared" si="84"/>
        <v>188</v>
      </c>
      <c r="H5410">
        <v>1724</v>
      </c>
      <c r="I5410" t="s">
        <v>11</v>
      </c>
    </row>
    <row r="5411" spans="1:9" x14ac:dyDescent="0.3">
      <c r="A5411" t="s">
        <v>2716</v>
      </c>
      <c r="B5411" t="s">
        <v>2717</v>
      </c>
      <c r="C5411">
        <v>742</v>
      </c>
      <c r="D5411" t="s">
        <v>28</v>
      </c>
      <c r="E5411">
        <v>605</v>
      </c>
      <c r="F5411">
        <v>718</v>
      </c>
      <c r="G5411">
        <f t="shared" si="84"/>
        <v>113</v>
      </c>
      <c r="H5411">
        <v>133923</v>
      </c>
      <c r="I5411" t="s">
        <v>29</v>
      </c>
    </row>
    <row r="5412" spans="1:9" x14ac:dyDescent="0.3">
      <c r="A5412" t="s">
        <v>2716</v>
      </c>
      <c r="B5412" t="s">
        <v>2717</v>
      </c>
      <c r="C5412">
        <v>742</v>
      </c>
      <c r="D5412" t="s">
        <v>30</v>
      </c>
      <c r="E5412">
        <v>493</v>
      </c>
      <c r="F5412">
        <v>559</v>
      </c>
      <c r="G5412">
        <f t="shared" si="84"/>
        <v>66</v>
      </c>
      <c r="H5412">
        <v>85578</v>
      </c>
      <c r="I5412" t="s">
        <v>31</v>
      </c>
    </row>
    <row r="5413" spans="1:9" x14ac:dyDescent="0.3">
      <c r="A5413" t="s">
        <v>2716</v>
      </c>
      <c r="B5413" t="s">
        <v>2717</v>
      </c>
      <c r="C5413">
        <v>742</v>
      </c>
      <c r="D5413" t="s">
        <v>18</v>
      </c>
      <c r="E5413">
        <v>371</v>
      </c>
      <c r="F5413">
        <v>472</v>
      </c>
      <c r="G5413">
        <f t="shared" si="84"/>
        <v>101</v>
      </c>
      <c r="H5413">
        <v>27168</v>
      </c>
      <c r="I5413" t="s">
        <v>19</v>
      </c>
    </row>
    <row r="5414" spans="1:9" x14ac:dyDescent="0.3">
      <c r="A5414" t="s">
        <v>2718</v>
      </c>
      <c r="B5414" t="s">
        <v>2719</v>
      </c>
      <c r="C5414">
        <v>697</v>
      </c>
      <c r="D5414" t="s">
        <v>10</v>
      </c>
      <c r="E5414">
        <v>40</v>
      </c>
      <c r="F5414">
        <v>198</v>
      </c>
      <c r="G5414">
        <f t="shared" si="84"/>
        <v>158</v>
      </c>
      <c r="H5414">
        <v>1724</v>
      </c>
      <c r="I5414" t="s">
        <v>11</v>
      </c>
    </row>
    <row r="5415" spans="1:9" x14ac:dyDescent="0.3">
      <c r="A5415" t="s">
        <v>2718</v>
      </c>
      <c r="B5415" t="s">
        <v>2719</v>
      </c>
      <c r="C5415">
        <v>697</v>
      </c>
      <c r="D5415" t="s">
        <v>28</v>
      </c>
      <c r="E5415">
        <v>392</v>
      </c>
      <c r="F5415">
        <v>517</v>
      </c>
      <c r="G5415">
        <f t="shared" si="84"/>
        <v>125</v>
      </c>
      <c r="H5415">
        <v>133923</v>
      </c>
      <c r="I5415" t="s">
        <v>29</v>
      </c>
    </row>
    <row r="5416" spans="1:9" x14ac:dyDescent="0.3">
      <c r="A5416" t="s">
        <v>2718</v>
      </c>
      <c r="B5416" t="s">
        <v>2719</v>
      </c>
      <c r="C5416">
        <v>697</v>
      </c>
      <c r="D5416" t="s">
        <v>30</v>
      </c>
      <c r="E5416">
        <v>280</v>
      </c>
      <c r="F5416">
        <v>345</v>
      </c>
      <c r="G5416">
        <f t="shared" si="84"/>
        <v>65</v>
      </c>
      <c r="H5416">
        <v>85578</v>
      </c>
      <c r="I5416" t="s">
        <v>31</v>
      </c>
    </row>
    <row r="5417" spans="1:9" x14ac:dyDescent="0.3">
      <c r="A5417" t="s">
        <v>2718</v>
      </c>
      <c r="B5417" t="s">
        <v>2719</v>
      </c>
      <c r="C5417">
        <v>697</v>
      </c>
      <c r="D5417" t="s">
        <v>42</v>
      </c>
      <c r="E5417">
        <v>575</v>
      </c>
      <c r="F5417">
        <v>688</v>
      </c>
      <c r="G5417">
        <f t="shared" si="84"/>
        <v>113</v>
      </c>
      <c r="H5417">
        <v>176760</v>
      </c>
      <c r="I5417" t="s">
        <v>43</v>
      </c>
    </row>
    <row r="5418" spans="1:9" x14ac:dyDescent="0.3">
      <c r="A5418" t="s">
        <v>2720</v>
      </c>
      <c r="B5418" t="s">
        <v>2721</v>
      </c>
      <c r="C5418">
        <v>662</v>
      </c>
      <c r="D5418" t="s">
        <v>10</v>
      </c>
      <c r="E5418">
        <v>11</v>
      </c>
      <c r="F5418">
        <v>200</v>
      </c>
      <c r="G5418">
        <f t="shared" si="84"/>
        <v>189</v>
      </c>
      <c r="H5418">
        <v>1724</v>
      </c>
      <c r="I5418" t="s">
        <v>11</v>
      </c>
    </row>
    <row r="5419" spans="1:9" x14ac:dyDescent="0.3">
      <c r="A5419" t="s">
        <v>2720</v>
      </c>
      <c r="B5419" t="s">
        <v>2721</v>
      </c>
      <c r="C5419">
        <v>662</v>
      </c>
      <c r="D5419" t="s">
        <v>28</v>
      </c>
      <c r="E5419">
        <v>396</v>
      </c>
      <c r="F5419">
        <v>516</v>
      </c>
      <c r="G5419">
        <f t="shared" si="84"/>
        <v>120</v>
      </c>
      <c r="H5419">
        <v>133923</v>
      </c>
      <c r="I5419" t="s">
        <v>29</v>
      </c>
    </row>
    <row r="5420" spans="1:9" x14ac:dyDescent="0.3">
      <c r="A5420" t="s">
        <v>2720</v>
      </c>
      <c r="B5420" t="s">
        <v>2721</v>
      </c>
      <c r="C5420">
        <v>662</v>
      </c>
      <c r="D5420" t="s">
        <v>30</v>
      </c>
      <c r="E5420">
        <v>284</v>
      </c>
      <c r="F5420">
        <v>349</v>
      </c>
      <c r="G5420">
        <f t="shared" si="84"/>
        <v>65</v>
      </c>
      <c r="H5420">
        <v>85578</v>
      </c>
      <c r="I5420" t="s">
        <v>31</v>
      </c>
    </row>
    <row r="5421" spans="1:9" x14ac:dyDescent="0.3">
      <c r="A5421" t="s">
        <v>2720</v>
      </c>
      <c r="B5421" t="s">
        <v>2721</v>
      </c>
      <c r="C5421">
        <v>662</v>
      </c>
      <c r="D5421" t="s">
        <v>42</v>
      </c>
      <c r="E5421">
        <v>541</v>
      </c>
      <c r="F5421">
        <v>654</v>
      </c>
      <c r="G5421">
        <f t="shared" si="84"/>
        <v>113</v>
      </c>
      <c r="H5421">
        <v>176760</v>
      </c>
      <c r="I5421" t="s">
        <v>43</v>
      </c>
    </row>
    <row r="5422" spans="1:9" x14ac:dyDescent="0.3">
      <c r="A5422" t="s">
        <v>2722</v>
      </c>
      <c r="B5422" t="s">
        <v>2723</v>
      </c>
      <c r="C5422">
        <v>1133</v>
      </c>
      <c r="D5422" t="s">
        <v>10</v>
      </c>
      <c r="E5422">
        <v>84</v>
      </c>
      <c r="F5422">
        <v>275</v>
      </c>
      <c r="G5422">
        <f t="shared" si="84"/>
        <v>191</v>
      </c>
      <c r="H5422">
        <v>1724</v>
      </c>
      <c r="I5422" t="s">
        <v>11</v>
      </c>
    </row>
    <row r="5423" spans="1:9" x14ac:dyDescent="0.3">
      <c r="A5423" t="s">
        <v>2722</v>
      </c>
      <c r="B5423" t="s">
        <v>2723</v>
      </c>
      <c r="C5423">
        <v>1133</v>
      </c>
      <c r="D5423" t="s">
        <v>28</v>
      </c>
      <c r="E5423">
        <v>1005</v>
      </c>
      <c r="F5423">
        <v>1117</v>
      </c>
      <c r="G5423">
        <f t="shared" si="84"/>
        <v>112</v>
      </c>
      <c r="H5423">
        <v>133923</v>
      </c>
      <c r="I5423" t="s">
        <v>29</v>
      </c>
    </row>
    <row r="5424" spans="1:9" x14ac:dyDescent="0.3">
      <c r="A5424" t="s">
        <v>2722</v>
      </c>
      <c r="B5424" t="s">
        <v>2723</v>
      </c>
      <c r="C5424">
        <v>1133</v>
      </c>
      <c r="D5424" t="s">
        <v>30</v>
      </c>
      <c r="E5424">
        <v>898</v>
      </c>
      <c r="F5424">
        <v>966</v>
      </c>
      <c r="G5424">
        <f t="shared" si="84"/>
        <v>68</v>
      </c>
      <c r="H5424">
        <v>85578</v>
      </c>
      <c r="I5424" t="s">
        <v>31</v>
      </c>
    </row>
    <row r="5425" spans="1:9" x14ac:dyDescent="0.3">
      <c r="A5425" t="s">
        <v>2722</v>
      </c>
      <c r="B5425" t="s">
        <v>2723</v>
      </c>
      <c r="C5425">
        <v>1133</v>
      </c>
      <c r="D5425" t="s">
        <v>22</v>
      </c>
      <c r="E5425">
        <v>357</v>
      </c>
      <c r="F5425">
        <v>458</v>
      </c>
      <c r="G5425">
        <f t="shared" si="84"/>
        <v>101</v>
      </c>
      <c r="H5425">
        <v>21613</v>
      </c>
      <c r="I5425" t="s">
        <v>23</v>
      </c>
    </row>
    <row r="5426" spans="1:9" x14ac:dyDescent="0.3">
      <c r="A5426" t="s">
        <v>2722</v>
      </c>
      <c r="B5426" t="s">
        <v>2723</v>
      </c>
      <c r="C5426">
        <v>1133</v>
      </c>
      <c r="D5426" t="s">
        <v>24</v>
      </c>
      <c r="E5426">
        <v>495</v>
      </c>
      <c r="F5426">
        <v>581</v>
      </c>
      <c r="G5426">
        <f t="shared" si="84"/>
        <v>86</v>
      </c>
      <c r="H5426">
        <v>23723</v>
      </c>
      <c r="I5426" t="s">
        <v>25</v>
      </c>
    </row>
    <row r="5427" spans="1:9" x14ac:dyDescent="0.3">
      <c r="A5427" t="s">
        <v>2722</v>
      </c>
      <c r="B5427" t="s">
        <v>2723</v>
      </c>
      <c r="C5427">
        <v>1133</v>
      </c>
      <c r="D5427" t="s">
        <v>24</v>
      </c>
      <c r="E5427">
        <v>621</v>
      </c>
      <c r="F5427">
        <v>705</v>
      </c>
      <c r="G5427">
        <f t="shared" si="84"/>
        <v>84</v>
      </c>
      <c r="H5427">
        <v>23723</v>
      </c>
      <c r="I5427" t="s">
        <v>25</v>
      </c>
    </row>
    <row r="5428" spans="1:9" x14ac:dyDescent="0.3">
      <c r="A5428" t="s">
        <v>2724</v>
      </c>
      <c r="B5428" t="s">
        <v>2725</v>
      </c>
      <c r="C5428">
        <v>914</v>
      </c>
      <c r="D5428" t="s">
        <v>10</v>
      </c>
      <c r="E5428">
        <v>323</v>
      </c>
      <c r="F5428">
        <v>514</v>
      </c>
      <c r="G5428">
        <f t="shared" si="84"/>
        <v>191</v>
      </c>
      <c r="H5428">
        <v>1724</v>
      </c>
      <c r="I5428" t="s">
        <v>11</v>
      </c>
    </row>
    <row r="5429" spans="1:9" x14ac:dyDescent="0.3">
      <c r="A5429" t="s">
        <v>2724</v>
      </c>
      <c r="B5429" t="s">
        <v>2725</v>
      </c>
      <c r="C5429">
        <v>914</v>
      </c>
      <c r="D5429" t="s">
        <v>14</v>
      </c>
      <c r="E5429">
        <v>740</v>
      </c>
      <c r="F5429">
        <v>902</v>
      </c>
      <c r="G5429">
        <f t="shared" si="84"/>
        <v>162</v>
      </c>
      <c r="H5429">
        <v>43327</v>
      </c>
      <c r="I5429" t="s">
        <v>15</v>
      </c>
    </row>
    <row r="5430" spans="1:9" x14ac:dyDescent="0.3">
      <c r="A5430" t="s">
        <v>2724</v>
      </c>
      <c r="B5430" t="s">
        <v>2725</v>
      </c>
      <c r="C5430">
        <v>914</v>
      </c>
      <c r="D5430" t="s">
        <v>22</v>
      </c>
      <c r="E5430">
        <v>614</v>
      </c>
      <c r="F5430">
        <v>726</v>
      </c>
      <c r="G5430">
        <f t="shared" si="84"/>
        <v>112</v>
      </c>
      <c r="H5430">
        <v>21613</v>
      </c>
      <c r="I5430" t="s">
        <v>23</v>
      </c>
    </row>
    <row r="5431" spans="1:9" x14ac:dyDescent="0.3">
      <c r="A5431" t="s">
        <v>2726</v>
      </c>
      <c r="B5431" t="s">
        <v>2727</v>
      </c>
      <c r="C5431">
        <v>1086</v>
      </c>
      <c r="D5431" t="s">
        <v>10</v>
      </c>
      <c r="E5431">
        <v>251</v>
      </c>
      <c r="F5431">
        <v>434</v>
      </c>
      <c r="G5431">
        <f t="shared" si="84"/>
        <v>183</v>
      </c>
      <c r="H5431">
        <v>1724</v>
      </c>
      <c r="I5431" t="s">
        <v>11</v>
      </c>
    </row>
    <row r="5432" spans="1:9" x14ac:dyDescent="0.3">
      <c r="A5432" t="s">
        <v>2726</v>
      </c>
      <c r="B5432" t="s">
        <v>2727</v>
      </c>
      <c r="C5432">
        <v>1086</v>
      </c>
      <c r="D5432" t="s">
        <v>12</v>
      </c>
      <c r="E5432">
        <v>834</v>
      </c>
      <c r="F5432">
        <v>1069</v>
      </c>
      <c r="G5432">
        <f t="shared" si="84"/>
        <v>235</v>
      </c>
      <c r="H5432">
        <v>22957</v>
      </c>
      <c r="I5432" t="s">
        <v>13</v>
      </c>
    </row>
    <row r="5433" spans="1:9" x14ac:dyDescent="0.3">
      <c r="A5433" t="s">
        <v>2726</v>
      </c>
      <c r="B5433" t="s">
        <v>2727</v>
      </c>
      <c r="C5433">
        <v>1086</v>
      </c>
      <c r="D5433" t="s">
        <v>14</v>
      </c>
      <c r="E5433">
        <v>657</v>
      </c>
      <c r="F5433">
        <v>814</v>
      </c>
      <c r="G5433">
        <f t="shared" si="84"/>
        <v>157</v>
      </c>
      <c r="H5433">
        <v>43327</v>
      </c>
      <c r="I5433" t="s">
        <v>15</v>
      </c>
    </row>
    <row r="5434" spans="1:9" x14ac:dyDescent="0.3">
      <c r="A5434" t="s">
        <v>2726</v>
      </c>
      <c r="B5434" t="s">
        <v>2727</v>
      </c>
      <c r="C5434">
        <v>1086</v>
      </c>
      <c r="D5434" t="s">
        <v>90</v>
      </c>
      <c r="E5434">
        <v>5</v>
      </c>
      <c r="F5434">
        <v>206</v>
      </c>
      <c r="G5434">
        <f t="shared" si="84"/>
        <v>201</v>
      </c>
      <c r="H5434">
        <v>1188</v>
      </c>
      <c r="I5434" t="s">
        <v>91</v>
      </c>
    </row>
    <row r="5435" spans="1:9" x14ac:dyDescent="0.3">
      <c r="A5435" t="s">
        <v>2728</v>
      </c>
      <c r="B5435" t="s">
        <v>2729</v>
      </c>
      <c r="C5435">
        <v>501</v>
      </c>
      <c r="D5435" t="s">
        <v>10</v>
      </c>
      <c r="E5435">
        <v>54</v>
      </c>
      <c r="F5435">
        <v>231</v>
      </c>
      <c r="G5435">
        <f t="shared" si="84"/>
        <v>177</v>
      </c>
      <c r="H5435">
        <v>1724</v>
      </c>
      <c r="I5435" t="s">
        <v>11</v>
      </c>
    </row>
    <row r="5436" spans="1:9" x14ac:dyDescent="0.3">
      <c r="A5436" t="s">
        <v>2728</v>
      </c>
      <c r="B5436" t="s">
        <v>2729</v>
      </c>
      <c r="C5436">
        <v>501</v>
      </c>
      <c r="D5436" t="s">
        <v>54</v>
      </c>
      <c r="E5436">
        <v>317</v>
      </c>
      <c r="F5436">
        <v>398</v>
      </c>
      <c r="G5436">
        <f t="shared" si="84"/>
        <v>81</v>
      </c>
      <c r="H5436">
        <v>1627</v>
      </c>
      <c r="I5436" t="s">
        <v>55</v>
      </c>
    </row>
    <row r="5437" spans="1:9" x14ac:dyDescent="0.3">
      <c r="A5437" t="s">
        <v>2730</v>
      </c>
      <c r="B5437" t="s">
        <v>2731</v>
      </c>
      <c r="C5437">
        <v>879</v>
      </c>
      <c r="D5437" t="s">
        <v>10</v>
      </c>
      <c r="E5437">
        <v>55</v>
      </c>
      <c r="F5437">
        <v>210</v>
      </c>
      <c r="G5437">
        <f t="shared" si="84"/>
        <v>155</v>
      </c>
      <c r="H5437">
        <v>1724</v>
      </c>
      <c r="I5437" t="s">
        <v>11</v>
      </c>
    </row>
    <row r="5438" spans="1:9" x14ac:dyDescent="0.3">
      <c r="A5438" t="s">
        <v>2730</v>
      </c>
      <c r="B5438" t="s">
        <v>2731</v>
      </c>
      <c r="C5438">
        <v>879</v>
      </c>
      <c r="D5438" t="s">
        <v>12</v>
      </c>
      <c r="E5438">
        <v>617</v>
      </c>
      <c r="F5438">
        <v>850</v>
      </c>
      <c r="G5438">
        <f t="shared" si="84"/>
        <v>233</v>
      </c>
      <c r="H5438">
        <v>22957</v>
      </c>
      <c r="I5438" t="s">
        <v>13</v>
      </c>
    </row>
    <row r="5439" spans="1:9" x14ac:dyDescent="0.3">
      <c r="A5439" t="s">
        <v>2730</v>
      </c>
      <c r="B5439" t="s">
        <v>2731</v>
      </c>
      <c r="C5439">
        <v>879</v>
      </c>
      <c r="D5439" t="s">
        <v>14</v>
      </c>
      <c r="E5439">
        <v>443</v>
      </c>
      <c r="F5439">
        <v>598</v>
      </c>
      <c r="G5439">
        <f t="shared" si="84"/>
        <v>155</v>
      </c>
      <c r="H5439">
        <v>43327</v>
      </c>
      <c r="I5439" t="s">
        <v>15</v>
      </c>
    </row>
    <row r="5440" spans="1:9" x14ac:dyDescent="0.3">
      <c r="A5440" t="s">
        <v>2730</v>
      </c>
      <c r="B5440" t="s">
        <v>2731</v>
      </c>
      <c r="C5440">
        <v>879</v>
      </c>
      <c r="D5440" t="s">
        <v>24</v>
      </c>
      <c r="E5440">
        <v>318</v>
      </c>
      <c r="F5440">
        <v>405</v>
      </c>
      <c r="G5440">
        <f t="shared" si="84"/>
        <v>87</v>
      </c>
      <c r="H5440">
        <v>23723</v>
      </c>
      <c r="I5440" t="s">
        <v>25</v>
      </c>
    </row>
    <row r="5441" spans="1:9" x14ac:dyDescent="0.3">
      <c r="A5441" t="s">
        <v>2732</v>
      </c>
      <c r="B5441" t="s">
        <v>2733</v>
      </c>
      <c r="C5441">
        <v>943</v>
      </c>
      <c r="D5441" t="s">
        <v>10</v>
      </c>
      <c r="E5441">
        <v>171</v>
      </c>
      <c r="F5441">
        <v>319</v>
      </c>
      <c r="G5441">
        <f t="shared" si="84"/>
        <v>148</v>
      </c>
      <c r="H5441">
        <v>1724</v>
      </c>
      <c r="I5441" t="s">
        <v>11</v>
      </c>
    </row>
    <row r="5442" spans="1:9" x14ac:dyDescent="0.3">
      <c r="A5442" t="s">
        <v>2734</v>
      </c>
      <c r="B5442" t="s">
        <v>2735</v>
      </c>
      <c r="C5442">
        <v>792</v>
      </c>
      <c r="D5442" t="s">
        <v>10</v>
      </c>
      <c r="E5442">
        <v>83</v>
      </c>
      <c r="F5442">
        <v>267</v>
      </c>
      <c r="G5442">
        <f t="shared" si="84"/>
        <v>184</v>
      </c>
      <c r="H5442">
        <v>1724</v>
      </c>
      <c r="I5442" t="s">
        <v>11</v>
      </c>
    </row>
    <row r="5443" spans="1:9" x14ac:dyDescent="0.3">
      <c r="A5443" t="s">
        <v>2734</v>
      </c>
      <c r="B5443" t="s">
        <v>2735</v>
      </c>
      <c r="C5443">
        <v>792</v>
      </c>
      <c r="D5443" t="s">
        <v>14</v>
      </c>
      <c r="E5443">
        <v>633</v>
      </c>
      <c r="F5443">
        <v>786</v>
      </c>
      <c r="G5443">
        <f t="shared" ref="G5443:G5506" si="85">F5443-E5443</f>
        <v>153</v>
      </c>
      <c r="H5443">
        <v>43327</v>
      </c>
      <c r="I5443" t="s">
        <v>15</v>
      </c>
    </row>
    <row r="5444" spans="1:9" x14ac:dyDescent="0.3">
      <c r="A5444" t="s">
        <v>2734</v>
      </c>
      <c r="B5444" t="s">
        <v>2735</v>
      </c>
      <c r="C5444">
        <v>792</v>
      </c>
      <c r="D5444" t="s">
        <v>24</v>
      </c>
      <c r="E5444">
        <v>529</v>
      </c>
      <c r="F5444">
        <v>615</v>
      </c>
      <c r="G5444">
        <f t="shared" si="85"/>
        <v>86</v>
      </c>
      <c r="H5444">
        <v>23723</v>
      </c>
      <c r="I5444" t="s">
        <v>25</v>
      </c>
    </row>
    <row r="5445" spans="1:9" x14ac:dyDescent="0.3">
      <c r="A5445" t="s">
        <v>2734</v>
      </c>
      <c r="B5445" t="s">
        <v>2735</v>
      </c>
      <c r="C5445">
        <v>792</v>
      </c>
      <c r="D5445" t="s">
        <v>18</v>
      </c>
      <c r="E5445">
        <v>371</v>
      </c>
      <c r="F5445">
        <v>490</v>
      </c>
      <c r="G5445">
        <f t="shared" si="85"/>
        <v>119</v>
      </c>
      <c r="H5445">
        <v>27168</v>
      </c>
      <c r="I5445" t="s">
        <v>19</v>
      </c>
    </row>
    <row r="5446" spans="1:9" x14ac:dyDescent="0.3">
      <c r="A5446" t="s">
        <v>2736</v>
      </c>
      <c r="B5446" t="s">
        <v>2737</v>
      </c>
      <c r="C5446">
        <v>1480</v>
      </c>
      <c r="D5446" t="s">
        <v>10</v>
      </c>
      <c r="E5446">
        <v>249</v>
      </c>
      <c r="F5446">
        <v>429</v>
      </c>
      <c r="G5446">
        <f t="shared" si="85"/>
        <v>180</v>
      </c>
      <c r="H5446">
        <v>1724</v>
      </c>
      <c r="I5446" t="s">
        <v>11</v>
      </c>
    </row>
    <row r="5447" spans="1:9" x14ac:dyDescent="0.3">
      <c r="A5447" t="s">
        <v>2736</v>
      </c>
      <c r="B5447" t="s">
        <v>2737</v>
      </c>
      <c r="C5447">
        <v>1480</v>
      </c>
      <c r="D5447" t="s">
        <v>504</v>
      </c>
      <c r="E5447">
        <v>818</v>
      </c>
      <c r="F5447">
        <v>961</v>
      </c>
      <c r="G5447">
        <f t="shared" si="85"/>
        <v>143</v>
      </c>
      <c r="H5447">
        <v>16465</v>
      </c>
      <c r="I5447" t="s">
        <v>505</v>
      </c>
    </row>
    <row r="5448" spans="1:9" x14ac:dyDescent="0.3">
      <c r="A5448" t="s">
        <v>2736</v>
      </c>
      <c r="B5448" t="s">
        <v>2737</v>
      </c>
      <c r="C5448">
        <v>1480</v>
      </c>
      <c r="D5448" t="s">
        <v>28</v>
      </c>
      <c r="E5448">
        <v>1219</v>
      </c>
      <c r="F5448">
        <v>1340</v>
      </c>
      <c r="G5448">
        <f t="shared" si="85"/>
        <v>121</v>
      </c>
      <c r="H5448">
        <v>133923</v>
      </c>
      <c r="I5448" t="s">
        <v>29</v>
      </c>
    </row>
    <row r="5449" spans="1:9" x14ac:dyDescent="0.3">
      <c r="A5449" t="s">
        <v>2736</v>
      </c>
      <c r="B5449" t="s">
        <v>2737</v>
      </c>
      <c r="C5449">
        <v>1480</v>
      </c>
      <c r="D5449" t="s">
        <v>30</v>
      </c>
      <c r="E5449">
        <v>1111</v>
      </c>
      <c r="F5449">
        <v>1178</v>
      </c>
      <c r="G5449">
        <f t="shared" si="85"/>
        <v>67</v>
      </c>
      <c r="H5449">
        <v>85578</v>
      </c>
      <c r="I5449" t="s">
        <v>31</v>
      </c>
    </row>
    <row r="5450" spans="1:9" x14ac:dyDescent="0.3">
      <c r="A5450" t="s">
        <v>2736</v>
      </c>
      <c r="B5450" t="s">
        <v>2737</v>
      </c>
      <c r="C5450">
        <v>1480</v>
      </c>
      <c r="D5450" t="s">
        <v>22</v>
      </c>
      <c r="E5450">
        <v>978</v>
      </c>
      <c r="F5450">
        <v>1093</v>
      </c>
      <c r="G5450">
        <f t="shared" si="85"/>
        <v>115</v>
      </c>
      <c r="H5450">
        <v>21613</v>
      </c>
      <c r="I5450" t="s">
        <v>23</v>
      </c>
    </row>
    <row r="5451" spans="1:9" x14ac:dyDescent="0.3">
      <c r="A5451" t="s">
        <v>2736</v>
      </c>
      <c r="B5451" t="s">
        <v>2737</v>
      </c>
      <c r="C5451">
        <v>1480</v>
      </c>
      <c r="D5451" t="s">
        <v>42</v>
      </c>
      <c r="E5451">
        <v>1365</v>
      </c>
      <c r="F5451">
        <v>1475</v>
      </c>
      <c r="G5451">
        <f t="shared" si="85"/>
        <v>110</v>
      </c>
      <c r="H5451">
        <v>176760</v>
      </c>
      <c r="I5451" t="s">
        <v>43</v>
      </c>
    </row>
    <row r="5452" spans="1:9" x14ac:dyDescent="0.3">
      <c r="A5452" t="s">
        <v>2738</v>
      </c>
      <c r="B5452" t="s">
        <v>2739</v>
      </c>
      <c r="C5452">
        <v>901</v>
      </c>
      <c r="D5452" t="s">
        <v>10</v>
      </c>
      <c r="E5452">
        <v>264</v>
      </c>
      <c r="F5452">
        <v>438</v>
      </c>
      <c r="G5452">
        <f t="shared" si="85"/>
        <v>174</v>
      </c>
      <c r="H5452">
        <v>1724</v>
      </c>
      <c r="I5452" t="s">
        <v>11</v>
      </c>
    </row>
    <row r="5453" spans="1:9" x14ac:dyDescent="0.3">
      <c r="A5453" t="s">
        <v>2738</v>
      </c>
      <c r="B5453" t="s">
        <v>2739</v>
      </c>
      <c r="C5453">
        <v>901</v>
      </c>
      <c r="D5453" t="s">
        <v>28</v>
      </c>
      <c r="E5453">
        <v>647</v>
      </c>
      <c r="F5453">
        <v>762</v>
      </c>
      <c r="G5453">
        <f t="shared" si="85"/>
        <v>115</v>
      </c>
      <c r="H5453">
        <v>133923</v>
      </c>
      <c r="I5453" t="s">
        <v>29</v>
      </c>
    </row>
    <row r="5454" spans="1:9" x14ac:dyDescent="0.3">
      <c r="A5454" t="s">
        <v>2738</v>
      </c>
      <c r="B5454" t="s">
        <v>2739</v>
      </c>
      <c r="C5454">
        <v>901</v>
      </c>
      <c r="D5454" t="s">
        <v>30</v>
      </c>
      <c r="E5454">
        <v>535</v>
      </c>
      <c r="F5454">
        <v>600</v>
      </c>
      <c r="G5454">
        <f t="shared" si="85"/>
        <v>65</v>
      </c>
      <c r="H5454">
        <v>85578</v>
      </c>
      <c r="I5454" t="s">
        <v>31</v>
      </c>
    </row>
    <row r="5455" spans="1:9" x14ac:dyDescent="0.3">
      <c r="A5455" t="s">
        <v>2738</v>
      </c>
      <c r="B5455" t="s">
        <v>2739</v>
      </c>
      <c r="C5455">
        <v>901</v>
      </c>
      <c r="D5455" t="s">
        <v>90</v>
      </c>
      <c r="E5455">
        <v>10</v>
      </c>
      <c r="F5455">
        <v>223</v>
      </c>
      <c r="G5455">
        <f t="shared" si="85"/>
        <v>213</v>
      </c>
      <c r="H5455">
        <v>1188</v>
      </c>
      <c r="I5455" t="s">
        <v>91</v>
      </c>
    </row>
    <row r="5456" spans="1:9" x14ac:dyDescent="0.3">
      <c r="A5456" t="s">
        <v>2738</v>
      </c>
      <c r="B5456" t="s">
        <v>2739</v>
      </c>
      <c r="C5456">
        <v>901</v>
      </c>
      <c r="D5456" t="s">
        <v>42</v>
      </c>
      <c r="E5456">
        <v>783</v>
      </c>
      <c r="F5456">
        <v>895</v>
      </c>
      <c r="G5456">
        <f t="shared" si="85"/>
        <v>112</v>
      </c>
      <c r="H5456">
        <v>176760</v>
      </c>
      <c r="I5456" t="s">
        <v>43</v>
      </c>
    </row>
    <row r="5457" spans="1:9" x14ac:dyDescent="0.3">
      <c r="A5457" t="s">
        <v>2740</v>
      </c>
      <c r="B5457" t="s">
        <v>2741</v>
      </c>
      <c r="C5457">
        <v>1110</v>
      </c>
      <c r="D5457" t="s">
        <v>10</v>
      </c>
      <c r="E5457">
        <v>52</v>
      </c>
      <c r="F5457">
        <v>224</v>
      </c>
      <c r="G5457">
        <f t="shared" si="85"/>
        <v>172</v>
      </c>
      <c r="H5457">
        <v>1724</v>
      </c>
      <c r="I5457" t="s">
        <v>11</v>
      </c>
    </row>
    <row r="5458" spans="1:9" x14ac:dyDescent="0.3">
      <c r="A5458" t="s">
        <v>2740</v>
      </c>
      <c r="B5458" t="s">
        <v>2741</v>
      </c>
      <c r="C5458">
        <v>1110</v>
      </c>
      <c r="D5458" t="s">
        <v>28</v>
      </c>
      <c r="E5458">
        <v>721</v>
      </c>
      <c r="F5458">
        <v>836</v>
      </c>
      <c r="G5458">
        <f t="shared" si="85"/>
        <v>115</v>
      </c>
      <c r="H5458">
        <v>133923</v>
      </c>
      <c r="I5458" t="s">
        <v>29</v>
      </c>
    </row>
    <row r="5459" spans="1:9" x14ac:dyDescent="0.3">
      <c r="A5459" t="s">
        <v>2740</v>
      </c>
      <c r="B5459" t="s">
        <v>2741</v>
      </c>
      <c r="C5459">
        <v>1110</v>
      </c>
      <c r="D5459" t="s">
        <v>30</v>
      </c>
      <c r="E5459">
        <v>609</v>
      </c>
      <c r="F5459">
        <v>674</v>
      </c>
      <c r="G5459">
        <f t="shared" si="85"/>
        <v>65</v>
      </c>
      <c r="H5459">
        <v>85578</v>
      </c>
      <c r="I5459" t="s">
        <v>31</v>
      </c>
    </row>
    <row r="5460" spans="1:9" x14ac:dyDescent="0.3">
      <c r="A5460" t="s">
        <v>2740</v>
      </c>
      <c r="B5460" t="s">
        <v>2741</v>
      </c>
      <c r="C5460">
        <v>1110</v>
      </c>
      <c r="D5460" t="s">
        <v>42</v>
      </c>
      <c r="E5460">
        <v>978</v>
      </c>
      <c r="F5460">
        <v>1094</v>
      </c>
      <c r="G5460">
        <f t="shared" si="85"/>
        <v>116</v>
      </c>
      <c r="H5460">
        <v>176760</v>
      </c>
      <c r="I5460" t="s">
        <v>43</v>
      </c>
    </row>
    <row r="5461" spans="1:9" x14ac:dyDescent="0.3">
      <c r="A5461" t="s">
        <v>2742</v>
      </c>
      <c r="B5461" t="s">
        <v>2743</v>
      </c>
      <c r="C5461">
        <v>1267</v>
      </c>
      <c r="D5461" t="s">
        <v>10</v>
      </c>
      <c r="E5461">
        <v>74</v>
      </c>
      <c r="F5461">
        <v>259</v>
      </c>
      <c r="G5461">
        <f t="shared" si="85"/>
        <v>185</v>
      </c>
      <c r="H5461">
        <v>1724</v>
      </c>
      <c r="I5461" t="s">
        <v>11</v>
      </c>
    </row>
    <row r="5462" spans="1:9" x14ac:dyDescent="0.3">
      <c r="A5462" t="s">
        <v>2742</v>
      </c>
      <c r="B5462" t="s">
        <v>2743</v>
      </c>
      <c r="C5462">
        <v>1267</v>
      </c>
      <c r="D5462" t="s">
        <v>28</v>
      </c>
      <c r="E5462">
        <v>856</v>
      </c>
      <c r="F5462">
        <v>971</v>
      </c>
      <c r="G5462">
        <f t="shared" si="85"/>
        <v>115</v>
      </c>
      <c r="H5462">
        <v>133923</v>
      </c>
      <c r="I5462" t="s">
        <v>29</v>
      </c>
    </row>
    <row r="5463" spans="1:9" x14ac:dyDescent="0.3">
      <c r="A5463" t="s">
        <v>2742</v>
      </c>
      <c r="B5463" t="s">
        <v>2743</v>
      </c>
      <c r="C5463">
        <v>1267</v>
      </c>
      <c r="D5463" t="s">
        <v>30</v>
      </c>
      <c r="E5463">
        <v>744</v>
      </c>
      <c r="F5463">
        <v>809</v>
      </c>
      <c r="G5463">
        <f t="shared" si="85"/>
        <v>65</v>
      </c>
      <c r="H5463">
        <v>85578</v>
      </c>
      <c r="I5463" t="s">
        <v>31</v>
      </c>
    </row>
    <row r="5464" spans="1:9" x14ac:dyDescent="0.3">
      <c r="A5464" t="s">
        <v>2742</v>
      </c>
      <c r="B5464" t="s">
        <v>2743</v>
      </c>
      <c r="C5464">
        <v>1267</v>
      </c>
      <c r="D5464" t="s">
        <v>24</v>
      </c>
      <c r="E5464">
        <v>500</v>
      </c>
      <c r="F5464">
        <v>591</v>
      </c>
      <c r="G5464">
        <f t="shared" si="85"/>
        <v>91</v>
      </c>
      <c r="H5464">
        <v>23723</v>
      </c>
      <c r="I5464" t="s">
        <v>25</v>
      </c>
    </row>
    <row r="5465" spans="1:9" x14ac:dyDescent="0.3">
      <c r="A5465" t="s">
        <v>2742</v>
      </c>
      <c r="B5465" t="s">
        <v>2743</v>
      </c>
      <c r="C5465">
        <v>1267</v>
      </c>
      <c r="D5465" t="s">
        <v>16</v>
      </c>
      <c r="E5465">
        <v>615</v>
      </c>
      <c r="F5465">
        <v>726</v>
      </c>
      <c r="G5465">
        <f t="shared" si="85"/>
        <v>111</v>
      </c>
      <c r="H5465">
        <v>23651</v>
      </c>
      <c r="I5465" t="s">
        <v>17</v>
      </c>
    </row>
    <row r="5466" spans="1:9" x14ac:dyDescent="0.3">
      <c r="A5466" t="s">
        <v>2742</v>
      </c>
      <c r="B5466" t="s">
        <v>2743</v>
      </c>
      <c r="C5466">
        <v>1267</v>
      </c>
      <c r="D5466" t="s">
        <v>18</v>
      </c>
      <c r="E5466">
        <v>362</v>
      </c>
      <c r="F5466">
        <v>465</v>
      </c>
      <c r="G5466">
        <f t="shared" si="85"/>
        <v>103</v>
      </c>
      <c r="H5466">
        <v>27168</v>
      </c>
      <c r="I5466" t="s">
        <v>19</v>
      </c>
    </row>
    <row r="5467" spans="1:9" x14ac:dyDescent="0.3">
      <c r="A5467" t="s">
        <v>2742</v>
      </c>
      <c r="B5467" t="s">
        <v>2743</v>
      </c>
      <c r="C5467">
        <v>1267</v>
      </c>
      <c r="D5467" t="s">
        <v>42</v>
      </c>
      <c r="E5467">
        <v>989</v>
      </c>
      <c r="F5467">
        <v>1105</v>
      </c>
      <c r="G5467">
        <f t="shared" si="85"/>
        <v>116</v>
      </c>
      <c r="H5467">
        <v>176760</v>
      </c>
      <c r="I5467" t="s">
        <v>43</v>
      </c>
    </row>
    <row r="5468" spans="1:9" x14ac:dyDescent="0.3">
      <c r="A5468" t="s">
        <v>2742</v>
      </c>
      <c r="B5468" t="s">
        <v>2743</v>
      </c>
      <c r="C5468">
        <v>1267</v>
      </c>
      <c r="D5468" t="s">
        <v>42</v>
      </c>
      <c r="E5468">
        <v>1144</v>
      </c>
      <c r="F5468">
        <v>1261</v>
      </c>
      <c r="G5468">
        <f t="shared" si="85"/>
        <v>117</v>
      </c>
      <c r="H5468">
        <v>176760</v>
      </c>
      <c r="I5468" t="s">
        <v>43</v>
      </c>
    </row>
    <row r="5469" spans="1:9" x14ac:dyDescent="0.3">
      <c r="A5469" t="s">
        <v>2744</v>
      </c>
      <c r="B5469" t="s">
        <v>2745</v>
      </c>
      <c r="C5469">
        <v>871</v>
      </c>
      <c r="D5469" t="s">
        <v>10</v>
      </c>
      <c r="E5469">
        <v>48</v>
      </c>
      <c r="F5469">
        <v>244</v>
      </c>
      <c r="G5469">
        <f t="shared" si="85"/>
        <v>196</v>
      </c>
      <c r="H5469">
        <v>1724</v>
      </c>
      <c r="I5469" t="s">
        <v>11</v>
      </c>
    </row>
    <row r="5470" spans="1:9" x14ac:dyDescent="0.3">
      <c r="A5470" t="s">
        <v>2744</v>
      </c>
      <c r="B5470" t="s">
        <v>2745</v>
      </c>
      <c r="C5470">
        <v>871</v>
      </c>
      <c r="D5470" t="s">
        <v>28</v>
      </c>
      <c r="E5470">
        <v>741</v>
      </c>
      <c r="F5470">
        <v>853</v>
      </c>
      <c r="G5470">
        <f t="shared" si="85"/>
        <v>112</v>
      </c>
      <c r="H5470">
        <v>133923</v>
      </c>
      <c r="I5470" t="s">
        <v>29</v>
      </c>
    </row>
    <row r="5471" spans="1:9" x14ac:dyDescent="0.3">
      <c r="A5471" t="s">
        <v>2744</v>
      </c>
      <c r="B5471" t="s">
        <v>2745</v>
      </c>
      <c r="C5471">
        <v>871</v>
      </c>
      <c r="D5471" t="s">
        <v>30</v>
      </c>
      <c r="E5471">
        <v>629</v>
      </c>
      <c r="F5471">
        <v>697</v>
      </c>
      <c r="G5471">
        <f t="shared" si="85"/>
        <v>68</v>
      </c>
      <c r="H5471">
        <v>85578</v>
      </c>
      <c r="I5471" t="s">
        <v>31</v>
      </c>
    </row>
    <row r="5472" spans="1:9" x14ac:dyDescent="0.3">
      <c r="A5472" t="s">
        <v>2744</v>
      </c>
      <c r="B5472" t="s">
        <v>2745</v>
      </c>
      <c r="C5472">
        <v>871</v>
      </c>
      <c r="D5472" t="s">
        <v>16</v>
      </c>
      <c r="E5472">
        <v>514</v>
      </c>
      <c r="F5472">
        <v>625</v>
      </c>
      <c r="G5472">
        <f t="shared" si="85"/>
        <v>111</v>
      </c>
      <c r="H5472">
        <v>23651</v>
      </c>
      <c r="I5472" t="s">
        <v>17</v>
      </c>
    </row>
    <row r="5473" spans="1:9" x14ac:dyDescent="0.3">
      <c r="A5473" t="s">
        <v>2744</v>
      </c>
      <c r="B5473" t="s">
        <v>2745</v>
      </c>
      <c r="C5473">
        <v>871</v>
      </c>
      <c r="D5473" t="s">
        <v>18</v>
      </c>
      <c r="E5473">
        <v>352</v>
      </c>
      <c r="F5473">
        <v>456</v>
      </c>
      <c r="G5473">
        <f t="shared" si="85"/>
        <v>104</v>
      </c>
      <c r="H5473">
        <v>27168</v>
      </c>
      <c r="I5473" t="s">
        <v>19</v>
      </c>
    </row>
    <row r="5474" spans="1:9" x14ac:dyDescent="0.3">
      <c r="A5474" t="s">
        <v>2746</v>
      </c>
      <c r="B5474" t="s">
        <v>2747</v>
      </c>
      <c r="C5474">
        <v>1203</v>
      </c>
      <c r="D5474" t="s">
        <v>10</v>
      </c>
      <c r="E5474">
        <v>383</v>
      </c>
      <c r="F5474">
        <v>577</v>
      </c>
      <c r="G5474">
        <f t="shared" si="85"/>
        <v>194</v>
      </c>
      <c r="H5474">
        <v>1724</v>
      </c>
      <c r="I5474" t="s">
        <v>11</v>
      </c>
    </row>
    <row r="5475" spans="1:9" x14ac:dyDescent="0.3">
      <c r="A5475" t="s">
        <v>2746</v>
      </c>
      <c r="B5475" t="s">
        <v>2747</v>
      </c>
      <c r="C5475">
        <v>1203</v>
      </c>
      <c r="D5475" t="s">
        <v>28</v>
      </c>
      <c r="E5475">
        <v>797</v>
      </c>
      <c r="F5475">
        <v>915</v>
      </c>
      <c r="G5475">
        <f t="shared" si="85"/>
        <v>118</v>
      </c>
      <c r="H5475">
        <v>133923</v>
      </c>
      <c r="I5475" t="s">
        <v>29</v>
      </c>
    </row>
    <row r="5476" spans="1:9" x14ac:dyDescent="0.3">
      <c r="A5476" t="s">
        <v>2746</v>
      </c>
      <c r="B5476" t="s">
        <v>2747</v>
      </c>
      <c r="C5476">
        <v>1203</v>
      </c>
      <c r="D5476" t="s">
        <v>30</v>
      </c>
      <c r="E5476">
        <v>685</v>
      </c>
      <c r="F5476">
        <v>750</v>
      </c>
      <c r="G5476">
        <f t="shared" si="85"/>
        <v>65</v>
      </c>
      <c r="H5476">
        <v>85578</v>
      </c>
      <c r="I5476" t="s">
        <v>31</v>
      </c>
    </row>
    <row r="5477" spans="1:9" x14ac:dyDescent="0.3">
      <c r="A5477" t="s">
        <v>2746</v>
      </c>
      <c r="B5477" t="s">
        <v>2747</v>
      </c>
      <c r="C5477">
        <v>1203</v>
      </c>
      <c r="D5477" t="s">
        <v>90</v>
      </c>
      <c r="E5477">
        <v>21</v>
      </c>
      <c r="F5477">
        <v>307</v>
      </c>
      <c r="G5477">
        <f t="shared" si="85"/>
        <v>286</v>
      </c>
      <c r="H5477">
        <v>1188</v>
      </c>
      <c r="I5477" t="s">
        <v>91</v>
      </c>
    </row>
    <row r="5478" spans="1:9" x14ac:dyDescent="0.3">
      <c r="A5478" t="s">
        <v>2746</v>
      </c>
      <c r="B5478" t="s">
        <v>2747</v>
      </c>
      <c r="C5478">
        <v>1203</v>
      </c>
      <c r="D5478" t="s">
        <v>42</v>
      </c>
      <c r="E5478">
        <v>931</v>
      </c>
      <c r="F5478">
        <v>1046</v>
      </c>
      <c r="G5478">
        <f t="shared" si="85"/>
        <v>115</v>
      </c>
      <c r="H5478">
        <v>176760</v>
      </c>
      <c r="I5478" t="s">
        <v>43</v>
      </c>
    </row>
    <row r="5479" spans="1:9" x14ac:dyDescent="0.3">
      <c r="A5479" t="s">
        <v>2746</v>
      </c>
      <c r="B5479" t="s">
        <v>2747</v>
      </c>
      <c r="C5479">
        <v>1203</v>
      </c>
      <c r="D5479" t="s">
        <v>42</v>
      </c>
      <c r="E5479">
        <v>1077</v>
      </c>
      <c r="F5479">
        <v>1190</v>
      </c>
      <c r="G5479">
        <f t="shared" si="85"/>
        <v>113</v>
      </c>
      <c r="H5479">
        <v>176760</v>
      </c>
      <c r="I5479" t="s">
        <v>43</v>
      </c>
    </row>
    <row r="5480" spans="1:9" x14ac:dyDescent="0.3">
      <c r="A5480" t="s">
        <v>2748</v>
      </c>
      <c r="B5480" t="s">
        <v>2749</v>
      </c>
      <c r="C5480">
        <v>1047</v>
      </c>
      <c r="D5480" t="s">
        <v>10</v>
      </c>
      <c r="E5480">
        <v>82</v>
      </c>
      <c r="F5480">
        <v>275</v>
      </c>
      <c r="G5480">
        <f t="shared" si="85"/>
        <v>193</v>
      </c>
      <c r="H5480">
        <v>1724</v>
      </c>
      <c r="I5480" t="s">
        <v>11</v>
      </c>
    </row>
    <row r="5481" spans="1:9" x14ac:dyDescent="0.3">
      <c r="A5481" t="s">
        <v>2748</v>
      </c>
      <c r="B5481" t="s">
        <v>2749</v>
      </c>
      <c r="C5481">
        <v>1047</v>
      </c>
      <c r="D5481" t="s">
        <v>28</v>
      </c>
      <c r="E5481">
        <v>608</v>
      </c>
      <c r="F5481">
        <v>724</v>
      </c>
      <c r="G5481">
        <f t="shared" si="85"/>
        <v>116</v>
      </c>
      <c r="H5481">
        <v>133923</v>
      </c>
      <c r="I5481" t="s">
        <v>29</v>
      </c>
    </row>
    <row r="5482" spans="1:9" x14ac:dyDescent="0.3">
      <c r="A5482" t="s">
        <v>2748</v>
      </c>
      <c r="B5482" t="s">
        <v>2749</v>
      </c>
      <c r="C5482">
        <v>1047</v>
      </c>
      <c r="D5482" t="s">
        <v>30</v>
      </c>
      <c r="E5482">
        <v>496</v>
      </c>
      <c r="F5482">
        <v>561</v>
      </c>
      <c r="G5482">
        <f t="shared" si="85"/>
        <v>65</v>
      </c>
      <c r="H5482">
        <v>85578</v>
      </c>
      <c r="I5482" t="s">
        <v>31</v>
      </c>
    </row>
    <row r="5483" spans="1:9" x14ac:dyDescent="0.3">
      <c r="A5483" t="s">
        <v>2748</v>
      </c>
      <c r="B5483" t="s">
        <v>2749</v>
      </c>
      <c r="C5483">
        <v>1047</v>
      </c>
      <c r="D5483" t="s">
        <v>66</v>
      </c>
      <c r="E5483">
        <v>953</v>
      </c>
      <c r="F5483">
        <v>1036</v>
      </c>
      <c r="G5483">
        <f t="shared" si="85"/>
        <v>83</v>
      </c>
      <c r="H5483">
        <v>11277</v>
      </c>
      <c r="I5483" t="s">
        <v>67</v>
      </c>
    </row>
    <row r="5484" spans="1:9" x14ac:dyDescent="0.3">
      <c r="A5484" t="s">
        <v>2748</v>
      </c>
      <c r="B5484" t="s">
        <v>2749</v>
      </c>
      <c r="C5484">
        <v>1047</v>
      </c>
      <c r="D5484" t="s">
        <v>16</v>
      </c>
      <c r="E5484">
        <v>376</v>
      </c>
      <c r="F5484">
        <v>485</v>
      </c>
      <c r="G5484">
        <f t="shared" si="85"/>
        <v>109</v>
      </c>
      <c r="H5484">
        <v>23651</v>
      </c>
      <c r="I5484" t="s">
        <v>17</v>
      </c>
    </row>
    <row r="5485" spans="1:9" x14ac:dyDescent="0.3">
      <c r="A5485" t="s">
        <v>2748</v>
      </c>
      <c r="B5485" t="s">
        <v>2749</v>
      </c>
      <c r="C5485">
        <v>1047</v>
      </c>
      <c r="D5485" t="s">
        <v>42</v>
      </c>
      <c r="E5485">
        <v>749</v>
      </c>
      <c r="F5485">
        <v>861</v>
      </c>
      <c r="G5485">
        <f t="shared" si="85"/>
        <v>112</v>
      </c>
      <c r="H5485">
        <v>176760</v>
      </c>
      <c r="I5485" t="s">
        <v>43</v>
      </c>
    </row>
    <row r="5486" spans="1:9" x14ac:dyDescent="0.3">
      <c r="A5486" t="s">
        <v>2750</v>
      </c>
      <c r="B5486" t="s">
        <v>2751</v>
      </c>
      <c r="C5486">
        <v>650</v>
      </c>
      <c r="D5486" t="s">
        <v>10</v>
      </c>
      <c r="E5486">
        <v>69</v>
      </c>
      <c r="F5486">
        <v>262</v>
      </c>
      <c r="G5486">
        <f t="shared" si="85"/>
        <v>193</v>
      </c>
      <c r="H5486">
        <v>1724</v>
      </c>
      <c r="I5486" t="s">
        <v>11</v>
      </c>
    </row>
    <row r="5487" spans="1:9" x14ac:dyDescent="0.3">
      <c r="A5487" t="s">
        <v>2750</v>
      </c>
      <c r="B5487" t="s">
        <v>2751</v>
      </c>
      <c r="C5487">
        <v>650</v>
      </c>
      <c r="D5487" t="s">
        <v>28</v>
      </c>
      <c r="E5487">
        <v>521</v>
      </c>
      <c r="F5487">
        <v>634</v>
      </c>
      <c r="G5487">
        <f t="shared" si="85"/>
        <v>113</v>
      </c>
      <c r="H5487">
        <v>133923</v>
      </c>
      <c r="I5487" t="s">
        <v>29</v>
      </c>
    </row>
    <row r="5488" spans="1:9" x14ac:dyDescent="0.3">
      <c r="A5488" t="s">
        <v>2750</v>
      </c>
      <c r="B5488" t="s">
        <v>2751</v>
      </c>
      <c r="C5488">
        <v>650</v>
      </c>
      <c r="D5488" t="s">
        <v>30</v>
      </c>
      <c r="E5488">
        <v>394</v>
      </c>
      <c r="F5488">
        <v>495</v>
      </c>
      <c r="G5488">
        <f t="shared" si="85"/>
        <v>101</v>
      </c>
      <c r="H5488">
        <v>85578</v>
      </c>
      <c r="I5488" t="s">
        <v>31</v>
      </c>
    </row>
    <row r="5489" spans="1:9" x14ac:dyDescent="0.3">
      <c r="A5489" t="s">
        <v>2752</v>
      </c>
      <c r="B5489" t="s">
        <v>2753</v>
      </c>
      <c r="C5489">
        <v>1087</v>
      </c>
      <c r="D5489" t="s">
        <v>10</v>
      </c>
      <c r="E5489">
        <v>260</v>
      </c>
      <c r="F5489">
        <v>442</v>
      </c>
      <c r="G5489">
        <f t="shared" si="85"/>
        <v>182</v>
      </c>
      <c r="H5489">
        <v>1724</v>
      </c>
      <c r="I5489" t="s">
        <v>11</v>
      </c>
    </row>
    <row r="5490" spans="1:9" x14ac:dyDescent="0.3">
      <c r="A5490" t="s">
        <v>2752</v>
      </c>
      <c r="B5490" t="s">
        <v>2753</v>
      </c>
      <c r="C5490">
        <v>1087</v>
      </c>
      <c r="D5490" t="s">
        <v>12</v>
      </c>
      <c r="E5490">
        <v>831</v>
      </c>
      <c r="F5490">
        <v>1067</v>
      </c>
      <c r="G5490">
        <f t="shared" si="85"/>
        <v>236</v>
      </c>
      <c r="H5490">
        <v>22957</v>
      </c>
      <c r="I5490" t="s">
        <v>13</v>
      </c>
    </row>
    <row r="5491" spans="1:9" x14ac:dyDescent="0.3">
      <c r="A5491" t="s">
        <v>2752</v>
      </c>
      <c r="B5491" t="s">
        <v>2753</v>
      </c>
      <c r="C5491">
        <v>1087</v>
      </c>
      <c r="D5491" t="s">
        <v>14</v>
      </c>
      <c r="E5491">
        <v>655</v>
      </c>
      <c r="F5491">
        <v>812</v>
      </c>
      <c r="G5491">
        <f t="shared" si="85"/>
        <v>157</v>
      </c>
      <c r="H5491">
        <v>43327</v>
      </c>
      <c r="I5491" t="s">
        <v>15</v>
      </c>
    </row>
    <row r="5492" spans="1:9" x14ac:dyDescent="0.3">
      <c r="A5492" t="s">
        <v>2752</v>
      </c>
      <c r="B5492" t="s">
        <v>2753</v>
      </c>
      <c r="C5492">
        <v>1087</v>
      </c>
      <c r="D5492" t="s">
        <v>90</v>
      </c>
      <c r="E5492">
        <v>14</v>
      </c>
      <c r="F5492">
        <v>214</v>
      </c>
      <c r="G5492">
        <f t="shared" si="85"/>
        <v>200</v>
      </c>
      <c r="H5492">
        <v>1188</v>
      </c>
      <c r="I5492" t="s">
        <v>91</v>
      </c>
    </row>
    <row r="5493" spans="1:9" x14ac:dyDescent="0.3">
      <c r="A5493" t="s">
        <v>2752</v>
      </c>
      <c r="B5493" t="s">
        <v>2753</v>
      </c>
      <c r="C5493">
        <v>1087</v>
      </c>
      <c r="D5493" t="s">
        <v>22</v>
      </c>
      <c r="E5493">
        <v>529</v>
      </c>
      <c r="F5493">
        <v>641</v>
      </c>
      <c r="G5493">
        <f t="shared" si="85"/>
        <v>112</v>
      </c>
      <c r="H5493">
        <v>21613</v>
      </c>
      <c r="I5493" t="s">
        <v>23</v>
      </c>
    </row>
    <row r="5494" spans="1:9" x14ac:dyDescent="0.3">
      <c r="A5494" t="s">
        <v>2754</v>
      </c>
      <c r="B5494" t="s">
        <v>2755</v>
      </c>
      <c r="C5494">
        <v>1011</v>
      </c>
      <c r="D5494" t="s">
        <v>10</v>
      </c>
      <c r="E5494">
        <v>86</v>
      </c>
      <c r="F5494">
        <v>274</v>
      </c>
      <c r="G5494">
        <f t="shared" si="85"/>
        <v>188</v>
      </c>
      <c r="H5494">
        <v>1724</v>
      </c>
      <c r="I5494" t="s">
        <v>11</v>
      </c>
    </row>
    <row r="5495" spans="1:9" x14ac:dyDescent="0.3">
      <c r="A5495" t="s">
        <v>2754</v>
      </c>
      <c r="B5495" t="s">
        <v>2755</v>
      </c>
      <c r="C5495">
        <v>1011</v>
      </c>
      <c r="D5495" t="s">
        <v>154</v>
      </c>
      <c r="E5495">
        <v>513</v>
      </c>
      <c r="F5495">
        <v>658</v>
      </c>
      <c r="G5495">
        <f t="shared" si="85"/>
        <v>145</v>
      </c>
      <c r="H5495">
        <v>17090</v>
      </c>
      <c r="I5495" t="s">
        <v>155</v>
      </c>
    </row>
    <row r="5496" spans="1:9" x14ac:dyDescent="0.3">
      <c r="A5496" t="s">
        <v>2754</v>
      </c>
      <c r="B5496" t="s">
        <v>2755</v>
      </c>
      <c r="C5496">
        <v>1011</v>
      </c>
      <c r="D5496" t="s">
        <v>14</v>
      </c>
      <c r="E5496">
        <v>832</v>
      </c>
      <c r="F5496">
        <v>991</v>
      </c>
      <c r="G5496">
        <f t="shared" si="85"/>
        <v>159</v>
      </c>
      <c r="H5496">
        <v>43327</v>
      </c>
      <c r="I5496" t="s">
        <v>15</v>
      </c>
    </row>
    <row r="5497" spans="1:9" x14ac:dyDescent="0.3">
      <c r="A5497" t="s">
        <v>2754</v>
      </c>
      <c r="B5497" t="s">
        <v>2755</v>
      </c>
      <c r="C5497">
        <v>1011</v>
      </c>
      <c r="D5497" t="s">
        <v>46</v>
      </c>
      <c r="E5497">
        <v>376</v>
      </c>
      <c r="F5497">
        <v>436</v>
      </c>
      <c r="G5497">
        <f t="shared" si="85"/>
        <v>60</v>
      </c>
      <c r="H5497">
        <v>7301</v>
      </c>
      <c r="I5497" t="s">
        <v>47</v>
      </c>
    </row>
    <row r="5498" spans="1:9" x14ac:dyDescent="0.3">
      <c r="A5498" t="s">
        <v>2754</v>
      </c>
      <c r="B5498" t="s">
        <v>2755</v>
      </c>
      <c r="C5498">
        <v>1011</v>
      </c>
      <c r="D5498" t="s">
        <v>46</v>
      </c>
      <c r="E5498">
        <v>671</v>
      </c>
      <c r="F5498">
        <v>772</v>
      </c>
      <c r="G5498">
        <f t="shared" si="85"/>
        <v>101</v>
      </c>
      <c r="H5498">
        <v>7301</v>
      </c>
      <c r="I5498" t="s">
        <v>47</v>
      </c>
    </row>
    <row r="5499" spans="1:9" x14ac:dyDescent="0.3">
      <c r="A5499" t="s">
        <v>2756</v>
      </c>
      <c r="B5499" t="s">
        <v>2757</v>
      </c>
      <c r="C5499">
        <v>613</v>
      </c>
      <c r="D5499" t="s">
        <v>10</v>
      </c>
      <c r="E5499">
        <v>81</v>
      </c>
      <c r="F5499">
        <v>278</v>
      </c>
      <c r="G5499">
        <f t="shared" si="85"/>
        <v>197</v>
      </c>
      <c r="H5499">
        <v>1724</v>
      </c>
      <c r="I5499" t="s">
        <v>11</v>
      </c>
    </row>
    <row r="5500" spans="1:9" x14ac:dyDescent="0.3">
      <c r="A5500" t="s">
        <v>2756</v>
      </c>
      <c r="B5500" t="s">
        <v>2757</v>
      </c>
      <c r="C5500">
        <v>613</v>
      </c>
      <c r="D5500" t="s">
        <v>122</v>
      </c>
      <c r="E5500">
        <v>394</v>
      </c>
      <c r="F5500">
        <v>461</v>
      </c>
      <c r="G5500">
        <f t="shared" si="85"/>
        <v>67</v>
      </c>
      <c r="H5500">
        <v>14870</v>
      </c>
      <c r="I5500" t="s">
        <v>123</v>
      </c>
    </row>
    <row r="5501" spans="1:9" x14ac:dyDescent="0.3">
      <c r="A5501" t="s">
        <v>2758</v>
      </c>
      <c r="B5501" t="s">
        <v>2759</v>
      </c>
      <c r="C5501">
        <v>949</v>
      </c>
      <c r="D5501" t="s">
        <v>10</v>
      </c>
      <c r="E5501">
        <v>77</v>
      </c>
      <c r="F5501">
        <v>268</v>
      </c>
      <c r="G5501">
        <f t="shared" si="85"/>
        <v>191</v>
      </c>
      <c r="H5501">
        <v>1724</v>
      </c>
      <c r="I5501" t="s">
        <v>11</v>
      </c>
    </row>
    <row r="5502" spans="1:9" x14ac:dyDescent="0.3">
      <c r="A5502" t="s">
        <v>2758</v>
      </c>
      <c r="B5502" t="s">
        <v>2759</v>
      </c>
      <c r="C5502">
        <v>949</v>
      </c>
      <c r="D5502" t="s">
        <v>12</v>
      </c>
      <c r="E5502">
        <v>691</v>
      </c>
      <c r="F5502">
        <v>926</v>
      </c>
      <c r="G5502">
        <f t="shared" si="85"/>
        <v>235</v>
      </c>
      <c r="H5502">
        <v>22957</v>
      </c>
      <c r="I5502" t="s">
        <v>13</v>
      </c>
    </row>
    <row r="5503" spans="1:9" x14ac:dyDescent="0.3">
      <c r="A5503" t="s">
        <v>2758</v>
      </c>
      <c r="B5503" t="s">
        <v>2759</v>
      </c>
      <c r="C5503">
        <v>949</v>
      </c>
      <c r="D5503" t="s">
        <v>14</v>
      </c>
      <c r="E5503">
        <v>515</v>
      </c>
      <c r="F5503">
        <v>672</v>
      </c>
      <c r="G5503">
        <f t="shared" si="85"/>
        <v>157</v>
      </c>
      <c r="H5503">
        <v>43327</v>
      </c>
      <c r="I5503" t="s">
        <v>15</v>
      </c>
    </row>
    <row r="5504" spans="1:9" x14ac:dyDescent="0.3">
      <c r="A5504" t="s">
        <v>2758</v>
      </c>
      <c r="B5504" t="s">
        <v>2759</v>
      </c>
      <c r="C5504">
        <v>949</v>
      </c>
      <c r="D5504" t="s">
        <v>16</v>
      </c>
      <c r="E5504">
        <v>396</v>
      </c>
      <c r="F5504">
        <v>506</v>
      </c>
      <c r="G5504">
        <f t="shared" si="85"/>
        <v>110</v>
      </c>
      <c r="H5504">
        <v>23651</v>
      </c>
      <c r="I5504" t="s">
        <v>17</v>
      </c>
    </row>
    <row r="5505" spans="1:9" x14ac:dyDescent="0.3">
      <c r="A5505" t="s">
        <v>2760</v>
      </c>
      <c r="B5505" t="s">
        <v>2761</v>
      </c>
      <c r="C5505">
        <v>883</v>
      </c>
      <c r="D5505" t="s">
        <v>10</v>
      </c>
      <c r="E5505">
        <v>52</v>
      </c>
      <c r="F5505">
        <v>233</v>
      </c>
      <c r="G5505">
        <f t="shared" si="85"/>
        <v>181</v>
      </c>
      <c r="H5505">
        <v>1724</v>
      </c>
      <c r="I5505" t="s">
        <v>11</v>
      </c>
    </row>
    <row r="5506" spans="1:9" x14ac:dyDescent="0.3">
      <c r="A5506" t="s">
        <v>2760</v>
      </c>
      <c r="B5506" t="s">
        <v>2761</v>
      </c>
      <c r="C5506">
        <v>883</v>
      </c>
      <c r="D5506" t="s">
        <v>28</v>
      </c>
      <c r="E5506">
        <v>435</v>
      </c>
      <c r="F5506">
        <v>563</v>
      </c>
      <c r="G5506">
        <f t="shared" si="85"/>
        <v>128</v>
      </c>
      <c r="H5506">
        <v>133923</v>
      </c>
      <c r="I5506" t="s">
        <v>29</v>
      </c>
    </row>
    <row r="5507" spans="1:9" x14ac:dyDescent="0.3">
      <c r="A5507" t="s">
        <v>2760</v>
      </c>
      <c r="B5507" t="s">
        <v>2761</v>
      </c>
      <c r="C5507">
        <v>883</v>
      </c>
      <c r="D5507" t="s">
        <v>30</v>
      </c>
      <c r="E5507">
        <v>323</v>
      </c>
      <c r="F5507">
        <v>388</v>
      </c>
      <c r="G5507">
        <f t="shared" ref="G5507:G5570" si="86">F5507-E5507</f>
        <v>65</v>
      </c>
      <c r="H5507">
        <v>85578</v>
      </c>
      <c r="I5507" t="s">
        <v>31</v>
      </c>
    </row>
    <row r="5508" spans="1:9" x14ac:dyDescent="0.3">
      <c r="A5508" t="s">
        <v>2760</v>
      </c>
      <c r="B5508" t="s">
        <v>2761</v>
      </c>
      <c r="C5508">
        <v>883</v>
      </c>
      <c r="D5508" t="s">
        <v>42</v>
      </c>
      <c r="E5508">
        <v>743</v>
      </c>
      <c r="F5508">
        <v>871</v>
      </c>
      <c r="G5508">
        <f t="shared" si="86"/>
        <v>128</v>
      </c>
      <c r="H5508">
        <v>176760</v>
      </c>
      <c r="I5508" t="s">
        <v>43</v>
      </c>
    </row>
    <row r="5509" spans="1:9" x14ac:dyDescent="0.3">
      <c r="A5509" t="s">
        <v>2762</v>
      </c>
      <c r="B5509" t="s">
        <v>2763</v>
      </c>
      <c r="C5509">
        <v>814</v>
      </c>
      <c r="D5509" t="s">
        <v>10</v>
      </c>
      <c r="E5509">
        <v>60</v>
      </c>
      <c r="F5509">
        <v>253</v>
      </c>
      <c r="G5509">
        <f t="shared" si="86"/>
        <v>193</v>
      </c>
      <c r="H5509">
        <v>1724</v>
      </c>
      <c r="I5509" t="s">
        <v>11</v>
      </c>
    </row>
    <row r="5510" spans="1:9" x14ac:dyDescent="0.3">
      <c r="A5510" t="s">
        <v>2762</v>
      </c>
      <c r="B5510" t="s">
        <v>2763</v>
      </c>
      <c r="C5510">
        <v>814</v>
      </c>
      <c r="D5510" t="s">
        <v>30</v>
      </c>
      <c r="E5510">
        <v>340</v>
      </c>
      <c r="F5510">
        <v>405</v>
      </c>
      <c r="G5510">
        <f t="shared" si="86"/>
        <v>65</v>
      </c>
      <c r="H5510">
        <v>85578</v>
      </c>
      <c r="I5510" t="s">
        <v>31</v>
      </c>
    </row>
    <row r="5511" spans="1:9" x14ac:dyDescent="0.3">
      <c r="A5511" t="s">
        <v>2762</v>
      </c>
      <c r="B5511" t="s">
        <v>2763</v>
      </c>
      <c r="C5511">
        <v>814</v>
      </c>
      <c r="D5511" t="s">
        <v>42</v>
      </c>
      <c r="E5511">
        <v>707</v>
      </c>
      <c r="F5511">
        <v>784</v>
      </c>
      <c r="G5511">
        <f t="shared" si="86"/>
        <v>77</v>
      </c>
      <c r="H5511">
        <v>176760</v>
      </c>
      <c r="I5511" t="s">
        <v>43</v>
      </c>
    </row>
    <row r="5512" spans="1:9" x14ac:dyDescent="0.3">
      <c r="A5512" t="s">
        <v>2764</v>
      </c>
      <c r="B5512" t="s">
        <v>2765</v>
      </c>
      <c r="C5512">
        <v>998</v>
      </c>
      <c r="D5512" t="s">
        <v>10</v>
      </c>
      <c r="E5512">
        <v>128</v>
      </c>
      <c r="F5512">
        <v>325</v>
      </c>
      <c r="G5512">
        <f t="shared" si="86"/>
        <v>197</v>
      </c>
      <c r="H5512">
        <v>1724</v>
      </c>
      <c r="I5512" t="s">
        <v>11</v>
      </c>
    </row>
    <row r="5513" spans="1:9" x14ac:dyDescent="0.3">
      <c r="A5513" t="s">
        <v>2764</v>
      </c>
      <c r="B5513" t="s">
        <v>2765</v>
      </c>
      <c r="C5513">
        <v>998</v>
      </c>
      <c r="D5513" t="s">
        <v>28</v>
      </c>
      <c r="E5513">
        <v>525</v>
      </c>
      <c r="F5513">
        <v>689</v>
      </c>
      <c r="G5513">
        <f t="shared" si="86"/>
        <v>164</v>
      </c>
      <c r="H5513">
        <v>133923</v>
      </c>
      <c r="I5513" t="s">
        <v>29</v>
      </c>
    </row>
    <row r="5514" spans="1:9" x14ac:dyDescent="0.3">
      <c r="A5514" t="s">
        <v>2764</v>
      </c>
      <c r="B5514" t="s">
        <v>2765</v>
      </c>
      <c r="C5514">
        <v>998</v>
      </c>
      <c r="D5514" t="s">
        <v>30</v>
      </c>
      <c r="E5514">
        <v>413</v>
      </c>
      <c r="F5514">
        <v>478</v>
      </c>
      <c r="G5514">
        <f t="shared" si="86"/>
        <v>65</v>
      </c>
      <c r="H5514">
        <v>85578</v>
      </c>
      <c r="I5514" t="s">
        <v>31</v>
      </c>
    </row>
    <row r="5515" spans="1:9" x14ac:dyDescent="0.3">
      <c r="A5515" t="s">
        <v>2764</v>
      </c>
      <c r="B5515" t="s">
        <v>2765</v>
      </c>
      <c r="C5515">
        <v>998</v>
      </c>
      <c r="D5515" t="s">
        <v>42</v>
      </c>
      <c r="E5515">
        <v>854</v>
      </c>
      <c r="F5515">
        <v>932</v>
      </c>
      <c r="G5515">
        <f t="shared" si="86"/>
        <v>78</v>
      </c>
      <c r="H5515">
        <v>176760</v>
      </c>
      <c r="I5515" t="s">
        <v>43</v>
      </c>
    </row>
    <row r="5516" spans="1:9" x14ac:dyDescent="0.3">
      <c r="A5516" t="s">
        <v>2766</v>
      </c>
      <c r="B5516" t="s">
        <v>2767</v>
      </c>
      <c r="C5516">
        <v>775</v>
      </c>
      <c r="D5516" t="s">
        <v>10</v>
      </c>
      <c r="E5516">
        <v>52</v>
      </c>
      <c r="F5516">
        <v>248</v>
      </c>
      <c r="G5516">
        <f t="shared" si="86"/>
        <v>196</v>
      </c>
      <c r="H5516">
        <v>1724</v>
      </c>
      <c r="I5516" t="s">
        <v>11</v>
      </c>
    </row>
    <row r="5517" spans="1:9" x14ac:dyDescent="0.3">
      <c r="A5517" t="s">
        <v>2766</v>
      </c>
      <c r="B5517" t="s">
        <v>2767</v>
      </c>
      <c r="C5517">
        <v>775</v>
      </c>
      <c r="D5517" t="s">
        <v>28</v>
      </c>
      <c r="E5517">
        <v>448</v>
      </c>
      <c r="F5517">
        <v>615</v>
      </c>
      <c r="G5517">
        <f t="shared" si="86"/>
        <v>167</v>
      </c>
      <c r="H5517">
        <v>133923</v>
      </c>
      <c r="I5517" t="s">
        <v>29</v>
      </c>
    </row>
    <row r="5518" spans="1:9" x14ac:dyDescent="0.3">
      <c r="A5518" t="s">
        <v>2766</v>
      </c>
      <c r="B5518" t="s">
        <v>2767</v>
      </c>
      <c r="C5518">
        <v>775</v>
      </c>
      <c r="D5518" t="s">
        <v>30</v>
      </c>
      <c r="E5518">
        <v>336</v>
      </c>
      <c r="F5518">
        <v>401</v>
      </c>
      <c r="G5518">
        <f t="shared" si="86"/>
        <v>65</v>
      </c>
      <c r="H5518">
        <v>85578</v>
      </c>
      <c r="I5518" t="s">
        <v>31</v>
      </c>
    </row>
    <row r="5519" spans="1:9" x14ac:dyDescent="0.3">
      <c r="A5519" t="s">
        <v>2766</v>
      </c>
      <c r="B5519" t="s">
        <v>2767</v>
      </c>
      <c r="C5519">
        <v>775</v>
      </c>
      <c r="D5519" t="s">
        <v>42</v>
      </c>
      <c r="E5519">
        <v>692</v>
      </c>
      <c r="F5519">
        <v>760</v>
      </c>
      <c r="G5519">
        <f t="shared" si="86"/>
        <v>68</v>
      </c>
      <c r="H5519">
        <v>176760</v>
      </c>
      <c r="I5519" t="s">
        <v>43</v>
      </c>
    </row>
    <row r="5520" spans="1:9" x14ac:dyDescent="0.3">
      <c r="A5520" t="s">
        <v>2768</v>
      </c>
      <c r="B5520" t="s">
        <v>2769</v>
      </c>
      <c r="C5520">
        <v>911</v>
      </c>
      <c r="D5520" t="s">
        <v>10</v>
      </c>
      <c r="E5520">
        <v>90</v>
      </c>
      <c r="F5520">
        <v>271</v>
      </c>
      <c r="G5520">
        <f t="shared" si="86"/>
        <v>181</v>
      </c>
      <c r="H5520">
        <v>1724</v>
      </c>
      <c r="I5520" t="s">
        <v>11</v>
      </c>
    </row>
    <row r="5521" spans="1:9" x14ac:dyDescent="0.3">
      <c r="A5521" t="s">
        <v>2768</v>
      </c>
      <c r="B5521" t="s">
        <v>2769</v>
      </c>
      <c r="C5521">
        <v>911</v>
      </c>
      <c r="D5521" t="s">
        <v>28</v>
      </c>
      <c r="E5521">
        <v>473</v>
      </c>
      <c r="F5521">
        <v>592</v>
      </c>
      <c r="G5521">
        <f t="shared" si="86"/>
        <v>119</v>
      </c>
      <c r="H5521">
        <v>133923</v>
      </c>
      <c r="I5521" t="s">
        <v>29</v>
      </c>
    </row>
    <row r="5522" spans="1:9" x14ac:dyDescent="0.3">
      <c r="A5522" t="s">
        <v>2768</v>
      </c>
      <c r="B5522" t="s">
        <v>2769</v>
      </c>
      <c r="C5522">
        <v>911</v>
      </c>
      <c r="D5522" t="s">
        <v>30</v>
      </c>
      <c r="E5522">
        <v>361</v>
      </c>
      <c r="F5522">
        <v>426</v>
      </c>
      <c r="G5522">
        <f t="shared" si="86"/>
        <v>65</v>
      </c>
      <c r="H5522">
        <v>85578</v>
      </c>
      <c r="I5522" t="s">
        <v>31</v>
      </c>
    </row>
    <row r="5523" spans="1:9" x14ac:dyDescent="0.3">
      <c r="A5523" t="s">
        <v>2768</v>
      </c>
      <c r="B5523" t="s">
        <v>2769</v>
      </c>
      <c r="C5523">
        <v>911</v>
      </c>
      <c r="D5523" t="s">
        <v>42</v>
      </c>
      <c r="E5523">
        <v>772</v>
      </c>
      <c r="F5523">
        <v>900</v>
      </c>
      <c r="G5523">
        <f t="shared" si="86"/>
        <v>128</v>
      </c>
      <c r="H5523">
        <v>176760</v>
      </c>
      <c r="I5523" t="s">
        <v>43</v>
      </c>
    </row>
    <row r="5524" spans="1:9" x14ac:dyDescent="0.3">
      <c r="A5524" t="s">
        <v>2770</v>
      </c>
      <c r="B5524" t="s">
        <v>2771</v>
      </c>
      <c r="C5524">
        <v>848</v>
      </c>
      <c r="D5524" t="s">
        <v>10</v>
      </c>
      <c r="E5524">
        <v>30</v>
      </c>
      <c r="F5524">
        <v>211</v>
      </c>
      <c r="G5524">
        <f t="shared" si="86"/>
        <v>181</v>
      </c>
      <c r="H5524">
        <v>1724</v>
      </c>
      <c r="I5524" t="s">
        <v>11</v>
      </c>
    </row>
    <row r="5525" spans="1:9" x14ac:dyDescent="0.3">
      <c r="A5525" t="s">
        <v>2770</v>
      </c>
      <c r="B5525" t="s">
        <v>2771</v>
      </c>
      <c r="C5525">
        <v>848</v>
      </c>
      <c r="D5525" t="s">
        <v>28</v>
      </c>
      <c r="E5525">
        <v>408</v>
      </c>
      <c r="F5525">
        <v>551</v>
      </c>
      <c r="G5525">
        <f t="shared" si="86"/>
        <v>143</v>
      </c>
      <c r="H5525">
        <v>133923</v>
      </c>
      <c r="I5525" t="s">
        <v>29</v>
      </c>
    </row>
    <row r="5526" spans="1:9" x14ac:dyDescent="0.3">
      <c r="A5526" t="s">
        <v>2770</v>
      </c>
      <c r="B5526" t="s">
        <v>2771</v>
      </c>
      <c r="C5526">
        <v>848</v>
      </c>
      <c r="D5526" t="s">
        <v>30</v>
      </c>
      <c r="E5526">
        <v>296</v>
      </c>
      <c r="F5526">
        <v>361</v>
      </c>
      <c r="G5526">
        <f t="shared" si="86"/>
        <v>65</v>
      </c>
      <c r="H5526">
        <v>85578</v>
      </c>
      <c r="I5526" t="s">
        <v>31</v>
      </c>
    </row>
    <row r="5527" spans="1:9" x14ac:dyDescent="0.3">
      <c r="A5527" t="s">
        <v>2770</v>
      </c>
      <c r="B5527" t="s">
        <v>2771</v>
      </c>
      <c r="C5527">
        <v>848</v>
      </c>
      <c r="D5527" t="s">
        <v>42</v>
      </c>
      <c r="E5527">
        <v>728</v>
      </c>
      <c r="F5527">
        <v>837</v>
      </c>
      <c r="G5527">
        <f t="shared" si="86"/>
        <v>109</v>
      </c>
      <c r="H5527">
        <v>176760</v>
      </c>
      <c r="I5527" t="s">
        <v>43</v>
      </c>
    </row>
    <row r="5528" spans="1:9" x14ac:dyDescent="0.3">
      <c r="A5528" t="s">
        <v>2772</v>
      </c>
      <c r="B5528" t="s">
        <v>2773</v>
      </c>
      <c r="C5528">
        <v>975</v>
      </c>
      <c r="D5528" t="s">
        <v>10</v>
      </c>
      <c r="E5528">
        <v>127</v>
      </c>
      <c r="F5528">
        <v>324</v>
      </c>
      <c r="G5528">
        <f t="shared" si="86"/>
        <v>197</v>
      </c>
      <c r="H5528">
        <v>1724</v>
      </c>
      <c r="I5528" t="s">
        <v>11</v>
      </c>
    </row>
    <row r="5529" spans="1:9" x14ac:dyDescent="0.3">
      <c r="A5529" t="s">
        <v>2772</v>
      </c>
      <c r="B5529" t="s">
        <v>2773</v>
      </c>
      <c r="C5529">
        <v>975</v>
      </c>
      <c r="D5529" t="s">
        <v>28</v>
      </c>
      <c r="E5529">
        <v>524</v>
      </c>
      <c r="F5529">
        <v>689</v>
      </c>
      <c r="G5529">
        <f t="shared" si="86"/>
        <v>165</v>
      </c>
      <c r="H5529">
        <v>133923</v>
      </c>
      <c r="I5529" t="s">
        <v>29</v>
      </c>
    </row>
    <row r="5530" spans="1:9" x14ac:dyDescent="0.3">
      <c r="A5530" t="s">
        <v>2772</v>
      </c>
      <c r="B5530" t="s">
        <v>2773</v>
      </c>
      <c r="C5530">
        <v>975</v>
      </c>
      <c r="D5530" t="s">
        <v>30</v>
      </c>
      <c r="E5530">
        <v>412</v>
      </c>
      <c r="F5530">
        <v>477</v>
      </c>
      <c r="G5530">
        <f t="shared" si="86"/>
        <v>65</v>
      </c>
      <c r="H5530">
        <v>85578</v>
      </c>
      <c r="I5530" t="s">
        <v>31</v>
      </c>
    </row>
    <row r="5531" spans="1:9" x14ac:dyDescent="0.3">
      <c r="A5531" t="s">
        <v>2772</v>
      </c>
      <c r="B5531" t="s">
        <v>2773</v>
      </c>
      <c r="C5531">
        <v>975</v>
      </c>
      <c r="D5531" t="s">
        <v>42</v>
      </c>
      <c r="E5531">
        <v>831</v>
      </c>
      <c r="F5531">
        <v>964</v>
      </c>
      <c r="G5531">
        <f t="shared" si="86"/>
        <v>133</v>
      </c>
      <c r="H5531">
        <v>176760</v>
      </c>
      <c r="I5531" t="s">
        <v>43</v>
      </c>
    </row>
    <row r="5532" spans="1:9" x14ac:dyDescent="0.3">
      <c r="A5532" t="s">
        <v>2774</v>
      </c>
      <c r="B5532" t="s">
        <v>2775</v>
      </c>
      <c r="C5532">
        <v>952</v>
      </c>
      <c r="D5532" t="s">
        <v>10</v>
      </c>
      <c r="E5532">
        <v>52</v>
      </c>
      <c r="F5532">
        <v>248</v>
      </c>
      <c r="G5532">
        <f t="shared" si="86"/>
        <v>196</v>
      </c>
      <c r="H5532">
        <v>1724</v>
      </c>
      <c r="I5532" t="s">
        <v>11</v>
      </c>
    </row>
    <row r="5533" spans="1:9" x14ac:dyDescent="0.3">
      <c r="A5533" t="s">
        <v>2774</v>
      </c>
      <c r="B5533" t="s">
        <v>2775</v>
      </c>
      <c r="C5533">
        <v>952</v>
      </c>
      <c r="D5533" t="s">
        <v>28</v>
      </c>
      <c r="E5533">
        <v>448</v>
      </c>
      <c r="F5533">
        <v>627</v>
      </c>
      <c r="G5533">
        <f t="shared" si="86"/>
        <v>179</v>
      </c>
      <c r="H5533">
        <v>133923</v>
      </c>
      <c r="I5533" t="s">
        <v>29</v>
      </c>
    </row>
    <row r="5534" spans="1:9" x14ac:dyDescent="0.3">
      <c r="A5534" t="s">
        <v>2774</v>
      </c>
      <c r="B5534" t="s">
        <v>2775</v>
      </c>
      <c r="C5534">
        <v>952</v>
      </c>
      <c r="D5534" t="s">
        <v>30</v>
      </c>
      <c r="E5534">
        <v>336</v>
      </c>
      <c r="F5534">
        <v>401</v>
      </c>
      <c r="G5534">
        <f t="shared" si="86"/>
        <v>65</v>
      </c>
      <c r="H5534">
        <v>85578</v>
      </c>
      <c r="I5534" t="s">
        <v>31</v>
      </c>
    </row>
    <row r="5535" spans="1:9" x14ac:dyDescent="0.3">
      <c r="A5535" t="s">
        <v>2774</v>
      </c>
      <c r="B5535" t="s">
        <v>2775</v>
      </c>
      <c r="C5535">
        <v>952</v>
      </c>
      <c r="D5535" t="s">
        <v>42</v>
      </c>
      <c r="E5535">
        <v>807</v>
      </c>
      <c r="F5535">
        <v>940</v>
      </c>
      <c r="G5535">
        <f t="shared" si="86"/>
        <v>133</v>
      </c>
      <c r="H5535">
        <v>176760</v>
      </c>
      <c r="I5535" t="s">
        <v>43</v>
      </c>
    </row>
    <row r="5536" spans="1:9" x14ac:dyDescent="0.3">
      <c r="A5536" t="s">
        <v>2776</v>
      </c>
      <c r="B5536" t="s">
        <v>2777</v>
      </c>
      <c r="C5536">
        <v>998</v>
      </c>
      <c r="D5536" t="s">
        <v>10</v>
      </c>
      <c r="E5536">
        <v>128</v>
      </c>
      <c r="F5536">
        <v>319</v>
      </c>
      <c r="G5536">
        <f t="shared" si="86"/>
        <v>191</v>
      </c>
      <c r="H5536">
        <v>1724</v>
      </c>
      <c r="I5536" t="s">
        <v>11</v>
      </c>
    </row>
    <row r="5537" spans="1:9" x14ac:dyDescent="0.3">
      <c r="A5537" t="s">
        <v>2776</v>
      </c>
      <c r="B5537" t="s">
        <v>2777</v>
      </c>
      <c r="C5537">
        <v>998</v>
      </c>
      <c r="D5537" t="s">
        <v>28</v>
      </c>
      <c r="E5537">
        <v>519</v>
      </c>
      <c r="F5537">
        <v>684</v>
      </c>
      <c r="G5537">
        <f t="shared" si="86"/>
        <v>165</v>
      </c>
      <c r="H5537">
        <v>133923</v>
      </c>
      <c r="I5537" t="s">
        <v>29</v>
      </c>
    </row>
    <row r="5538" spans="1:9" x14ac:dyDescent="0.3">
      <c r="A5538" t="s">
        <v>2776</v>
      </c>
      <c r="B5538" t="s">
        <v>2777</v>
      </c>
      <c r="C5538">
        <v>998</v>
      </c>
      <c r="D5538" t="s">
        <v>30</v>
      </c>
      <c r="E5538">
        <v>407</v>
      </c>
      <c r="F5538">
        <v>472</v>
      </c>
      <c r="G5538">
        <f t="shared" si="86"/>
        <v>65</v>
      </c>
      <c r="H5538">
        <v>85578</v>
      </c>
      <c r="I5538" t="s">
        <v>31</v>
      </c>
    </row>
    <row r="5539" spans="1:9" x14ac:dyDescent="0.3">
      <c r="A5539" t="s">
        <v>2776</v>
      </c>
      <c r="B5539" t="s">
        <v>2777</v>
      </c>
      <c r="C5539">
        <v>998</v>
      </c>
      <c r="D5539" t="s">
        <v>42</v>
      </c>
      <c r="E5539">
        <v>849</v>
      </c>
      <c r="F5539">
        <v>926</v>
      </c>
      <c r="G5539">
        <f t="shared" si="86"/>
        <v>77</v>
      </c>
      <c r="H5539">
        <v>176760</v>
      </c>
      <c r="I5539" t="s">
        <v>43</v>
      </c>
    </row>
    <row r="5540" spans="1:9" x14ac:dyDescent="0.3">
      <c r="A5540" t="s">
        <v>2778</v>
      </c>
      <c r="B5540" t="s">
        <v>2779</v>
      </c>
      <c r="C5540">
        <v>986</v>
      </c>
      <c r="D5540" t="s">
        <v>10</v>
      </c>
      <c r="E5540">
        <v>100</v>
      </c>
      <c r="F5540">
        <v>281</v>
      </c>
      <c r="G5540">
        <f t="shared" si="86"/>
        <v>181</v>
      </c>
      <c r="H5540">
        <v>1724</v>
      </c>
      <c r="I5540" t="s">
        <v>11</v>
      </c>
    </row>
    <row r="5541" spans="1:9" x14ac:dyDescent="0.3">
      <c r="A5541" t="s">
        <v>2778</v>
      </c>
      <c r="B5541" t="s">
        <v>2779</v>
      </c>
      <c r="C5541">
        <v>986</v>
      </c>
      <c r="D5541" t="s">
        <v>28</v>
      </c>
      <c r="E5541">
        <v>483</v>
      </c>
      <c r="F5541">
        <v>667</v>
      </c>
      <c r="G5541">
        <f t="shared" si="86"/>
        <v>184</v>
      </c>
      <c r="H5541">
        <v>133923</v>
      </c>
      <c r="I5541" t="s">
        <v>29</v>
      </c>
    </row>
    <row r="5542" spans="1:9" x14ac:dyDescent="0.3">
      <c r="A5542" t="s">
        <v>2778</v>
      </c>
      <c r="B5542" t="s">
        <v>2779</v>
      </c>
      <c r="C5542">
        <v>986</v>
      </c>
      <c r="D5542" t="s">
        <v>30</v>
      </c>
      <c r="E5542">
        <v>371</v>
      </c>
      <c r="F5542">
        <v>436</v>
      </c>
      <c r="G5542">
        <f t="shared" si="86"/>
        <v>65</v>
      </c>
      <c r="H5542">
        <v>85578</v>
      </c>
      <c r="I5542" t="s">
        <v>31</v>
      </c>
    </row>
    <row r="5543" spans="1:9" x14ac:dyDescent="0.3">
      <c r="A5543" t="s">
        <v>2778</v>
      </c>
      <c r="B5543" t="s">
        <v>2779</v>
      </c>
      <c r="C5543">
        <v>986</v>
      </c>
      <c r="D5543" t="s">
        <v>42</v>
      </c>
      <c r="E5543">
        <v>843</v>
      </c>
      <c r="F5543">
        <v>975</v>
      </c>
      <c r="G5543">
        <f t="shared" si="86"/>
        <v>132</v>
      </c>
      <c r="H5543">
        <v>176760</v>
      </c>
      <c r="I5543" t="s">
        <v>43</v>
      </c>
    </row>
    <row r="5544" spans="1:9" x14ac:dyDescent="0.3">
      <c r="A5544" t="s">
        <v>2780</v>
      </c>
      <c r="B5544" t="s">
        <v>2781</v>
      </c>
      <c r="C5544">
        <v>435</v>
      </c>
      <c r="D5544" t="s">
        <v>10</v>
      </c>
      <c r="E5544">
        <v>2</v>
      </c>
      <c r="F5544">
        <v>136</v>
      </c>
      <c r="G5544">
        <f t="shared" si="86"/>
        <v>134</v>
      </c>
      <c r="H5544">
        <v>1724</v>
      </c>
      <c r="I5544" t="s">
        <v>11</v>
      </c>
    </row>
    <row r="5545" spans="1:9" x14ac:dyDescent="0.3">
      <c r="A5545" t="s">
        <v>2780</v>
      </c>
      <c r="B5545" t="s">
        <v>2781</v>
      </c>
      <c r="C5545">
        <v>435</v>
      </c>
      <c r="D5545" t="s">
        <v>28</v>
      </c>
      <c r="E5545">
        <v>338</v>
      </c>
      <c r="F5545">
        <v>405</v>
      </c>
      <c r="G5545">
        <f t="shared" si="86"/>
        <v>67</v>
      </c>
      <c r="H5545">
        <v>133923</v>
      </c>
      <c r="I5545" t="s">
        <v>29</v>
      </c>
    </row>
    <row r="5546" spans="1:9" x14ac:dyDescent="0.3">
      <c r="A5546" t="s">
        <v>2780</v>
      </c>
      <c r="B5546" t="s">
        <v>2781</v>
      </c>
      <c r="C5546">
        <v>435</v>
      </c>
      <c r="D5546" t="s">
        <v>30</v>
      </c>
      <c r="E5546">
        <v>226</v>
      </c>
      <c r="F5546">
        <v>291</v>
      </c>
      <c r="G5546">
        <f t="shared" si="86"/>
        <v>65</v>
      </c>
      <c r="H5546">
        <v>85578</v>
      </c>
      <c r="I5546" t="s">
        <v>31</v>
      </c>
    </row>
    <row r="5547" spans="1:9" x14ac:dyDescent="0.3">
      <c r="A5547" t="s">
        <v>2782</v>
      </c>
      <c r="B5547" t="s">
        <v>2783</v>
      </c>
      <c r="C5547">
        <v>884</v>
      </c>
      <c r="D5547" t="s">
        <v>10</v>
      </c>
      <c r="E5547">
        <v>1</v>
      </c>
      <c r="F5547">
        <v>180</v>
      </c>
      <c r="G5547">
        <f t="shared" si="86"/>
        <v>179</v>
      </c>
      <c r="H5547">
        <v>1724</v>
      </c>
      <c r="I5547" t="s">
        <v>11</v>
      </c>
    </row>
    <row r="5548" spans="1:9" x14ac:dyDescent="0.3">
      <c r="A5548" t="s">
        <v>2782</v>
      </c>
      <c r="B5548" t="s">
        <v>2783</v>
      </c>
      <c r="C5548">
        <v>884</v>
      </c>
      <c r="D5548" t="s">
        <v>28</v>
      </c>
      <c r="E5548">
        <v>382</v>
      </c>
      <c r="F5548">
        <v>563</v>
      </c>
      <c r="G5548">
        <f t="shared" si="86"/>
        <v>181</v>
      </c>
      <c r="H5548">
        <v>133923</v>
      </c>
      <c r="I5548" t="s">
        <v>29</v>
      </c>
    </row>
    <row r="5549" spans="1:9" x14ac:dyDescent="0.3">
      <c r="A5549" t="s">
        <v>2782</v>
      </c>
      <c r="B5549" t="s">
        <v>2783</v>
      </c>
      <c r="C5549">
        <v>884</v>
      </c>
      <c r="D5549" t="s">
        <v>30</v>
      </c>
      <c r="E5549">
        <v>270</v>
      </c>
      <c r="F5549">
        <v>335</v>
      </c>
      <c r="G5549">
        <f t="shared" si="86"/>
        <v>65</v>
      </c>
      <c r="H5549">
        <v>85578</v>
      </c>
      <c r="I5549" t="s">
        <v>31</v>
      </c>
    </row>
    <row r="5550" spans="1:9" x14ac:dyDescent="0.3">
      <c r="A5550" t="s">
        <v>2782</v>
      </c>
      <c r="B5550" t="s">
        <v>2783</v>
      </c>
      <c r="C5550">
        <v>884</v>
      </c>
      <c r="D5550" t="s">
        <v>42</v>
      </c>
      <c r="E5550">
        <v>745</v>
      </c>
      <c r="F5550">
        <v>875</v>
      </c>
      <c r="G5550">
        <f t="shared" si="86"/>
        <v>130</v>
      </c>
      <c r="H5550">
        <v>176760</v>
      </c>
      <c r="I5550" t="s">
        <v>43</v>
      </c>
    </row>
    <row r="5551" spans="1:9" x14ac:dyDescent="0.3">
      <c r="A5551" t="s">
        <v>2784</v>
      </c>
      <c r="B5551" t="s">
        <v>2785</v>
      </c>
      <c r="C5551">
        <v>847</v>
      </c>
      <c r="D5551" t="s">
        <v>10</v>
      </c>
      <c r="E5551">
        <v>4</v>
      </c>
      <c r="F5551">
        <v>145</v>
      </c>
      <c r="G5551">
        <f t="shared" si="86"/>
        <v>141</v>
      </c>
      <c r="H5551">
        <v>1724</v>
      </c>
      <c r="I5551" t="s">
        <v>11</v>
      </c>
    </row>
    <row r="5552" spans="1:9" x14ac:dyDescent="0.3">
      <c r="A5552" t="s">
        <v>2784</v>
      </c>
      <c r="B5552" t="s">
        <v>2785</v>
      </c>
      <c r="C5552">
        <v>847</v>
      </c>
      <c r="D5552" t="s">
        <v>28</v>
      </c>
      <c r="E5552">
        <v>373</v>
      </c>
      <c r="F5552">
        <v>539</v>
      </c>
      <c r="G5552">
        <f t="shared" si="86"/>
        <v>166</v>
      </c>
      <c r="H5552">
        <v>133923</v>
      </c>
      <c r="I5552" t="s">
        <v>29</v>
      </c>
    </row>
    <row r="5553" spans="1:9" x14ac:dyDescent="0.3">
      <c r="A5553" t="s">
        <v>2784</v>
      </c>
      <c r="B5553" t="s">
        <v>2785</v>
      </c>
      <c r="C5553">
        <v>847</v>
      </c>
      <c r="D5553" t="s">
        <v>42</v>
      </c>
      <c r="E5553">
        <v>705</v>
      </c>
      <c r="F5553">
        <v>780</v>
      </c>
      <c r="G5553">
        <f t="shared" si="86"/>
        <v>75</v>
      </c>
      <c r="H5553">
        <v>176760</v>
      </c>
      <c r="I5553" t="s">
        <v>43</v>
      </c>
    </row>
    <row r="5554" spans="1:9" x14ac:dyDescent="0.3">
      <c r="A5554" t="s">
        <v>2786</v>
      </c>
      <c r="B5554" t="s">
        <v>2787</v>
      </c>
      <c r="C5554">
        <v>819</v>
      </c>
      <c r="D5554" t="s">
        <v>10</v>
      </c>
      <c r="E5554">
        <v>4</v>
      </c>
      <c r="F5554">
        <v>145</v>
      </c>
      <c r="G5554">
        <f t="shared" si="86"/>
        <v>141</v>
      </c>
      <c r="H5554">
        <v>1724</v>
      </c>
      <c r="I5554" t="s">
        <v>11</v>
      </c>
    </row>
    <row r="5555" spans="1:9" x14ac:dyDescent="0.3">
      <c r="A5555" t="s">
        <v>2786</v>
      </c>
      <c r="B5555" t="s">
        <v>2787</v>
      </c>
      <c r="C5555">
        <v>819</v>
      </c>
      <c r="D5555" t="s">
        <v>28</v>
      </c>
      <c r="E5555">
        <v>345</v>
      </c>
      <c r="F5555">
        <v>511</v>
      </c>
      <c r="G5555">
        <f t="shared" si="86"/>
        <v>166</v>
      </c>
      <c r="H5555">
        <v>133923</v>
      </c>
      <c r="I5555" t="s">
        <v>29</v>
      </c>
    </row>
    <row r="5556" spans="1:9" x14ac:dyDescent="0.3">
      <c r="A5556" t="s">
        <v>2786</v>
      </c>
      <c r="B5556" t="s">
        <v>2787</v>
      </c>
      <c r="C5556">
        <v>819</v>
      </c>
      <c r="D5556" t="s">
        <v>30</v>
      </c>
      <c r="E5556">
        <v>233</v>
      </c>
      <c r="F5556">
        <v>298</v>
      </c>
      <c r="G5556">
        <f t="shared" si="86"/>
        <v>65</v>
      </c>
      <c r="H5556">
        <v>85578</v>
      </c>
      <c r="I5556" t="s">
        <v>31</v>
      </c>
    </row>
    <row r="5557" spans="1:9" x14ac:dyDescent="0.3">
      <c r="A5557" t="s">
        <v>2786</v>
      </c>
      <c r="B5557" t="s">
        <v>2787</v>
      </c>
      <c r="C5557">
        <v>819</v>
      </c>
      <c r="D5557" t="s">
        <v>42</v>
      </c>
      <c r="E5557">
        <v>677</v>
      </c>
      <c r="F5557">
        <v>752</v>
      </c>
      <c r="G5557">
        <f t="shared" si="86"/>
        <v>75</v>
      </c>
      <c r="H5557">
        <v>176760</v>
      </c>
      <c r="I5557" t="s">
        <v>43</v>
      </c>
    </row>
    <row r="5558" spans="1:9" x14ac:dyDescent="0.3">
      <c r="A5558" t="s">
        <v>2788</v>
      </c>
      <c r="B5558" t="s">
        <v>2789</v>
      </c>
      <c r="C5558">
        <v>992</v>
      </c>
      <c r="D5558" t="s">
        <v>10</v>
      </c>
      <c r="E5558">
        <v>107</v>
      </c>
      <c r="F5558">
        <v>288</v>
      </c>
      <c r="G5558">
        <f t="shared" si="86"/>
        <v>181</v>
      </c>
      <c r="H5558">
        <v>1724</v>
      </c>
      <c r="I5558" t="s">
        <v>11</v>
      </c>
    </row>
    <row r="5559" spans="1:9" x14ac:dyDescent="0.3">
      <c r="A5559" t="s">
        <v>2788</v>
      </c>
      <c r="B5559" t="s">
        <v>2789</v>
      </c>
      <c r="C5559">
        <v>992</v>
      </c>
      <c r="D5559" t="s">
        <v>28</v>
      </c>
      <c r="E5559">
        <v>490</v>
      </c>
      <c r="F5559">
        <v>671</v>
      </c>
      <c r="G5559">
        <f t="shared" si="86"/>
        <v>181</v>
      </c>
      <c r="H5559">
        <v>133923</v>
      </c>
      <c r="I5559" t="s">
        <v>29</v>
      </c>
    </row>
    <row r="5560" spans="1:9" x14ac:dyDescent="0.3">
      <c r="A5560" t="s">
        <v>2788</v>
      </c>
      <c r="B5560" t="s">
        <v>2789</v>
      </c>
      <c r="C5560">
        <v>992</v>
      </c>
      <c r="D5560" t="s">
        <v>30</v>
      </c>
      <c r="E5560">
        <v>378</v>
      </c>
      <c r="F5560">
        <v>443</v>
      </c>
      <c r="G5560">
        <f t="shared" si="86"/>
        <v>65</v>
      </c>
      <c r="H5560">
        <v>85578</v>
      </c>
      <c r="I5560" t="s">
        <v>31</v>
      </c>
    </row>
    <row r="5561" spans="1:9" x14ac:dyDescent="0.3">
      <c r="A5561" t="s">
        <v>2788</v>
      </c>
      <c r="B5561" t="s">
        <v>2789</v>
      </c>
      <c r="C5561">
        <v>992</v>
      </c>
      <c r="D5561" t="s">
        <v>42</v>
      </c>
      <c r="E5561">
        <v>849</v>
      </c>
      <c r="F5561">
        <v>925</v>
      </c>
      <c r="G5561">
        <f t="shared" si="86"/>
        <v>76</v>
      </c>
      <c r="H5561">
        <v>176760</v>
      </c>
      <c r="I5561" t="s">
        <v>43</v>
      </c>
    </row>
    <row r="5562" spans="1:9" x14ac:dyDescent="0.3">
      <c r="A5562" t="s">
        <v>2788</v>
      </c>
      <c r="B5562" t="s">
        <v>2789</v>
      </c>
      <c r="C5562">
        <v>992</v>
      </c>
      <c r="D5562" t="s">
        <v>42</v>
      </c>
      <c r="E5562">
        <v>933</v>
      </c>
      <c r="F5562">
        <v>981</v>
      </c>
      <c r="G5562">
        <f t="shared" si="86"/>
        <v>48</v>
      </c>
      <c r="H5562">
        <v>176760</v>
      </c>
      <c r="I5562" t="s">
        <v>43</v>
      </c>
    </row>
    <row r="5563" spans="1:9" x14ac:dyDescent="0.3">
      <c r="A5563" t="s">
        <v>2790</v>
      </c>
      <c r="B5563" t="s">
        <v>2791</v>
      </c>
      <c r="C5563">
        <v>343</v>
      </c>
      <c r="D5563" t="s">
        <v>10</v>
      </c>
      <c r="E5563">
        <v>116</v>
      </c>
      <c r="F5563">
        <v>314</v>
      </c>
      <c r="G5563">
        <f t="shared" si="86"/>
        <v>198</v>
      </c>
      <c r="H5563">
        <v>1724</v>
      </c>
      <c r="I5563" t="s">
        <v>11</v>
      </c>
    </row>
    <row r="5564" spans="1:9" x14ac:dyDescent="0.3">
      <c r="A5564" t="s">
        <v>2792</v>
      </c>
      <c r="B5564" t="s">
        <v>2793</v>
      </c>
      <c r="C5564">
        <v>538</v>
      </c>
      <c r="D5564" t="s">
        <v>10</v>
      </c>
      <c r="E5564">
        <v>116</v>
      </c>
      <c r="F5564">
        <v>314</v>
      </c>
      <c r="G5564">
        <f t="shared" si="86"/>
        <v>198</v>
      </c>
      <c r="H5564">
        <v>1724</v>
      </c>
      <c r="I5564" t="s">
        <v>11</v>
      </c>
    </row>
    <row r="5565" spans="1:9" x14ac:dyDescent="0.3">
      <c r="A5565" t="s">
        <v>2792</v>
      </c>
      <c r="B5565" t="s">
        <v>2793</v>
      </c>
      <c r="C5565">
        <v>538</v>
      </c>
      <c r="D5565" t="s">
        <v>30</v>
      </c>
      <c r="E5565">
        <v>402</v>
      </c>
      <c r="F5565">
        <v>467</v>
      </c>
      <c r="G5565">
        <f t="shared" si="86"/>
        <v>65</v>
      </c>
      <c r="H5565">
        <v>85578</v>
      </c>
      <c r="I5565" t="s">
        <v>31</v>
      </c>
    </row>
    <row r="5566" spans="1:9" x14ac:dyDescent="0.3">
      <c r="A5566" t="s">
        <v>2794</v>
      </c>
      <c r="B5566" t="s">
        <v>2795</v>
      </c>
      <c r="C5566">
        <v>715</v>
      </c>
      <c r="D5566" t="s">
        <v>10</v>
      </c>
      <c r="E5566">
        <v>99</v>
      </c>
      <c r="F5566">
        <v>213</v>
      </c>
      <c r="G5566">
        <f t="shared" si="86"/>
        <v>114</v>
      </c>
      <c r="H5566">
        <v>1724</v>
      </c>
      <c r="I5566" t="s">
        <v>11</v>
      </c>
    </row>
    <row r="5567" spans="1:9" x14ac:dyDescent="0.3">
      <c r="A5567" t="s">
        <v>2794</v>
      </c>
      <c r="B5567" t="s">
        <v>2795</v>
      </c>
      <c r="C5567">
        <v>715</v>
      </c>
      <c r="D5567" t="s">
        <v>14</v>
      </c>
      <c r="E5567">
        <v>544</v>
      </c>
      <c r="F5567">
        <v>702</v>
      </c>
      <c r="G5567">
        <f t="shared" si="86"/>
        <v>158</v>
      </c>
      <c r="H5567">
        <v>43327</v>
      </c>
      <c r="I5567" t="s">
        <v>15</v>
      </c>
    </row>
    <row r="5568" spans="1:9" x14ac:dyDescent="0.3">
      <c r="A5568" t="s">
        <v>2794</v>
      </c>
      <c r="B5568" t="s">
        <v>2795</v>
      </c>
      <c r="C5568">
        <v>715</v>
      </c>
      <c r="D5568" t="s">
        <v>22</v>
      </c>
      <c r="E5568">
        <v>416</v>
      </c>
      <c r="F5568">
        <v>530</v>
      </c>
      <c r="G5568">
        <f t="shared" si="86"/>
        <v>114</v>
      </c>
      <c r="H5568">
        <v>21613</v>
      </c>
      <c r="I5568" t="s">
        <v>23</v>
      </c>
    </row>
    <row r="5569" spans="1:9" x14ac:dyDescent="0.3">
      <c r="A5569" t="s">
        <v>2794</v>
      </c>
      <c r="B5569" t="s">
        <v>2795</v>
      </c>
      <c r="C5569">
        <v>715</v>
      </c>
      <c r="D5569" t="s">
        <v>24</v>
      </c>
      <c r="E5569">
        <v>310</v>
      </c>
      <c r="F5569">
        <v>398</v>
      </c>
      <c r="G5569">
        <f t="shared" si="86"/>
        <v>88</v>
      </c>
      <c r="H5569">
        <v>23723</v>
      </c>
      <c r="I5569" t="s">
        <v>25</v>
      </c>
    </row>
    <row r="5570" spans="1:9" x14ac:dyDescent="0.3">
      <c r="A5570" t="s">
        <v>2796</v>
      </c>
      <c r="B5570" t="s">
        <v>2797</v>
      </c>
      <c r="C5570">
        <v>712</v>
      </c>
      <c r="D5570" t="s">
        <v>10</v>
      </c>
      <c r="E5570">
        <v>61</v>
      </c>
      <c r="F5570">
        <v>220</v>
      </c>
      <c r="G5570">
        <f t="shared" si="86"/>
        <v>159</v>
      </c>
      <c r="H5570">
        <v>1724</v>
      </c>
      <c r="I5570" t="s">
        <v>11</v>
      </c>
    </row>
    <row r="5571" spans="1:9" x14ac:dyDescent="0.3">
      <c r="A5571" t="s">
        <v>2796</v>
      </c>
      <c r="B5571" t="s">
        <v>2797</v>
      </c>
      <c r="C5571">
        <v>712</v>
      </c>
      <c r="D5571" t="s">
        <v>14</v>
      </c>
      <c r="E5571">
        <v>550</v>
      </c>
      <c r="F5571">
        <v>708</v>
      </c>
      <c r="G5571">
        <f t="shared" ref="G5571:G5634" si="87">F5571-E5571</f>
        <v>158</v>
      </c>
      <c r="H5571">
        <v>43327</v>
      </c>
      <c r="I5571" t="s">
        <v>15</v>
      </c>
    </row>
    <row r="5572" spans="1:9" x14ac:dyDescent="0.3">
      <c r="A5572" t="s">
        <v>2796</v>
      </c>
      <c r="B5572" t="s">
        <v>2797</v>
      </c>
      <c r="C5572">
        <v>712</v>
      </c>
      <c r="D5572" t="s">
        <v>22</v>
      </c>
      <c r="E5572">
        <v>422</v>
      </c>
      <c r="F5572">
        <v>536</v>
      </c>
      <c r="G5572">
        <f t="shared" si="87"/>
        <v>114</v>
      </c>
      <c r="H5572">
        <v>21613</v>
      </c>
      <c r="I5572" t="s">
        <v>23</v>
      </c>
    </row>
    <row r="5573" spans="1:9" x14ac:dyDescent="0.3">
      <c r="A5573" t="s">
        <v>2796</v>
      </c>
      <c r="B5573" t="s">
        <v>2797</v>
      </c>
      <c r="C5573">
        <v>712</v>
      </c>
      <c r="D5573" t="s">
        <v>24</v>
      </c>
      <c r="E5573">
        <v>316</v>
      </c>
      <c r="F5573">
        <v>404</v>
      </c>
      <c r="G5573">
        <f t="shared" si="87"/>
        <v>88</v>
      </c>
      <c r="H5573">
        <v>23723</v>
      </c>
      <c r="I5573" t="s">
        <v>25</v>
      </c>
    </row>
    <row r="5574" spans="1:9" x14ac:dyDescent="0.3">
      <c r="A5574" t="s">
        <v>2798</v>
      </c>
      <c r="B5574" t="s">
        <v>2799</v>
      </c>
      <c r="C5574">
        <v>548</v>
      </c>
      <c r="D5574" t="s">
        <v>10</v>
      </c>
      <c r="E5574">
        <v>70</v>
      </c>
      <c r="F5574">
        <v>258</v>
      </c>
      <c r="G5574">
        <f t="shared" si="87"/>
        <v>188</v>
      </c>
      <c r="H5574">
        <v>1724</v>
      </c>
      <c r="I5574" t="s">
        <v>11</v>
      </c>
    </row>
    <row r="5575" spans="1:9" x14ac:dyDescent="0.3">
      <c r="A5575" t="s">
        <v>2798</v>
      </c>
      <c r="B5575" t="s">
        <v>2799</v>
      </c>
      <c r="C5575">
        <v>548</v>
      </c>
      <c r="D5575" t="s">
        <v>54</v>
      </c>
      <c r="E5575">
        <v>349</v>
      </c>
      <c r="F5575">
        <v>431</v>
      </c>
      <c r="G5575">
        <f t="shared" si="87"/>
        <v>82</v>
      </c>
      <c r="H5575">
        <v>1627</v>
      </c>
      <c r="I5575" t="s">
        <v>55</v>
      </c>
    </row>
    <row r="5576" spans="1:9" x14ac:dyDescent="0.3">
      <c r="A5576" t="s">
        <v>2800</v>
      </c>
      <c r="B5576" t="s">
        <v>2801</v>
      </c>
      <c r="C5576">
        <v>428</v>
      </c>
      <c r="D5576" t="s">
        <v>10</v>
      </c>
      <c r="E5576">
        <v>34</v>
      </c>
      <c r="F5576">
        <v>195</v>
      </c>
      <c r="G5576">
        <f t="shared" si="87"/>
        <v>161</v>
      </c>
      <c r="H5576">
        <v>1724</v>
      </c>
      <c r="I5576" t="s">
        <v>11</v>
      </c>
    </row>
    <row r="5577" spans="1:9" x14ac:dyDescent="0.3">
      <c r="A5577" t="s">
        <v>2800</v>
      </c>
      <c r="B5577" t="s">
        <v>2801</v>
      </c>
      <c r="C5577">
        <v>428</v>
      </c>
      <c r="D5577" t="s">
        <v>14</v>
      </c>
      <c r="E5577">
        <v>265</v>
      </c>
      <c r="F5577">
        <v>423</v>
      </c>
      <c r="G5577">
        <f t="shared" si="87"/>
        <v>158</v>
      </c>
      <c r="H5577">
        <v>43327</v>
      </c>
      <c r="I5577" t="s">
        <v>15</v>
      </c>
    </row>
    <row r="5578" spans="1:9" x14ac:dyDescent="0.3">
      <c r="A5578" t="s">
        <v>2802</v>
      </c>
      <c r="B5578" t="s">
        <v>2803</v>
      </c>
      <c r="C5578">
        <v>1097</v>
      </c>
      <c r="D5578" t="s">
        <v>10</v>
      </c>
      <c r="E5578">
        <v>248</v>
      </c>
      <c r="F5578">
        <v>438</v>
      </c>
      <c r="G5578">
        <f t="shared" si="87"/>
        <v>190</v>
      </c>
      <c r="H5578">
        <v>1724</v>
      </c>
      <c r="I5578" t="s">
        <v>11</v>
      </c>
    </row>
    <row r="5579" spans="1:9" x14ac:dyDescent="0.3">
      <c r="A5579" t="s">
        <v>2802</v>
      </c>
      <c r="B5579" t="s">
        <v>2803</v>
      </c>
      <c r="C5579">
        <v>1097</v>
      </c>
      <c r="D5579" t="s">
        <v>28</v>
      </c>
      <c r="E5579">
        <v>638</v>
      </c>
      <c r="F5579">
        <v>801</v>
      </c>
      <c r="G5579">
        <f t="shared" si="87"/>
        <v>163</v>
      </c>
      <c r="H5579">
        <v>133923</v>
      </c>
      <c r="I5579" t="s">
        <v>29</v>
      </c>
    </row>
    <row r="5580" spans="1:9" x14ac:dyDescent="0.3">
      <c r="A5580" t="s">
        <v>2802</v>
      </c>
      <c r="B5580" t="s">
        <v>2803</v>
      </c>
      <c r="C5580">
        <v>1097</v>
      </c>
      <c r="D5580" t="s">
        <v>30</v>
      </c>
      <c r="E5580">
        <v>526</v>
      </c>
      <c r="F5580">
        <v>591</v>
      </c>
      <c r="G5580">
        <f t="shared" si="87"/>
        <v>65</v>
      </c>
      <c r="H5580">
        <v>85578</v>
      </c>
      <c r="I5580" t="s">
        <v>31</v>
      </c>
    </row>
    <row r="5581" spans="1:9" x14ac:dyDescent="0.3">
      <c r="A5581" t="s">
        <v>2802</v>
      </c>
      <c r="B5581" t="s">
        <v>2803</v>
      </c>
      <c r="C5581">
        <v>1097</v>
      </c>
      <c r="D5581" t="s">
        <v>42</v>
      </c>
      <c r="E5581">
        <v>970</v>
      </c>
      <c r="F5581">
        <v>1092</v>
      </c>
      <c r="G5581">
        <f t="shared" si="87"/>
        <v>122</v>
      </c>
      <c r="H5581">
        <v>176760</v>
      </c>
      <c r="I5581" t="s">
        <v>43</v>
      </c>
    </row>
    <row r="5582" spans="1:9" x14ac:dyDescent="0.3">
      <c r="A5582" t="s">
        <v>2804</v>
      </c>
      <c r="B5582" t="s">
        <v>2805</v>
      </c>
      <c r="C5582">
        <v>1040</v>
      </c>
      <c r="D5582" t="s">
        <v>10</v>
      </c>
      <c r="E5582">
        <v>158</v>
      </c>
      <c r="F5582">
        <v>340</v>
      </c>
      <c r="G5582">
        <f t="shared" si="87"/>
        <v>182</v>
      </c>
      <c r="H5582">
        <v>1724</v>
      </c>
      <c r="I5582" t="s">
        <v>11</v>
      </c>
    </row>
    <row r="5583" spans="1:9" x14ac:dyDescent="0.3">
      <c r="A5583" t="s">
        <v>2804</v>
      </c>
      <c r="B5583" t="s">
        <v>2805</v>
      </c>
      <c r="C5583">
        <v>1040</v>
      </c>
      <c r="D5583" t="s">
        <v>28</v>
      </c>
      <c r="E5583">
        <v>542</v>
      </c>
      <c r="F5583">
        <v>721</v>
      </c>
      <c r="G5583">
        <f t="shared" si="87"/>
        <v>179</v>
      </c>
      <c r="H5583">
        <v>133923</v>
      </c>
      <c r="I5583" t="s">
        <v>29</v>
      </c>
    </row>
    <row r="5584" spans="1:9" x14ac:dyDescent="0.3">
      <c r="A5584" t="s">
        <v>2804</v>
      </c>
      <c r="B5584" t="s">
        <v>2805</v>
      </c>
      <c r="C5584">
        <v>1040</v>
      </c>
      <c r="D5584" t="s">
        <v>30</v>
      </c>
      <c r="E5584">
        <v>430</v>
      </c>
      <c r="F5584">
        <v>495</v>
      </c>
      <c r="G5584">
        <f t="shared" si="87"/>
        <v>65</v>
      </c>
      <c r="H5584">
        <v>85578</v>
      </c>
      <c r="I5584" t="s">
        <v>31</v>
      </c>
    </row>
    <row r="5585" spans="1:9" x14ac:dyDescent="0.3">
      <c r="A5585" t="s">
        <v>2804</v>
      </c>
      <c r="B5585" t="s">
        <v>2805</v>
      </c>
      <c r="C5585">
        <v>1040</v>
      </c>
      <c r="D5585" t="s">
        <v>42</v>
      </c>
      <c r="E5585">
        <v>903</v>
      </c>
      <c r="F5585">
        <v>1024</v>
      </c>
      <c r="G5585">
        <f t="shared" si="87"/>
        <v>121</v>
      </c>
      <c r="H5585">
        <v>176760</v>
      </c>
      <c r="I5585" t="s">
        <v>43</v>
      </c>
    </row>
    <row r="5586" spans="1:9" x14ac:dyDescent="0.3">
      <c r="A5586" t="s">
        <v>2806</v>
      </c>
      <c r="B5586" t="s">
        <v>2807</v>
      </c>
      <c r="C5586">
        <v>1017</v>
      </c>
      <c r="D5586" t="s">
        <v>10</v>
      </c>
      <c r="E5586">
        <v>155</v>
      </c>
      <c r="F5586">
        <v>349</v>
      </c>
      <c r="G5586">
        <f t="shared" si="87"/>
        <v>194</v>
      </c>
      <c r="H5586">
        <v>1724</v>
      </c>
      <c r="I5586" t="s">
        <v>11</v>
      </c>
    </row>
    <row r="5587" spans="1:9" x14ac:dyDescent="0.3">
      <c r="A5587" t="s">
        <v>2806</v>
      </c>
      <c r="B5587" t="s">
        <v>2807</v>
      </c>
      <c r="C5587">
        <v>1017</v>
      </c>
      <c r="D5587" t="s">
        <v>28</v>
      </c>
      <c r="E5587">
        <v>549</v>
      </c>
      <c r="F5587">
        <v>712</v>
      </c>
      <c r="G5587">
        <f t="shared" si="87"/>
        <v>163</v>
      </c>
      <c r="H5587">
        <v>133923</v>
      </c>
      <c r="I5587" t="s">
        <v>29</v>
      </c>
    </row>
    <row r="5588" spans="1:9" x14ac:dyDescent="0.3">
      <c r="A5588" t="s">
        <v>2806</v>
      </c>
      <c r="B5588" t="s">
        <v>2807</v>
      </c>
      <c r="C5588">
        <v>1017</v>
      </c>
      <c r="D5588" t="s">
        <v>30</v>
      </c>
      <c r="E5588">
        <v>437</v>
      </c>
      <c r="F5588">
        <v>502</v>
      </c>
      <c r="G5588">
        <f t="shared" si="87"/>
        <v>65</v>
      </c>
      <c r="H5588">
        <v>85578</v>
      </c>
      <c r="I5588" t="s">
        <v>31</v>
      </c>
    </row>
    <row r="5589" spans="1:9" x14ac:dyDescent="0.3">
      <c r="A5589" t="s">
        <v>2806</v>
      </c>
      <c r="B5589" t="s">
        <v>2807</v>
      </c>
      <c r="C5589">
        <v>1017</v>
      </c>
      <c r="D5589" t="s">
        <v>42</v>
      </c>
      <c r="E5589">
        <v>877</v>
      </c>
      <c r="F5589">
        <v>1006</v>
      </c>
      <c r="G5589">
        <f t="shared" si="87"/>
        <v>129</v>
      </c>
      <c r="H5589">
        <v>176760</v>
      </c>
      <c r="I5589" t="s">
        <v>43</v>
      </c>
    </row>
    <row r="5590" spans="1:9" x14ac:dyDescent="0.3">
      <c r="A5590" t="s">
        <v>2808</v>
      </c>
      <c r="B5590" t="s">
        <v>2809</v>
      </c>
      <c r="C5590">
        <v>1149</v>
      </c>
      <c r="D5590" t="s">
        <v>10</v>
      </c>
      <c r="E5590">
        <v>288</v>
      </c>
      <c r="F5590">
        <v>483</v>
      </c>
      <c r="G5590">
        <f t="shared" si="87"/>
        <v>195</v>
      </c>
      <c r="H5590">
        <v>1724</v>
      </c>
      <c r="I5590" t="s">
        <v>11</v>
      </c>
    </row>
    <row r="5591" spans="1:9" x14ac:dyDescent="0.3">
      <c r="A5591" t="s">
        <v>2808</v>
      </c>
      <c r="B5591" t="s">
        <v>2809</v>
      </c>
      <c r="C5591">
        <v>1149</v>
      </c>
      <c r="D5591" t="s">
        <v>28</v>
      </c>
      <c r="E5591">
        <v>683</v>
      </c>
      <c r="F5591">
        <v>851</v>
      </c>
      <c r="G5591">
        <f t="shared" si="87"/>
        <v>168</v>
      </c>
      <c r="H5591">
        <v>133923</v>
      </c>
      <c r="I5591" t="s">
        <v>29</v>
      </c>
    </row>
    <row r="5592" spans="1:9" x14ac:dyDescent="0.3">
      <c r="A5592" t="s">
        <v>2808</v>
      </c>
      <c r="B5592" t="s">
        <v>2809</v>
      </c>
      <c r="C5592">
        <v>1149</v>
      </c>
      <c r="D5592" t="s">
        <v>30</v>
      </c>
      <c r="E5592">
        <v>571</v>
      </c>
      <c r="F5592">
        <v>636</v>
      </c>
      <c r="G5592">
        <f t="shared" si="87"/>
        <v>65</v>
      </c>
      <c r="H5592">
        <v>85578</v>
      </c>
      <c r="I5592" t="s">
        <v>31</v>
      </c>
    </row>
    <row r="5593" spans="1:9" x14ac:dyDescent="0.3">
      <c r="A5593" t="s">
        <v>2808</v>
      </c>
      <c r="B5593" t="s">
        <v>2809</v>
      </c>
      <c r="C5593">
        <v>1149</v>
      </c>
      <c r="D5593" t="s">
        <v>42</v>
      </c>
      <c r="E5593">
        <v>1019</v>
      </c>
      <c r="F5593">
        <v>1142</v>
      </c>
      <c r="G5593">
        <f t="shared" si="87"/>
        <v>123</v>
      </c>
      <c r="H5593">
        <v>176760</v>
      </c>
      <c r="I5593" t="s">
        <v>43</v>
      </c>
    </row>
    <row r="5594" spans="1:9" x14ac:dyDescent="0.3">
      <c r="A5594" t="s">
        <v>2810</v>
      </c>
      <c r="B5594" t="s">
        <v>2811</v>
      </c>
      <c r="C5594">
        <v>899</v>
      </c>
      <c r="D5594" t="s">
        <v>10</v>
      </c>
      <c r="E5594">
        <v>89</v>
      </c>
      <c r="F5594">
        <v>270</v>
      </c>
      <c r="G5594">
        <f t="shared" si="87"/>
        <v>181</v>
      </c>
      <c r="H5594">
        <v>1724</v>
      </c>
      <c r="I5594" t="s">
        <v>11</v>
      </c>
    </row>
    <row r="5595" spans="1:9" x14ac:dyDescent="0.3">
      <c r="A5595" t="s">
        <v>2810</v>
      </c>
      <c r="B5595" t="s">
        <v>2811</v>
      </c>
      <c r="C5595">
        <v>899</v>
      </c>
      <c r="D5595" t="s">
        <v>12</v>
      </c>
      <c r="E5595">
        <v>653</v>
      </c>
      <c r="F5595">
        <v>891</v>
      </c>
      <c r="G5595">
        <f t="shared" si="87"/>
        <v>238</v>
      </c>
      <c r="H5595">
        <v>22957</v>
      </c>
      <c r="I5595" t="s">
        <v>13</v>
      </c>
    </row>
    <row r="5596" spans="1:9" x14ac:dyDescent="0.3">
      <c r="A5596" t="s">
        <v>2810</v>
      </c>
      <c r="B5596" t="s">
        <v>2811</v>
      </c>
      <c r="C5596">
        <v>899</v>
      </c>
      <c r="D5596" t="s">
        <v>14</v>
      </c>
      <c r="E5596">
        <v>474</v>
      </c>
      <c r="F5596">
        <v>632</v>
      </c>
      <c r="G5596">
        <f t="shared" si="87"/>
        <v>158</v>
      </c>
      <c r="H5596">
        <v>43327</v>
      </c>
      <c r="I5596" t="s">
        <v>15</v>
      </c>
    </row>
    <row r="5597" spans="1:9" x14ac:dyDescent="0.3">
      <c r="A5597" t="s">
        <v>2812</v>
      </c>
      <c r="B5597" t="s">
        <v>2813</v>
      </c>
      <c r="C5597">
        <v>1245</v>
      </c>
      <c r="D5597" t="s">
        <v>10</v>
      </c>
      <c r="E5597">
        <v>82</v>
      </c>
      <c r="F5597">
        <v>276</v>
      </c>
      <c r="G5597">
        <f t="shared" si="87"/>
        <v>194</v>
      </c>
      <c r="H5597">
        <v>1724</v>
      </c>
      <c r="I5597" t="s">
        <v>11</v>
      </c>
    </row>
    <row r="5598" spans="1:9" x14ac:dyDescent="0.3">
      <c r="A5598" t="s">
        <v>2812</v>
      </c>
      <c r="B5598" t="s">
        <v>2813</v>
      </c>
      <c r="C5598">
        <v>1245</v>
      </c>
      <c r="D5598" t="s">
        <v>28</v>
      </c>
      <c r="E5598">
        <v>1124</v>
      </c>
      <c r="F5598">
        <v>1234</v>
      </c>
      <c r="G5598">
        <f t="shared" si="87"/>
        <v>110</v>
      </c>
      <c r="H5598">
        <v>133923</v>
      </c>
      <c r="I5598" t="s">
        <v>29</v>
      </c>
    </row>
    <row r="5599" spans="1:9" x14ac:dyDescent="0.3">
      <c r="A5599" t="s">
        <v>2812</v>
      </c>
      <c r="B5599" t="s">
        <v>2813</v>
      </c>
      <c r="C5599">
        <v>1245</v>
      </c>
      <c r="D5599" t="s">
        <v>30</v>
      </c>
      <c r="E5599">
        <v>1010</v>
      </c>
      <c r="F5599">
        <v>1082</v>
      </c>
      <c r="G5599">
        <f t="shared" si="87"/>
        <v>72</v>
      </c>
      <c r="H5599">
        <v>85578</v>
      </c>
      <c r="I5599" t="s">
        <v>31</v>
      </c>
    </row>
    <row r="5600" spans="1:9" x14ac:dyDescent="0.3">
      <c r="A5600" t="s">
        <v>2812</v>
      </c>
      <c r="B5600" t="s">
        <v>2813</v>
      </c>
      <c r="C5600">
        <v>1245</v>
      </c>
      <c r="D5600" t="s">
        <v>22</v>
      </c>
      <c r="E5600">
        <v>499</v>
      </c>
      <c r="F5600">
        <v>611</v>
      </c>
      <c r="G5600">
        <f t="shared" si="87"/>
        <v>112</v>
      </c>
      <c r="H5600">
        <v>21613</v>
      </c>
      <c r="I5600" t="s">
        <v>23</v>
      </c>
    </row>
    <row r="5601" spans="1:9" x14ac:dyDescent="0.3">
      <c r="A5601" t="s">
        <v>2812</v>
      </c>
      <c r="B5601" t="s">
        <v>2813</v>
      </c>
      <c r="C5601">
        <v>1245</v>
      </c>
      <c r="D5601" t="s">
        <v>22</v>
      </c>
      <c r="E5601">
        <v>626</v>
      </c>
      <c r="F5601">
        <v>738</v>
      </c>
      <c r="G5601">
        <f t="shared" si="87"/>
        <v>112</v>
      </c>
      <c r="H5601">
        <v>21613</v>
      </c>
      <c r="I5601" t="s">
        <v>23</v>
      </c>
    </row>
    <row r="5602" spans="1:9" x14ac:dyDescent="0.3">
      <c r="A5602" t="s">
        <v>2812</v>
      </c>
      <c r="B5602" t="s">
        <v>2813</v>
      </c>
      <c r="C5602">
        <v>1245</v>
      </c>
      <c r="D5602" t="s">
        <v>22</v>
      </c>
      <c r="E5602">
        <v>753</v>
      </c>
      <c r="F5602">
        <v>865</v>
      </c>
      <c r="G5602">
        <f t="shared" si="87"/>
        <v>112</v>
      </c>
      <c r="H5602">
        <v>21613</v>
      </c>
      <c r="I5602" t="s">
        <v>23</v>
      </c>
    </row>
    <row r="5603" spans="1:9" x14ac:dyDescent="0.3">
      <c r="A5603" t="s">
        <v>2812</v>
      </c>
      <c r="B5603" t="s">
        <v>2813</v>
      </c>
      <c r="C5603">
        <v>1245</v>
      </c>
      <c r="D5603" t="s">
        <v>22</v>
      </c>
      <c r="E5603">
        <v>880</v>
      </c>
      <c r="F5603">
        <v>992</v>
      </c>
      <c r="G5603">
        <f t="shared" si="87"/>
        <v>112</v>
      </c>
      <c r="H5603">
        <v>21613</v>
      </c>
      <c r="I5603" t="s">
        <v>23</v>
      </c>
    </row>
    <row r="5604" spans="1:9" x14ac:dyDescent="0.3">
      <c r="A5604" t="s">
        <v>2812</v>
      </c>
      <c r="B5604" t="s">
        <v>2813</v>
      </c>
      <c r="C5604">
        <v>1245</v>
      </c>
      <c r="D5604" t="s">
        <v>18</v>
      </c>
      <c r="E5604">
        <v>377</v>
      </c>
      <c r="F5604">
        <v>483</v>
      </c>
      <c r="G5604">
        <f t="shared" si="87"/>
        <v>106</v>
      </c>
      <c r="H5604">
        <v>27168</v>
      </c>
      <c r="I5604" t="s">
        <v>19</v>
      </c>
    </row>
    <row r="5605" spans="1:9" x14ac:dyDescent="0.3">
      <c r="A5605" t="s">
        <v>2814</v>
      </c>
      <c r="B5605" t="s">
        <v>2815</v>
      </c>
      <c r="C5605">
        <v>512</v>
      </c>
      <c r="D5605" t="s">
        <v>10</v>
      </c>
      <c r="E5605">
        <v>71</v>
      </c>
      <c r="F5605">
        <v>254</v>
      </c>
      <c r="G5605">
        <f t="shared" si="87"/>
        <v>183</v>
      </c>
      <c r="H5605">
        <v>1724</v>
      </c>
      <c r="I5605" t="s">
        <v>11</v>
      </c>
    </row>
    <row r="5606" spans="1:9" x14ac:dyDescent="0.3">
      <c r="A5606" t="s">
        <v>2814</v>
      </c>
      <c r="B5606" t="s">
        <v>2815</v>
      </c>
      <c r="C5606">
        <v>512</v>
      </c>
      <c r="D5606" t="s">
        <v>14</v>
      </c>
      <c r="E5606">
        <v>351</v>
      </c>
      <c r="F5606">
        <v>510</v>
      </c>
      <c r="G5606">
        <f t="shared" si="87"/>
        <v>159</v>
      </c>
      <c r="H5606">
        <v>43327</v>
      </c>
      <c r="I5606" t="s">
        <v>15</v>
      </c>
    </row>
    <row r="5607" spans="1:9" x14ac:dyDescent="0.3">
      <c r="A5607" t="s">
        <v>2816</v>
      </c>
      <c r="B5607" t="s">
        <v>2817</v>
      </c>
      <c r="C5607">
        <v>612</v>
      </c>
      <c r="D5607" t="s">
        <v>10</v>
      </c>
      <c r="E5607">
        <v>48</v>
      </c>
      <c r="F5607">
        <v>226</v>
      </c>
      <c r="G5607">
        <f t="shared" si="87"/>
        <v>178</v>
      </c>
      <c r="H5607">
        <v>1724</v>
      </c>
      <c r="I5607" t="s">
        <v>11</v>
      </c>
    </row>
    <row r="5608" spans="1:9" x14ac:dyDescent="0.3">
      <c r="A5608" t="s">
        <v>2816</v>
      </c>
      <c r="B5608" t="s">
        <v>2817</v>
      </c>
      <c r="C5608">
        <v>612</v>
      </c>
      <c r="D5608" t="s">
        <v>14</v>
      </c>
      <c r="E5608">
        <v>445</v>
      </c>
      <c r="F5608">
        <v>605</v>
      </c>
      <c r="G5608">
        <f t="shared" si="87"/>
        <v>160</v>
      </c>
      <c r="H5608">
        <v>43327</v>
      </c>
      <c r="I5608" t="s">
        <v>15</v>
      </c>
    </row>
    <row r="5609" spans="1:9" x14ac:dyDescent="0.3">
      <c r="A5609" t="s">
        <v>2816</v>
      </c>
      <c r="B5609" t="s">
        <v>2817</v>
      </c>
      <c r="C5609">
        <v>612</v>
      </c>
      <c r="D5609" t="s">
        <v>46</v>
      </c>
      <c r="E5609">
        <v>317</v>
      </c>
      <c r="F5609">
        <v>388</v>
      </c>
      <c r="G5609">
        <f t="shared" si="87"/>
        <v>71</v>
      </c>
      <c r="H5609">
        <v>7301</v>
      </c>
      <c r="I5609" t="s">
        <v>47</v>
      </c>
    </row>
    <row r="5610" spans="1:9" x14ac:dyDescent="0.3">
      <c r="A5610" t="s">
        <v>2818</v>
      </c>
      <c r="B5610" t="s">
        <v>2819</v>
      </c>
      <c r="C5610">
        <v>804</v>
      </c>
      <c r="D5610" t="s">
        <v>10</v>
      </c>
      <c r="E5610">
        <v>89</v>
      </c>
      <c r="F5610">
        <v>280</v>
      </c>
      <c r="G5610">
        <f t="shared" si="87"/>
        <v>191</v>
      </c>
      <c r="H5610">
        <v>1724</v>
      </c>
      <c r="I5610" t="s">
        <v>11</v>
      </c>
    </row>
    <row r="5611" spans="1:9" x14ac:dyDescent="0.3">
      <c r="A5611" t="s">
        <v>2818</v>
      </c>
      <c r="B5611" t="s">
        <v>2819</v>
      </c>
      <c r="C5611">
        <v>804</v>
      </c>
      <c r="D5611" t="s">
        <v>14</v>
      </c>
      <c r="E5611">
        <v>645</v>
      </c>
      <c r="F5611">
        <v>798</v>
      </c>
      <c r="G5611">
        <f t="shared" si="87"/>
        <v>153</v>
      </c>
      <c r="H5611">
        <v>43327</v>
      </c>
      <c r="I5611" t="s">
        <v>15</v>
      </c>
    </row>
    <row r="5612" spans="1:9" x14ac:dyDescent="0.3">
      <c r="A5612" t="s">
        <v>2818</v>
      </c>
      <c r="B5612" t="s">
        <v>2819</v>
      </c>
      <c r="C5612">
        <v>804</v>
      </c>
      <c r="D5612" t="s">
        <v>24</v>
      </c>
      <c r="E5612">
        <v>397</v>
      </c>
      <c r="F5612">
        <v>487</v>
      </c>
      <c r="G5612">
        <f t="shared" si="87"/>
        <v>90</v>
      </c>
      <c r="H5612">
        <v>23723</v>
      </c>
      <c r="I5612" t="s">
        <v>25</v>
      </c>
    </row>
    <row r="5613" spans="1:9" x14ac:dyDescent="0.3">
      <c r="A5613" t="s">
        <v>2818</v>
      </c>
      <c r="B5613" t="s">
        <v>2819</v>
      </c>
      <c r="C5613">
        <v>804</v>
      </c>
      <c r="D5613" t="s">
        <v>18</v>
      </c>
      <c r="E5613">
        <v>516</v>
      </c>
      <c r="F5613">
        <v>633</v>
      </c>
      <c r="G5613">
        <f t="shared" si="87"/>
        <v>117</v>
      </c>
      <c r="H5613">
        <v>27168</v>
      </c>
      <c r="I5613" t="s">
        <v>19</v>
      </c>
    </row>
    <row r="5614" spans="1:9" x14ac:dyDescent="0.3">
      <c r="A5614" t="s">
        <v>2820</v>
      </c>
      <c r="B5614" t="s">
        <v>2821</v>
      </c>
      <c r="C5614">
        <v>926</v>
      </c>
      <c r="D5614" t="s">
        <v>10</v>
      </c>
      <c r="E5614">
        <v>256</v>
      </c>
      <c r="F5614">
        <v>442</v>
      </c>
      <c r="G5614">
        <f t="shared" si="87"/>
        <v>186</v>
      </c>
      <c r="H5614">
        <v>1724</v>
      </c>
      <c r="I5614" t="s">
        <v>11</v>
      </c>
    </row>
    <row r="5615" spans="1:9" x14ac:dyDescent="0.3">
      <c r="A5615" t="s">
        <v>2820</v>
      </c>
      <c r="B5615" t="s">
        <v>2821</v>
      </c>
      <c r="C5615">
        <v>926</v>
      </c>
      <c r="D5615" t="s">
        <v>28</v>
      </c>
      <c r="E5615">
        <v>649</v>
      </c>
      <c r="F5615">
        <v>762</v>
      </c>
      <c r="G5615">
        <f t="shared" si="87"/>
        <v>113</v>
      </c>
      <c r="H5615">
        <v>133923</v>
      </c>
      <c r="I5615" t="s">
        <v>29</v>
      </c>
    </row>
    <row r="5616" spans="1:9" x14ac:dyDescent="0.3">
      <c r="A5616" t="s">
        <v>2820</v>
      </c>
      <c r="B5616" t="s">
        <v>2821</v>
      </c>
      <c r="C5616">
        <v>926</v>
      </c>
      <c r="D5616" t="s">
        <v>30</v>
      </c>
      <c r="E5616">
        <v>537</v>
      </c>
      <c r="F5616">
        <v>602</v>
      </c>
      <c r="G5616">
        <f t="shared" si="87"/>
        <v>65</v>
      </c>
      <c r="H5616">
        <v>85578</v>
      </c>
      <c r="I5616" t="s">
        <v>31</v>
      </c>
    </row>
    <row r="5617" spans="1:9" x14ac:dyDescent="0.3">
      <c r="A5617" t="s">
        <v>2820</v>
      </c>
      <c r="B5617" t="s">
        <v>2821</v>
      </c>
      <c r="C5617">
        <v>926</v>
      </c>
      <c r="D5617" t="s">
        <v>90</v>
      </c>
      <c r="E5617">
        <v>7</v>
      </c>
      <c r="F5617">
        <v>215</v>
      </c>
      <c r="G5617">
        <f t="shared" si="87"/>
        <v>208</v>
      </c>
      <c r="H5617">
        <v>1188</v>
      </c>
      <c r="I5617" t="s">
        <v>91</v>
      </c>
    </row>
    <row r="5618" spans="1:9" x14ac:dyDescent="0.3">
      <c r="A5618" t="s">
        <v>2820</v>
      </c>
      <c r="B5618" t="s">
        <v>2821</v>
      </c>
      <c r="C5618">
        <v>926</v>
      </c>
      <c r="D5618" t="s">
        <v>42</v>
      </c>
      <c r="E5618">
        <v>810</v>
      </c>
      <c r="F5618">
        <v>923</v>
      </c>
      <c r="G5618">
        <f t="shared" si="87"/>
        <v>113</v>
      </c>
      <c r="H5618">
        <v>176760</v>
      </c>
      <c r="I5618" t="s">
        <v>43</v>
      </c>
    </row>
    <row r="5619" spans="1:9" x14ac:dyDescent="0.3">
      <c r="A5619" t="s">
        <v>2822</v>
      </c>
      <c r="B5619" t="s">
        <v>2823</v>
      </c>
      <c r="C5619">
        <v>545</v>
      </c>
      <c r="D5619" t="s">
        <v>10</v>
      </c>
      <c r="E5619">
        <v>70</v>
      </c>
      <c r="F5619">
        <v>258</v>
      </c>
      <c r="G5619">
        <f t="shared" si="87"/>
        <v>188</v>
      </c>
      <c r="H5619">
        <v>1724</v>
      </c>
      <c r="I5619" t="s">
        <v>11</v>
      </c>
    </row>
    <row r="5620" spans="1:9" x14ac:dyDescent="0.3">
      <c r="A5620" t="s">
        <v>2822</v>
      </c>
      <c r="B5620" t="s">
        <v>2823</v>
      </c>
      <c r="C5620">
        <v>545</v>
      </c>
      <c r="D5620" t="s">
        <v>54</v>
      </c>
      <c r="E5620">
        <v>352</v>
      </c>
      <c r="F5620">
        <v>434</v>
      </c>
      <c r="G5620">
        <f t="shared" si="87"/>
        <v>82</v>
      </c>
      <c r="H5620">
        <v>1627</v>
      </c>
      <c r="I5620" t="s">
        <v>55</v>
      </c>
    </row>
    <row r="5621" spans="1:9" x14ac:dyDescent="0.3">
      <c r="A5621" t="s">
        <v>2824</v>
      </c>
      <c r="B5621" t="s">
        <v>2825</v>
      </c>
      <c r="C5621">
        <v>859</v>
      </c>
      <c r="D5621" t="s">
        <v>10</v>
      </c>
      <c r="E5621">
        <v>61</v>
      </c>
      <c r="F5621">
        <v>206</v>
      </c>
      <c r="G5621">
        <f t="shared" si="87"/>
        <v>145</v>
      </c>
      <c r="H5621">
        <v>1724</v>
      </c>
      <c r="I5621" t="s">
        <v>11</v>
      </c>
    </row>
    <row r="5622" spans="1:9" x14ac:dyDescent="0.3">
      <c r="A5622" t="s">
        <v>2824</v>
      </c>
      <c r="B5622" t="s">
        <v>2825</v>
      </c>
      <c r="C5622">
        <v>859</v>
      </c>
      <c r="D5622" t="s">
        <v>12</v>
      </c>
      <c r="E5622">
        <v>607</v>
      </c>
      <c r="F5622">
        <v>840</v>
      </c>
      <c r="G5622">
        <f t="shared" si="87"/>
        <v>233</v>
      </c>
      <c r="H5622">
        <v>22957</v>
      </c>
      <c r="I5622" t="s">
        <v>13</v>
      </c>
    </row>
    <row r="5623" spans="1:9" x14ac:dyDescent="0.3">
      <c r="A5623" t="s">
        <v>2824</v>
      </c>
      <c r="B5623" t="s">
        <v>2825</v>
      </c>
      <c r="C5623">
        <v>859</v>
      </c>
      <c r="D5623" t="s">
        <v>14</v>
      </c>
      <c r="E5623">
        <v>431</v>
      </c>
      <c r="F5623">
        <v>588</v>
      </c>
      <c r="G5623">
        <f t="shared" si="87"/>
        <v>157</v>
      </c>
      <c r="H5623">
        <v>43327</v>
      </c>
      <c r="I5623" t="s">
        <v>15</v>
      </c>
    </row>
    <row r="5624" spans="1:9" x14ac:dyDescent="0.3">
      <c r="A5624" t="s">
        <v>2824</v>
      </c>
      <c r="B5624" t="s">
        <v>2825</v>
      </c>
      <c r="C5624">
        <v>859</v>
      </c>
      <c r="D5624" t="s">
        <v>24</v>
      </c>
      <c r="E5624">
        <v>307</v>
      </c>
      <c r="F5624">
        <v>392</v>
      </c>
      <c r="G5624">
        <f t="shared" si="87"/>
        <v>85</v>
      </c>
      <c r="H5624">
        <v>23723</v>
      </c>
      <c r="I5624" t="s">
        <v>25</v>
      </c>
    </row>
    <row r="5625" spans="1:9" x14ac:dyDescent="0.3">
      <c r="A5625" t="s">
        <v>2826</v>
      </c>
      <c r="B5625" t="s">
        <v>2827</v>
      </c>
      <c r="C5625">
        <v>1346</v>
      </c>
      <c r="D5625" t="s">
        <v>10</v>
      </c>
      <c r="E5625">
        <v>77</v>
      </c>
      <c r="F5625">
        <v>273</v>
      </c>
      <c r="G5625">
        <f t="shared" si="87"/>
        <v>196</v>
      </c>
      <c r="H5625">
        <v>1724</v>
      </c>
      <c r="I5625" t="s">
        <v>11</v>
      </c>
    </row>
    <row r="5626" spans="1:9" x14ac:dyDescent="0.3">
      <c r="A5626" t="s">
        <v>2826</v>
      </c>
      <c r="B5626" t="s">
        <v>2827</v>
      </c>
      <c r="C5626">
        <v>1346</v>
      </c>
      <c r="D5626" t="s">
        <v>154</v>
      </c>
      <c r="E5626">
        <v>662</v>
      </c>
      <c r="F5626">
        <v>805</v>
      </c>
      <c r="G5626">
        <f t="shared" si="87"/>
        <v>143</v>
      </c>
      <c r="H5626">
        <v>17090</v>
      </c>
      <c r="I5626" t="s">
        <v>155</v>
      </c>
    </row>
    <row r="5627" spans="1:9" x14ac:dyDescent="0.3">
      <c r="A5627" t="s">
        <v>2826</v>
      </c>
      <c r="B5627" t="s">
        <v>2827</v>
      </c>
      <c r="C5627">
        <v>1346</v>
      </c>
      <c r="D5627" t="s">
        <v>28</v>
      </c>
      <c r="E5627">
        <v>1068</v>
      </c>
      <c r="F5627">
        <v>1184</v>
      </c>
      <c r="G5627">
        <f t="shared" si="87"/>
        <v>116</v>
      </c>
      <c r="H5627">
        <v>133923</v>
      </c>
      <c r="I5627" t="s">
        <v>29</v>
      </c>
    </row>
    <row r="5628" spans="1:9" x14ac:dyDescent="0.3">
      <c r="A5628" t="s">
        <v>2826</v>
      </c>
      <c r="B5628" t="s">
        <v>2827</v>
      </c>
      <c r="C5628">
        <v>1346</v>
      </c>
      <c r="D5628" t="s">
        <v>30</v>
      </c>
      <c r="E5628">
        <v>956</v>
      </c>
      <c r="F5628">
        <v>1021</v>
      </c>
      <c r="G5628">
        <f t="shared" si="87"/>
        <v>65</v>
      </c>
      <c r="H5628">
        <v>85578</v>
      </c>
      <c r="I5628" t="s">
        <v>31</v>
      </c>
    </row>
    <row r="5629" spans="1:9" x14ac:dyDescent="0.3">
      <c r="A5629" t="s">
        <v>2826</v>
      </c>
      <c r="B5629" t="s">
        <v>2827</v>
      </c>
      <c r="C5629">
        <v>1346</v>
      </c>
      <c r="D5629" t="s">
        <v>24</v>
      </c>
      <c r="E5629">
        <v>420</v>
      </c>
      <c r="F5629">
        <v>510</v>
      </c>
      <c r="G5629">
        <f t="shared" si="87"/>
        <v>90</v>
      </c>
      <c r="H5629">
        <v>23723</v>
      </c>
      <c r="I5629" t="s">
        <v>25</v>
      </c>
    </row>
    <row r="5630" spans="1:9" x14ac:dyDescent="0.3">
      <c r="A5630" t="s">
        <v>2826</v>
      </c>
      <c r="B5630" t="s">
        <v>2827</v>
      </c>
      <c r="C5630">
        <v>1346</v>
      </c>
      <c r="D5630" t="s">
        <v>18</v>
      </c>
      <c r="E5630">
        <v>534</v>
      </c>
      <c r="F5630">
        <v>638</v>
      </c>
      <c r="G5630">
        <f t="shared" si="87"/>
        <v>104</v>
      </c>
      <c r="H5630">
        <v>27168</v>
      </c>
      <c r="I5630" t="s">
        <v>19</v>
      </c>
    </row>
    <row r="5631" spans="1:9" x14ac:dyDescent="0.3">
      <c r="A5631" t="s">
        <v>2826</v>
      </c>
      <c r="B5631" t="s">
        <v>2827</v>
      </c>
      <c r="C5631">
        <v>1346</v>
      </c>
      <c r="D5631" t="s">
        <v>18</v>
      </c>
      <c r="E5631">
        <v>831</v>
      </c>
      <c r="F5631">
        <v>935</v>
      </c>
      <c r="G5631">
        <f t="shared" si="87"/>
        <v>104</v>
      </c>
      <c r="H5631">
        <v>27168</v>
      </c>
      <c r="I5631" t="s">
        <v>19</v>
      </c>
    </row>
    <row r="5632" spans="1:9" x14ac:dyDescent="0.3">
      <c r="A5632" t="s">
        <v>2826</v>
      </c>
      <c r="B5632" t="s">
        <v>2827</v>
      </c>
      <c r="C5632">
        <v>1346</v>
      </c>
      <c r="D5632" t="s">
        <v>42</v>
      </c>
      <c r="E5632">
        <v>1213</v>
      </c>
      <c r="F5632">
        <v>1329</v>
      </c>
      <c r="G5632">
        <f t="shared" si="87"/>
        <v>116</v>
      </c>
      <c r="H5632">
        <v>176760</v>
      </c>
      <c r="I5632" t="s">
        <v>43</v>
      </c>
    </row>
    <row r="5633" spans="1:9" x14ac:dyDescent="0.3">
      <c r="A5633" t="s">
        <v>2828</v>
      </c>
      <c r="B5633" t="s">
        <v>2829</v>
      </c>
      <c r="C5633">
        <v>872</v>
      </c>
      <c r="D5633" t="s">
        <v>10</v>
      </c>
      <c r="E5633">
        <v>90</v>
      </c>
      <c r="F5633">
        <v>276</v>
      </c>
      <c r="G5633">
        <f t="shared" si="87"/>
        <v>186</v>
      </c>
      <c r="H5633">
        <v>1724</v>
      </c>
      <c r="I5633" t="s">
        <v>11</v>
      </c>
    </row>
    <row r="5634" spans="1:9" x14ac:dyDescent="0.3">
      <c r="A5634" t="s">
        <v>2828</v>
      </c>
      <c r="B5634" t="s">
        <v>2829</v>
      </c>
      <c r="C5634">
        <v>872</v>
      </c>
      <c r="D5634" t="s">
        <v>28</v>
      </c>
      <c r="E5634">
        <v>743</v>
      </c>
      <c r="F5634">
        <v>854</v>
      </c>
      <c r="G5634">
        <f t="shared" si="87"/>
        <v>111</v>
      </c>
      <c r="H5634">
        <v>133923</v>
      </c>
      <c r="I5634" t="s">
        <v>29</v>
      </c>
    </row>
    <row r="5635" spans="1:9" x14ac:dyDescent="0.3">
      <c r="A5635" t="s">
        <v>2828</v>
      </c>
      <c r="B5635" t="s">
        <v>2829</v>
      </c>
      <c r="C5635">
        <v>872</v>
      </c>
      <c r="D5635" t="s">
        <v>30</v>
      </c>
      <c r="E5635">
        <v>634</v>
      </c>
      <c r="F5635">
        <v>702</v>
      </c>
      <c r="G5635">
        <f t="shared" ref="G5635:G5698" si="88">F5635-E5635</f>
        <v>68</v>
      </c>
      <c r="H5635">
        <v>85578</v>
      </c>
      <c r="I5635" t="s">
        <v>31</v>
      </c>
    </row>
    <row r="5636" spans="1:9" x14ac:dyDescent="0.3">
      <c r="A5636" t="s">
        <v>2828</v>
      </c>
      <c r="B5636" t="s">
        <v>2829</v>
      </c>
      <c r="C5636">
        <v>872</v>
      </c>
      <c r="D5636" t="s">
        <v>24</v>
      </c>
      <c r="E5636">
        <v>378</v>
      </c>
      <c r="F5636">
        <v>466</v>
      </c>
      <c r="G5636">
        <f t="shared" si="88"/>
        <v>88</v>
      </c>
      <c r="H5636">
        <v>23723</v>
      </c>
      <c r="I5636" t="s">
        <v>25</v>
      </c>
    </row>
    <row r="5637" spans="1:9" x14ac:dyDescent="0.3">
      <c r="A5637" t="s">
        <v>2828</v>
      </c>
      <c r="B5637" t="s">
        <v>2829</v>
      </c>
      <c r="C5637">
        <v>872</v>
      </c>
      <c r="D5637" t="s">
        <v>18</v>
      </c>
      <c r="E5637">
        <v>493</v>
      </c>
      <c r="F5637">
        <v>613</v>
      </c>
      <c r="G5637">
        <f t="shared" si="88"/>
        <v>120</v>
      </c>
      <c r="H5637">
        <v>27168</v>
      </c>
      <c r="I5637" t="s">
        <v>19</v>
      </c>
    </row>
    <row r="5638" spans="1:9" x14ac:dyDescent="0.3">
      <c r="A5638" t="s">
        <v>2830</v>
      </c>
      <c r="B5638" t="s">
        <v>2831</v>
      </c>
      <c r="C5638">
        <v>730</v>
      </c>
      <c r="D5638" t="s">
        <v>10</v>
      </c>
      <c r="E5638">
        <v>88</v>
      </c>
      <c r="F5638">
        <v>278</v>
      </c>
      <c r="G5638">
        <f t="shared" si="88"/>
        <v>190</v>
      </c>
      <c r="H5638">
        <v>1724</v>
      </c>
      <c r="I5638" t="s">
        <v>11</v>
      </c>
    </row>
    <row r="5639" spans="1:9" x14ac:dyDescent="0.3">
      <c r="A5639" t="s">
        <v>2830</v>
      </c>
      <c r="B5639" t="s">
        <v>2831</v>
      </c>
      <c r="C5639">
        <v>730</v>
      </c>
      <c r="D5639" t="s">
        <v>28</v>
      </c>
      <c r="E5639">
        <v>611</v>
      </c>
      <c r="F5639">
        <v>722</v>
      </c>
      <c r="G5639">
        <f t="shared" si="88"/>
        <v>111</v>
      </c>
      <c r="H5639">
        <v>133923</v>
      </c>
      <c r="I5639" t="s">
        <v>29</v>
      </c>
    </row>
    <row r="5640" spans="1:9" x14ac:dyDescent="0.3">
      <c r="A5640" t="s">
        <v>2830</v>
      </c>
      <c r="B5640" t="s">
        <v>2831</v>
      </c>
      <c r="C5640">
        <v>730</v>
      </c>
      <c r="D5640" t="s">
        <v>30</v>
      </c>
      <c r="E5640">
        <v>502</v>
      </c>
      <c r="F5640">
        <v>570</v>
      </c>
      <c r="G5640">
        <f t="shared" si="88"/>
        <v>68</v>
      </c>
      <c r="H5640">
        <v>85578</v>
      </c>
      <c r="I5640" t="s">
        <v>31</v>
      </c>
    </row>
    <row r="5641" spans="1:9" x14ac:dyDescent="0.3">
      <c r="A5641" t="s">
        <v>2830</v>
      </c>
      <c r="B5641" t="s">
        <v>2831</v>
      </c>
      <c r="C5641">
        <v>730</v>
      </c>
      <c r="D5641" t="s">
        <v>24</v>
      </c>
      <c r="E5641">
        <v>381</v>
      </c>
      <c r="F5641">
        <v>469</v>
      </c>
      <c r="G5641">
        <f t="shared" si="88"/>
        <v>88</v>
      </c>
      <c r="H5641">
        <v>23723</v>
      </c>
      <c r="I5641" t="s">
        <v>25</v>
      </c>
    </row>
    <row r="5642" spans="1:9" x14ac:dyDescent="0.3">
      <c r="A5642" t="s">
        <v>2832</v>
      </c>
      <c r="B5642" t="s">
        <v>2833</v>
      </c>
      <c r="C5642">
        <v>787</v>
      </c>
      <c r="D5642" t="s">
        <v>10</v>
      </c>
      <c r="E5642">
        <v>65</v>
      </c>
      <c r="F5642">
        <v>253</v>
      </c>
      <c r="G5642">
        <f t="shared" si="88"/>
        <v>188</v>
      </c>
      <c r="H5642">
        <v>1724</v>
      </c>
      <c r="I5642" t="s">
        <v>11</v>
      </c>
    </row>
    <row r="5643" spans="1:9" x14ac:dyDescent="0.3">
      <c r="A5643" t="s">
        <v>2832</v>
      </c>
      <c r="B5643" t="s">
        <v>2833</v>
      </c>
      <c r="C5643">
        <v>787</v>
      </c>
      <c r="D5643" t="s">
        <v>28</v>
      </c>
      <c r="E5643">
        <v>638</v>
      </c>
      <c r="F5643">
        <v>749</v>
      </c>
      <c r="G5643">
        <f t="shared" si="88"/>
        <v>111</v>
      </c>
      <c r="H5643">
        <v>133923</v>
      </c>
      <c r="I5643" t="s">
        <v>29</v>
      </c>
    </row>
    <row r="5644" spans="1:9" x14ac:dyDescent="0.3">
      <c r="A5644" t="s">
        <v>2834</v>
      </c>
      <c r="B5644" t="s">
        <v>2835</v>
      </c>
      <c r="C5644">
        <v>819</v>
      </c>
      <c r="D5644" t="s">
        <v>10</v>
      </c>
      <c r="E5644">
        <v>101</v>
      </c>
      <c r="F5644">
        <v>289</v>
      </c>
      <c r="G5644">
        <f t="shared" si="88"/>
        <v>188</v>
      </c>
      <c r="H5644">
        <v>1724</v>
      </c>
      <c r="I5644" t="s">
        <v>11</v>
      </c>
    </row>
    <row r="5645" spans="1:9" x14ac:dyDescent="0.3">
      <c r="A5645" t="s">
        <v>2834</v>
      </c>
      <c r="B5645" t="s">
        <v>2835</v>
      </c>
      <c r="C5645">
        <v>819</v>
      </c>
      <c r="D5645" t="s">
        <v>28</v>
      </c>
      <c r="E5645">
        <v>674</v>
      </c>
      <c r="F5645">
        <v>785</v>
      </c>
      <c r="G5645">
        <f t="shared" si="88"/>
        <v>111</v>
      </c>
      <c r="H5645">
        <v>133923</v>
      </c>
      <c r="I5645" t="s">
        <v>29</v>
      </c>
    </row>
    <row r="5646" spans="1:9" x14ac:dyDescent="0.3">
      <c r="A5646" t="s">
        <v>2834</v>
      </c>
      <c r="B5646" t="s">
        <v>2835</v>
      </c>
      <c r="C5646">
        <v>819</v>
      </c>
      <c r="D5646" t="s">
        <v>18</v>
      </c>
      <c r="E5646">
        <v>392</v>
      </c>
      <c r="F5646">
        <v>498</v>
      </c>
      <c r="G5646">
        <f t="shared" si="88"/>
        <v>106</v>
      </c>
      <c r="H5646">
        <v>27168</v>
      </c>
      <c r="I5646" t="s">
        <v>19</v>
      </c>
    </row>
    <row r="5647" spans="1:9" x14ac:dyDescent="0.3">
      <c r="A5647" t="s">
        <v>2836</v>
      </c>
      <c r="B5647" t="s">
        <v>2837</v>
      </c>
      <c r="C5647">
        <v>730</v>
      </c>
      <c r="D5647" t="s">
        <v>10</v>
      </c>
      <c r="E5647">
        <v>88</v>
      </c>
      <c r="F5647">
        <v>281</v>
      </c>
      <c r="G5647">
        <f t="shared" si="88"/>
        <v>193</v>
      </c>
      <c r="H5647">
        <v>1724</v>
      </c>
      <c r="I5647" t="s">
        <v>11</v>
      </c>
    </row>
    <row r="5648" spans="1:9" x14ac:dyDescent="0.3">
      <c r="A5648" t="s">
        <v>2836</v>
      </c>
      <c r="B5648" t="s">
        <v>2837</v>
      </c>
      <c r="C5648">
        <v>730</v>
      </c>
      <c r="D5648" t="s">
        <v>28</v>
      </c>
      <c r="E5648">
        <v>611</v>
      </c>
      <c r="F5648">
        <v>722</v>
      </c>
      <c r="G5648">
        <f t="shared" si="88"/>
        <v>111</v>
      </c>
      <c r="H5648">
        <v>133923</v>
      </c>
      <c r="I5648" t="s">
        <v>29</v>
      </c>
    </row>
    <row r="5649" spans="1:9" x14ac:dyDescent="0.3">
      <c r="A5649" t="s">
        <v>2836</v>
      </c>
      <c r="B5649" t="s">
        <v>2837</v>
      </c>
      <c r="C5649">
        <v>730</v>
      </c>
      <c r="D5649" t="s">
        <v>30</v>
      </c>
      <c r="E5649">
        <v>502</v>
      </c>
      <c r="F5649">
        <v>570</v>
      </c>
      <c r="G5649">
        <f t="shared" si="88"/>
        <v>68</v>
      </c>
      <c r="H5649">
        <v>85578</v>
      </c>
      <c r="I5649" t="s">
        <v>31</v>
      </c>
    </row>
    <row r="5650" spans="1:9" x14ac:dyDescent="0.3">
      <c r="A5650" t="s">
        <v>2836</v>
      </c>
      <c r="B5650" t="s">
        <v>2837</v>
      </c>
      <c r="C5650">
        <v>730</v>
      </c>
      <c r="D5650" t="s">
        <v>24</v>
      </c>
      <c r="E5650">
        <v>381</v>
      </c>
      <c r="F5650">
        <v>469</v>
      </c>
      <c r="G5650">
        <f t="shared" si="88"/>
        <v>88</v>
      </c>
      <c r="H5650">
        <v>23723</v>
      </c>
      <c r="I5650" t="s">
        <v>25</v>
      </c>
    </row>
    <row r="5651" spans="1:9" x14ac:dyDescent="0.3">
      <c r="A5651" t="s">
        <v>2838</v>
      </c>
      <c r="B5651" t="s">
        <v>2839</v>
      </c>
      <c r="C5651">
        <v>1245</v>
      </c>
      <c r="D5651" t="s">
        <v>10</v>
      </c>
      <c r="E5651">
        <v>360</v>
      </c>
      <c r="F5651">
        <v>555</v>
      </c>
      <c r="G5651">
        <f t="shared" si="88"/>
        <v>195</v>
      </c>
      <c r="H5651">
        <v>1724</v>
      </c>
      <c r="I5651" t="s">
        <v>11</v>
      </c>
    </row>
    <row r="5652" spans="1:9" x14ac:dyDescent="0.3">
      <c r="A5652" t="s">
        <v>2838</v>
      </c>
      <c r="B5652" t="s">
        <v>2839</v>
      </c>
      <c r="C5652">
        <v>1245</v>
      </c>
      <c r="D5652" t="s">
        <v>28</v>
      </c>
      <c r="E5652">
        <v>755</v>
      </c>
      <c r="F5652">
        <v>925</v>
      </c>
      <c r="G5652">
        <f t="shared" si="88"/>
        <v>170</v>
      </c>
      <c r="H5652">
        <v>133923</v>
      </c>
      <c r="I5652" t="s">
        <v>29</v>
      </c>
    </row>
    <row r="5653" spans="1:9" x14ac:dyDescent="0.3">
      <c r="A5653" t="s">
        <v>2838</v>
      </c>
      <c r="B5653" t="s">
        <v>2839</v>
      </c>
      <c r="C5653">
        <v>1245</v>
      </c>
      <c r="D5653" t="s">
        <v>30</v>
      </c>
      <c r="E5653">
        <v>643</v>
      </c>
      <c r="F5653">
        <v>708</v>
      </c>
      <c r="G5653">
        <f t="shared" si="88"/>
        <v>65</v>
      </c>
      <c r="H5653">
        <v>85578</v>
      </c>
      <c r="I5653" t="s">
        <v>31</v>
      </c>
    </row>
    <row r="5654" spans="1:9" x14ac:dyDescent="0.3">
      <c r="A5654" t="s">
        <v>2838</v>
      </c>
      <c r="B5654" t="s">
        <v>2839</v>
      </c>
      <c r="C5654">
        <v>1245</v>
      </c>
      <c r="D5654" t="s">
        <v>42</v>
      </c>
      <c r="E5654">
        <v>1106</v>
      </c>
      <c r="F5654">
        <v>1239</v>
      </c>
      <c r="G5654">
        <f t="shared" si="88"/>
        <v>133</v>
      </c>
      <c r="H5654">
        <v>176760</v>
      </c>
      <c r="I5654" t="s">
        <v>43</v>
      </c>
    </row>
    <row r="5655" spans="1:9" x14ac:dyDescent="0.3">
      <c r="A5655" t="s">
        <v>2840</v>
      </c>
      <c r="B5655" t="s">
        <v>2841</v>
      </c>
      <c r="C5655">
        <v>998</v>
      </c>
      <c r="D5655" t="s">
        <v>10</v>
      </c>
      <c r="E5655">
        <v>104</v>
      </c>
      <c r="F5655">
        <v>285</v>
      </c>
      <c r="G5655">
        <f t="shared" si="88"/>
        <v>181</v>
      </c>
      <c r="H5655">
        <v>1724</v>
      </c>
      <c r="I5655" t="s">
        <v>11</v>
      </c>
    </row>
    <row r="5656" spans="1:9" x14ac:dyDescent="0.3">
      <c r="A5656" t="s">
        <v>2840</v>
      </c>
      <c r="B5656" t="s">
        <v>2841</v>
      </c>
      <c r="C5656">
        <v>998</v>
      </c>
      <c r="D5656" t="s">
        <v>28</v>
      </c>
      <c r="E5656">
        <v>487</v>
      </c>
      <c r="F5656">
        <v>672</v>
      </c>
      <c r="G5656">
        <f t="shared" si="88"/>
        <v>185</v>
      </c>
      <c r="H5656">
        <v>133923</v>
      </c>
      <c r="I5656" t="s">
        <v>29</v>
      </c>
    </row>
    <row r="5657" spans="1:9" x14ac:dyDescent="0.3">
      <c r="A5657" t="s">
        <v>2840</v>
      </c>
      <c r="B5657" t="s">
        <v>2841</v>
      </c>
      <c r="C5657">
        <v>998</v>
      </c>
      <c r="D5657" t="s">
        <v>30</v>
      </c>
      <c r="E5657">
        <v>375</v>
      </c>
      <c r="F5657">
        <v>440</v>
      </c>
      <c r="G5657">
        <f t="shared" si="88"/>
        <v>65</v>
      </c>
      <c r="H5657">
        <v>85578</v>
      </c>
      <c r="I5657" t="s">
        <v>31</v>
      </c>
    </row>
    <row r="5658" spans="1:9" x14ac:dyDescent="0.3">
      <c r="A5658" t="s">
        <v>2840</v>
      </c>
      <c r="B5658" t="s">
        <v>2841</v>
      </c>
      <c r="C5658">
        <v>998</v>
      </c>
      <c r="D5658" t="s">
        <v>42</v>
      </c>
      <c r="E5658">
        <v>857</v>
      </c>
      <c r="F5658">
        <v>987</v>
      </c>
      <c r="G5658">
        <f t="shared" si="88"/>
        <v>130</v>
      </c>
      <c r="H5658">
        <v>176760</v>
      </c>
      <c r="I5658" t="s">
        <v>43</v>
      </c>
    </row>
    <row r="5659" spans="1:9" x14ac:dyDescent="0.3">
      <c r="A5659" t="s">
        <v>2842</v>
      </c>
      <c r="B5659" t="s">
        <v>2843</v>
      </c>
      <c r="C5659">
        <v>1037</v>
      </c>
      <c r="D5659" t="s">
        <v>10</v>
      </c>
      <c r="E5659">
        <v>158</v>
      </c>
      <c r="F5659">
        <v>355</v>
      </c>
      <c r="G5659">
        <f t="shared" si="88"/>
        <v>197</v>
      </c>
      <c r="H5659">
        <v>1724</v>
      </c>
      <c r="I5659" t="s">
        <v>11</v>
      </c>
    </row>
    <row r="5660" spans="1:9" x14ac:dyDescent="0.3">
      <c r="A5660" t="s">
        <v>2842</v>
      </c>
      <c r="B5660" t="s">
        <v>2843</v>
      </c>
      <c r="C5660">
        <v>1037</v>
      </c>
      <c r="D5660" t="s">
        <v>28</v>
      </c>
      <c r="E5660">
        <v>555</v>
      </c>
      <c r="F5660">
        <v>717</v>
      </c>
      <c r="G5660">
        <f t="shared" si="88"/>
        <v>162</v>
      </c>
      <c r="H5660">
        <v>133923</v>
      </c>
      <c r="I5660" t="s">
        <v>29</v>
      </c>
    </row>
    <row r="5661" spans="1:9" x14ac:dyDescent="0.3">
      <c r="A5661" t="s">
        <v>2842</v>
      </c>
      <c r="B5661" t="s">
        <v>2843</v>
      </c>
      <c r="C5661">
        <v>1037</v>
      </c>
      <c r="D5661" t="s">
        <v>30</v>
      </c>
      <c r="E5661">
        <v>443</v>
      </c>
      <c r="F5661">
        <v>508</v>
      </c>
      <c r="G5661">
        <f t="shared" si="88"/>
        <v>65</v>
      </c>
      <c r="H5661">
        <v>85578</v>
      </c>
      <c r="I5661" t="s">
        <v>31</v>
      </c>
    </row>
    <row r="5662" spans="1:9" x14ac:dyDescent="0.3">
      <c r="A5662" t="s">
        <v>2842</v>
      </c>
      <c r="B5662" t="s">
        <v>2843</v>
      </c>
      <c r="C5662">
        <v>1037</v>
      </c>
      <c r="D5662" t="s">
        <v>42</v>
      </c>
      <c r="E5662">
        <v>893</v>
      </c>
      <c r="F5662">
        <v>1026</v>
      </c>
      <c r="G5662">
        <f t="shared" si="88"/>
        <v>133</v>
      </c>
      <c r="H5662">
        <v>176760</v>
      </c>
      <c r="I5662" t="s">
        <v>43</v>
      </c>
    </row>
    <row r="5663" spans="1:9" x14ac:dyDescent="0.3">
      <c r="A5663" t="s">
        <v>2844</v>
      </c>
      <c r="B5663" t="s">
        <v>2845</v>
      </c>
      <c r="C5663">
        <v>867</v>
      </c>
      <c r="D5663" t="s">
        <v>10</v>
      </c>
      <c r="E5663">
        <v>79</v>
      </c>
      <c r="F5663">
        <v>267</v>
      </c>
      <c r="G5663">
        <f t="shared" si="88"/>
        <v>188</v>
      </c>
      <c r="H5663">
        <v>1724</v>
      </c>
      <c r="I5663" t="s">
        <v>11</v>
      </c>
    </row>
    <row r="5664" spans="1:9" x14ac:dyDescent="0.3">
      <c r="A5664" t="s">
        <v>2844</v>
      </c>
      <c r="B5664" t="s">
        <v>2845</v>
      </c>
      <c r="C5664">
        <v>867</v>
      </c>
      <c r="D5664" t="s">
        <v>504</v>
      </c>
      <c r="E5664">
        <v>489</v>
      </c>
      <c r="F5664">
        <v>626</v>
      </c>
      <c r="G5664">
        <f t="shared" si="88"/>
        <v>137</v>
      </c>
      <c r="H5664">
        <v>16465</v>
      </c>
      <c r="I5664" t="s">
        <v>505</v>
      </c>
    </row>
    <row r="5665" spans="1:9" x14ac:dyDescent="0.3">
      <c r="A5665" t="s">
        <v>2844</v>
      </c>
      <c r="B5665" t="s">
        <v>2845</v>
      </c>
      <c r="C5665">
        <v>867</v>
      </c>
      <c r="D5665" t="s">
        <v>28</v>
      </c>
      <c r="E5665">
        <v>761</v>
      </c>
      <c r="F5665">
        <v>867</v>
      </c>
      <c r="G5665">
        <f t="shared" si="88"/>
        <v>106</v>
      </c>
      <c r="H5665">
        <v>133923</v>
      </c>
      <c r="I5665" t="s">
        <v>29</v>
      </c>
    </row>
    <row r="5666" spans="1:9" x14ac:dyDescent="0.3">
      <c r="A5666" t="s">
        <v>2844</v>
      </c>
      <c r="B5666" t="s">
        <v>2845</v>
      </c>
      <c r="C5666">
        <v>867</v>
      </c>
      <c r="D5666" t="s">
        <v>22</v>
      </c>
      <c r="E5666">
        <v>341</v>
      </c>
      <c r="F5666">
        <v>457</v>
      </c>
      <c r="G5666">
        <f t="shared" si="88"/>
        <v>116</v>
      </c>
      <c r="H5666">
        <v>21613</v>
      </c>
      <c r="I5666" t="s">
        <v>23</v>
      </c>
    </row>
    <row r="5667" spans="1:9" x14ac:dyDescent="0.3">
      <c r="A5667" t="s">
        <v>2846</v>
      </c>
      <c r="B5667" t="s">
        <v>2847</v>
      </c>
      <c r="C5667">
        <v>1128</v>
      </c>
      <c r="D5667" t="s">
        <v>10</v>
      </c>
      <c r="E5667">
        <v>88</v>
      </c>
      <c r="F5667">
        <v>275</v>
      </c>
      <c r="G5667">
        <f t="shared" si="88"/>
        <v>187</v>
      </c>
      <c r="H5667">
        <v>1724</v>
      </c>
      <c r="I5667" t="s">
        <v>11</v>
      </c>
    </row>
    <row r="5668" spans="1:9" x14ac:dyDescent="0.3">
      <c r="A5668" t="s">
        <v>2846</v>
      </c>
      <c r="B5668" t="s">
        <v>2847</v>
      </c>
      <c r="C5668">
        <v>1128</v>
      </c>
      <c r="D5668" t="s">
        <v>154</v>
      </c>
      <c r="E5668">
        <v>486</v>
      </c>
      <c r="F5668">
        <v>633</v>
      </c>
      <c r="G5668">
        <f t="shared" si="88"/>
        <v>147</v>
      </c>
      <c r="H5668">
        <v>17090</v>
      </c>
      <c r="I5668" t="s">
        <v>155</v>
      </c>
    </row>
    <row r="5669" spans="1:9" x14ac:dyDescent="0.3">
      <c r="A5669" t="s">
        <v>2846</v>
      </c>
      <c r="B5669" t="s">
        <v>2847</v>
      </c>
      <c r="C5669">
        <v>1128</v>
      </c>
      <c r="D5669" t="s">
        <v>14</v>
      </c>
      <c r="E5669">
        <v>1029</v>
      </c>
      <c r="F5669">
        <v>1128</v>
      </c>
      <c r="G5669">
        <f t="shared" si="88"/>
        <v>99</v>
      </c>
      <c r="H5669">
        <v>43327</v>
      </c>
      <c r="I5669" t="s">
        <v>15</v>
      </c>
    </row>
    <row r="5670" spans="1:9" x14ac:dyDescent="0.3">
      <c r="A5670" t="s">
        <v>2846</v>
      </c>
      <c r="B5670" t="s">
        <v>2847</v>
      </c>
      <c r="C5670">
        <v>1128</v>
      </c>
      <c r="D5670" t="s">
        <v>22</v>
      </c>
      <c r="E5670">
        <v>780</v>
      </c>
      <c r="F5670">
        <v>893</v>
      </c>
      <c r="G5670">
        <f t="shared" si="88"/>
        <v>113</v>
      </c>
      <c r="H5670">
        <v>21613</v>
      </c>
      <c r="I5670" t="s">
        <v>23</v>
      </c>
    </row>
    <row r="5671" spans="1:9" x14ac:dyDescent="0.3">
      <c r="A5671" t="s">
        <v>2846</v>
      </c>
      <c r="B5671" t="s">
        <v>2847</v>
      </c>
      <c r="C5671">
        <v>1128</v>
      </c>
      <c r="D5671" t="s">
        <v>16</v>
      </c>
      <c r="E5671">
        <v>659</v>
      </c>
      <c r="F5671">
        <v>770</v>
      </c>
      <c r="G5671">
        <f t="shared" si="88"/>
        <v>111</v>
      </c>
      <c r="H5671">
        <v>23651</v>
      </c>
      <c r="I5671" t="s">
        <v>17</v>
      </c>
    </row>
    <row r="5672" spans="1:9" x14ac:dyDescent="0.3">
      <c r="A5672" t="s">
        <v>2846</v>
      </c>
      <c r="B5672" t="s">
        <v>2847</v>
      </c>
      <c r="C5672">
        <v>1128</v>
      </c>
      <c r="D5672" t="s">
        <v>46</v>
      </c>
      <c r="E5672">
        <v>355</v>
      </c>
      <c r="F5672">
        <v>416</v>
      </c>
      <c r="G5672">
        <f t="shared" si="88"/>
        <v>61</v>
      </c>
      <c r="H5672">
        <v>7301</v>
      </c>
      <c r="I5672" t="s">
        <v>47</v>
      </c>
    </row>
    <row r="5673" spans="1:9" x14ac:dyDescent="0.3">
      <c r="A5673" t="s">
        <v>2846</v>
      </c>
      <c r="B5673" t="s">
        <v>2847</v>
      </c>
      <c r="C5673">
        <v>1128</v>
      </c>
      <c r="D5673" t="s">
        <v>18</v>
      </c>
      <c r="E5673">
        <v>914</v>
      </c>
      <c r="F5673">
        <v>1017</v>
      </c>
      <c r="G5673">
        <f t="shared" si="88"/>
        <v>103</v>
      </c>
      <c r="H5673">
        <v>27168</v>
      </c>
      <c r="I5673" t="s">
        <v>19</v>
      </c>
    </row>
    <row r="5674" spans="1:9" x14ac:dyDescent="0.3">
      <c r="A5674" t="s">
        <v>2848</v>
      </c>
      <c r="B5674" t="s">
        <v>2849</v>
      </c>
      <c r="C5674">
        <v>1088</v>
      </c>
      <c r="D5674" t="s">
        <v>10</v>
      </c>
      <c r="E5674">
        <v>33</v>
      </c>
      <c r="F5674">
        <v>209</v>
      </c>
      <c r="G5674">
        <f t="shared" si="88"/>
        <v>176</v>
      </c>
      <c r="H5674">
        <v>1724</v>
      </c>
      <c r="I5674" t="s">
        <v>11</v>
      </c>
    </row>
    <row r="5675" spans="1:9" x14ac:dyDescent="0.3">
      <c r="A5675" t="s">
        <v>2848</v>
      </c>
      <c r="B5675" t="s">
        <v>2849</v>
      </c>
      <c r="C5675">
        <v>1088</v>
      </c>
      <c r="D5675" t="s">
        <v>12</v>
      </c>
      <c r="E5675">
        <v>707</v>
      </c>
      <c r="F5675">
        <v>943</v>
      </c>
      <c r="G5675">
        <f t="shared" si="88"/>
        <v>236</v>
      </c>
      <c r="H5675">
        <v>22957</v>
      </c>
      <c r="I5675" t="s">
        <v>13</v>
      </c>
    </row>
    <row r="5676" spans="1:9" x14ac:dyDescent="0.3">
      <c r="A5676" t="s">
        <v>2848</v>
      </c>
      <c r="B5676" t="s">
        <v>2849</v>
      </c>
      <c r="C5676">
        <v>1088</v>
      </c>
      <c r="D5676" t="s">
        <v>14</v>
      </c>
      <c r="E5676">
        <v>531</v>
      </c>
      <c r="F5676">
        <v>688</v>
      </c>
      <c r="G5676">
        <f t="shared" si="88"/>
        <v>157</v>
      </c>
      <c r="H5676">
        <v>43327</v>
      </c>
      <c r="I5676" t="s">
        <v>15</v>
      </c>
    </row>
    <row r="5677" spans="1:9" x14ac:dyDescent="0.3">
      <c r="A5677" t="s">
        <v>2848</v>
      </c>
      <c r="B5677" t="s">
        <v>2849</v>
      </c>
      <c r="C5677">
        <v>1088</v>
      </c>
      <c r="D5677" t="s">
        <v>46</v>
      </c>
      <c r="E5677">
        <v>281</v>
      </c>
      <c r="F5677">
        <v>348</v>
      </c>
      <c r="G5677">
        <f t="shared" si="88"/>
        <v>67</v>
      </c>
      <c r="H5677">
        <v>7301</v>
      </c>
      <c r="I5677" t="s">
        <v>47</v>
      </c>
    </row>
    <row r="5678" spans="1:9" x14ac:dyDescent="0.3">
      <c r="A5678" t="s">
        <v>2848</v>
      </c>
      <c r="B5678" t="s">
        <v>2849</v>
      </c>
      <c r="C5678">
        <v>1088</v>
      </c>
      <c r="D5678" t="s">
        <v>18</v>
      </c>
      <c r="E5678">
        <v>416</v>
      </c>
      <c r="F5678">
        <v>519</v>
      </c>
      <c r="G5678">
        <f t="shared" si="88"/>
        <v>103</v>
      </c>
      <c r="H5678">
        <v>27168</v>
      </c>
      <c r="I5678" t="s">
        <v>19</v>
      </c>
    </row>
    <row r="5679" spans="1:9" x14ac:dyDescent="0.3">
      <c r="A5679" t="s">
        <v>2850</v>
      </c>
      <c r="B5679" t="s">
        <v>2851</v>
      </c>
      <c r="C5679">
        <v>921</v>
      </c>
      <c r="D5679" t="s">
        <v>10</v>
      </c>
      <c r="E5679">
        <v>83</v>
      </c>
      <c r="F5679">
        <v>278</v>
      </c>
      <c r="G5679">
        <f t="shared" si="88"/>
        <v>195</v>
      </c>
      <c r="H5679">
        <v>1724</v>
      </c>
      <c r="I5679" t="s">
        <v>11</v>
      </c>
    </row>
    <row r="5680" spans="1:9" x14ac:dyDescent="0.3">
      <c r="A5680" t="s">
        <v>2850</v>
      </c>
      <c r="B5680" t="s">
        <v>2851</v>
      </c>
      <c r="C5680">
        <v>921</v>
      </c>
      <c r="D5680" t="s">
        <v>14</v>
      </c>
      <c r="E5680">
        <v>750</v>
      </c>
      <c r="F5680">
        <v>908</v>
      </c>
      <c r="G5680">
        <f t="shared" si="88"/>
        <v>158</v>
      </c>
      <c r="H5680">
        <v>43327</v>
      </c>
      <c r="I5680" t="s">
        <v>15</v>
      </c>
    </row>
    <row r="5681" spans="1:9" x14ac:dyDescent="0.3">
      <c r="A5681" t="s">
        <v>2850</v>
      </c>
      <c r="B5681" t="s">
        <v>2851</v>
      </c>
      <c r="C5681">
        <v>921</v>
      </c>
      <c r="D5681" t="s">
        <v>24</v>
      </c>
      <c r="E5681">
        <v>387</v>
      </c>
      <c r="F5681">
        <v>476</v>
      </c>
      <c r="G5681">
        <f t="shared" si="88"/>
        <v>89</v>
      </c>
      <c r="H5681">
        <v>23723</v>
      </c>
      <c r="I5681" t="s">
        <v>25</v>
      </c>
    </row>
    <row r="5682" spans="1:9" x14ac:dyDescent="0.3">
      <c r="A5682" t="s">
        <v>2850</v>
      </c>
      <c r="B5682" t="s">
        <v>2851</v>
      </c>
      <c r="C5682">
        <v>921</v>
      </c>
      <c r="D5682" t="s">
        <v>24</v>
      </c>
      <c r="E5682">
        <v>516</v>
      </c>
      <c r="F5682">
        <v>606</v>
      </c>
      <c r="G5682">
        <f t="shared" si="88"/>
        <v>90</v>
      </c>
      <c r="H5682">
        <v>23723</v>
      </c>
      <c r="I5682" t="s">
        <v>25</v>
      </c>
    </row>
    <row r="5683" spans="1:9" x14ac:dyDescent="0.3">
      <c r="A5683" t="s">
        <v>2850</v>
      </c>
      <c r="B5683" t="s">
        <v>2851</v>
      </c>
      <c r="C5683">
        <v>921</v>
      </c>
      <c r="D5683" t="s">
        <v>24</v>
      </c>
      <c r="E5683">
        <v>647</v>
      </c>
      <c r="F5683">
        <v>733</v>
      </c>
      <c r="G5683">
        <f t="shared" si="88"/>
        <v>86</v>
      </c>
      <c r="H5683">
        <v>23723</v>
      </c>
      <c r="I5683" t="s">
        <v>25</v>
      </c>
    </row>
    <row r="5684" spans="1:9" x14ac:dyDescent="0.3">
      <c r="A5684" t="s">
        <v>2852</v>
      </c>
      <c r="B5684" t="s">
        <v>2853</v>
      </c>
      <c r="C5684">
        <v>923</v>
      </c>
      <c r="D5684" t="s">
        <v>10</v>
      </c>
      <c r="E5684">
        <v>37</v>
      </c>
      <c r="F5684">
        <v>218</v>
      </c>
      <c r="G5684">
        <f t="shared" si="88"/>
        <v>181</v>
      </c>
      <c r="H5684">
        <v>1724</v>
      </c>
      <c r="I5684" t="s">
        <v>11</v>
      </c>
    </row>
    <row r="5685" spans="1:9" x14ac:dyDescent="0.3">
      <c r="A5685" t="s">
        <v>2852</v>
      </c>
      <c r="B5685" t="s">
        <v>2853</v>
      </c>
      <c r="C5685">
        <v>923</v>
      </c>
      <c r="D5685" t="s">
        <v>28</v>
      </c>
      <c r="E5685">
        <v>420</v>
      </c>
      <c r="F5685">
        <v>604</v>
      </c>
      <c r="G5685">
        <f t="shared" si="88"/>
        <v>184</v>
      </c>
      <c r="H5685">
        <v>133923</v>
      </c>
      <c r="I5685" t="s">
        <v>29</v>
      </c>
    </row>
    <row r="5686" spans="1:9" x14ac:dyDescent="0.3">
      <c r="A5686" t="s">
        <v>2852</v>
      </c>
      <c r="B5686" t="s">
        <v>2853</v>
      </c>
      <c r="C5686">
        <v>923</v>
      </c>
      <c r="D5686" t="s">
        <v>30</v>
      </c>
      <c r="E5686">
        <v>308</v>
      </c>
      <c r="F5686">
        <v>373</v>
      </c>
      <c r="G5686">
        <f t="shared" si="88"/>
        <v>65</v>
      </c>
      <c r="H5686">
        <v>85578</v>
      </c>
      <c r="I5686" t="s">
        <v>31</v>
      </c>
    </row>
    <row r="5687" spans="1:9" x14ac:dyDescent="0.3">
      <c r="A5687" t="s">
        <v>2852</v>
      </c>
      <c r="B5687" t="s">
        <v>2853</v>
      </c>
      <c r="C5687">
        <v>923</v>
      </c>
      <c r="D5687" t="s">
        <v>42</v>
      </c>
      <c r="E5687">
        <v>780</v>
      </c>
      <c r="F5687">
        <v>912</v>
      </c>
      <c r="G5687">
        <f t="shared" si="88"/>
        <v>132</v>
      </c>
      <c r="H5687">
        <v>176760</v>
      </c>
      <c r="I5687" t="s">
        <v>43</v>
      </c>
    </row>
    <row r="5688" spans="1:9" x14ac:dyDescent="0.3">
      <c r="A5688" t="s">
        <v>2854</v>
      </c>
      <c r="B5688" t="s">
        <v>2855</v>
      </c>
      <c r="C5688">
        <v>836</v>
      </c>
      <c r="D5688" t="s">
        <v>10</v>
      </c>
      <c r="E5688">
        <v>64</v>
      </c>
      <c r="F5688">
        <v>161</v>
      </c>
      <c r="G5688">
        <f t="shared" si="88"/>
        <v>97</v>
      </c>
      <c r="H5688">
        <v>1724</v>
      </c>
      <c r="I5688" t="s">
        <v>11</v>
      </c>
    </row>
    <row r="5689" spans="1:9" x14ac:dyDescent="0.3">
      <c r="A5689" t="s">
        <v>2854</v>
      </c>
      <c r="B5689" t="s">
        <v>2855</v>
      </c>
      <c r="C5689">
        <v>836</v>
      </c>
      <c r="D5689" t="s">
        <v>28</v>
      </c>
      <c r="E5689">
        <v>361</v>
      </c>
      <c r="F5689">
        <v>530</v>
      </c>
      <c r="G5689">
        <f t="shared" si="88"/>
        <v>169</v>
      </c>
      <c r="H5689">
        <v>133923</v>
      </c>
      <c r="I5689" t="s">
        <v>29</v>
      </c>
    </row>
    <row r="5690" spans="1:9" x14ac:dyDescent="0.3">
      <c r="A5690" t="s">
        <v>2854</v>
      </c>
      <c r="B5690" t="s">
        <v>2855</v>
      </c>
      <c r="C5690">
        <v>836</v>
      </c>
      <c r="D5690" t="s">
        <v>30</v>
      </c>
      <c r="E5690">
        <v>249</v>
      </c>
      <c r="F5690">
        <v>314</v>
      </c>
      <c r="G5690">
        <f t="shared" si="88"/>
        <v>65</v>
      </c>
      <c r="H5690">
        <v>85578</v>
      </c>
      <c r="I5690" t="s">
        <v>31</v>
      </c>
    </row>
    <row r="5691" spans="1:9" x14ac:dyDescent="0.3">
      <c r="A5691" t="s">
        <v>2854</v>
      </c>
      <c r="B5691" t="s">
        <v>2855</v>
      </c>
      <c r="C5691">
        <v>836</v>
      </c>
      <c r="D5691" t="s">
        <v>42</v>
      </c>
      <c r="E5691">
        <v>611</v>
      </c>
      <c r="F5691">
        <v>686</v>
      </c>
      <c r="G5691">
        <f t="shared" si="88"/>
        <v>75</v>
      </c>
      <c r="H5691">
        <v>176760</v>
      </c>
      <c r="I5691" t="s">
        <v>43</v>
      </c>
    </row>
    <row r="5692" spans="1:9" x14ac:dyDescent="0.3">
      <c r="A5692" t="s">
        <v>2856</v>
      </c>
      <c r="B5692" t="s">
        <v>2857</v>
      </c>
      <c r="C5692">
        <v>1185</v>
      </c>
      <c r="D5692" t="s">
        <v>10</v>
      </c>
      <c r="E5692">
        <v>283</v>
      </c>
      <c r="F5692">
        <v>467</v>
      </c>
      <c r="G5692">
        <f t="shared" si="88"/>
        <v>184</v>
      </c>
      <c r="H5692">
        <v>1724</v>
      </c>
      <c r="I5692" t="s">
        <v>11</v>
      </c>
    </row>
    <row r="5693" spans="1:9" x14ac:dyDescent="0.3">
      <c r="A5693" t="s">
        <v>2856</v>
      </c>
      <c r="B5693" t="s">
        <v>2857</v>
      </c>
      <c r="C5693">
        <v>1185</v>
      </c>
      <c r="D5693" t="s">
        <v>28</v>
      </c>
      <c r="E5693">
        <v>815</v>
      </c>
      <c r="F5693">
        <v>927</v>
      </c>
      <c r="G5693">
        <f t="shared" si="88"/>
        <v>112</v>
      </c>
      <c r="H5693">
        <v>133923</v>
      </c>
      <c r="I5693" t="s">
        <v>29</v>
      </c>
    </row>
    <row r="5694" spans="1:9" x14ac:dyDescent="0.3">
      <c r="A5694" t="s">
        <v>2856</v>
      </c>
      <c r="B5694" t="s">
        <v>2857</v>
      </c>
      <c r="C5694">
        <v>1185</v>
      </c>
      <c r="D5694" t="s">
        <v>30</v>
      </c>
      <c r="E5694">
        <v>703</v>
      </c>
      <c r="F5694">
        <v>768</v>
      </c>
      <c r="G5694">
        <f t="shared" si="88"/>
        <v>65</v>
      </c>
      <c r="H5694">
        <v>85578</v>
      </c>
      <c r="I5694" t="s">
        <v>31</v>
      </c>
    </row>
    <row r="5695" spans="1:9" x14ac:dyDescent="0.3">
      <c r="A5695" t="s">
        <v>2856</v>
      </c>
      <c r="B5695" t="s">
        <v>2857</v>
      </c>
      <c r="C5695">
        <v>1185</v>
      </c>
      <c r="D5695" t="s">
        <v>90</v>
      </c>
      <c r="E5695">
        <v>28</v>
      </c>
      <c r="F5695">
        <v>239</v>
      </c>
      <c r="G5695">
        <f t="shared" si="88"/>
        <v>211</v>
      </c>
      <c r="H5695">
        <v>1188</v>
      </c>
      <c r="I5695" t="s">
        <v>91</v>
      </c>
    </row>
    <row r="5696" spans="1:9" x14ac:dyDescent="0.3">
      <c r="A5696" t="s">
        <v>2856</v>
      </c>
      <c r="B5696" t="s">
        <v>2857</v>
      </c>
      <c r="C5696">
        <v>1185</v>
      </c>
      <c r="D5696" t="s">
        <v>24</v>
      </c>
      <c r="E5696">
        <v>592</v>
      </c>
      <c r="F5696">
        <v>677</v>
      </c>
      <c r="G5696">
        <f t="shared" si="88"/>
        <v>85</v>
      </c>
      <c r="H5696">
        <v>23723</v>
      </c>
      <c r="I5696" t="s">
        <v>25</v>
      </c>
    </row>
    <row r="5697" spans="1:9" x14ac:dyDescent="0.3">
      <c r="A5697" t="s">
        <v>2856</v>
      </c>
      <c r="B5697" t="s">
        <v>2857</v>
      </c>
      <c r="C5697">
        <v>1185</v>
      </c>
      <c r="D5697" t="s">
        <v>42</v>
      </c>
      <c r="E5697">
        <v>952</v>
      </c>
      <c r="F5697">
        <v>1070</v>
      </c>
      <c r="G5697">
        <f t="shared" si="88"/>
        <v>118</v>
      </c>
      <c r="H5697">
        <v>176760</v>
      </c>
      <c r="I5697" t="s">
        <v>43</v>
      </c>
    </row>
    <row r="5698" spans="1:9" x14ac:dyDescent="0.3">
      <c r="A5698" t="s">
        <v>2858</v>
      </c>
      <c r="B5698" t="s">
        <v>2859</v>
      </c>
      <c r="C5698">
        <v>802</v>
      </c>
      <c r="D5698" t="s">
        <v>10</v>
      </c>
      <c r="E5698">
        <v>83</v>
      </c>
      <c r="F5698">
        <v>270</v>
      </c>
      <c r="G5698">
        <f t="shared" si="88"/>
        <v>187</v>
      </c>
      <c r="H5698">
        <v>1724</v>
      </c>
      <c r="I5698" t="s">
        <v>11</v>
      </c>
    </row>
    <row r="5699" spans="1:9" x14ac:dyDescent="0.3">
      <c r="A5699" t="s">
        <v>2858</v>
      </c>
      <c r="B5699" t="s">
        <v>2859</v>
      </c>
      <c r="C5699">
        <v>802</v>
      </c>
      <c r="D5699" t="s">
        <v>14</v>
      </c>
      <c r="E5699">
        <v>626</v>
      </c>
      <c r="F5699">
        <v>783</v>
      </c>
      <c r="G5699">
        <f t="shared" ref="G5699:G5762" si="89">F5699-E5699</f>
        <v>157</v>
      </c>
      <c r="H5699">
        <v>43327</v>
      </c>
      <c r="I5699" t="s">
        <v>15</v>
      </c>
    </row>
    <row r="5700" spans="1:9" x14ac:dyDescent="0.3">
      <c r="A5700" t="s">
        <v>2858</v>
      </c>
      <c r="B5700" t="s">
        <v>2859</v>
      </c>
      <c r="C5700">
        <v>802</v>
      </c>
      <c r="D5700" t="s">
        <v>16</v>
      </c>
      <c r="E5700">
        <v>492</v>
      </c>
      <c r="F5700">
        <v>617</v>
      </c>
      <c r="G5700">
        <f t="shared" si="89"/>
        <v>125</v>
      </c>
      <c r="H5700">
        <v>23651</v>
      </c>
      <c r="I5700" t="s">
        <v>17</v>
      </c>
    </row>
    <row r="5701" spans="1:9" x14ac:dyDescent="0.3">
      <c r="A5701" t="s">
        <v>2858</v>
      </c>
      <c r="B5701" t="s">
        <v>2859</v>
      </c>
      <c r="C5701">
        <v>802</v>
      </c>
      <c r="D5701" t="s">
        <v>46</v>
      </c>
      <c r="E5701">
        <v>363</v>
      </c>
      <c r="F5701">
        <v>435</v>
      </c>
      <c r="G5701">
        <f t="shared" si="89"/>
        <v>72</v>
      </c>
      <c r="H5701">
        <v>7301</v>
      </c>
      <c r="I5701" t="s">
        <v>47</v>
      </c>
    </row>
    <row r="5702" spans="1:9" x14ac:dyDescent="0.3">
      <c r="A5702" t="s">
        <v>2860</v>
      </c>
      <c r="B5702" t="s">
        <v>2861</v>
      </c>
      <c r="C5702">
        <v>763</v>
      </c>
      <c r="D5702" t="s">
        <v>10</v>
      </c>
      <c r="E5702">
        <v>69</v>
      </c>
      <c r="F5702">
        <v>230</v>
      </c>
      <c r="G5702">
        <f t="shared" si="89"/>
        <v>161</v>
      </c>
      <c r="H5702">
        <v>1724</v>
      </c>
      <c r="I5702" t="s">
        <v>11</v>
      </c>
    </row>
    <row r="5703" spans="1:9" x14ac:dyDescent="0.3">
      <c r="A5703" t="s">
        <v>2860</v>
      </c>
      <c r="B5703" t="s">
        <v>2861</v>
      </c>
      <c r="C5703">
        <v>763</v>
      </c>
      <c r="D5703" t="s">
        <v>12</v>
      </c>
      <c r="E5703">
        <v>498</v>
      </c>
      <c r="F5703">
        <v>731</v>
      </c>
      <c r="G5703">
        <f t="shared" si="89"/>
        <v>233</v>
      </c>
      <c r="H5703">
        <v>22957</v>
      </c>
      <c r="I5703" t="s">
        <v>13</v>
      </c>
    </row>
    <row r="5704" spans="1:9" x14ac:dyDescent="0.3">
      <c r="A5704" t="s">
        <v>2860</v>
      </c>
      <c r="B5704" t="s">
        <v>2861</v>
      </c>
      <c r="C5704">
        <v>763</v>
      </c>
      <c r="D5704" t="s">
        <v>14</v>
      </c>
      <c r="E5704">
        <v>322</v>
      </c>
      <c r="F5704">
        <v>479</v>
      </c>
      <c r="G5704">
        <f t="shared" si="89"/>
        <v>157</v>
      </c>
      <c r="H5704">
        <v>43327</v>
      </c>
      <c r="I5704" t="s">
        <v>15</v>
      </c>
    </row>
    <row r="5705" spans="1:9" x14ac:dyDescent="0.3">
      <c r="A5705" t="s">
        <v>2862</v>
      </c>
      <c r="B5705" t="s">
        <v>2863</v>
      </c>
      <c r="C5705">
        <v>755</v>
      </c>
      <c r="D5705" t="s">
        <v>10</v>
      </c>
      <c r="E5705">
        <v>53</v>
      </c>
      <c r="F5705">
        <v>225</v>
      </c>
      <c r="G5705">
        <f t="shared" si="89"/>
        <v>172</v>
      </c>
      <c r="H5705">
        <v>1724</v>
      </c>
      <c r="I5705" t="s">
        <v>11</v>
      </c>
    </row>
    <row r="5706" spans="1:9" x14ac:dyDescent="0.3">
      <c r="A5706" t="s">
        <v>2862</v>
      </c>
      <c r="B5706" t="s">
        <v>2863</v>
      </c>
      <c r="C5706">
        <v>755</v>
      </c>
      <c r="D5706" t="s">
        <v>12</v>
      </c>
      <c r="E5706">
        <v>495</v>
      </c>
      <c r="F5706">
        <v>731</v>
      </c>
      <c r="G5706">
        <f t="shared" si="89"/>
        <v>236</v>
      </c>
      <c r="H5706">
        <v>22957</v>
      </c>
      <c r="I5706" t="s">
        <v>13</v>
      </c>
    </row>
    <row r="5707" spans="1:9" x14ac:dyDescent="0.3">
      <c r="A5707" t="s">
        <v>2862</v>
      </c>
      <c r="B5707" t="s">
        <v>2863</v>
      </c>
      <c r="C5707">
        <v>755</v>
      </c>
      <c r="D5707" t="s">
        <v>14</v>
      </c>
      <c r="E5707">
        <v>319</v>
      </c>
      <c r="F5707">
        <v>476</v>
      </c>
      <c r="G5707">
        <f t="shared" si="89"/>
        <v>157</v>
      </c>
      <c r="H5707">
        <v>43327</v>
      </c>
      <c r="I5707" t="s">
        <v>15</v>
      </c>
    </row>
    <row r="5708" spans="1:9" x14ac:dyDescent="0.3">
      <c r="A5708" t="s">
        <v>2864</v>
      </c>
      <c r="B5708" t="s">
        <v>2865</v>
      </c>
      <c r="C5708">
        <v>793</v>
      </c>
      <c r="D5708" t="s">
        <v>10</v>
      </c>
      <c r="E5708">
        <v>82</v>
      </c>
      <c r="F5708">
        <v>271</v>
      </c>
      <c r="G5708">
        <f t="shared" si="89"/>
        <v>189</v>
      </c>
      <c r="H5708">
        <v>1724</v>
      </c>
      <c r="I5708" t="s">
        <v>11</v>
      </c>
    </row>
    <row r="5709" spans="1:9" x14ac:dyDescent="0.3">
      <c r="A5709" t="s">
        <v>2864</v>
      </c>
      <c r="B5709" t="s">
        <v>2865</v>
      </c>
      <c r="C5709">
        <v>793</v>
      </c>
      <c r="D5709" t="s">
        <v>14</v>
      </c>
      <c r="E5709">
        <v>630</v>
      </c>
      <c r="F5709">
        <v>783</v>
      </c>
      <c r="G5709">
        <f t="shared" si="89"/>
        <v>153</v>
      </c>
      <c r="H5709">
        <v>43327</v>
      </c>
      <c r="I5709" t="s">
        <v>15</v>
      </c>
    </row>
    <row r="5710" spans="1:9" x14ac:dyDescent="0.3">
      <c r="A5710" t="s">
        <v>2864</v>
      </c>
      <c r="B5710" t="s">
        <v>2865</v>
      </c>
      <c r="C5710">
        <v>793</v>
      </c>
      <c r="D5710" t="s">
        <v>24</v>
      </c>
      <c r="E5710">
        <v>526</v>
      </c>
      <c r="F5710">
        <v>613</v>
      </c>
      <c r="G5710">
        <f t="shared" si="89"/>
        <v>87</v>
      </c>
      <c r="H5710">
        <v>23723</v>
      </c>
      <c r="I5710" t="s">
        <v>25</v>
      </c>
    </row>
    <row r="5711" spans="1:9" x14ac:dyDescent="0.3">
      <c r="A5711" t="s">
        <v>2864</v>
      </c>
      <c r="B5711" t="s">
        <v>2865</v>
      </c>
      <c r="C5711">
        <v>793</v>
      </c>
      <c r="D5711" t="s">
        <v>18</v>
      </c>
      <c r="E5711">
        <v>369</v>
      </c>
      <c r="F5711">
        <v>487</v>
      </c>
      <c r="G5711">
        <f t="shared" si="89"/>
        <v>118</v>
      </c>
      <c r="H5711">
        <v>27168</v>
      </c>
      <c r="I5711" t="s">
        <v>19</v>
      </c>
    </row>
    <row r="5712" spans="1:9" x14ac:dyDescent="0.3">
      <c r="A5712" t="s">
        <v>2866</v>
      </c>
      <c r="B5712" t="s">
        <v>2867</v>
      </c>
      <c r="C5712">
        <v>497</v>
      </c>
      <c r="D5712" t="s">
        <v>10</v>
      </c>
      <c r="E5712">
        <v>76</v>
      </c>
      <c r="F5712">
        <v>260</v>
      </c>
      <c r="G5712">
        <f t="shared" si="89"/>
        <v>184</v>
      </c>
      <c r="H5712">
        <v>1724</v>
      </c>
      <c r="I5712" t="s">
        <v>11</v>
      </c>
    </row>
    <row r="5713" spans="1:9" x14ac:dyDescent="0.3">
      <c r="A5713" t="s">
        <v>2866</v>
      </c>
      <c r="B5713" t="s">
        <v>2867</v>
      </c>
      <c r="C5713">
        <v>497</v>
      </c>
      <c r="D5713" t="s">
        <v>16</v>
      </c>
      <c r="E5713">
        <v>377</v>
      </c>
      <c r="F5713">
        <v>477</v>
      </c>
      <c r="G5713">
        <f t="shared" si="89"/>
        <v>100</v>
      </c>
      <c r="H5713">
        <v>23651</v>
      </c>
      <c r="I5713" t="s">
        <v>17</v>
      </c>
    </row>
    <row r="5714" spans="1:9" x14ac:dyDescent="0.3">
      <c r="A5714" t="s">
        <v>2868</v>
      </c>
      <c r="B5714" t="s">
        <v>2869</v>
      </c>
      <c r="C5714">
        <v>707</v>
      </c>
      <c r="D5714" t="s">
        <v>10</v>
      </c>
      <c r="E5714">
        <v>382</v>
      </c>
      <c r="F5714">
        <v>571</v>
      </c>
      <c r="G5714">
        <f t="shared" si="89"/>
        <v>189</v>
      </c>
      <c r="H5714">
        <v>1724</v>
      </c>
      <c r="I5714" t="s">
        <v>11</v>
      </c>
    </row>
    <row r="5715" spans="1:9" x14ac:dyDescent="0.3">
      <c r="A5715" t="s">
        <v>2868</v>
      </c>
      <c r="B5715" t="s">
        <v>2869</v>
      </c>
      <c r="C5715">
        <v>707</v>
      </c>
      <c r="D5715" t="s">
        <v>90</v>
      </c>
      <c r="E5715">
        <v>18</v>
      </c>
      <c r="F5715">
        <v>306</v>
      </c>
      <c r="G5715">
        <f t="shared" si="89"/>
        <v>288</v>
      </c>
      <c r="H5715">
        <v>1188</v>
      </c>
      <c r="I5715" t="s">
        <v>91</v>
      </c>
    </row>
    <row r="5716" spans="1:9" x14ac:dyDescent="0.3">
      <c r="A5716" t="s">
        <v>2868</v>
      </c>
      <c r="B5716" t="s">
        <v>2869</v>
      </c>
      <c r="C5716">
        <v>707</v>
      </c>
      <c r="D5716" t="s">
        <v>22</v>
      </c>
      <c r="E5716">
        <v>663</v>
      </c>
      <c r="F5716">
        <v>707</v>
      </c>
      <c r="G5716">
        <f t="shared" si="89"/>
        <v>44</v>
      </c>
      <c r="H5716">
        <v>21613</v>
      </c>
      <c r="I5716" t="s">
        <v>23</v>
      </c>
    </row>
    <row r="5717" spans="1:9" x14ac:dyDescent="0.3">
      <c r="A5717" t="s">
        <v>2870</v>
      </c>
      <c r="B5717" t="s">
        <v>2871</v>
      </c>
      <c r="C5717">
        <v>905</v>
      </c>
      <c r="D5717" t="s">
        <v>10</v>
      </c>
      <c r="E5717">
        <v>82</v>
      </c>
      <c r="F5717">
        <v>270</v>
      </c>
      <c r="G5717">
        <f t="shared" si="89"/>
        <v>188</v>
      </c>
      <c r="H5717">
        <v>1724</v>
      </c>
      <c r="I5717" t="s">
        <v>11</v>
      </c>
    </row>
    <row r="5718" spans="1:9" x14ac:dyDescent="0.3">
      <c r="A5718" t="s">
        <v>2870</v>
      </c>
      <c r="B5718" t="s">
        <v>2871</v>
      </c>
      <c r="C5718">
        <v>905</v>
      </c>
      <c r="D5718" t="s">
        <v>12</v>
      </c>
      <c r="E5718">
        <v>650</v>
      </c>
      <c r="F5718">
        <v>886</v>
      </c>
      <c r="G5718">
        <f t="shared" si="89"/>
        <v>236</v>
      </c>
      <c r="H5718">
        <v>22957</v>
      </c>
      <c r="I5718" t="s">
        <v>13</v>
      </c>
    </row>
    <row r="5719" spans="1:9" x14ac:dyDescent="0.3">
      <c r="A5719" t="s">
        <v>2870</v>
      </c>
      <c r="B5719" t="s">
        <v>2871</v>
      </c>
      <c r="C5719">
        <v>905</v>
      </c>
      <c r="D5719" t="s">
        <v>14</v>
      </c>
      <c r="E5719">
        <v>474</v>
      </c>
      <c r="F5719">
        <v>631</v>
      </c>
      <c r="G5719">
        <f t="shared" si="89"/>
        <v>157</v>
      </c>
      <c r="H5719">
        <v>43327</v>
      </c>
      <c r="I5719" t="s">
        <v>15</v>
      </c>
    </row>
    <row r="5720" spans="1:9" x14ac:dyDescent="0.3">
      <c r="A5720" t="s">
        <v>2870</v>
      </c>
      <c r="B5720" t="s">
        <v>2871</v>
      </c>
      <c r="C5720">
        <v>905</v>
      </c>
      <c r="D5720" t="s">
        <v>24</v>
      </c>
      <c r="E5720">
        <v>370</v>
      </c>
      <c r="F5720">
        <v>453</v>
      </c>
      <c r="G5720">
        <f t="shared" si="89"/>
        <v>83</v>
      </c>
      <c r="H5720">
        <v>23723</v>
      </c>
      <c r="I5720" t="s">
        <v>25</v>
      </c>
    </row>
    <row r="5721" spans="1:9" x14ac:dyDescent="0.3">
      <c r="A5721" t="s">
        <v>2872</v>
      </c>
      <c r="B5721" t="s">
        <v>2873</v>
      </c>
      <c r="C5721">
        <v>666</v>
      </c>
      <c r="D5721" t="s">
        <v>10</v>
      </c>
      <c r="E5721">
        <v>85</v>
      </c>
      <c r="F5721">
        <v>272</v>
      </c>
      <c r="G5721">
        <f t="shared" si="89"/>
        <v>187</v>
      </c>
      <c r="H5721">
        <v>1724</v>
      </c>
      <c r="I5721" t="s">
        <v>11</v>
      </c>
    </row>
    <row r="5722" spans="1:9" x14ac:dyDescent="0.3">
      <c r="A5722" t="s">
        <v>2872</v>
      </c>
      <c r="B5722" t="s">
        <v>2873</v>
      </c>
      <c r="C5722">
        <v>666</v>
      </c>
      <c r="D5722" t="s">
        <v>14</v>
      </c>
      <c r="E5722">
        <v>484</v>
      </c>
      <c r="F5722">
        <v>646</v>
      </c>
      <c r="G5722">
        <f t="shared" si="89"/>
        <v>162</v>
      </c>
      <c r="H5722">
        <v>43327</v>
      </c>
      <c r="I5722" t="s">
        <v>15</v>
      </c>
    </row>
    <row r="5723" spans="1:9" x14ac:dyDescent="0.3">
      <c r="A5723" t="s">
        <v>2872</v>
      </c>
      <c r="B5723" t="s">
        <v>2873</v>
      </c>
      <c r="C5723">
        <v>666</v>
      </c>
      <c r="D5723" t="s">
        <v>24</v>
      </c>
      <c r="E5723">
        <v>379</v>
      </c>
      <c r="F5723">
        <v>467</v>
      </c>
      <c r="G5723">
        <f t="shared" si="89"/>
        <v>88</v>
      </c>
      <c r="H5723">
        <v>23723</v>
      </c>
      <c r="I5723" t="s">
        <v>25</v>
      </c>
    </row>
    <row r="5724" spans="1:9" x14ac:dyDescent="0.3">
      <c r="A5724" t="s">
        <v>2874</v>
      </c>
      <c r="B5724" t="s">
        <v>2875</v>
      </c>
      <c r="C5724">
        <v>1100</v>
      </c>
      <c r="D5724" t="s">
        <v>10</v>
      </c>
      <c r="E5724">
        <v>258</v>
      </c>
      <c r="F5724">
        <v>450</v>
      </c>
      <c r="G5724">
        <f t="shared" si="89"/>
        <v>192</v>
      </c>
      <c r="H5724">
        <v>1724</v>
      </c>
      <c r="I5724" t="s">
        <v>11</v>
      </c>
    </row>
    <row r="5725" spans="1:9" x14ac:dyDescent="0.3">
      <c r="A5725" t="s">
        <v>2874</v>
      </c>
      <c r="B5725" t="s">
        <v>2875</v>
      </c>
      <c r="C5725">
        <v>1100</v>
      </c>
      <c r="D5725" t="s">
        <v>12</v>
      </c>
      <c r="E5725">
        <v>848</v>
      </c>
      <c r="F5725">
        <v>1084</v>
      </c>
      <c r="G5725">
        <f t="shared" si="89"/>
        <v>236</v>
      </c>
      <c r="H5725">
        <v>22957</v>
      </c>
      <c r="I5725" t="s">
        <v>13</v>
      </c>
    </row>
    <row r="5726" spans="1:9" x14ac:dyDescent="0.3">
      <c r="A5726" t="s">
        <v>2874</v>
      </c>
      <c r="B5726" t="s">
        <v>2875</v>
      </c>
      <c r="C5726">
        <v>1100</v>
      </c>
      <c r="D5726" t="s">
        <v>14</v>
      </c>
      <c r="E5726">
        <v>672</v>
      </c>
      <c r="F5726">
        <v>829</v>
      </c>
      <c r="G5726">
        <f t="shared" si="89"/>
        <v>157</v>
      </c>
      <c r="H5726">
        <v>43327</v>
      </c>
      <c r="I5726" t="s">
        <v>15</v>
      </c>
    </row>
    <row r="5727" spans="1:9" x14ac:dyDescent="0.3">
      <c r="A5727" t="s">
        <v>2874</v>
      </c>
      <c r="B5727" t="s">
        <v>2875</v>
      </c>
      <c r="C5727">
        <v>1100</v>
      </c>
      <c r="D5727" t="s">
        <v>90</v>
      </c>
      <c r="E5727">
        <v>10</v>
      </c>
      <c r="F5727">
        <v>216</v>
      </c>
      <c r="G5727">
        <f t="shared" si="89"/>
        <v>206</v>
      </c>
      <c r="H5727">
        <v>1188</v>
      </c>
      <c r="I5727" t="s">
        <v>91</v>
      </c>
    </row>
    <row r="5728" spans="1:9" x14ac:dyDescent="0.3">
      <c r="A5728" t="s">
        <v>2876</v>
      </c>
      <c r="B5728" t="s">
        <v>2877</v>
      </c>
      <c r="C5728">
        <v>668</v>
      </c>
      <c r="D5728" t="s">
        <v>10</v>
      </c>
      <c r="E5728">
        <v>85</v>
      </c>
      <c r="F5728">
        <v>287</v>
      </c>
      <c r="G5728">
        <f t="shared" si="89"/>
        <v>202</v>
      </c>
      <c r="H5728">
        <v>1724</v>
      </c>
      <c r="I5728" t="s">
        <v>11</v>
      </c>
    </row>
    <row r="5729" spans="1:9" x14ac:dyDescent="0.3">
      <c r="A5729" t="s">
        <v>2876</v>
      </c>
      <c r="B5729" t="s">
        <v>2877</v>
      </c>
      <c r="C5729">
        <v>668</v>
      </c>
      <c r="D5729" t="s">
        <v>14</v>
      </c>
      <c r="E5729">
        <v>499</v>
      </c>
      <c r="F5729">
        <v>661</v>
      </c>
      <c r="G5729">
        <f t="shared" si="89"/>
        <v>162</v>
      </c>
      <c r="H5729">
        <v>43327</v>
      </c>
      <c r="I5729" t="s">
        <v>15</v>
      </c>
    </row>
    <row r="5730" spans="1:9" x14ac:dyDescent="0.3">
      <c r="A5730" t="s">
        <v>2876</v>
      </c>
      <c r="B5730" t="s">
        <v>2877</v>
      </c>
      <c r="C5730">
        <v>668</v>
      </c>
      <c r="D5730" t="s">
        <v>24</v>
      </c>
      <c r="E5730">
        <v>394</v>
      </c>
      <c r="F5730">
        <v>482</v>
      </c>
      <c r="G5730">
        <f t="shared" si="89"/>
        <v>88</v>
      </c>
      <c r="H5730">
        <v>23723</v>
      </c>
      <c r="I5730" t="s">
        <v>25</v>
      </c>
    </row>
    <row r="5731" spans="1:9" x14ac:dyDescent="0.3">
      <c r="A5731" t="s">
        <v>2878</v>
      </c>
      <c r="B5731" t="s">
        <v>2879</v>
      </c>
      <c r="C5731">
        <v>1098</v>
      </c>
      <c r="D5731" t="s">
        <v>10</v>
      </c>
      <c r="E5731">
        <v>258</v>
      </c>
      <c r="F5731">
        <v>448</v>
      </c>
      <c r="G5731">
        <f t="shared" si="89"/>
        <v>190</v>
      </c>
      <c r="H5731">
        <v>1724</v>
      </c>
      <c r="I5731" t="s">
        <v>11</v>
      </c>
    </row>
    <row r="5732" spans="1:9" x14ac:dyDescent="0.3">
      <c r="A5732" t="s">
        <v>2878</v>
      </c>
      <c r="B5732" t="s">
        <v>2879</v>
      </c>
      <c r="C5732">
        <v>1098</v>
      </c>
      <c r="D5732" t="s">
        <v>12</v>
      </c>
      <c r="E5732">
        <v>846</v>
      </c>
      <c r="F5732">
        <v>1082</v>
      </c>
      <c r="G5732">
        <f t="shared" si="89"/>
        <v>236</v>
      </c>
      <c r="H5732">
        <v>22957</v>
      </c>
      <c r="I5732" t="s">
        <v>13</v>
      </c>
    </row>
    <row r="5733" spans="1:9" x14ac:dyDescent="0.3">
      <c r="A5733" t="s">
        <v>2878</v>
      </c>
      <c r="B5733" t="s">
        <v>2879</v>
      </c>
      <c r="C5733">
        <v>1098</v>
      </c>
      <c r="D5733" t="s">
        <v>14</v>
      </c>
      <c r="E5733">
        <v>670</v>
      </c>
      <c r="F5733">
        <v>827</v>
      </c>
      <c r="G5733">
        <f t="shared" si="89"/>
        <v>157</v>
      </c>
      <c r="H5733">
        <v>43327</v>
      </c>
      <c r="I5733" t="s">
        <v>15</v>
      </c>
    </row>
    <row r="5734" spans="1:9" x14ac:dyDescent="0.3">
      <c r="A5734" t="s">
        <v>2878</v>
      </c>
      <c r="B5734" t="s">
        <v>2879</v>
      </c>
      <c r="C5734">
        <v>1098</v>
      </c>
      <c r="D5734" t="s">
        <v>90</v>
      </c>
      <c r="E5734">
        <v>11</v>
      </c>
      <c r="F5734">
        <v>216</v>
      </c>
      <c r="G5734">
        <f t="shared" si="89"/>
        <v>205</v>
      </c>
      <c r="H5734">
        <v>1188</v>
      </c>
      <c r="I5734" t="s">
        <v>91</v>
      </c>
    </row>
    <row r="5735" spans="1:9" x14ac:dyDescent="0.3">
      <c r="A5735" t="s">
        <v>2880</v>
      </c>
      <c r="B5735" t="s">
        <v>2881</v>
      </c>
      <c r="C5735">
        <v>636</v>
      </c>
      <c r="D5735" t="s">
        <v>10</v>
      </c>
      <c r="E5735">
        <v>66</v>
      </c>
      <c r="F5735">
        <v>253</v>
      </c>
      <c r="G5735">
        <f t="shared" si="89"/>
        <v>187</v>
      </c>
      <c r="H5735">
        <v>1724</v>
      </c>
      <c r="I5735" t="s">
        <v>11</v>
      </c>
    </row>
    <row r="5736" spans="1:9" x14ac:dyDescent="0.3">
      <c r="A5736" t="s">
        <v>2880</v>
      </c>
      <c r="B5736" t="s">
        <v>2881</v>
      </c>
      <c r="C5736">
        <v>636</v>
      </c>
      <c r="D5736" t="s">
        <v>14</v>
      </c>
      <c r="E5736">
        <v>465</v>
      </c>
      <c r="F5736">
        <v>627</v>
      </c>
      <c r="G5736">
        <f t="shared" si="89"/>
        <v>162</v>
      </c>
      <c r="H5736">
        <v>43327</v>
      </c>
      <c r="I5736" t="s">
        <v>15</v>
      </c>
    </row>
    <row r="5737" spans="1:9" x14ac:dyDescent="0.3">
      <c r="A5737" t="s">
        <v>2880</v>
      </c>
      <c r="B5737" t="s">
        <v>2881</v>
      </c>
      <c r="C5737">
        <v>636</v>
      </c>
      <c r="D5737" t="s">
        <v>24</v>
      </c>
      <c r="E5737">
        <v>360</v>
      </c>
      <c r="F5737">
        <v>448</v>
      </c>
      <c r="G5737">
        <f t="shared" si="89"/>
        <v>88</v>
      </c>
      <c r="H5737">
        <v>23723</v>
      </c>
      <c r="I5737" t="s">
        <v>25</v>
      </c>
    </row>
    <row r="5738" spans="1:9" x14ac:dyDescent="0.3">
      <c r="A5738" t="s">
        <v>2882</v>
      </c>
      <c r="B5738" t="s">
        <v>2883</v>
      </c>
      <c r="C5738">
        <v>541</v>
      </c>
      <c r="D5738" t="s">
        <v>10</v>
      </c>
      <c r="E5738">
        <v>76</v>
      </c>
      <c r="F5738">
        <v>270</v>
      </c>
      <c r="G5738">
        <f t="shared" si="89"/>
        <v>194</v>
      </c>
      <c r="H5738">
        <v>1724</v>
      </c>
      <c r="I5738" t="s">
        <v>11</v>
      </c>
    </row>
    <row r="5739" spans="1:9" x14ac:dyDescent="0.3">
      <c r="A5739" t="s">
        <v>2882</v>
      </c>
      <c r="B5739" t="s">
        <v>2883</v>
      </c>
      <c r="C5739">
        <v>541</v>
      </c>
      <c r="D5739" t="s">
        <v>54</v>
      </c>
      <c r="E5739">
        <v>355</v>
      </c>
      <c r="F5739">
        <v>437</v>
      </c>
      <c r="G5739">
        <f t="shared" si="89"/>
        <v>82</v>
      </c>
      <c r="H5739">
        <v>1627</v>
      </c>
      <c r="I5739" t="s">
        <v>55</v>
      </c>
    </row>
    <row r="5740" spans="1:9" x14ac:dyDescent="0.3">
      <c r="A5740" t="s">
        <v>2884</v>
      </c>
      <c r="B5740" t="s">
        <v>2885</v>
      </c>
      <c r="C5740">
        <v>1244</v>
      </c>
      <c r="D5740" t="s">
        <v>10</v>
      </c>
      <c r="E5740">
        <v>76</v>
      </c>
      <c r="F5740">
        <v>262</v>
      </c>
      <c r="G5740">
        <f t="shared" si="89"/>
        <v>186</v>
      </c>
      <c r="H5740">
        <v>1724</v>
      </c>
      <c r="I5740" t="s">
        <v>11</v>
      </c>
    </row>
    <row r="5741" spans="1:9" x14ac:dyDescent="0.3">
      <c r="A5741" t="s">
        <v>2884</v>
      </c>
      <c r="B5741" t="s">
        <v>2885</v>
      </c>
      <c r="C5741">
        <v>1244</v>
      </c>
      <c r="D5741" t="s">
        <v>28</v>
      </c>
      <c r="E5741">
        <v>1001</v>
      </c>
      <c r="F5741">
        <v>1117</v>
      </c>
      <c r="G5741">
        <f t="shared" si="89"/>
        <v>116</v>
      </c>
      <c r="H5741">
        <v>133923</v>
      </c>
      <c r="I5741" t="s">
        <v>29</v>
      </c>
    </row>
    <row r="5742" spans="1:9" x14ac:dyDescent="0.3">
      <c r="A5742" t="s">
        <v>2884</v>
      </c>
      <c r="B5742" t="s">
        <v>2885</v>
      </c>
      <c r="C5742">
        <v>1244</v>
      </c>
      <c r="D5742" t="s">
        <v>30</v>
      </c>
      <c r="E5742">
        <v>889</v>
      </c>
      <c r="F5742">
        <v>954</v>
      </c>
      <c r="G5742">
        <f t="shared" si="89"/>
        <v>65</v>
      </c>
      <c r="H5742">
        <v>85578</v>
      </c>
      <c r="I5742" t="s">
        <v>31</v>
      </c>
    </row>
    <row r="5743" spans="1:9" x14ac:dyDescent="0.3">
      <c r="A5743" t="s">
        <v>2884</v>
      </c>
      <c r="B5743" t="s">
        <v>2885</v>
      </c>
      <c r="C5743">
        <v>1244</v>
      </c>
      <c r="D5743" t="s">
        <v>22</v>
      </c>
      <c r="E5743">
        <v>342</v>
      </c>
      <c r="F5743">
        <v>454</v>
      </c>
      <c r="G5743">
        <f t="shared" si="89"/>
        <v>112</v>
      </c>
      <c r="H5743">
        <v>21613</v>
      </c>
      <c r="I5743" t="s">
        <v>23</v>
      </c>
    </row>
    <row r="5744" spans="1:9" x14ac:dyDescent="0.3">
      <c r="A5744" t="s">
        <v>2884</v>
      </c>
      <c r="B5744" t="s">
        <v>2885</v>
      </c>
      <c r="C5744">
        <v>1244</v>
      </c>
      <c r="D5744" t="s">
        <v>22</v>
      </c>
      <c r="E5744">
        <v>737</v>
      </c>
      <c r="F5744">
        <v>866</v>
      </c>
      <c r="G5744">
        <f t="shared" si="89"/>
        <v>129</v>
      </c>
      <c r="H5744">
        <v>21613</v>
      </c>
      <c r="I5744" t="s">
        <v>23</v>
      </c>
    </row>
    <row r="5745" spans="1:9" x14ac:dyDescent="0.3">
      <c r="A5745" t="s">
        <v>2884</v>
      </c>
      <c r="B5745" t="s">
        <v>2885</v>
      </c>
      <c r="C5745">
        <v>1244</v>
      </c>
      <c r="D5745" t="s">
        <v>24</v>
      </c>
      <c r="E5745">
        <v>636</v>
      </c>
      <c r="F5745">
        <v>722</v>
      </c>
      <c r="G5745">
        <f t="shared" si="89"/>
        <v>86</v>
      </c>
      <c r="H5745">
        <v>23723</v>
      </c>
      <c r="I5745" t="s">
        <v>25</v>
      </c>
    </row>
    <row r="5746" spans="1:9" x14ac:dyDescent="0.3">
      <c r="A5746" t="s">
        <v>2884</v>
      </c>
      <c r="B5746" t="s">
        <v>2885</v>
      </c>
      <c r="C5746">
        <v>1244</v>
      </c>
      <c r="D5746" t="s">
        <v>16</v>
      </c>
      <c r="E5746">
        <v>493</v>
      </c>
      <c r="F5746">
        <v>602</v>
      </c>
      <c r="G5746">
        <f t="shared" si="89"/>
        <v>109</v>
      </c>
      <c r="H5746">
        <v>23651</v>
      </c>
      <c r="I5746" t="s">
        <v>17</v>
      </c>
    </row>
    <row r="5747" spans="1:9" x14ac:dyDescent="0.3">
      <c r="A5747" t="s">
        <v>2884</v>
      </c>
      <c r="B5747" t="s">
        <v>2885</v>
      </c>
      <c r="C5747">
        <v>1244</v>
      </c>
      <c r="D5747" t="s">
        <v>42</v>
      </c>
      <c r="E5747">
        <v>1134</v>
      </c>
      <c r="F5747">
        <v>1234</v>
      </c>
      <c r="G5747">
        <f t="shared" si="89"/>
        <v>100</v>
      </c>
      <c r="H5747">
        <v>176760</v>
      </c>
      <c r="I5747" t="s">
        <v>43</v>
      </c>
    </row>
    <row r="5748" spans="1:9" x14ac:dyDescent="0.3">
      <c r="A5748" t="s">
        <v>2886</v>
      </c>
      <c r="B5748" t="s">
        <v>2887</v>
      </c>
      <c r="C5748">
        <v>1023</v>
      </c>
      <c r="D5748" t="s">
        <v>10</v>
      </c>
      <c r="E5748">
        <v>153</v>
      </c>
      <c r="F5748">
        <v>351</v>
      </c>
      <c r="G5748">
        <f t="shared" si="89"/>
        <v>198</v>
      </c>
      <c r="H5748">
        <v>1724</v>
      </c>
      <c r="I5748" t="s">
        <v>11</v>
      </c>
    </row>
    <row r="5749" spans="1:9" x14ac:dyDescent="0.3">
      <c r="A5749" t="s">
        <v>2886</v>
      </c>
      <c r="B5749" t="s">
        <v>2887</v>
      </c>
      <c r="C5749">
        <v>1023</v>
      </c>
      <c r="D5749" t="s">
        <v>28</v>
      </c>
      <c r="E5749">
        <v>550</v>
      </c>
      <c r="F5749">
        <v>715</v>
      </c>
      <c r="G5749">
        <f t="shared" si="89"/>
        <v>165</v>
      </c>
      <c r="H5749">
        <v>133923</v>
      </c>
      <c r="I5749" t="s">
        <v>29</v>
      </c>
    </row>
    <row r="5750" spans="1:9" x14ac:dyDescent="0.3">
      <c r="A5750" t="s">
        <v>2886</v>
      </c>
      <c r="B5750" t="s">
        <v>2887</v>
      </c>
      <c r="C5750">
        <v>1023</v>
      </c>
      <c r="D5750" t="s">
        <v>30</v>
      </c>
      <c r="E5750">
        <v>438</v>
      </c>
      <c r="F5750">
        <v>503</v>
      </c>
      <c r="G5750">
        <f t="shared" si="89"/>
        <v>65</v>
      </c>
      <c r="H5750">
        <v>85578</v>
      </c>
      <c r="I5750" t="s">
        <v>31</v>
      </c>
    </row>
    <row r="5751" spans="1:9" x14ac:dyDescent="0.3">
      <c r="A5751" t="s">
        <v>2886</v>
      </c>
      <c r="B5751" t="s">
        <v>2887</v>
      </c>
      <c r="C5751">
        <v>1023</v>
      </c>
      <c r="D5751" t="s">
        <v>42</v>
      </c>
      <c r="E5751">
        <v>881</v>
      </c>
      <c r="F5751">
        <v>956</v>
      </c>
      <c r="G5751">
        <f t="shared" si="89"/>
        <v>75</v>
      </c>
      <c r="H5751">
        <v>176760</v>
      </c>
      <c r="I5751" t="s">
        <v>43</v>
      </c>
    </row>
    <row r="5752" spans="1:9" x14ac:dyDescent="0.3">
      <c r="A5752" t="s">
        <v>2888</v>
      </c>
      <c r="B5752" t="s">
        <v>2889</v>
      </c>
      <c r="C5752">
        <v>1023</v>
      </c>
      <c r="D5752" t="s">
        <v>10</v>
      </c>
      <c r="E5752">
        <v>153</v>
      </c>
      <c r="F5752">
        <v>351</v>
      </c>
      <c r="G5752">
        <f t="shared" si="89"/>
        <v>198</v>
      </c>
      <c r="H5752">
        <v>1724</v>
      </c>
      <c r="I5752" t="s">
        <v>11</v>
      </c>
    </row>
    <row r="5753" spans="1:9" x14ac:dyDescent="0.3">
      <c r="A5753" t="s">
        <v>2888</v>
      </c>
      <c r="B5753" t="s">
        <v>2889</v>
      </c>
      <c r="C5753">
        <v>1023</v>
      </c>
      <c r="D5753" t="s">
        <v>28</v>
      </c>
      <c r="E5753">
        <v>550</v>
      </c>
      <c r="F5753">
        <v>715</v>
      </c>
      <c r="G5753">
        <f t="shared" si="89"/>
        <v>165</v>
      </c>
      <c r="H5753">
        <v>133923</v>
      </c>
      <c r="I5753" t="s">
        <v>29</v>
      </c>
    </row>
    <row r="5754" spans="1:9" x14ac:dyDescent="0.3">
      <c r="A5754" t="s">
        <v>2888</v>
      </c>
      <c r="B5754" t="s">
        <v>2889</v>
      </c>
      <c r="C5754">
        <v>1023</v>
      </c>
      <c r="D5754" t="s">
        <v>30</v>
      </c>
      <c r="E5754">
        <v>438</v>
      </c>
      <c r="F5754">
        <v>503</v>
      </c>
      <c r="G5754">
        <f t="shared" si="89"/>
        <v>65</v>
      </c>
      <c r="H5754">
        <v>85578</v>
      </c>
      <c r="I5754" t="s">
        <v>31</v>
      </c>
    </row>
    <row r="5755" spans="1:9" x14ac:dyDescent="0.3">
      <c r="A5755" t="s">
        <v>2888</v>
      </c>
      <c r="B5755" t="s">
        <v>2889</v>
      </c>
      <c r="C5755">
        <v>1023</v>
      </c>
      <c r="D5755" t="s">
        <v>42</v>
      </c>
      <c r="E5755">
        <v>881</v>
      </c>
      <c r="F5755">
        <v>956</v>
      </c>
      <c r="G5755">
        <f t="shared" si="89"/>
        <v>75</v>
      </c>
      <c r="H5755">
        <v>176760</v>
      </c>
      <c r="I5755" t="s">
        <v>43</v>
      </c>
    </row>
    <row r="5756" spans="1:9" x14ac:dyDescent="0.3">
      <c r="A5756" t="s">
        <v>2890</v>
      </c>
      <c r="B5756" t="s">
        <v>2891</v>
      </c>
      <c r="C5756">
        <v>1005</v>
      </c>
      <c r="D5756" t="s">
        <v>10</v>
      </c>
      <c r="E5756">
        <v>112</v>
      </c>
      <c r="F5756">
        <v>292</v>
      </c>
      <c r="G5756">
        <f t="shared" si="89"/>
        <v>180</v>
      </c>
      <c r="H5756">
        <v>1724</v>
      </c>
      <c r="I5756" t="s">
        <v>11</v>
      </c>
    </row>
    <row r="5757" spans="1:9" x14ac:dyDescent="0.3">
      <c r="A5757" t="s">
        <v>2890</v>
      </c>
      <c r="B5757" t="s">
        <v>2891</v>
      </c>
      <c r="C5757">
        <v>1005</v>
      </c>
      <c r="D5757" t="s">
        <v>28</v>
      </c>
      <c r="E5757">
        <v>494</v>
      </c>
      <c r="F5757">
        <v>675</v>
      </c>
      <c r="G5757">
        <f t="shared" si="89"/>
        <v>181</v>
      </c>
      <c r="H5757">
        <v>133923</v>
      </c>
      <c r="I5757" t="s">
        <v>29</v>
      </c>
    </row>
    <row r="5758" spans="1:9" x14ac:dyDescent="0.3">
      <c r="A5758" t="s">
        <v>2890</v>
      </c>
      <c r="B5758" t="s">
        <v>2891</v>
      </c>
      <c r="C5758">
        <v>1005</v>
      </c>
      <c r="D5758" t="s">
        <v>30</v>
      </c>
      <c r="E5758">
        <v>382</v>
      </c>
      <c r="F5758">
        <v>447</v>
      </c>
      <c r="G5758">
        <f t="shared" si="89"/>
        <v>65</v>
      </c>
      <c r="H5758">
        <v>85578</v>
      </c>
      <c r="I5758" t="s">
        <v>31</v>
      </c>
    </row>
    <row r="5759" spans="1:9" x14ac:dyDescent="0.3">
      <c r="A5759" t="s">
        <v>2890</v>
      </c>
      <c r="B5759" t="s">
        <v>2891</v>
      </c>
      <c r="C5759">
        <v>1005</v>
      </c>
      <c r="D5759" t="s">
        <v>42</v>
      </c>
      <c r="E5759">
        <v>863</v>
      </c>
      <c r="F5759">
        <v>936</v>
      </c>
      <c r="G5759">
        <f t="shared" si="89"/>
        <v>73</v>
      </c>
      <c r="H5759">
        <v>176760</v>
      </c>
      <c r="I5759" t="s">
        <v>43</v>
      </c>
    </row>
    <row r="5760" spans="1:9" x14ac:dyDescent="0.3">
      <c r="A5760" t="s">
        <v>2890</v>
      </c>
      <c r="B5760" t="s">
        <v>2891</v>
      </c>
      <c r="C5760">
        <v>1005</v>
      </c>
      <c r="D5760" t="s">
        <v>42</v>
      </c>
      <c r="E5760">
        <v>940</v>
      </c>
      <c r="F5760">
        <v>996</v>
      </c>
      <c r="G5760">
        <f t="shared" si="89"/>
        <v>56</v>
      </c>
      <c r="H5760">
        <v>176760</v>
      </c>
      <c r="I5760" t="s">
        <v>43</v>
      </c>
    </row>
    <row r="5761" spans="1:9" x14ac:dyDescent="0.3">
      <c r="A5761" t="s">
        <v>2892</v>
      </c>
      <c r="B5761" t="s">
        <v>2893</v>
      </c>
      <c r="C5761">
        <v>1187</v>
      </c>
      <c r="D5761" t="s">
        <v>10</v>
      </c>
      <c r="E5761">
        <v>297</v>
      </c>
      <c r="F5761">
        <v>492</v>
      </c>
      <c r="G5761">
        <f t="shared" si="89"/>
        <v>195</v>
      </c>
      <c r="H5761">
        <v>1724</v>
      </c>
      <c r="I5761" t="s">
        <v>11</v>
      </c>
    </row>
    <row r="5762" spans="1:9" x14ac:dyDescent="0.3">
      <c r="A5762" t="s">
        <v>2892</v>
      </c>
      <c r="B5762" t="s">
        <v>2893</v>
      </c>
      <c r="C5762">
        <v>1187</v>
      </c>
      <c r="D5762" t="s">
        <v>28</v>
      </c>
      <c r="E5762">
        <v>692</v>
      </c>
      <c r="F5762">
        <v>862</v>
      </c>
      <c r="G5762">
        <f t="shared" si="89"/>
        <v>170</v>
      </c>
      <c r="H5762">
        <v>133923</v>
      </c>
      <c r="I5762" t="s">
        <v>29</v>
      </c>
    </row>
    <row r="5763" spans="1:9" x14ac:dyDescent="0.3">
      <c r="A5763" t="s">
        <v>2892</v>
      </c>
      <c r="B5763" t="s">
        <v>2893</v>
      </c>
      <c r="C5763">
        <v>1187</v>
      </c>
      <c r="D5763" t="s">
        <v>30</v>
      </c>
      <c r="E5763">
        <v>580</v>
      </c>
      <c r="F5763">
        <v>645</v>
      </c>
      <c r="G5763">
        <f t="shared" ref="G5763:G5826" si="90">F5763-E5763</f>
        <v>65</v>
      </c>
      <c r="H5763">
        <v>85578</v>
      </c>
      <c r="I5763" t="s">
        <v>31</v>
      </c>
    </row>
    <row r="5764" spans="1:9" x14ac:dyDescent="0.3">
      <c r="A5764" t="s">
        <v>2892</v>
      </c>
      <c r="B5764" t="s">
        <v>2893</v>
      </c>
      <c r="C5764">
        <v>1187</v>
      </c>
      <c r="D5764" t="s">
        <v>42</v>
      </c>
      <c r="E5764">
        <v>1042</v>
      </c>
      <c r="F5764">
        <v>1175</v>
      </c>
      <c r="G5764">
        <f t="shared" si="90"/>
        <v>133</v>
      </c>
      <c r="H5764">
        <v>176760</v>
      </c>
      <c r="I5764" t="s">
        <v>43</v>
      </c>
    </row>
    <row r="5765" spans="1:9" x14ac:dyDescent="0.3">
      <c r="A5765" t="s">
        <v>2894</v>
      </c>
      <c r="B5765" t="s">
        <v>2895</v>
      </c>
      <c r="C5765">
        <v>970</v>
      </c>
      <c r="D5765" t="s">
        <v>10</v>
      </c>
      <c r="E5765">
        <v>84</v>
      </c>
      <c r="F5765">
        <v>265</v>
      </c>
      <c r="G5765">
        <f t="shared" si="90"/>
        <v>181</v>
      </c>
      <c r="H5765">
        <v>1724</v>
      </c>
      <c r="I5765" t="s">
        <v>11</v>
      </c>
    </row>
    <row r="5766" spans="1:9" x14ac:dyDescent="0.3">
      <c r="A5766" t="s">
        <v>2894</v>
      </c>
      <c r="B5766" t="s">
        <v>2895</v>
      </c>
      <c r="C5766">
        <v>970</v>
      </c>
      <c r="D5766" t="s">
        <v>28</v>
      </c>
      <c r="E5766">
        <v>467</v>
      </c>
      <c r="F5766">
        <v>651</v>
      </c>
      <c r="G5766">
        <f t="shared" si="90"/>
        <v>184</v>
      </c>
      <c r="H5766">
        <v>133923</v>
      </c>
      <c r="I5766" t="s">
        <v>29</v>
      </c>
    </row>
    <row r="5767" spans="1:9" x14ac:dyDescent="0.3">
      <c r="A5767" t="s">
        <v>2894</v>
      </c>
      <c r="B5767" t="s">
        <v>2895</v>
      </c>
      <c r="C5767">
        <v>970</v>
      </c>
      <c r="D5767" t="s">
        <v>30</v>
      </c>
      <c r="E5767">
        <v>355</v>
      </c>
      <c r="F5767">
        <v>420</v>
      </c>
      <c r="G5767">
        <f t="shared" si="90"/>
        <v>65</v>
      </c>
      <c r="H5767">
        <v>85578</v>
      </c>
      <c r="I5767" t="s">
        <v>31</v>
      </c>
    </row>
    <row r="5768" spans="1:9" x14ac:dyDescent="0.3">
      <c r="A5768" t="s">
        <v>2894</v>
      </c>
      <c r="B5768" t="s">
        <v>2895</v>
      </c>
      <c r="C5768">
        <v>970</v>
      </c>
      <c r="D5768" t="s">
        <v>42</v>
      </c>
      <c r="E5768">
        <v>828</v>
      </c>
      <c r="F5768">
        <v>959</v>
      </c>
      <c r="G5768">
        <f t="shared" si="90"/>
        <v>131</v>
      </c>
      <c r="H5768">
        <v>176760</v>
      </c>
      <c r="I5768" t="s">
        <v>43</v>
      </c>
    </row>
    <row r="5769" spans="1:9" x14ac:dyDescent="0.3">
      <c r="A5769" t="s">
        <v>2896</v>
      </c>
      <c r="B5769" t="s">
        <v>2897</v>
      </c>
      <c r="C5769">
        <v>1462</v>
      </c>
      <c r="D5769" t="s">
        <v>10</v>
      </c>
      <c r="E5769">
        <v>80</v>
      </c>
      <c r="F5769">
        <v>228</v>
      </c>
      <c r="G5769">
        <f t="shared" si="90"/>
        <v>148</v>
      </c>
      <c r="H5769">
        <v>1724</v>
      </c>
      <c r="I5769" t="s">
        <v>11</v>
      </c>
    </row>
    <row r="5770" spans="1:9" x14ac:dyDescent="0.3">
      <c r="A5770" t="s">
        <v>2896</v>
      </c>
      <c r="B5770" t="s">
        <v>2897</v>
      </c>
      <c r="C5770">
        <v>1462</v>
      </c>
      <c r="D5770" t="s">
        <v>504</v>
      </c>
      <c r="E5770">
        <v>600</v>
      </c>
      <c r="F5770">
        <v>741</v>
      </c>
      <c r="G5770">
        <f t="shared" si="90"/>
        <v>141</v>
      </c>
      <c r="H5770">
        <v>16465</v>
      </c>
      <c r="I5770" t="s">
        <v>505</v>
      </c>
    </row>
    <row r="5771" spans="1:9" x14ac:dyDescent="0.3">
      <c r="A5771" t="s">
        <v>2896</v>
      </c>
      <c r="B5771" t="s">
        <v>2897</v>
      </c>
      <c r="C5771">
        <v>1462</v>
      </c>
      <c r="D5771" t="s">
        <v>28</v>
      </c>
      <c r="E5771">
        <v>889</v>
      </c>
      <c r="F5771">
        <v>1017</v>
      </c>
      <c r="G5771">
        <f t="shared" si="90"/>
        <v>128</v>
      </c>
      <c r="H5771">
        <v>133923</v>
      </c>
      <c r="I5771" t="s">
        <v>29</v>
      </c>
    </row>
    <row r="5772" spans="1:9" x14ac:dyDescent="0.3">
      <c r="A5772" t="s">
        <v>2896</v>
      </c>
      <c r="B5772" t="s">
        <v>2897</v>
      </c>
      <c r="C5772">
        <v>1462</v>
      </c>
      <c r="D5772" t="s">
        <v>30</v>
      </c>
      <c r="E5772">
        <v>777</v>
      </c>
      <c r="F5772">
        <v>842</v>
      </c>
      <c r="G5772">
        <f t="shared" si="90"/>
        <v>65</v>
      </c>
      <c r="H5772">
        <v>85578</v>
      </c>
      <c r="I5772" t="s">
        <v>31</v>
      </c>
    </row>
    <row r="5773" spans="1:9" x14ac:dyDescent="0.3">
      <c r="A5773" t="s">
        <v>2896</v>
      </c>
      <c r="B5773" t="s">
        <v>2897</v>
      </c>
      <c r="C5773">
        <v>1462</v>
      </c>
      <c r="D5773" t="s">
        <v>66</v>
      </c>
      <c r="E5773">
        <v>1368</v>
      </c>
      <c r="F5773">
        <v>1455</v>
      </c>
      <c r="G5773">
        <f t="shared" si="90"/>
        <v>87</v>
      </c>
      <c r="H5773">
        <v>11277</v>
      </c>
      <c r="I5773" t="s">
        <v>67</v>
      </c>
    </row>
    <row r="5774" spans="1:9" x14ac:dyDescent="0.3">
      <c r="A5774" t="s">
        <v>2896</v>
      </c>
      <c r="B5774" t="s">
        <v>2897</v>
      </c>
      <c r="C5774">
        <v>1462</v>
      </c>
      <c r="D5774" t="s">
        <v>24</v>
      </c>
      <c r="E5774">
        <v>479</v>
      </c>
      <c r="F5774">
        <v>565</v>
      </c>
      <c r="G5774">
        <f t="shared" si="90"/>
        <v>86</v>
      </c>
      <c r="H5774">
        <v>23723</v>
      </c>
      <c r="I5774" t="s">
        <v>25</v>
      </c>
    </row>
    <row r="5775" spans="1:9" x14ac:dyDescent="0.3">
      <c r="A5775" t="s">
        <v>2896</v>
      </c>
      <c r="B5775" t="s">
        <v>2897</v>
      </c>
      <c r="C5775">
        <v>1462</v>
      </c>
      <c r="D5775" t="s">
        <v>18</v>
      </c>
      <c r="E5775">
        <v>340</v>
      </c>
      <c r="F5775">
        <v>444</v>
      </c>
      <c r="G5775">
        <f t="shared" si="90"/>
        <v>104</v>
      </c>
      <c r="H5775">
        <v>27168</v>
      </c>
      <c r="I5775" t="s">
        <v>19</v>
      </c>
    </row>
    <row r="5776" spans="1:9" x14ac:dyDescent="0.3">
      <c r="A5776" t="s">
        <v>2896</v>
      </c>
      <c r="B5776" t="s">
        <v>2897</v>
      </c>
      <c r="C5776">
        <v>1462</v>
      </c>
      <c r="D5776" t="s">
        <v>42</v>
      </c>
      <c r="E5776">
        <v>1036</v>
      </c>
      <c r="F5776">
        <v>1141</v>
      </c>
      <c r="G5776">
        <f t="shared" si="90"/>
        <v>105</v>
      </c>
      <c r="H5776">
        <v>176760</v>
      </c>
      <c r="I5776" t="s">
        <v>43</v>
      </c>
    </row>
    <row r="5777" spans="1:9" x14ac:dyDescent="0.3">
      <c r="A5777" t="s">
        <v>2896</v>
      </c>
      <c r="B5777" t="s">
        <v>2897</v>
      </c>
      <c r="C5777">
        <v>1462</v>
      </c>
      <c r="D5777" t="s">
        <v>42</v>
      </c>
      <c r="E5777">
        <v>1192</v>
      </c>
      <c r="F5777">
        <v>1305</v>
      </c>
      <c r="G5777">
        <f t="shared" si="90"/>
        <v>113</v>
      </c>
      <c r="H5777">
        <v>176760</v>
      </c>
      <c r="I5777" t="s">
        <v>43</v>
      </c>
    </row>
    <row r="5778" spans="1:9" x14ac:dyDescent="0.3">
      <c r="A5778" t="s">
        <v>2898</v>
      </c>
      <c r="B5778" t="s">
        <v>2899</v>
      </c>
      <c r="C5778">
        <v>1578</v>
      </c>
      <c r="D5778" t="s">
        <v>10</v>
      </c>
      <c r="E5778">
        <v>304</v>
      </c>
      <c r="F5778">
        <v>489</v>
      </c>
      <c r="G5778">
        <f t="shared" si="90"/>
        <v>185</v>
      </c>
      <c r="H5778">
        <v>1724</v>
      </c>
      <c r="I5778" t="s">
        <v>11</v>
      </c>
    </row>
    <row r="5779" spans="1:9" x14ac:dyDescent="0.3">
      <c r="A5779" t="s">
        <v>2898</v>
      </c>
      <c r="B5779" t="s">
        <v>2899</v>
      </c>
      <c r="C5779">
        <v>1578</v>
      </c>
      <c r="D5779" t="s">
        <v>12</v>
      </c>
      <c r="E5779">
        <v>1331</v>
      </c>
      <c r="F5779">
        <v>1565</v>
      </c>
      <c r="G5779">
        <f t="shared" si="90"/>
        <v>234</v>
      </c>
      <c r="H5779">
        <v>22957</v>
      </c>
      <c r="I5779" t="s">
        <v>13</v>
      </c>
    </row>
    <row r="5780" spans="1:9" x14ac:dyDescent="0.3">
      <c r="A5780" t="s">
        <v>2898</v>
      </c>
      <c r="B5780" t="s">
        <v>2899</v>
      </c>
      <c r="C5780">
        <v>1578</v>
      </c>
      <c r="D5780" t="s">
        <v>504</v>
      </c>
      <c r="E5780">
        <v>871</v>
      </c>
      <c r="F5780">
        <v>1000</v>
      </c>
      <c r="G5780">
        <f t="shared" si="90"/>
        <v>129</v>
      </c>
      <c r="H5780">
        <v>16465</v>
      </c>
      <c r="I5780" t="s">
        <v>505</v>
      </c>
    </row>
    <row r="5781" spans="1:9" x14ac:dyDescent="0.3">
      <c r="A5781" t="s">
        <v>2898</v>
      </c>
      <c r="B5781" t="s">
        <v>2899</v>
      </c>
      <c r="C5781">
        <v>1578</v>
      </c>
      <c r="D5781" t="s">
        <v>14</v>
      </c>
      <c r="E5781">
        <v>1150</v>
      </c>
      <c r="F5781">
        <v>1312</v>
      </c>
      <c r="G5781">
        <f t="shared" si="90"/>
        <v>162</v>
      </c>
      <c r="H5781">
        <v>43327</v>
      </c>
      <c r="I5781" t="s">
        <v>15</v>
      </c>
    </row>
    <row r="5782" spans="1:9" x14ac:dyDescent="0.3">
      <c r="A5782" t="s">
        <v>2898</v>
      </c>
      <c r="B5782" t="s">
        <v>2899</v>
      </c>
      <c r="C5782">
        <v>1578</v>
      </c>
      <c r="D5782" t="s">
        <v>24</v>
      </c>
      <c r="E5782">
        <v>1043</v>
      </c>
      <c r="F5782">
        <v>1133</v>
      </c>
      <c r="G5782">
        <f t="shared" si="90"/>
        <v>90</v>
      </c>
      <c r="H5782">
        <v>23723</v>
      </c>
      <c r="I5782" t="s">
        <v>25</v>
      </c>
    </row>
    <row r="5783" spans="1:9" x14ac:dyDescent="0.3">
      <c r="A5783" t="s">
        <v>2898</v>
      </c>
      <c r="B5783" t="s">
        <v>2899</v>
      </c>
      <c r="C5783">
        <v>1578</v>
      </c>
      <c r="D5783" t="s">
        <v>18</v>
      </c>
      <c r="E5783">
        <v>722</v>
      </c>
      <c r="F5783">
        <v>827</v>
      </c>
      <c r="G5783">
        <f t="shared" si="90"/>
        <v>105</v>
      </c>
      <c r="H5783">
        <v>27168</v>
      </c>
      <c r="I5783" t="s">
        <v>19</v>
      </c>
    </row>
    <row r="5784" spans="1:9" x14ac:dyDescent="0.3">
      <c r="A5784" t="s">
        <v>2900</v>
      </c>
      <c r="B5784" t="s">
        <v>2901</v>
      </c>
      <c r="C5784">
        <v>1632</v>
      </c>
      <c r="D5784" t="s">
        <v>10</v>
      </c>
      <c r="E5784">
        <v>82</v>
      </c>
      <c r="F5784">
        <v>268</v>
      </c>
      <c r="G5784">
        <f t="shared" si="90"/>
        <v>186</v>
      </c>
      <c r="H5784">
        <v>1724</v>
      </c>
      <c r="I5784" t="s">
        <v>11</v>
      </c>
    </row>
    <row r="5785" spans="1:9" x14ac:dyDescent="0.3">
      <c r="A5785" t="s">
        <v>2900</v>
      </c>
      <c r="B5785" t="s">
        <v>2901</v>
      </c>
      <c r="C5785">
        <v>1632</v>
      </c>
      <c r="D5785" t="s">
        <v>28</v>
      </c>
      <c r="E5785">
        <v>1014</v>
      </c>
      <c r="F5785">
        <v>1130</v>
      </c>
      <c r="G5785">
        <f t="shared" si="90"/>
        <v>116</v>
      </c>
      <c r="H5785">
        <v>133923</v>
      </c>
      <c r="I5785" t="s">
        <v>29</v>
      </c>
    </row>
    <row r="5786" spans="1:9" x14ac:dyDescent="0.3">
      <c r="A5786" t="s">
        <v>2900</v>
      </c>
      <c r="B5786" t="s">
        <v>2901</v>
      </c>
      <c r="C5786">
        <v>1632</v>
      </c>
      <c r="D5786" t="s">
        <v>30</v>
      </c>
      <c r="E5786">
        <v>902</v>
      </c>
      <c r="F5786">
        <v>967</v>
      </c>
      <c r="G5786">
        <f t="shared" si="90"/>
        <v>65</v>
      </c>
      <c r="H5786">
        <v>85578</v>
      </c>
      <c r="I5786" t="s">
        <v>31</v>
      </c>
    </row>
    <row r="5787" spans="1:9" x14ac:dyDescent="0.3">
      <c r="A5787" t="s">
        <v>2900</v>
      </c>
      <c r="B5787" t="s">
        <v>2901</v>
      </c>
      <c r="C5787">
        <v>1632</v>
      </c>
      <c r="D5787" t="s">
        <v>66</v>
      </c>
      <c r="E5787">
        <v>1460</v>
      </c>
      <c r="F5787">
        <v>1545</v>
      </c>
      <c r="G5787">
        <f t="shared" si="90"/>
        <v>85</v>
      </c>
      <c r="H5787">
        <v>11277</v>
      </c>
      <c r="I5787" t="s">
        <v>67</v>
      </c>
    </row>
    <row r="5788" spans="1:9" x14ac:dyDescent="0.3">
      <c r="A5788" t="s">
        <v>2900</v>
      </c>
      <c r="B5788" t="s">
        <v>2901</v>
      </c>
      <c r="C5788">
        <v>1632</v>
      </c>
      <c r="D5788" t="s">
        <v>24</v>
      </c>
      <c r="E5788">
        <v>786</v>
      </c>
      <c r="F5788">
        <v>876</v>
      </c>
      <c r="G5788">
        <f t="shared" si="90"/>
        <v>90</v>
      </c>
      <c r="H5788">
        <v>23723</v>
      </c>
      <c r="I5788" t="s">
        <v>25</v>
      </c>
    </row>
    <row r="5789" spans="1:9" x14ac:dyDescent="0.3">
      <c r="A5789" t="s">
        <v>2900</v>
      </c>
      <c r="B5789" t="s">
        <v>2901</v>
      </c>
      <c r="C5789">
        <v>1632</v>
      </c>
      <c r="D5789" t="s">
        <v>18</v>
      </c>
      <c r="E5789">
        <v>359</v>
      </c>
      <c r="F5789">
        <v>463</v>
      </c>
      <c r="G5789">
        <f t="shared" si="90"/>
        <v>104</v>
      </c>
      <c r="H5789">
        <v>27168</v>
      </c>
      <c r="I5789" t="s">
        <v>19</v>
      </c>
    </row>
    <row r="5790" spans="1:9" x14ac:dyDescent="0.3">
      <c r="A5790" t="s">
        <v>2900</v>
      </c>
      <c r="B5790" t="s">
        <v>2901</v>
      </c>
      <c r="C5790">
        <v>1632</v>
      </c>
      <c r="D5790" t="s">
        <v>18</v>
      </c>
      <c r="E5790">
        <v>507</v>
      </c>
      <c r="F5790">
        <v>609</v>
      </c>
      <c r="G5790">
        <f t="shared" si="90"/>
        <v>102</v>
      </c>
      <c r="H5790">
        <v>27168</v>
      </c>
      <c r="I5790" t="s">
        <v>19</v>
      </c>
    </row>
    <row r="5791" spans="1:9" x14ac:dyDescent="0.3">
      <c r="A5791" t="s">
        <v>2900</v>
      </c>
      <c r="B5791" t="s">
        <v>2901</v>
      </c>
      <c r="C5791">
        <v>1632</v>
      </c>
      <c r="D5791" t="s">
        <v>18</v>
      </c>
      <c r="E5791">
        <v>633</v>
      </c>
      <c r="F5791">
        <v>751</v>
      </c>
      <c r="G5791">
        <f t="shared" si="90"/>
        <v>118</v>
      </c>
      <c r="H5791">
        <v>27168</v>
      </c>
      <c r="I5791" t="s">
        <v>19</v>
      </c>
    </row>
    <row r="5792" spans="1:9" x14ac:dyDescent="0.3">
      <c r="A5792" t="s">
        <v>2900</v>
      </c>
      <c r="B5792" t="s">
        <v>2901</v>
      </c>
      <c r="C5792">
        <v>1632</v>
      </c>
      <c r="D5792" t="s">
        <v>42</v>
      </c>
      <c r="E5792">
        <v>1147</v>
      </c>
      <c r="F5792">
        <v>1267</v>
      </c>
      <c r="G5792">
        <f t="shared" si="90"/>
        <v>120</v>
      </c>
      <c r="H5792">
        <v>176760</v>
      </c>
      <c r="I5792" t="s">
        <v>43</v>
      </c>
    </row>
    <row r="5793" spans="1:9" x14ac:dyDescent="0.3">
      <c r="A5793" t="s">
        <v>2900</v>
      </c>
      <c r="B5793" t="s">
        <v>2901</v>
      </c>
      <c r="C5793">
        <v>1632</v>
      </c>
      <c r="D5793" t="s">
        <v>42</v>
      </c>
      <c r="E5793">
        <v>1292</v>
      </c>
      <c r="F5793">
        <v>1404</v>
      </c>
      <c r="G5793">
        <f t="shared" si="90"/>
        <v>112</v>
      </c>
      <c r="H5793">
        <v>176760</v>
      </c>
      <c r="I5793" t="s">
        <v>43</v>
      </c>
    </row>
    <row r="5794" spans="1:9" x14ac:dyDescent="0.3">
      <c r="A5794" t="s">
        <v>2902</v>
      </c>
      <c r="B5794" t="s">
        <v>2903</v>
      </c>
      <c r="C5794">
        <v>850</v>
      </c>
      <c r="D5794" t="s">
        <v>10</v>
      </c>
      <c r="E5794">
        <v>62</v>
      </c>
      <c r="F5794">
        <v>252</v>
      </c>
      <c r="G5794">
        <f t="shared" si="90"/>
        <v>190</v>
      </c>
      <c r="H5794">
        <v>1724</v>
      </c>
      <c r="I5794" t="s">
        <v>11</v>
      </c>
    </row>
    <row r="5795" spans="1:9" x14ac:dyDescent="0.3">
      <c r="A5795" t="s">
        <v>2902</v>
      </c>
      <c r="B5795" t="s">
        <v>2903</v>
      </c>
      <c r="C5795">
        <v>850</v>
      </c>
      <c r="D5795" t="s">
        <v>28</v>
      </c>
      <c r="E5795">
        <v>733</v>
      </c>
      <c r="F5795">
        <v>842</v>
      </c>
      <c r="G5795">
        <f t="shared" si="90"/>
        <v>109</v>
      </c>
      <c r="H5795">
        <v>133923</v>
      </c>
      <c r="I5795" t="s">
        <v>29</v>
      </c>
    </row>
    <row r="5796" spans="1:9" x14ac:dyDescent="0.3">
      <c r="A5796" t="s">
        <v>2902</v>
      </c>
      <c r="B5796" t="s">
        <v>2903</v>
      </c>
      <c r="C5796">
        <v>850</v>
      </c>
      <c r="D5796" t="s">
        <v>30</v>
      </c>
      <c r="E5796">
        <v>616</v>
      </c>
      <c r="F5796">
        <v>688</v>
      </c>
      <c r="G5796">
        <f t="shared" si="90"/>
        <v>72</v>
      </c>
      <c r="H5796">
        <v>85578</v>
      </c>
      <c r="I5796" t="s">
        <v>31</v>
      </c>
    </row>
    <row r="5797" spans="1:9" x14ac:dyDescent="0.3">
      <c r="A5797" t="s">
        <v>2902</v>
      </c>
      <c r="B5797" t="s">
        <v>2903</v>
      </c>
      <c r="C5797">
        <v>850</v>
      </c>
      <c r="D5797" t="s">
        <v>16</v>
      </c>
      <c r="E5797">
        <v>359</v>
      </c>
      <c r="F5797">
        <v>473</v>
      </c>
      <c r="G5797">
        <f t="shared" si="90"/>
        <v>114</v>
      </c>
      <c r="H5797">
        <v>23651</v>
      </c>
      <c r="I5797" t="s">
        <v>17</v>
      </c>
    </row>
    <row r="5798" spans="1:9" x14ac:dyDescent="0.3">
      <c r="A5798" t="s">
        <v>2902</v>
      </c>
      <c r="B5798" t="s">
        <v>2903</v>
      </c>
      <c r="C5798">
        <v>850</v>
      </c>
      <c r="D5798" t="s">
        <v>16</v>
      </c>
      <c r="E5798">
        <v>496</v>
      </c>
      <c r="F5798">
        <v>605</v>
      </c>
      <c r="G5798">
        <f t="shared" si="90"/>
        <v>109</v>
      </c>
      <c r="H5798">
        <v>23651</v>
      </c>
      <c r="I5798" t="s">
        <v>17</v>
      </c>
    </row>
    <row r="5799" spans="1:9" x14ac:dyDescent="0.3">
      <c r="A5799" t="s">
        <v>2904</v>
      </c>
      <c r="B5799" t="s">
        <v>2905</v>
      </c>
      <c r="C5799">
        <v>718</v>
      </c>
      <c r="D5799" t="s">
        <v>10</v>
      </c>
      <c r="E5799">
        <v>54</v>
      </c>
      <c r="F5799">
        <v>218</v>
      </c>
      <c r="G5799">
        <f t="shared" si="90"/>
        <v>164</v>
      </c>
      <c r="H5799">
        <v>1724</v>
      </c>
      <c r="I5799" t="s">
        <v>11</v>
      </c>
    </row>
    <row r="5800" spans="1:9" x14ac:dyDescent="0.3">
      <c r="A5800" t="s">
        <v>2904</v>
      </c>
      <c r="B5800" t="s">
        <v>2905</v>
      </c>
      <c r="C5800">
        <v>718</v>
      </c>
      <c r="D5800" t="s">
        <v>14</v>
      </c>
      <c r="E5800">
        <v>554</v>
      </c>
      <c r="F5800">
        <v>711</v>
      </c>
      <c r="G5800">
        <f t="shared" si="90"/>
        <v>157</v>
      </c>
      <c r="H5800">
        <v>43327</v>
      </c>
      <c r="I5800" t="s">
        <v>15</v>
      </c>
    </row>
    <row r="5801" spans="1:9" x14ac:dyDescent="0.3">
      <c r="A5801" t="s">
        <v>2904</v>
      </c>
      <c r="B5801" t="s">
        <v>2905</v>
      </c>
      <c r="C5801">
        <v>718</v>
      </c>
      <c r="D5801" t="s">
        <v>22</v>
      </c>
      <c r="E5801">
        <v>289</v>
      </c>
      <c r="F5801">
        <v>404</v>
      </c>
      <c r="G5801">
        <f t="shared" si="90"/>
        <v>115</v>
      </c>
      <c r="H5801">
        <v>21613</v>
      </c>
      <c r="I5801" t="s">
        <v>23</v>
      </c>
    </row>
    <row r="5802" spans="1:9" x14ac:dyDescent="0.3">
      <c r="A5802" t="s">
        <v>2904</v>
      </c>
      <c r="B5802" t="s">
        <v>2905</v>
      </c>
      <c r="C5802">
        <v>718</v>
      </c>
      <c r="D5802" t="s">
        <v>16</v>
      </c>
      <c r="E5802">
        <v>425</v>
      </c>
      <c r="F5802">
        <v>545</v>
      </c>
      <c r="G5802">
        <f t="shared" si="90"/>
        <v>120</v>
      </c>
      <c r="H5802">
        <v>23651</v>
      </c>
      <c r="I5802" t="s">
        <v>17</v>
      </c>
    </row>
    <row r="5803" spans="1:9" x14ac:dyDescent="0.3">
      <c r="A5803" t="s">
        <v>2906</v>
      </c>
      <c r="B5803" t="s">
        <v>2907</v>
      </c>
      <c r="C5803">
        <v>815</v>
      </c>
      <c r="D5803" t="s">
        <v>10</v>
      </c>
      <c r="E5803">
        <v>50</v>
      </c>
      <c r="F5803">
        <v>212</v>
      </c>
      <c r="G5803">
        <f t="shared" si="90"/>
        <v>162</v>
      </c>
      <c r="H5803">
        <v>1724</v>
      </c>
      <c r="I5803" t="s">
        <v>11</v>
      </c>
    </row>
    <row r="5804" spans="1:9" x14ac:dyDescent="0.3">
      <c r="A5804" t="s">
        <v>2906</v>
      </c>
      <c r="B5804" t="s">
        <v>2907</v>
      </c>
      <c r="C5804">
        <v>815</v>
      </c>
      <c r="D5804" t="s">
        <v>28</v>
      </c>
      <c r="E5804">
        <v>535</v>
      </c>
      <c r="F5804">
        <v>651</v>
      </c>
      <c r="G5804">
        <f t="shared" si="90"/>
        <v>116</v>
      </c>
      <c r="H5804">
        <v>133923</v>
      </c>
      <c r="I5804" t="s">
        <v>29</v>
      </c>
    </row>
    <row r="5805" spans="1:9" x14ac:dyDescent="0.3">
      <c r="A5805" t="s">
        <v>2906</v>
      </c>
      <c r="B5805" t="s">
        <v>2907</v>
      </c>
      <c r="C5805">
        <v>815</v>
      </c>
      <c r="D5805" t="s">
        <v>30</v>
      </c>
      <c r="E5805">
        <v>423</v>
      </c>
      <c r="F5805">
        <v>488</v>
      </c>
      <c r="G5805">
        <f t="shared" si="90"/>
        <v>65</v>
      </c>
      <c r="H5805">
        <v>85578</v>
      </c>
      <c r="I5805" t="s">
        <v>31</v>
      </c>
    </row>
    <row r="5806" spans="1:9" x14ac:dyDescent="0.3">
      <c r="A5806" t="s">
        <v>2906</v>
      </c>
      <c r="B5806" t="s">
        <v>2907</v>
      </c>
      <c r="C5806">
        <v>815</v>
      </c>
      <c r="D5806" t="s">
        <v>24</v>
      </c>
      <c r="E5806">
        <v>317</v>
      </c>
      <c r="F5806">
        <v>404</v>
      </c>
      <c r="G5806">
        <f t="shared" si="90"/>
        <v>87</v>
      </c>
      <c r="H5806">
        <v>23723</v>
      </c>
      <c r="I5806" t="s">
        <v>25</v>
      </c>
    </row>
    <row r="5807" spans="1:9" x14ac:dyDescent="0.3">
      <c r="A5807" t="s">
        <v>2906</v>
      </c>
      <c r="B5807" t="s">
        <v>2907</v>
      </c>
      <c r="C5807">
        <v>815</v>
      </c>
      <c r="D5807" t="s">
        <v>42</v>
      </c>
      <c r="E5807">
        <v>680</v>
      </c>
      <c r="F5807">
        <v>795</v>
      </c>
      <c r="G5807">
        <f t="shared" si="90"/>
        <v>115</v>
      </c>
      <c r="H5807">
        <v>176760</v>
      </c>
      <c r="I5807" t="s">
        <v>43</v>
      </c>
    </row>
    <row r="5808" spans="1:9" x14ac:dyDescent="0.3">
      <c r="A5808" t="s">
        <v>2908</v>
      </c>
      <c r="B5808" t="s">
        <v>2909</v>
      </c>
      <c r="C5808">
        <v>732</v>
      </c>
      <c r="D5808" t="s">
        <v>10</v>
      </c>
      <c r="E5808">
        <v>295</v>
      </c>
      <c r="F5808">
        <v>430</v>
      </c>
      <c r="G5808">
        <f t="shared" si="90"/>
        <v>135</v>
      </c>
      <c r="H5808">
        <v>1724</v>
      </c>
      <c r="I5808" t="s">
        <v>11</v>
      </c>
    </row>
    <row r="5809" spans="1:9" x14ac:dyDescent="0.3">
      <c r="A5809" t="s">
        <v>2908</v>
      </c>
      <c r="B5809" t="s">
        <v>2909</v>
      </c>
      <c r="C5809">
        <v>732</v>
      </c>
      <c r="D5809" t="s">
        <v>28</v>
      </c>
      <c r="E5809">
        <v>611</v>
      </c>
      <c r="F5809">
        <v>724</v>
      </c>
      <c r="G5809">
        <f t="shared" si="90"/>
        <v>113</v>
      </c>
      <c r="H5809">
        <v>133923</v>
      </c>
      <c r="I5809" t="s">
        <v>29</v>
      </c>
    </row>
    <row r="5810" spans="1:9" x14ac:dyDescent="0.3">
      <c r="A5810" t="s">
        <v>2908</v>
      </c>
      <c r="B5810" t="s">
        <v>2909</v>
      </c>
      <c r="C5810">
        <v>732</v>
      </c>
      <c r="D5810" t="s">
        <v>30</v>
      </c>
      <c r="E5810">
        <v>504</v>
      </c>
      <c r="F5810">
        <v>572</v>
      </c>
      <c r="G5810">
        <f t="shared" si="90"/>
        <v>68</v>
      </c>
      <c r="H5810">
        <v>85578</v>
      </c>
      <c r="I5810" t="s">
        <v>31</v>
      </c>
    </row>
    <row r="5811" spans="1:9" x14ac:dyDescent="0.3">
      <c r="A5811" t="s">
        <v>2910</v>
      </c>
      <c r="B5811" t="s">
        <v>2911</v>
      </c>
      <c r="C5811">
        <v>989</v>
      </c>
      <c r="D5811" t="s">
        <v>10</v>
      </c>
      <c r="E5811">
        <v>71</v>
      </c>
      <c r="F5811">
        <v>261</v>
      </c>
      <c r="G5811">
        <f t="shared" si="90"/>
        <v>190</v>
      </c>
      <c r="H5811">
        <v>1724</v>
      </c>
      <c r="I5811" t="s">
        <v>11</v>
      </c>
    </row>
    <row r="5812" spans="1:9" x14ac:dyDescent="0.3">
      <c r="A5812" t="s">
        <v>2910</v>
      </c>
      <c r="B5812" t="s">
        <v>2911</v>
      </c>
      <c r="C5812">
        <v>989</v>
      </c>
      <c r="D5812" t="s">
        <v>28</v>
      </c>
      <c r="E5812">
        <v>727</v>
      </c>
      <c r="F5812">
        <v>852</v>
      </c>
      <c r="G5812">
        <f t="shared" si="90"/>
        <v>125</v>
      </c>
      <c r="H5812">
        <v>133923</v>
      </c>
      <c r="I5812" t="s">
        <v>29</v>
      </c>
    </row>
    <row r="5813" spans="1:9" x14ac:dyDescent="0.3">
      <c r="A5813" t="s">
        <v>2910</v>
      </c>
      <c r="B5813" t="s">
        <v>2911</v>
      </c>
      <c r="C5813">
        <v>989</v>
      </c>
      <c r="D5813" t="s">
        <v>24</v>
      </c>
      <c r="E5813">
        <v>387</v>
      </c>
      <c r="F5813">
        <v>477</v>
      </c>
      <c r="G5813">
        <f t="shared" si="90"/>
        <v>90</v>
      </c>
      <c r="H5813">
        <v>23723</v>
      </c>
      <c r="I5813" t="s">
        <v>25</v>
      </c>
    </row>
    <row r="5814" spans="1:9" x14ac:dyDescent="0.3">
      <c r="A5814" t="s">
        <v>2910</v>
      </c>
      <c r="B5814" t="s">
        <v>2911</v>
      </c>
      <c r="C5814">
        <v>989</v>
      </c>
      <c r="D5814" t="s">
        <v>18</v>
      </c>
      <c r="E5814">
        <v>501</v>
      </c>
      <c r="F5814">
        <v>604</v>
      </c>
      <c r="G5814">
        <f t="shared" si="90"/>
        <v>103</v>
      </c>
      <c r="H5814">
        <v>27168</v>
      </c>
      <c r="I5814" t="s">
        <v>19</v>
      </c>
    </row>
    <row r="5815" spans="1:9" x14ac:dyDescent="0.3">
      <c r="A5815" t="s">
        <v>2910</v>
      </c>
      <c r="B5815" t="s">
        <v>2911</v>
      </c>
      <c r="C5815">
        <v>989</v>
      </c>
      <c r="D5815" t="s">
        <v>42</v>
      </c>
      <c r="E5815">
        <v>873</v>
      </c>
      <c r="F5815">
        <v>984</v>
      </c>
      <c r="G5815">
        <f t="shared" si="90"/>
        <v>111</v>
      </c>
      <c r="H5815">
        <v>176760</v>
      </c>
      <c r="I5815" t="s">
        <v>43</v>
      </c>
    </row>
    <row r="5816" spans="1:9" x14ac:dyDescent="0.3">
      <c r="A5816" t="s">
        <v>2912</v>
      </c>
      <c r="B5816" t="s">
        <v>2913</v>
      </c>
      <c r="C5816">
        <v>1085</v>
      </c>
      <c r="D5816" t="s">
        <v>10</v>
      </c>
      <c r="E5816">
        <v>75</v>
      </c>
      <c r="F5816">
        <v>263</v>
      </c>
      <c r="G5816">
        <f t="shared" si="90"/>
        <v>188</v>
      </c>
      <c r="H5816">
        <v>1724</v>
      </c>
      <c r="I5816" t="s">
        <v>11</v>
      </c>
    </row>
    <row r="5817" spans="1:9" x14ac:dyDescent="0.3">
      <c r="A5817" t="s">
        <v>2912</v>
      </c>
      <c r="B5817" t="s">
        <v>2913</v>
      </c>
      <c r="C5817">
        <v>1085</v>
      </c>
      <c r="D5817" t="s">
        <v>12</v>
      </c>
      <c r="E5817">
        <v>819</v>
      </c>
      <c r="F5817">
        <v>1055</v>
      </c>
      <c r="G5817">
        <f t="shared" si="90"/>
        <v>236</v>
      </c>
      <c r="H5817">
        <v>22957</v>
      </c>
      <c r="I5817" t="s">
        <v>13</v>
      </c>
    </row>
    <row r="5818" spans="1:9" x14ac:dyDescent="0.3">
      <c r="A5818" t="s">
        <v>2912</v>
      </c>
      <c r="B5818" t="s">
        <v>2913</v>
      </c>
      <c r="C5818">
        <v>1085</v>
      </c>
      <c r="D5818" t="s">
        <v>14</v>
      </c>
      <c r="E5818">
        <v>643</v>
      </c>
      <c r="F5818">
        <v>800</v>
      </c>
      <c r="G5818">
        <f t="shared" si="90"/>
        <v>157</v>
      </c>
      <c r="H5818">
        <v>43327</v>
      </c>
      <c r="I5818" t="s">
        <v>15</v>
      </c>
    </row>
    <row r="5819" spans="1:9" x14ac:dyDescent="0.3">
      <c r="A5819" t="s">
        <v>2912</v>
      </c>
      <c r="B5819" t="s">
        <v>2913</v>
      </c>
      <c r="C5819">
        <v>1085</v>
      </c>
      <c r="D5819" t="s">
        <v>16</v>
      </c>
      <c r="E5819">
        <v>363</v>
      </c>
      <c r="F5819">
        <v>468</v>
      </c>
      <c r="G5819">
        <f t="shared" si="90"/>
        <v>105</v>
      </c>
      <c r="H5819">
        <v>23651</v>
      </c>
      <c r="I5819" t="s">
        <v>17</v>
      </c>
    </row>
    <row r="5820" spans="1:9" x14ac:dyDescent="0.3">
      <c r="A5820" t="s">
        <v>2912</v>
      </c>
      <c r="B5820" t="s">
        <v>2913</v>
      </c>
      <c r="C5820">
        <v>1085</v>
      </c>
      <c r="D5820" t="s">
        <v>18</v>
      </c>
      <c r="E5820">
        <v>487</v>
      </c>
      <c r="F5820">
        <v>593</v>
      </c>
      <c r="G5820">
        <f t="shared" si="90"/>
        <v>106</v>
      </c>
      <c r="H5820">
        <v>27168</v>
      </c>
      <c r="I5820" t="s">
        <v>19</v>
      </c>
    </row>
    <row r="5821" spans="1:9" x14ac:dyDescent="0.3">
      <c r="A5821" t="s">
        <v>2914</v>
      </c>
      <c r="B5821" t="s">
        <v>2915</v>
      </c>
      <c r="C5821">
        <v>1124</v>
      </c>
      <c r="D5821" t="s">
        <v>10</v>
      </c>
      <c r="E5821">
        <v>84</v>
      </c>
      <c r="F5821">
        <v>282</v>
      </c>
      <c r="G5821">
        <f t="shared" si="90"/>
        <v>198</v>
      </c>
      <c r="H5821">
        <v>1724</v>
      </c>
      <c r="I5821" t="s">
        <v>11</v>
      </c>
    </row>
    <row r="5822" spans="1:9" x14ac:dyDescent="0.3">
      <c r="A5822" t="s">
        <v>2914</v>
      </c>
      <c r="B5822" t="s">
        <v>2915</v>
      </c>
      <c r="C5822">
        <v>1124</v>
      </c>
      <c r="D5822" t="s">
        <v>12</v>
      </c>
      <c r="E5822">
        <v>859</v>
      </c>
      <c r="F5822">
        <v>1095</v>
      </c>
      <c r="G5822">
        <f t="shared" si="90"/>
        <v>236</v>
      </c>
      <c r="H5822">
        <v>22957</v>
      </c>
      <c r="I5822" t="s">
        <v>13</v>
      </c>
    </row>
    <row r="5823" spans="1:9" x14ac:dyDescent="0.3">
      <c r="A5823" t="s">
        <v>2914</v>
      </c>
      <c r="B5823" t="s">
        <v>2915</v>
      </c>
      <c r="C5823">
        <v>1124</v>
      </c>
      <c r="D5823" t="s">
        <v>154</v>
      </c>
      <c r="E5823">
        <v>533</v>
      </c>
      <c r="F5823">
        <v>670</v>
      </c>
      <c r="G5823">
        <f t="shared" si="90"/>
        <v>137</v>
      </c>
      <c r="H5823">
        <v>17090</v>
      </c>
      <c r="I5823" t="s">
        <v>155</v>
      </c>
    </row>
    <row r="5824" spans="1:9" x14ac:dyDescent="0.3">
      <c r="A5824" t="s">
        <v>2914</v>
      </c>
      <c r="B5824" t="s">
        <v>2915</v>
      </c>
      <c r="C5824">
        <v>1124</v>
      </c>
      <c r="D5824" t="s">
        <v>14</v>
      </c>
      <c r="E5824">
        <v>683</v>
      </c>
      <c r="F5824">
        <v>840</v>
      </c>
      <c r="G5824">
        <f t="shared" si="90"/>
        <v>157</v>
      </c>
      <c r="H5824">
        <v>43327</v>
      </c>
      <c r="I5824" t="s">
        <v>15</v>
      </c>
    </row>
    <row r="5825" spans="1:9" x14ac:dyDescent="0.3">
      <c r="A5825" t="s">
        <v>2916</v>
      </c>
      <c r="B5825" t="s">
        <v>2917</v>
      </c>
      <c r="C5825">
        <v>675</v>
      </c>
      <c r="D5825" t="s">
        <v>10</v>
      </c>
      <c r="E5825">
        <v>78</v>
      </c>
      <c r="F5825">
        <v>273</v>
      </c>
      <c r="G5825">
        <f t="shared" si="90"/>
        <v>195</v>
      </c>
      <c r="H5825">
        <v>1724</v>
      </c>
      <c r="I5825" t="s">
        <v>11</v>
      </c>
    </row>
    <row r="5826" spans="1:9" x14ac:dyDescent="0.3">
      <c r="A5826" t="s">
        <v>2916</v>
      </c>
      <c r="B5826" t="s">
        <v>2917</v>
      </c>
      <c r="C5826">
        <v>675</v>
      </c>
      <c r="D5826" t="s">
        <v>28</v>
      </c>
      <c r="E5826">
        <v>554</v>
      </c>
      <c r="F5826">
        <v>673</v>
      </c>
      <c r="G5826">
        <f t="shared" si="90"/>
        <v>119</v>
      </c>
      <c r="H5826">
        <v>133923</v>
      </c>
      <c r="I5826" t="s">
        <v>29</v>
      </c>
    </row>
    <row r="5827" spans="1:9" x14ac:dyDescent="0.3">
      <c r="A5827" t="s">
        <v>2916</v>
      </c>
      <c r="B5827" t="s">
        <v>2917</v>
      </c>
      <c r="C5827">
        <v>675</v>
      </c>
      <c r="D5827" t="s">
        <v>30</v>
      </c>
      <c r="E5827">
        <v>411</v>
      </c>
      <c r="F5827">
        <v>508</v>
      </c>
      <c r="G5827">
        <f t="shared" ref="G5827:G5890" si="91">F5827-E5827</f>
        <v>97</v>
      </c>
      <c r="H5827">
        <v>85578</v>
      </c>
      <c r="I5827" t="s">
        <v>31</v>
      </c>
    </row>
    <row r="5828" spans="1:9" x14ac:dyDescent="0.3">
      <c r="A5828" t="s">
        <v>2918</v>
      </c>
      <c r="B5828" t="s">
        <v>2919</v>
      </c>
      <c r="C5828">
        <v>845</v>
      </c>
      <c r="D5828" t="s">
        <v>10</v>
      </c>
      <c r="E5828">
        <v>65</v>
      </c>
      <c r="F5828">
        <v>250</v>
      </c>
      <c r="G5828">
        <f t="shared" si="91"/>
        <v>185</v>
      </c>
      <c r="H5828">
        <v>1724</v>
      </c>
      <c r="I5828" t="s">
        <v>11</v>
      </c>
    </row>
    <row r="5829" spans="1:9" x14ac:dyDescent="0.3">
      <c r="A5829" t="s">
        <v>2918</v>
      </c>
      <c r="B5829" t="s">
        <v>2919</v>
      </c>
      <c r="C5829">
        <v>845</v>
      </c>
      <c r="D5829" t="s">
        <v>28</v>
      </c>
      <c r="E5829">
        <v>728</v>
      </c>
      <c r="F5829">
        <v>844</v>
      </c>
      <c r="G5829">
        <f t="shared" si="91"/>
        <v>116</v>
      </c>
      <c r="H5829">
        <v>133923</v>
      </c>
      <c r="I5829" t="s">
        <v>29</v>
      </c>
    </row>
    <row r="5830" spans="1:9" x14ac:dyDescent="0.3">
      <c r="A5830" t="s">
        <v>2918</v>
      </c>
      <c r="B5830" t="s">
        <v>2919</v>
      </c>
      <c r="C5830">
        <v>845</v>
      </c>
      <c r="D5830" t="s">
        <v>30</v>
      </c>
      <c r="E5830">
        <v>622</v>
      </c>
      <c r="F5830">
        <v>686</v>
      </c>
      <c r="G5830">
        <f t="shared" si="91"/>
        <v>64</v>
      </c>
      <c r="H5830">
        <v>85578</v>
      </c>
      <c r="I5830" t="s">
        <v>31</v>
      </c>
    </row>
    <row r="5831" spans="1:9" x14ac:dyDescent="0.3">
      <c r="A5831" t="s">
        <v>2918</v>
      </c>
      <c r="B5831" t="s">
        <v>2919</v>
      </c>
      <c r="C5831">
        <v>845</v>
      </c>
      <c r="D5831" t="s">
        <v>22</v>
      </c>
      <c r="E5831">
        <v>480</v>
      </c>
      <c r="F5831">
        <v>588</v>
      </c>
      <c r="G5831">
        <f t="shared" si="91"/>
        <v>108</v>
      </c>
      <c r="H5831">
        <v>21613</v>
      </c>
      <c r="I5831" t="s">
        <v>23</v>
      </c>
    </row>
    <row r="5832" spans="1:9" x14ac:dyDescent="0.3">
      <c r="A5832" t="s">
        <v>2918</v>
      </c>
      <c r="B5832" t="s">
        <v>2919</v>
      </c>
      <c r="C5832">
        <v>845</v>
      </c>
      <c r="D5832" t="s">
        <v>24</v>
      </c>
      <c r="E5832">
        <v>371</v>
      </c>
      <c r="F5832">
        <v>462</v>
      </c>
      <c r="G5832">
        <f t="shared" si="91"/>
        <v>91</v>
      </c>
      <c r="H5832">
        <v>23723</v>
      </c>
      <c r="I5832" t="s">
        <v>25</v>
      </c>
    </row>
    <row r="5833" spans="1:9" x14ac:dyDescent="0.3">
      <c r="A5833" t="s">
        <v>2920</v>
      </c>
      <c r="B5833" t="s">
        <v>2921</v>
      </c>
      <c r="C5833">
        <v>873</v>
      </c>
      <c r="D5833" t="s">
        <v>10</v>
      </c>
      <c r="E5833">
        <v>253</v>
      </c>
      <c r="F5833">
        <v>428</v>
      </c>
      <c r="G5833">
        <f t="shared" si="91"/>
        <v>175</v>
      </c>
      <c r="H5833">
        <v>1724</v>
      </c>
      <c r="I5833" t="s">
        <v>11</v>
      </c>
    </row>
    <row r="5834" spans="1:9" x14ac:dyDescent="0.3">
      <c r="A5834" t="s">
        <v>2920</v>
      </c>
      <c r="B5834" t="s">
        <v>2921</v>
      </c>
      <c r="C5834">
        <v>873</v>
      </c>
      <c r="D5834" t="s">
        <v>28</v>
      </c>
      <c r="E5834">
        <v>754</v>
      </c>
      <c r="F5834">
        <v>865</v>
      </c>
      <c r="G5834">
        <f t="shared" si="91"/>
        <v>111</v>
      </c>
      <c r="H5834">
        <v>133923</v>
      </c>
      <c r="I5834" t="s">
        <v>29</v>
      </c>
    </row>
    <row r="5835" spans="1:9" x14ac:dyDescent="0.3">
      <c r="A5835" t="s">
        <v>2920</v>
      </c>
      <c r="B5835" t="s">
        <v>2921</v>
      </c>
      <c r="C5835">
        <v>873</v>
      </c>
      <c r="D5835" t="s">
        <v>30</v>
      </c>
      <c r="E5835">
        <v>647</v>
      </c>
      <c r="F5835">
        <v>715</v>
      </c>
      <c r="G5835">
        <f t="shared" si="91"/>
        <v>68</v>
      </c>
      <c r="H5835">
        <v>85578</v>
      </c>
      <c r="I5835" t="s">
        <v>31</v>
      </c>
    </row>
    <row r="5836" spans="1:9" x14ac:dyDescent="0.3">
      <c r="A5836" t="s">
        <v>2920</v>
      </c>
      <c r="B5836" t="s">
        <v>2921</v>
      </c>
      <c r="C5836">
        <v>873</v>
      </c>
      <c r="D5836" t="s">
        <v>18</v>
      </c>
      <c r="E5836">
        <v>522</v>
      </c>
      <c r="F5836">
        <v>625</v>
      </c>
      <c r="G5836">
        <f t="shared" si="91"/>
        <v>103</v>
      </c>
      <c r="H5836">
        <v>27168</v>
      </c>
      <c r="I5836" t="s">
        <v>19</v>
      </c>
    </row>
    <row r="5837" spans="1:9" x14ac:dyDescent="0.3">
      <c r="A5837" t="s">
        <v>2922</v>
      </c>
      <c r="B5837" t="s">
        <v>2923</v>
      </c>
      <c r="C5837">
        <v>1659</v>
      </c>
      <c r="D5837" t="s">
        <v>10</v>
      </c>
      <c r="E5837">
        <v>79</v>
      </c>
      <c r="F5837">
        <v>265</v>
      </c>
      <c r="G5837">
        <f t="shared" si="91"/>
        <v>186</v>
      </c>
      <c r="H5837">
        <v>1724</v>
      </c>
      <c r="I5837" t="s">
        <v>11</v>
      </c>
    </row>
    <row r="5838" spans="1:9" x14ac:dyDescent="0.3">
      <c r="A5838" t="s">
        <v>2922</v>
      </c>
      <c r="B5838" t="s">
        <v>2923</v>
      </c>
      <c r="C5838">
        <v>1659</v>
      </c>
      <c r="D5838" t="s">
        <v>28</v>
      </c>
      <c r="E5838">
        <v>1011</v>
      </c>
      <c r="F5838">
        <v>1127</v>
      </c>
      <c r="G5838">
        <f t="shared" si="91"/>
        <v>116</v>
      </c>
      <c r="H5838">
        <v>133923</v>
      </c>
      <c r="I5838" t="s">
        <v>29</v>
      </c>
    </row>
    <row r="5839" spans="1:9" x14ac:dyDescent="0.3">
      <c r="A5839" t="s">
        <v>2922</v>
      </c>
      <c r="B5839" t="s">
        <v>2923</v>
      </c>
      <c r="C5839">
        <v>1659</v>
      </c>
      <c r="D5839" t="s">
        <v>30</v>
      </c>
      <c r="E5839">
        <v>899</v>
      </c>
      <c r="F5839">
        <v>964</v>
      </c>
      <c r="G5839">
        <f t="shared" si="91"/>
        <v>65</v>
      </c>
      <c r="H5839">
        <v>85578</v>
      </c>
      <c r="I5839" t="s">
        <v>31</v>
      </c>
    </row>
    <row r="5840" spans="1:9" x14ac:dyDescent="0.3">
      <c r="A5840" t="s">
        <v>2922</v>
      </c>
      <c r="B5840" t="s">
        <v>2923</v>
      </c>
      <c r="C5840">
        <v>1659</v>
      </c>
      <c r="D5840" t="s">
        <v>66</v>
      </c>
      <c r="E5840">
        <v>1480</v>
      </c>
      <c r="F5840">
        <v>1560</v>
      </c>
      <c r="G5840">
        <f t="shared" si="91"/>
        <v>80</v>
      </c>
      <c r="H5840">
        <v>11277</v>
      </c>
      <c r="I5840" t="s">
        <v>67</v>
      </c>
    </row>
    <row r="5841" spans="1:9" x14ac:dyDescent="0.3">
      <c r="A5841" t="s">
        <v>2922</v>
      </c>
      <c r="B5841" t="s">
        <v>2923</v>
      </c>
      <c r="C5841">
        <v>1659</v>
      </c>
      <c r="D5841" t="s">
        <v>22</v>
      </c>
      <c r="E5841">
        <v>346</v>
      </c>
      <c r="F5841">
        <v>458</v>
      </c>
      <c r="G5841">
        <f t="shared" si="91"/>
        <v>112</v>
      </c>
      <c r="H5841">
        <v>21613</v>
      </c>
      <c r="I5841" t="s">
        <v>23</v>
      </c>
    </row>
    <row r="5842" spans="1:9" x14ac:dyDescent="0.3">
      <c r="A5842" t="s">
        <v>2922</v>
      </c>
      <c r="B5842" t="s">
        <v>2923</v>
      </c>
      <c r="C5842">
        <v>1659</v>
      </c>
      <c r="D5842" t="s">
        <v>24</v>
      </c>
      <c r="E5842">
        <v>783</v>
      </c>
      <c r="F5842">
        <v>873</v>
      </c>
      <c r="G5842">
        <f t="shared" si="91"/>
        <v>90</v>
      </c>
      <c r="H5842">
        <v>23723</v>
      </c>
      <c r="I5842" t="s">
        <v>25</v>
      </c>
    </row>
    <row r="5843" spans="1:9" x14ac:dyDescent="0.3">
      <c r="A5843" t="s">
        <v>2922</v>
      </c>
      <c r="B5843" t="s">
        <v>2923</v>
      </c>
      <c r="C5843">
        <v>1659</v>
      </c>
      <c r="D5843" t="s">
        <v>18</v>
      </c>
      <c r="E5843">
        <v>505</v>
      </c>
      <c r="F5843">
        <v>606</v>
      </c>
      <c r="G5843">
        <f t="shared" si="91"/>
        <v>101</v>
      </c>
      <c r="H5843">
        <v>27168</v>
      </c>
      <c r="I5843" t="s">
        <v>19</v>
      </c>
    </row>
    <row r="5844" spans="1:9" x14ac:dyDescent="0.3">
      <c r="A5844" t="s">
        <v>2922</v>
      </c>
      <c r="B5844" t="s">
        <v>2923</v>
      </c>
      <c r="C5844">
        <v>1659</v>
      </c>
      <c r="D5844" t="s">
        <v>18</v>
      </c>
      <c r="E5844">
        <v>630</v>
      </c>
      <c r="F5844">
        <v>747</v>
      </c>
      <c r="G5844">
        <f t="shared" si="91"/>
        <v>117</v>
      </c>
      <c r="H5844">
        <v>27168</v>
      </c>
      <c r="I5844" t="s">
        <v>19</v>
      </c>
    </row>
    <row r="5845" spans="1:9" x14ac:dyDescent="0.3">
      <c r="A5845" t="s">
        <v>2922</v>
      </c>
      <c r="B5845" t="s">
        <v>2923</v>
      </c>
      <c r="C5845">
        <v>1659</v>
      </c>
      <c r="D5845" t="s">
        <v>42</v>
      </c>
      <c r="E5845">
        <v>1144</v>
      </c>
      <c r="F5845">
        <v>1264</v>
      </c>
      <c r="G5845">
        <f t="shared" si="91"/>
        <v>120</v>
      </c>
      <c r="H5845">
        <v>176760</v>
      </c>
      <c r="I5845" t="s">
        <v>43</v>
      </c>
    </row>
    <row r="5846" spans="1:9" x14ac:dyDescent="0.3">
      <c r="A5846" t="s">
        <v>2922</v>
      </c>
      <c r="B5846" t="s">
        <v>2923</v>
      </c>
      <c r="C5846">
        <v>1659</v>
      </c>
      <c r="D5846" t="s">
        <v>42</v>
      </c>
      <c r="E5846">
        <v>1289</v>
      </c>
      <c r="F5846">
        <v>1403</v>
      </c>
      <c r="G5846">
        <f t="shared" si="91"/>
        <v>114</v>
      </c>
      <c r="H5846">
        <v>176760</v>
      </c>
      <c r="I5846" t="s">
        <v>43</v>
      </c>
    </row>
    <row r="5847" spans="1:9" x14ac:dyDescent="0.3">
      <c r="A5847" t="s">
        <v>2924</v>
      </c>
      <c r="B5847" t="s">
        <v>2925</v>
      </c>
      <c r="C5847">
        <v>929</v>
      </c>
      <c r="D5847" t="s">
        <v>10</v>
      </c>
      <c r="E5847">
        <v>70</v>
      </c>
      <c r="F5847">
        <v>258</v>
      </c>
      <c r="G5847">
        <f t="shared" si="91"/>
        <v>188</v>
      </c>
      <c r="H5847">
        <v>1724</v>
      </c>
      <c r="I5847" t="s">
        <v>11</v>
      </c>
    </row>
    <row r="5848" spans="1:9" x14ac:dyDescent="0.3">
      <c r="A5848" t="s">
        <v>2924</v>
      </c>
      <c r="B5848" t="s">
        <v>2925</v>
      </c>
      <c r="C5848">
        <v>929</v>
      </c>
      <c r="D5848" t="s">
        <v>12</v>
      </c>
      <c r="E5848">
        <v>657</v>
      </c>
      <c r="F5848">
        <v>892</v>
      </c>
      <c r="G5848">
        <f t="shared" si="91"/>
        <v>235</v>
      </c>
      <c r="H5848">
        <v>22957</v>
      </c>
      <c r="I5848" t="s">
        <v>13</v>
      </c>
    </row>
    <row r="5849" spans="1:9" x14ac:dyDescent="0.3">
      <c r="A5849" t="s">
        <v>2924</v>
      </c>
      <c r="B5849" t="s">
        <v>2925</v>
      </c>
      <c r="C5849">
        <v>929</v>
      </c>
      <c r="D5849" t="s">
        <v>14</v>
      </c>
      <c r="E5849">
        <v>475</v>
      </c>
      <c r="F5849">
        <v>637</v>
      </c>
      <c r="G5849">
        <f t="shared" si="91"/>
        <v>162</v>
      </c>
      <c r="H5849">
        <v>43327</v>
      </c>
      <c r="I5849" t="s">
        <v>15</v>
      </c>
    </row>
    <row r="5850" spans="1:9" x14ac:dyDescent="0.3">
      <c r="A5850" t="s">
        <v>2924</v>
      </c>
      <c r="B5850" t="s">
        <v>2925</v>
      </c>
      <c r="C5850">
        <v>929</v>
      </c>
      <c r="D5850" t="s">
        <v>24</v>
      </c>
      <c r="E5850">
        <v>370</v>
      </c>
      <c r="F5850">
        <v>456</v>
      </c>
      <c r="G5850">
        <f t="shared" si="91"/>
        <v>86</v>
      </c>
      <c r="H5850">
        <v>23723</v>
      </c>
      <c r="I5850" t="s">
        <v>25</v>
      </c>
    </row>
    <row r="5851" spans="1:9" x14ac:dyDescent="0.3">
      <c r="A5851" t="s">
        <v>2926</v>
      </c>
      <c r="B5851" t="s">
        <v>2927</v>
      </c>
      <c r="C5851">
        <v>584</v>
      </c>
      <c r="D5851" t="s">
        <v>10</v>
      </c>
      <c r="E5851">
        <v>100</v>
      </c>
      <c r="F5851">
        <v>270</v>
      </c>
      <c r="G5851">
        <f t="shared" si="91"/>
        <v>170</v>
      </c>
      <c r="H5851">
        <v>1724</v>
      </c>
      <c r="I5851" t="s">
        <v>11</v>
      </c>
    </row>
    <row r="5852" spans="1:9" x14ac:dyDescent="0.3">
      <c r="A5852" t="s">
        <v>2926</v>
      </c>
      <c r="B5852" t="s">
        <v>2927</v>
      </c>
      <c r="C5852">
        <v>584</v>
      </c>
      <c r="D5852" t="s">
        <v>28</v>
      </c>
      <c r="E5852">
        <v>469</v>
      </c>
      <c r="F5852">
        <v>584</v>
      </c>
      <c r="G5852">
        <f t="shared" si="91"/>
        <v>115</v>
      </c>
      <c r="H5852">
        <v>133923</v>
      </c>
      <c r="I5852" t="s">
        <v>29</v>
      </c>
    </row>
    <row r="5853" spans="1:9" x14ac:dyDescent="0.3">
      <c r="A5853" t="s">
        <v>2926</v>
      </c>
      <c r="B5853" t="s">
        <v>2927</v>
      </c>
      <c r="C5853">
        <v>584</v>
      </c>
      <c r="D5853" t="s">
        <v>30</v>
      </c>
      <c r="E5853">
        <v>360</v>
      </c>
      <c r="F5853">
        <v>428</v>
      </c>
      <c r="G5853">
        <f t="shared" si="91"/>
        <v>68</v>
      </c>
      <c r="H5853">
        <v>85578</v>
      </c>
      <c r="I5853" t="s">
        <v>31</v>
      </c>
    </row>
    <row r="5854" spans="1:9" x14ac:dyDescent="0.3">
      <c r="A5854" t="s">
        <v>2928</v>
      </c>
      <c r="B5854" t="s">
        <v>2929</v>
      </c>
      <c r="C5854">
        <v>574</v>
      </c>
      <c r="D5854" t="s">
        <v>10</v>
      </c>
      <c r="E5854">
        <v>61</v>
      </c>
      <c r="F5854">
        <v>251</v>
      </c>
      <c r="G5854">
        <f t="shared" si="91"/>
        <v>190</v>
      </c>
      <c r="H5854">
        <v>1724</v>
      </c>
      <c r="I5854" t="s">
        <v>11</v>
      </c>
    </row>
    <row r="5855" spans="1:9" x14ac:dyDescent="0.3">
      <c r="A5855" t="s">
        <v>2928</v>
      </c>
      <c r="B5855" t="s">
        <v>2929</v>
      </c>
      <c r="C5855">
        <v>574</v>
      </c>
      <c r="D5855" t="s">
        <v>28</v>
      </c>
      <c r="E5855">
        <v>460</v>
      </c>
      <c r="F5855">
        <v>569</v>
      </c>
      <c r="G5855">
        <f t="shared" si="91"/>
        <v>109</v>
      </c>
      <c r="H5855">
        <v>133923</v>
      </c>
      <c r="I5855" t="s">
        <v>29</v>
      </c>
    </row>
    <row r="5856" spans="1:9" x14ac:dyDescent="0.3">
      <c r="A5856" t="s">
        <v>2928</v>
      </c>
      <c r="B5856" t="s">
        <v>2929</v>
      </c>
      <c r="C5856">
        <v>574</v>
      </c>
      <c r="D5856" t="s">
        <v>30</v>
      </c>
      <c r="E5856">
        <v>344</v>
      </c>
      <c r="F5856">
        <v>415</v>
      </c>
      <c r="G5856">
        <f t="shared" si="91"/>
        <v>71</v>
      </c>
      <c r="H5856">
        <v>85578</v>
      </c>
      <c r="I5856" t="s">
        <v>31</v>
      </c>
    </row>
    <row r="5857" spans="1:9" x14ac:dyDescent="0.3">
      <c r="A5857" t="s">
        <v>2930</v>
      </c>
      <c r="B5857" t="s">
        <v>2931</v>
      </c>
      <c r="C5857">
        <v>592</v>
      </c>
      <c r="D5857" t="s">
        <v>10</v>
      </c>
      <c r="E5857">
        <v>79</v>
      </c>
      <c r="F5857">
        <v>267</v>
      </c>
      <c r="G5857">
        <f t="shared" si="91"/>
        <v>188</v>
      </c>
      <c r="H5857">
        <v>1724</v>
      </c>
      <c r="I5857" t="s">
        <v>11</v>
      </c>
    </row>
    <row r="5858" spans="1:9" x14ac:dyDescent="0.3">
      <c r="A5858" t="s">
        <v>2930</v>
      </c>
      <c r="B5858" t="s">
        <v>2931</v>
      </c>
      <c r="C5858">
        <v>592</v>
      </c>
      <c r="D5858" t="s">
        <v>28</v>
      </c>
      <c r="E5858">
        <v>469</v>
      </c>
      <c r="F5858">
        <v>581</v>
      </c>
      <c r="G5858">
        <f t="shared" si="91"/>
        <v>112</v>
      </c>
      <c r="H5858">
        <v>133923</v>
      </c>
      <c r="I5858" t="s">
        <v>29</v>
      </c>
    </row>
    <row r="5859" spans="1:9" x14ac:dyDescent="0.3">
      <c r="A5859" t="s">
        <v>2932</v>
      </c>
      <c r="B5859" t="s">
        <v>2933</v>
      </c>
      <c r="C5859">
        <v>827</v>
      </c>
      <c r="D5859" t="s">
        <v>10</v>
      </c>
      <c r="E5859">
        <v>78</v>
      </c>
      <c r="F5859">
        <v>226</v>
      </c>
      <c r="G5859">
        <f t="shared" si="91"/>
        <v>148</v>
      </c>
      <c r="H5859">
        <v>1724</v>
      </c>
      <c r="I5859" t="s">
        <v>11</v>
      </c>
    </row>
    <row r="5860" spans="1:9" x14ac:dyDescent="0.3">
      <c r="A5860" t="s">
        <v>2932</v>
      </c>
      <c r="B5860" t="s">
        <v>2933</v>
      </c>
      <c r="C5860">
        <v>827</v>
      </c>
      <c r="D5860" t="s">
        <v>28</v>
      </c>
      <c r="E5860">
        <v>562</v>
      </c>
      <c r="F5860">
        <v>676</v>
      </c>
      <c r="G5860">
        <f t="shared" si="91"/>
        <v>114</v>
      </c>
      <c r="H5860">
        <v>133923</v>
      </c>
      <c r="I5860" t="s">
        <v>29</v>
      </c>
    </row>
    <row r="5861" spans="1:9" x14ac:dyDescent="0.3">
      <c r="A5861" t="s">
        <v>2932</v>
      </c>
      <c r="B5861" t="s">
        <v>2933</v>
      </c>
      <c r="C5861">
        <v>827</v>
      </c>
      <c r="D5861" t="s">
        <v>30</v>
      </c>
      <c r="E5861">
        <v>450</v>
      </c>
      <c r="F5861">
        <v>515</v>
      </c>
      <c r="G5861">
        <f t="shared" si="91"/>
        <v>65</v>
      </c>
      <c r="H5861">
        <v>85578</v>
      </c>
      <c r="I5861" t="s">
        <v>31</v>
      </c>
    </row>
    <row r="5862" spans="1:9" x14ac:dyDescent="0.3">
      <c r="A5862" t="s">
        <v>2932</v>
      </c>
      <c r="B5862" t="s">
        <v>2933</v>
      </c>
      <c r="C5862">
        <v>827</v>
      </c>
      <c r="D5862" t="s">
        <v>18</v>
      </c>
      <c r="E5862">
        <v>325</v>
      </c>
      <c r="F5862">
        <v>429</v>
      </c>
      <c r="G5862">
        <f t="shared" si="91"/>
        <v>104</v>
      </c>
      <c r="H5862">
        <v>27168</v>
      </c>
      <c r="I5862" t="s">
        <v>19</v>
      </c>
    </row>
    <row r="5863" spans="1:9" x14ac:dyDescent="0.3">
      <c r="A5863" t="s">
        <v>2932</v>
      </c>
      <c r="B5863" t="s">
        <v>2933</v>
      </c>
      <c r="C5863">
        <v>827</v>
      </c>
      <c r="D5863" t="s">
        <v>42</v>
      </c>
      <c r="E5863">
        <v>700</v>
      </c>
      <c r="F5863">
        <v>812</v>
      </c>
      <c r="G5863">
        <f t="shared" si="91"/>
        <v>112</v>
      </c>
      <c r="H5863">
        <v>176760</v>
      </c>
      <c r="I5863" t="s">
        <v>43</v>
      </c>
    </row>
    <row r="5864" spans="1:9" x14ac:dyDescent="0.3">
      <c r="A5864" t="s">
        <v>2934</v>
      </c>
      <c r="B5864" t="s">
        <v>2935</v>
      </c>
      <c r="C5864">
        <v>559</v>
      </c>
      <c r="D5864" t="s">
        <v>10</v>
      </c>
      <c r="E5864">
        <v>75</v>
      </c>
      <c r="F5864">
        <v>279</v>
      </c>
      <c r="G5864">
        <f t="shared" si="91"/>
        <v>204</v>
      </c>
      <c r="H5864">
        <v>1724</v>
      </c>
      <c r="I5864" t="s">
        <v>11</v>
      </c>
    </row>
    <row r="5865" spans="1:9" x14ac:dyDescent="0.3">
      <c r="A5865" t="s">
        <v>2934</v>
      </c>
      <c r="B5865" t="s">
        <v>2935</v>
      </c>
      <c r="C5865">
        <v>559</v>
      </c>
      <c r="D5865" t="s">
        <v>54</v>
      </c>
      <c r="E5865">
        <v>364</v>
      </c>
      <c r="F5865">
        <v>446</v>
      </c>
      <c r="G5865">
        <f t="shared" si="91"/>
        <v>82</v>
      </c>
      <c r="H5865">
        <v>1627</v>
      </c>
      <c r="I5865" t="s">
        <v>55</v>
      </c>
    </row>
    <row r="5866" spans="1:9" x14ac:dyDescent="0.3">
      <c r="A5866" t="s">
        <v>2936</v>
      </c>
      <c r="B5866" t="s">
        <v>2937</v>
      </c>
      <c r="C5866">
        <v>858</v>
      </c>
      <c r="D5866" t="s">
        <v>10</v>
      </c>
      <c r="E5866">
        <v>88</v>
      </c>
      <c r="F5866">
        <v>228</v>
      </c>
      <c r="G5866">
        <f t="shared" si="91"/>
        <v>140</v>
      </c>
      <c r="H5866">
        <v>1724</v>
      </c>
      <c r="I5866" t="s">
        <v>11</v>
      </c>
    </row>
    <row r="5867" spans="1:9" x14ac:dyDescent="0.3">
      <c r="A5867" t="s">
        <v>2936</v>
      </c>
      <c r="B5867" t="s">
        <v>2937</v>
      </c>
      <c r="C5867">
        <v>858</v>
      </c>
      <c r="D5867" t="s">
        <v>12</v>
      </c>
      <c r="E5867">
        <v>602</v>
      </c>
      <c r="F5867">
        <v>838</v>
      </c>
      <c r="G5867">
        <f t="shared" si="91"/>
        <v>236</v>
      </c>
      <c r="H5867">
        <v>22957</v>
      </c>
      <c r="I5867" t="s">
        <v>13</v>
      </c>
    </row>
    <row r="5868" spans="1:9" x14ac:dyDescent="0.3">
      <c r="A5868" t="s">
        <v>2936</v>
      </c>
      <c r="B5868" t="s">
        <v>2937</v>
      </c>
      <c r="C5868">
        <v>858</v>
      </c>
      <c r="D5868" t="s">
        <v>14</v>
      </c>
      <c r="E5868">
        <v>430</v>
      </c>
      <c r="F5868">
        <v>583</v>
      </c>
      <c r="G5868">
        <f t="shared" si="91"/>
        <v>153</v>
      </c>
      <c r="H5868">
        <v>43327</v>
      </c>
      <c r="I5868" t="s">
        <v>15</v>
      </c>
    </row>
    <row r="5869" spans="1:9" x14ac:dyDescent="0.3">
      <c r="A5869" t="s">
        <v>2936</v>
      </c>
      <c r="B5869" t="s">
        <v>2937</v>
      </c>
      <c r="C5869">
        <v>858</v>
      </c>
      <c r="D5869" t="s">
        <v>18</v>
      </c>
      <c r="E5869">
        <v>315</v>
      </c>
      <c r="F5869">
        <v>418</v>
      </c>
      <c r="G5869">
        <f t="shared" si="91"/>
        <v>103</v>
      </c>
      <c r="H5869">
        <v>27168</v>
      </c>
      <c r="I5869" t="s">
        <v>19</v>
      </c>
    </row>
    <row r="5870" spans="1:9" x14ac:dyDescent="0.3">
      <c r="A5870" t="s">
        <v>2938</v>
      </c>
      <c r="B5870" t="s">
        <v>2939</v>
      </c>
      <c r="C5870">
        <v>941</v>
      </c>
      <c r="D5870" t="s">
        <v>10</v>
      </c>
      <c r="E5870">
        <v>1</v>
      </c>
      <c r="F5870">
        <v>95</v>
      </c>
      <c r="G5870">
        <f t="shared" si="91"/>
        <v>94</v>
      </c>
      <c r="H5870">
        <v>1724</v>
      </c>
      <c r="I5870" t="s">
        <v>11</v>
      </c>
    </row>
    <row r="5871" spans="1:9" x14ac:dyDescent="0.3">
      <c r="A5871" t="s">
        <v>2938</v>
      </c>
      <c r="B5871" t="s">
        <v>2939</v>
      </c>
      <c r="C5871">
        <v>941</v>
      </c>
      <c r="D5871" t="s">
        <v>28</v>
      </c>
      <c r="E5871">
        <v>827</v>
      </c>
      <c r="F5871">
        <v>939</v>
      </c>
      <c r="G5871">
        <f t="shared" si="91"/>
        <v>112</v>
      </c>
      <c r="H5871">
        <v>133923</v>
      </c>
      <c r="I5871" t="s">
        <v>29</v>
      </c>
    </row>
    <row r="5872" spans="1:9" x14ac:dyDescent="0.3">
      <c r="A5872" t="s">
        <v>2938</v>
      </c>
      <c r="B5872" t="s">
        <v>2939</v>
      </c>
      <c r="C5872">
        <v>941</v>
      </c>
      <c r="D5872" t="s">
        <v>30</v>
      </c>
      <c r="E5872">
        <v>718</v>
      </c>
      <c r="F5872">
        <v>786</v>
      </c>
      <c r="G5872">
        <f t="shared" si="91"/>
        <v>68</v>
      </c>
      <c r="H5872">
        <v>85578</v>
      </c>
      <c r="I5872" t="s">
        <v>31</v>
      </c>
    </row>
    <row r="5873" spans="1:9" x14ac:dyDescent="0.3">
      <c r="A5873" t="s">
        <v>2938</v>
      </c>
      <c r="B5873" t="s">
        <v>2939</v>
      </c>
      <c r="C5873">
        <v>941</v>
      </c>
      <c r="D5873" t="s">
        <v>22</v>
      </c>
      <c r="E5873">
        <v>179</v>
      </c>
      <c r="F5873">
        <v>280</v>
      </c>
      <c r="G5873">
        <f t="shared" si="91"/>
        <v>101</v>
      </c>
      <c r="H5873">
        <v>21613</v>
      </c>
      <c r="I5873" t="s">
        <v>23</v>
      </c>
    </row>
    <row r="5874" spans="1:9" x14ac:dyDescent="0.3">
      <c r="A5874" t="s">
        <v>2938</v>
      </c>
      <c r="B5874" t="s">
        <v>2939</v>
      </c>
      <c r="C5874">
        <v>941</v>
      </c>
      <c r="D5874" t="s">
        <v>24</v>
      </c>
      <c r="E5874">
        <v>437</v>
      </c>
      <c r="F5874">
        <v>520</v>
      </c>
      <c r="G5874">
        <f t="shared" si="91"/>
        <v>83</v>
      </c>
      <c r="H5874">
        <v>23723</v>
      </c>
      <c r="I5874" t="s">
        <v>25</v>
      </c>
    </row>
    <row r="5875" spans="1:9" x14ac:dyDescent="0.3">
      <c r="A5875" t="s">
        <v>2938</v>
      </c>
      <c r="B5875" t="s">
        <v>2939</v>
      </c>
      <c r="C5875">
        <v>941</v>
      </c>
      <c r="D5875" t="s">
        <v>16</v>
      </c>
      <c r="E5875">
        <v>301</v>
      </c>
      <c r="F5875">
        <v>404</v>
      </c>
      <c r="G5875">
        <f t="shared" si="91"/>
        <v>103</v>
      </c>
      <c r="H5875">
        <v>23651</v>
      </c>
      <c r="I5875" t="s">
        <v>17</v>
      </c>
    </row>
    <row r="5876" spans="1:9" x14ac:dyDescent="0.3">
      <c r="A5876" t="s">
        <v>2940</v>
      </c>
      <c r="B5876" t="s">
        <v>2941</v>
      </c>
      <c r="C5876">
        <v>450</v>
      </c>
      <c r="D5876" t="s">
        <v>10</v>
      </c>
      <c r="E5876">
        <v>108</v>
      </c>
      <c r="F5876">
        <v>219</v>
      </c>
      <c r="G5876">
        <f t="shared" si="91"/>
        <v>111</v>
      </c>
      <c r="H5876">
        <v>1724</v>
      </c>
      <c r="I5876" t="s">
        <v>11</v>
      </c>
    </row>
    <row r="5877" spans="1:9" x14ac:dyDescent="0.3">
      <c r="A5877" t="s">
        <v>2940</v>
      </c>
      <c r="B5877" t="s">
        <v>2941</v>
      </c>
      <c r="C5877">
        <v>450</v>
      </c>
      <c r="D5877" t="s">
        <v>14</v>
      </c>
      <c r="E5877">
        <v>290</v>
      </c>
      <c r="F5877">
        <v>448</v>
      </c>
      <c r="G5877">
        <f t="shared" si="91"/>
        <v>158</v>
      </c>
      <c r="H5877">
        <v>43327</v>
      </c>
      <c r="I5877" t="s">
        <v>15</v>
      </c>
    </row>
    <row r="5878" spans="1:9" x14ac:dyDescent="0.3">
      <c r="A5878" t="s">
        <v>2942</v>
      </c>
      <c r="B5878" t="s">
        <v>2943</v>
      </c>
      <c r="C5878">
        <v>754</v>
      </c>
      <c r="D5878" t="s">
        <v>10</v>
      </c>
      <c r="E5878">
        <v>62</v>
      </c>
      <c r="F5878">
        <v>215</v>
      </c>
      <c r="G5878">
        <f t="shared" si="91"/>
        <v>153</v>
      </c>
      <c r="H5878">
        <v>1724</v>
      </c>
      <c r="I5878" t="s">
        <v>11</v>
      </c>
    </row>
    <row r="5879" spans="1:9" x14ac:dyDescent="0.3">
      <c r="A5879" t="s">
        <v>2942</v>
      </c>
      <c r="B5879" t="s">
        <v>2943</v>
      </c>
      <c r="C5879">
        <v>754</v>
      </c>
      <c r="D5879" t="s">
        <v>14</v>
      </c>
      <c r="E5879">
        <v>581</v>
      </c>
      <c r="F5879">
        <v>738</v>
      </c>
      <c r="G5879">
        <f t="shared" si="91"/>
        <v>157</v>
      </c>
      <c r="H5879">
        <v>43327</v>
      </c>
      <c r="I5879" t="s">
        <v>15</v>
      </c>
    </row>
    <row r="5880" spans="1:9" x14ac:dyDescent="0.3">
      <c r="A5880" t="s">
        <v>2942</v>
      </c>
      <c r="B5880" t="s">
        <v>2943</v>
      </c>
      <c r="C5880">
        <v>754</v>
      </c>
      <c r="D5880" t="s">
        <v>24</v>
      </c>
      <c r="E5880">
        <v>473</v>
      </c>
      <c r="F5880">
        <v>564</v>
      </c>
      <c r="G5880">
        <f t="shared" si="91"/>
        <v>91</v>
      </c>
      <c r="H5880">
        <v>23723</v>
      </c>
      <c r="I5880" t="s">
        <v>25</v>
      </c>
    </row>
    <row r="5881" spans="1:9" x14ac:dyDescent="0.3">
      <c r="A5881" t="s">
        <v>2944</v>
      </c>
      <c r="B5881" t="s">
        <v>2945</v>
      </c>
      <c r="C5881">
        <v>875</v>
      </c>
      <c r="D5881" t="s">
        <v>10</v>
      </c>
      <c r="E5881">
        <v>46</v>
      </c>
      <c r="F5881">
        <v>221</v>
      </c>
      <c r="G5881">
        <f t="shared" si="91"/>
        <v>175</v>
      </c>
      <c r="H5881">
        <v>1724</v>
      </c>
      <c r="I5881" t="s">
        <v>11</v>
      </c>
    </row>
    <row r="5882" spans="1:9" x14ac:dyDescent="0.3">
      <c r="A5882" t="s">
        <v>2944</v>
      </c>
      <c r="B5882" t="s">
        <v>2945</v>
      </c>
      <c r="C5882">
        <v>875</v>
      </c>
      <c r="D5882" t="s">
        <v>28</v>
      </c>
      <c r="E5882">
        <v>570</v>
      </c>
      <c r="F5882">
        <v>705</v>
      </c>
      <c r="G5882">
        <f t="shared" si="91"/>
        <v>135</v>
      </c>
      <c r="H5882">
        <v>133923</v>
      </c>
      <c r="I5882" t="s">
        <v>29</v>
      </c>
    </row>
    <row r="5883" spans="1:9" x14ac:dyDescent="0.3">
      <c r="A5883" t="s">
        <v>2944</v>
      </c>
      <c r="B5883" t="s">
        <v>2945</v>
      </c>
      <c r="C5883">
        <v>875</v>
      </c>
      <c r="D5883" t="s">
        <v>30</v>
      </c>
      <c r="E5883">
        <v>459</v>
      </c>
      <c r="F5883">
        <v>523</v>
      </c>
      <c r="G5883">
        <f t="shared" si="91"/>
        <v>64</v>
      </c>
      <c r="H5883">
        <v>85578</v>
      </c>
      <c r="I5883" t="s">
        <v>31</v>
      </c>
    </row>
    <row r="5884" spans="1:9" x14ac:dyDescent="0.3">
      <c r="A5884" t="s">
        <v>2944</v>
      </c>
      <c r="B5884" t="s">
        <v>2945</v>
      </c>
      <c r="C5884">
        <v>875</v>
      </c>
      <c r="D5884" t="s">
        <v>22</v>
      </c>
      <c r="E5884">
        <v>304</v>
      </c>
      <c r="F5884">
        <v>418</v>
      </c>
      <c r="G5884">
        <f t="shared" si="91"/>
        <v>114</v>
      </c>
      <c r="H5884">
        <v>21613</v>
      </c>
      <c r="I5884" t="s">
        <v>23</v>
      </c>
    </row>
    <row r="5885" spans="1:9" x14ac:dyDescent="0.3">
      <c r="A5885" t="s">
        <v>2944</v>
      </c>
      <c r="B5885" t="s">
        <v>2945</v>
      </c>
      <c r="C5885">
        <v>875</v>
      </c>
      <c r="D5885" t="s">
        <v>42</v>
      </c>
      <c r="E5885">
        <v>756</v>
      </c>
      <c r="F5885">
        <v>869</v>
      </c>
      <c r="G5885">
        <f t="shared" si="91"/>
        <v>113</v>
      </c>
      <c r="H5885">
        <v>176760</v>
      </c>
      <c r="I5885" t="s">
        <v>43</v>
      </c>
    </row>
    <row r="5886" spans="1:9" x14ac:dyDescent="0.3">
      <c r="A5886" t="s">
        <v>2946</v>
      </c>
      <c r="B5886" t="s">
        <v>2947</v>
      </c>
      <c r="C5886">
        <v>794</v>
      </c>
      <c r="D5886" t="s">
        <v>10</v>
      </c>
      <c r="E5886">
        <v>73</v>
      </c>
      <c r="F5886">
        <v>222</v>
      </c>
      <c r="G5886">
        <f t="shared" si="91"/>
        <v>149</v>
      </c>
      <c r="H5886">
        <v>1724</v>
      </c>
      <c r="I5886" t="s">
        <v>11</v>
      </c>
    </row>
    <row r="5887" spans="1:9" x14ac:dyDescent="0.3">
      <c r="A5887" t="s">
        <v>2946</v>
      </c>
      <c r="B5887" t="s">
        <v>2947</v>
      </c>
      <c r="C5887">
        <v>794</v>
      </c>
      <c r="D5887" t="s">
        <v>28</v>
      </c>
      <c r="E5887">
        <v>675</v>
      </c>
      <c r="F5887">
        <v>790</v>
      </c>
      <c r="G5887">
        <f t="shared" si="91"/>
        <v>115</v>
      </c>
      <c r="H5887">
        <v>133923</v>
      </c>
      <c r="I5887" t="s">
        <v>29</v>
      </c>
    </row>
    <row r="5888" spans="1:9" x14ac:dyDescent="0.3">
      <c r="A5888" t="s">
        <v>2946</v>
      </c>
      <c r="B5888" t="s">
        <v>2947</v>
      </c>
      <c r="C5888">
        <v>794</v>
      </c>
      <c r="D5888" t="s">
        <v>30</v>
      </c>
      <c r="E5888">
        <v>561</v>
      </c>
      <c r="F5888">
        <v>629</v>
      </c>
      <c r="G5888">
        <f t="shared" si="91"/>
        <v>68</v>
      </c>
      <c r="H5888">
        <v>85578</v>
      </c>
      <c r="I5888" t="s">
        <v>31</v>
      </c>
    </row>
    <row r="5889" spans="1:9" x14ac:dyDescent="0.3">
      <c r="A5889" t="s">
        <v>2946</v>
      </c>
      <c r="B5889" t="s">
        <v>2947</v>
      </c>
      <c r="C5889">
        <v>794</v>
      </c>
      <c r="D5889" t="s">
        <v>22</v>
      </c>
      <c r="E5889">
        <v>294</v>
      </c>
      <c r="F5889">
        <v>409</v>
      </c>
      <c r="G5889">
        <f t="shared" si="91"/>
        <v>115</v>
      </c>
      <c r="H5889">
        <v>21613</v>
      </c>
      <c r="I5889" t="s">
        <v>23</v>
      </c>
    </row>
    <row r="5890" spans="1:9" x14ac:dyDescent="0.3">
      <c r="A5890" t="s">
        <v>2946</v>
      </c>
      <c r="B5890" t="s">
        <v>2947</v>
      </c>
      <c r="C5890">
        <v>794</v>
      </c>
      <c r="D5890" t="s">
        <v>24</v>
      </c>
      <c r="E5890">
        <v>448</v>
      </c>
      <c r="F5890">
        <v>535</v>
      </c>
      <c r="G5890">
        <f t="shared" si="91"/>
        <v>87</v>
      </c>
      <c r="H5890">
        <v>23723</v>
      </c>
      <c r="I5890" t="s">
        <v>25</v>
      </c>
    </row>
    <row r="5891" spans="1:9" x14ac:dyDescent="0.3">
      <c r="A5891" t="s">
        <v>2948</v>
      </c>
      <c r="B5891" t="s">
        <v>2949</v>
      </c>
      <c r="C5891">
        <v>876</v>
      </c>
      <c r="D5891" t="s">
        <v>10</v>
      </c>
      <c r="E5891">
        <v>46</v>
      </c>
      <c r="F5891">
        <v>221</v>
      </c>
      <c r="G5891">
        <f t="shared" ref="G5891:G5954" si="92">F5891-E5891</f>
        <v>175</v>
      </c>
      <c r="H5891">
        <v>1724</v>
      </c>
      <c r="I5891" t="s">
        <v>11</v>
      </c>
    </row>
    <row r="5892" spans="1:9" x14ac:dyDescent="0.3">
      <c r="A5892" t="s">
        <v>2948</v>
      </c>
      <c r="B5892" t="s">
        <v>2949</v>
      </c>
      <c r="C5892">
        <v>876</v>
      </c>
      <c r="D5892" t="s">
        <v>28</v>
      </c>
      <c r="E5892">
        <v>570</v>
      </c>
      <c r="F5892">
        <v>706</v>
      </c>
      <c r="G5892">
        <f t="shared" si="92"/>
        <v>136</v>
      </c>
      <c r="H5892">
        <v>133923</v>
      </c>
      <c r="I5892" t="s">
        <v>29</v>
      </c>
    </row>
    <row r="5893" spans="1:9" x14ac:dyDescent="0.3">
      <c r="A5893" t="s">
        <v>2948</v>
      </c>
      <c r="B5893" t="s">
        <v>2949</v>
      </c>
      <c r="C5893">
        <v>876</v>
      </c>
      <c r="D5893" t="s">
        <v>30</v>
      </c>
      <c r="E5893">
        <v>459</v>
      </c>
      <c r="F5893">
        <v>523</v>
      </c>
      <c r="G5893">
        <f t="shared" si="92"/>
        <v>64</v>
      </c>
      <c r="H5893">
        <v>85578</v>
      </c>
      <c r="I5893" t="s">
        <v>31</v>
      </c>
    </row>
    <row r="5894" spans="1:9" x14ac:dyDescent="0.3">
      <c r="A5894" t="s">
        <v>2948</v>
      </c>
      <c r="B5894" t="s">
        <v>2949</v>
      </c>
      <c r="C5894">
        <v>876</v>
      </c>
      <c r="D5894" t="s">
        <v>22</v>
      </c>
      <c r="E5894">
        <v>304</v>
      </c>
      <c r="F5894">
        <v>418</v>
      </c>
      <c r="G5894">
        <f t="shared" si="92"/>
        <v>114</v>
      </c>
      <c r="H5894">
        <v>21613</v>
      </c>
      <c r="I5894" t="s">
        <v>23</v>
      </c>
    </row>
    <row r="5895" spans="1:9" x14ac:dyDescent="0.3">
      <c r="A5895" t="s">
        <v>2948</v>
      </c>
      <c r="B5895" t="s">
        <v>2949</v>
      </c>
      <c r="C5895">
        <v>876</v>
      </c>
      <c r="D5895" t="s">
        <v>42</v>
      </c>
      <c r="E5895">
        <v>757</v>
      </c>
      <c r="F5895">
        <v>870</v>
      </c>
      <c r="G5895">
        <f t="shared" si="92"/>
        <v>113</v>
      </c>
      <c r="H5895">
        <v>176760</v>
      </c>
      <c r="I5895" t="s">
        <v>43</v>
      </c>
    </row>
    <row r="5896" spans="1:9" x14ac:dyDescent="0.3">
      <c r="A5896" t="s">
        <v>2950</v>
      </c>
      <c r="B5896" t="s">
        <v>2951</v>
      </c>
      <c r="C5896">
        <v>794</v>
      </c>
      <c r="D5896" t="s">
        <v>10</v>
      </c>
      <c r="E5896">
        <v>73</v>
      </c>
      <c r="F5896">
        <v>222</v>
      </c>
      <c r="G5896">
        <f t="shared" si="92"/>
        <v>149</v>
      </c>
      <c r="H5896">
        <v>1724</v>
      </c>
      <c r="I5896" t="s">
        <v>11</v>
      </c>
    </row>
    <row r="5897" spans="1:9" x14ac:dyDescent="0.3">
      <c r="A5897" t="s">
        <v>2950</v>
      </c>
      <c r="B5897" t="s">
        <v>2951</v>
      </c>
      <c r="C5897">
        <v>794</v>
      </c>
      <c r="D5897" t="s">
        <v>28</v>
      </c>
      <c r="E5897">
        <v>675</v>
      </c>
      <c r="F5897">
        <v>790</v>
      </c>
      <c r="G5897">
        <f t="shared" si="92"/>
        <v>115</v>
      </c>
      <c r="H5897">
        <v>133923</v>
      </c>
      <c r="I5897" t="s">
        <v>29</v>
      </c>
    </row>
    <row r="5898" spans="1:9" x14ac:dyDescent="0.3">
      <c r="A5898" t="s">
        <v>2950</v>
      </c>
      <c r="B5898" t="s">
        <v>2951</v>
      </c>
      <c r="C5898">
        <v>794</v>
      </c>
      <c r="D5898" t="s">
        <v>30</v>
      </c>
      <c r="E5898">
        <v>561</v>
      </c>
      <c r="F5898">
        <v>629</v>
      </c>
      <c r="G5898">
        <f t="shared" si="92"/>
        <v>68</v>
      </c>
      <c r="H5898">
        <v>85578</v>
      </c>
      <c r="I5898" t="s">
        <v>31</v>
      </c>
    </row>
    <row r="5899" spans="1:9" x14ac:dyDescent="0.3">
      <c r="A5899" t="s">
        <v>2950</v>
      </c>
      <c r="B5899" t="s">
        <v>2951</v>
      </c>
      <c r="C5899">
        <v>794</v>
      </c>
      <c r="D5899" t="s">
        <v>22</v>
      </c>
      <c r="E5899">
        <v>294</v>
      </c>
      <c r="F5899">
        <v>409</v>
      </c>
      <c r="G5899">
        <f t="shared" si="92"/>
        <v>115</v>
      </c>
      <c r="H5899">
        <v>21613</v>
      </c>
      <c r="I5899" t="s">
        <v>23</v>
      </c>
    </row>
    <row r="5900" spans="1:9" x14ac:dyDescent="0.3">
      <c r="A5900" t="s">
        <v>2950</v>
      </c>
      <c r="B5900" t="s">
        <v>2951</v>
      </c>
      <c r="C5900">
        <v>794</v>
      </c>
      <c r="D5900" t="s">
        <v>24</v>
      </c>
      <c r="E5900">
        <v>448</v>
      </c>
      <c r="F5900">
        <v>535</v>
      </c>
      <c r="G5900">
        <f t="shared" si="92"/>
        <v>87</v>
      </c>
      <c r="H5900">
        <v>23723</v>
      </c>
      <c r="I5900" t="s">
        <v>25</v>
      </c>
    </row>
    <row r="5901" spans="1:9" x14ac:dyDescent="0.3">
      <c r="A5901" t="s">
        <v>2952</v>
      </c>
      <c r="B5901" t="s">
        <v>2953</v>
      </c>
      <c r="C5901">
        <v>556</v>
      </c>
      <c r="D5901" t="s">
        <v>10</v>
      </c>
      <c r="E5901">
        <v>87</v>
      </c>
      <c r="F5901">
        <v>249</v>
      </c>
      <c r="G5901">
        <f t="shared" si="92"/>
        <v>162</v>
      </c>
      <c r="H5901">
        <v>1724</v>
      </c>
      <c r="I5901" t="s">
        <v>11</v>
      </c>
    </row>
    <row r="5902" spans="1:9" x14ac:dyDescent="0.3">
      <c r="A5902" t="s">
        <v>2952</v>
      </c>
      <c r="B5902" t="s">
        <v>2953</v>
      </c>
      <c r="C5902">
        <v>556</v>
      </c>
      <c r="D5902" t="s">
        <v>54</v>
      </c>
      <c r="E5902">
        <v>347</v>
      </c>
      <c r="F5902">
        <v>425</v>
      </c>
      <c r="G5902">
        <f t="shared" si="92"/>
        <v>78</v>
      </c>
      <c r="H5902">
        <v>1627</v>
      </c>
      <c r="I5902" t="s">
        <v>55</v>
      </c>
    </row>
    <row r="5903" spans="1:9" x14ac:dyDescent="0.3">
      <c r="A5903" t="s">
        <v>2954</v>
      </c>
      <c r="B5903" t="s">
        <v>2955</v>
      </c>
      <c r="C5903">
        <v>542</v>
      </c>
      <c r="D5903" t="s">
        <v>10</v>
      </c>
      <c r="E5903">
        <v>72</v>
      </c>
      <c r="F5903">
        <v>259</v>
      </c>
      <c r="G5903">
        <f t="shared" si="92"/>
        <v>187</v>
      </c>
      <c r="H5903">
        <v>1724</v>
      </c>
      <c r="I5903" t="s">
        <v>11</v>
      </c>
    </row>
    <row r="5904" spans="1:9" x14ac:dyDescent="0.3">
      <c r="A5904" t="s">
        <v>2954</v>
      </c>
      <c r="B5904" t="s">
        <v>2955</v>
      </c>
      <c r="C5904">
        <v>542</v>
      </c>
      <c r="D5904" t="s">
        <v>54</v>
      </c>
      <c r="E5904">
        <v>353</v>
      </c>
      <c r="F5904">
        <v>435</v>
      </c>
      <c r="G5904">
        <f t="shared" si="92"/>
        <v>82</v>
      </c>
      <c r="H5904">
        <v>1627</v>
      </c>
      <c r="I5904" t="s">
        <v>55</v>
      </c>
    </row>
    <row r="5905" spans="1:9" x14ac:dyDescent="0.3">
      <c r="A5905" t="s">
        <v>2956</v>
      </c>
      <c r="B5905" t="s">
        <v>2957</v>
      </c>
      <c r="C5905">
        <v>1302</v>
      </c>
      <c r="D5905" t="s">
        <v>10</v>
      </c>
      <c r="E5905">
        <v>275</v>
      </c>
      <c r="F5905">
        <v>460</v>
      </c>
      <c r="G5905">
        <f t="shared" si="92"/>
        <v>185</v>
      </c>
      <c r="H5905">
        <v>1724</v>
      </c>
      <c r="I5905" t="s">
        <v>11</v>
      </c>
    </row>
    <row r="5906" spans="1:9" x14ac:dyDescent="0.3">
      <c r="A5906" t="s">
        <v>2956</v>
      </c>
      <c r="B5906" t="s">
        <v>2957</v>
      </c>
      <c r="C5906">
        <v>1302</v>
      </c>
      <c r="D5906" t="s">
        <v>28</v>
      </c>
      <c r="E5906">
        <v>1041</v>
      </c>
      <c r="F5906">
        <v>1153</v>
      </c>
      <c r="G5906">
        <f t="shared" si="92"/>
        <v>112</v>
      </c>
      <c r="H5906">
        <v>133923</v>
      </c>
      <c r="I5906" t="s">
        <v>29</v>
      </c>
    </row>
    <row r="5907" spans="1:9" x14ac:dyDescent="0.3">
      <c r="A5907" t="s">
        <v>2956</v>
      </c>
      <c r="B5907" t="s">
        <v>2957</v>
      </c>
      <c r="C5907">
        <v>1302</v>
      </c>
      <c r="D5907" t="s">
        <v>30</v>
      </c>
      <c r="E5907">
        <v>926</v>
      </c>
      <c r="F5907">
        <v>994</v>
      </c>
      <c r="G5907">
        <f t="shared" si="92"/>
        <v>68</v>
      </c>
      <c r="H5907">
        <v>85578</v>
      </c>
      <c r="I5907" t="s">
        <v>31</v>
      </c>
    </row>
    <row r="5908" spans="1:9" x14ac:dyDescent="0.3">
      <c r="A5908" t="s">
        <v>2956</v>
      </c>
      <c r="B5908" t="s">
        <v>2957</v>
      </c>
      <c r="C5908">
        <v>1302</v>
      </c>
      <c r="D5908" t="s">
        <v>90</v>
      </c>
      <c r="E5908">
        <v>20</v>
      </c>
      <c r="F5908">
        <v>242</v>
      </c>
      <c r="G5908">
        <f t="shared" si="92"/>
        <v>222</v>
      </c>
      <c r="H5908">
        <v>1188</v>
      </c>
      <c r="I5908" t="s">
        <v>91</v>
      </c>
    </row>
    <row r="5909" spans="1:9" x14ac:dyDescent="0.3">
      <c r="A5909" t="s">
        <v>2956</v>
      </c>
      <c r="B5909" t="s">
        <v>2957</v>
      </c>
      <c r="C5909">
        <v>1302</v>
      </c>
      <c r="D5909" t="s">
        <v>22</v>
      </c>
      <c r="E5909">
        <v>550</v>
      </c>
      <c r="F5909">
        <v>661</v>
      </c>
      <c r="G5909">
        <f t="shared" si="92"/>
        <v>111</v>
      </c>
      <c r="H5909">
        <v>21613</v>
      </c>
      <c r="I5909" t="s">
        <v>23</v>
      </c>
    </row>
    <row r="5910" spans="1:9" x14ac:dyDescent="0.3">
      <c r="A5910" t="s">
        <v>2956</v>
      </c>
      <c r="B5910" t="s">
        <v>2957</v>
      </c>
      <c r="C5910">
        <v>1302</v>
      </c>
      <c r="D5910" t="s">
        <v>22</v>
      </c>
      <c r="E5910">
        <v>806</v>
      </c>
      <c r="F5910">
        <v>917</v>
      </c>
      <c r="G5910">
        <f t="shared" si="92"/>
        <v>111</v>
      </c>
      <c r="H5910">
        <v>21613</v>
      </c>
      <c r="I5910" t="s">
        <v>23</v>
      </c>
    </row>
    <row r="5911" spans="1:9" x14ac:dyDescent="0.3">
      <c r="A5911" t="s">
        <v>2956</v>
      </c>
      <c r="B5911" t="s">
        <v>2957</v>
      </c>
      <c r="C5911">
        <v>1302</v>
      </c>
      <c r="D5911" t="s">
        <v>24</v>
      </c>
      <c r="E5911">
        <v>698</v>
      </c>
      <c r="F5911">
        <v>788</v>
      </c>
      <c r="G5911">
        <f t="shared" si="92"/>
        <v>90</v>
      </c>
      <c r="H5911">
        <v>23723</v>
      </c>
      <c r="I5911" t="s">
        <v>25</v>
      </c>
    </row>
    <row r="5912" spans="1:9" x14ac:dyDescent="0.3">
      <c r="A5912" t="s">
        <v>2956</v>
      </c>
      <c r="B5912" t="s">
        <v>2957</v>
      </c>
      <c r="C5912">
        <v>1302</v>
      </c>
      <c r="D5912" t="s">
        <v>42</v>
      </c>
      <c r="E5912">
        <v>1180</v>
      </c>
      <c r="F5912">
        <v>1276</v>
      </c>
      <c r="G5912">
        <f t="shared" si="92"/>
        <v>96</v>
      </c>
      <c r="H5912">
        <v>176760</v>
      </c>
      <c r="I5912" t="s">
        <v>43</v>
      </c>
    </row>
    <row r="5913" spans="1:9" x14ac:dyDescent="0.3">
      <c r="A5913" t="s">
        <v>2958</v>
      </c>
      <c r="B5913" t="s">
        <v>2959</v>
      </c>
      <c r="C5913">
        <v>725</v>
      </c>
      <c r="D5913" t="s">
        <v>10</v>
      </c>
      <c r="E5913">
        <v>39</v>
      </c>
      <c r="F5913">
        <v>217</v>
      </c>
      <c r="G5913">
        <f t="shared" si="92"/>
        <v>178</v>
      </c>
      <c r="H5913">
        <v>1724</v>
      </c>
      <c r="I5913" t="s">
        <v>11</v>
      </c>
    </row>
    <row r="5914" spans="1:9" x14ac:dyDescent="0.3">
      <c r="A5914" t="s">
        <v>2958</v>
      </c>
      <c r="B5914" t="s">
        <v>2959</v>
      </c>
      <c r="C5914">
        <v>725</v>
      </c>
      <c r="D5914" t="s">
        <v>12</v>
      </c>
      <c r="E5914">
        <v>475</v>
      </c>
      <c r="F5914">
        <v>711</v>
      </c>
      <c r="G5914">
        <f t="shared" si="92"/>
        <v>236</v>
      </c>
      <c r="H5914">
        <v>22957</v>
      </c>
      <c r="I5914" t="s">
        <v>13</v>
      </c>
    </row>
    <row r="5915" spans="1:9" x14ac:dyDescent="0.3">
      <c r="A5915" t="s">
        <v>2958</v>
      </c>
      <c r="B5915" t="s">
        <v>2959</v>
      </c>
      <c r="C5915">
        <v>725</v>
      </c>
      <c r="D5915" t="s">
        <v>14</v>
      </c>
      <c r="E5915">
        <v>299</v>
      </c>
      <c r="F5915">
        <v>456</v>
      </c>
      <c r="G5915">
        <f t="shared" si="92"/>
        <v>157</v>
      </c>
      <c r="H5915">
        <v>43327</v>
      </c>
      <c r="I5915" t="s">
        <v>15</v>
      </c>
    </row>
    <row r="5916" spans="1:9" x14ac:dyDescent="0.3">
      <c r="A5916" t="s">
        <v>2960</v>
      </c>
      <c r="B5916" t="s">
        <v>2961</v>
      </c>
      <c r="C5916">
        <v>461</v>
      </c>
      <c r="D5916" t="s">
        <v>10</v>
      </c>
      <c r="E5916">
        <v>60</v>
      </c>
      <c r="F5916">
        <v>217</v>
      </c>
      <c r="G5916">
        <f t="shared" si="92"/>
        <v>157</v>
      </c>
      <c r="H5916">
        <v>1724</v>
      </c>
      <c r="I5916" t="s">
        <v>11</v>
      </c>
    </row>
    <row r="5917" spans="1:9" x14ac:dyDescent="0.3">
      <c r="A5917" t="s">
        <v>2960</v>
      </c>
      <c r="B5917" t="s">
        <v>2961</v>
      </c>
      <c r="C5917">
        <v>461</v>
      </c>
      <c r="D5917" t="s">
        <v>14</v>
      </c>
      <c r="E5917">
        <v>296</v>
      </c>
      <c r="F5917">
        <v>451</v>
      </c>
      <c r="G5917">
        <f t="shared" si="92"/>
        <v>155</v>
      </c>
      <c r="H5917">
        <v>43327</v>
      </c>
      <c r="I5917" t="s">
        <v>15</v>
      </c>
    </row>
    <row r="5918" spans="1:9" x14ac:dyDescent="0.3">
      <c r="A5918" t="s">
        <v>2962</v>
      </c>
      <c r="B5918" t="s">
        <v>2963</v>
      </c>
      <c r="C5918">
        <v>530</v>
      </c>
      <c r="D5918" t="s">
        <v>10</v>
      </c>
      <c r="E5918">
        <v>80</v>
      </c>
      <c r="F5918">
        <v>208</v>
      </c>
      <c r="G5918">
        <f t="shared" si="92"/>
        <v>128</v>
      </c>
      <c r="H5918">
        <v>1724</v>
      </c>
      <c r="I5918" t="s">
        <v>11</v>
      </c>
    </row>
    <row r="5919" spans="1:9" x14ac:dyDescent="0.3">
      <c r="A5919" t="s">
        <v>2962</v>
      </c>
      <c r="B5919" t="s">
        <v>2963</v>
      </c>
      <c r="C5919">
        <v>530</v>
      </c>
      <c r="D5919" t="s">
        <v>14</v>
      </c>
      <c r="E5919">
        <v>373</v>
      </c>
      <c r="F5919">
        <v>525</v>
      </c>
      <c r="G5919">
        <f t="shared" si="92"/>
        <v>152</v>
      </c>
      <c r="H5919">
        <v>43327</v>
      </c>
      <c r="I5919" t="s">
        <v>15</v>
      </c>
    </row>
    <row r="5920" spans="1:9" x14ac:dyDescent="0.3">
      <c r="A5920" t="s">
        <v>2964</v>
      </c>
      <c r="B5920" t="s">
        <v>2965</v>
      </c>
      <c r="C5920">
        <v>557</v>
      </c>
      <c r="D5920" t="s">
        <v>10</v>
      </c>
      <c r="E5920">
        <v>75</v>
      </c>
      <c r="F5920">
        <v>250</v>
      </c>
      <c r="G5920">
        <f t="shared" si="92"/>
        <v>175</v>
      </c>
      <c r="H5920">
        <v>1724</v>
      </c>
      <c r="I5920" t="s">
        <v>11</v>
      </c>
    </row>
    <row r="5921" spans="1:9" x14ac:dyDescent="0.3">
      <c r="A5921" t="s">
        <v>2964</v>
      </c>
      <c r="B5921" t="s">
        <v>2965</v>
      </c>
      <c r="C5921">
        <v>557</v>
      </c>
      <c r="D5921" t="s">
        <v>54</v>
      </c>
      <c r="E5921">
        <v>349</v>
      </c>
      <c r="F5921">
        <v>427</v>
      </c>
      <c r="G5921">
        <f t="shared" si="92"/>
        <v>78</v>
      </c>
      <c r="H5921">
        <v>1627</v>
      </c>
      <c r="I5921" t="s">
        <v>55</v>
      </c>
    </row>
    <row r="5922" spans="1:9" x14ac:dyDescent="0.3">
      <c r="A5922" t="s">
        <v>2966</v>
      </c>
      <c r="B5922" t="s">
        <v>2967</v>
      </c>
      <c r="C5922">
        <v>850</v>
      </c>
      <c r="D5922" t="s">
        <v>10</v>
      </c>
      <c r="E5922">
        <v>108</v>
      </c>
      <c r="F5922">
        <v>296</v>
      </c>
      <c r="G5922">
        <f t="shared" si="92"/>
        <v>188</v>
      </c>
      <c r="H5922">
        <v>1724</v>
      </c>
      <c r="I5922" t="s">
        <v>11</v>
      </c>
    </row>
    <row r="5923" spans="1:9" x14ac:dyDescent="0.3">
      <c r="A5923" t="s">
        <v>2966</v>
      </c>
      <c r="B5923" t="s">
        <v>2967</v>
      </c>
      <c r="C5923">
        <v>850</v>
      </c>
      <c r="D5923" t="s">
        <v>12</v>
      </c>
      <c r="E5923">
        <v>582</v>
      </c>
      <c r="F5923">
        <v>819</v>
      </c>
      <c r="G5923">
        <f t="shared" si="92"/>
        <v>237</v>
      </c>
      <c r="H5923">
        <v>22957</v>
      </c>
      <c r="I5923" t="s">
        <v>13</v>
      </c>
    </row>
    <row r="5924" spans="1:9" x14ac:dyDescent="0.3">
      <c r="A5924" t="s">
        <v>2966</v>
      </c>
      <c r="B5924" t="s">
        <v>2967</v>
      </c>
      <c r="C5924">
        <v>850</v>
      </c>
      <c r="D5924" t="s">
        <v>14</v>
      </c>
      <c r="E5924">
        <v>406</v>
      </c>
      <c r="F5924">
        <v>563</v>
      </c>
      <c r="G5924">
        <f t="shared" si="92"/>
        <v>157</v>
      </c>
      <c r="H5924">
        <v>43327</v>
      </c>
      <c r="I5924" t="s">
        <v>15</v>
      </c>
    </row>
    <row r="5925" spans="1:9" x14ac:dyDescent="0.3">
      <c r="A5925" t="s">
        <v>2968</v>
      </c>
      <c r="B5925" t="s">
        <v>2969</v>
      </c>
      <c r="C5925">
        <v>761</v>
      </c>
      <c r="D5925" t="s">
        <v>10</v>
      </c>
      <c r="E5925">
        <v>255</v>
      </c>
      <c r="F5925">
        <v>436</v>
      </c>
      <c r="G5925">
        <f t="shared" si="92"/>
        <v>181</v>
      </c>
      <c r="H5925">
        <v>1724</v>
      </c>
      <c r="I5925" t="s">
        <v>11</v>
      </c>
    </row>
    <row r="5926" spans="1:9" x14ac:dyDescent="0.3">
      <c r="A5926" t="s">
        <v>2968</v>
      </c>
      <c r="B5926" t="s">
        <v>2969</v>
      </c>
      <c r="C5926">
        <v>761</v>
      </c>
      <c r="D5926" t="s">
        <v>28</v>
      </c>
      <c r="E5926">
        <v>642</v>
      </c>
      <c r="F5926">
        <v>757</v>
      </c>
      <c r="G5926">
        <f t="shared" si="92"/>
        <v>115</v>
      </c>
      <c r="H5926">
        <v>133923</v>
      </c>
      <c r="I5926" t="s">
        <v>29</v>
      </c>
    </row>
    <row r="5927" spans="1:9" x14ac:dyDescent="0.3">
      <c r="A5927" t="s">
        <v>2968</v>
      </c>
      <c r="B5927" t="s">
        <v>2969</v>
      </c>
      <c r="C5927">
        <v>761</v>
      </c>
      <c r="D5927" t="s">
        <v>30</v>
      </c>
      <c r="E5927">
        <v>529</v>
      </c>
      <c r="F5927">
        <v>597</v>
      </c>
      <c r="G5927">
        <f t="shared" si="92"/>
        <v>68</v>
      </c>
      <c r="H5927">
        <v>85578</v>
      </c>
      <c r="I5927" t="s">
        <v>31</v>
      </c>
    </row>
    <row r="5928" spans="1:9" x14ac:dyDescent="0.3">
      <c r="A5928" t="s">
        <v>2968</v>
      </c>
      <c r="B5928" t="s">
        <v>2969</v>
      </c>
      <c r="C5928">
        <v>761</v>
      </c>
      <c r="D5928" t="s">
        <v>90</v>
      </c>
      <c r="E5928">
        <v>8</v>
      </c>
      <c r="F5928">
        <v>215</v>
      </c>
      <c r="G5928">
        <f t="shared" si="92"/>
        <v>207</v>
      </c>
      <c r="H5928">
        <v>1188</v>
      </c>
      <c r="I5928" t="s">
        <v>91</v>
      </c>
    </row>
    <row r="5929" spans="1:9" x14ac:dyDescent="0.3">
      <c r="A5929" t="s">
        <v>2970</v>
      </c>
      <c r="B5929" t="s">
        <v>2971</v>
      </c>
      <c r="C5929">
        <v>842</v>
      </c>
      <c r="D5929" t="s">
        <v>10</v>
      </c>
      <c r="E5929">
        <v>95</v>
      </c>
      <c r="F5929">
        <v>283</v>
      </c>
      <c r="G5929">
        <f t="shared" si="92"/>
        <v>188</v>
      </c>
      <c r="H5929">
        <v>1724</v>
      </c>
      <c r="I5929" t="s">
        <v>11</v>
      </c>
    </row>
    <row r="5930" spans="1:9" x14ac:dyDescent="0.3">
      <c r="A5930" t="s">
        <v>2970</v>
      </c>
      <c r="B5930" t="s">
        <v>2971</v>
      </c>
      <c r="C5930">
        <v>842</v>
      </c>
      <c r="D5930" t="s">
        <v>28</v>
      </c>
      <c r="E5930">
        <v>730</v>
      </c>
      <c r="F5930">
        <v>839</v>
      </c>
      <c r="G5930">
        <f t="shared" si="92"/>
        <v>109</v>
      </c>
      <c r="H5930">
        <v>133923</v>
      </c>
      <c r="I5930" t="s">
        <v>29</v>
      </c>
    </row>
    <row r="5931" spans="1:9" x14ac:dyDescent="0.3">
      <c r="A5931" t="s">
        <v>2970</v>
      </c>
      <c r="B5931" t="s">
        <v>2971</v>
      </c>
      <c r="C5931">
        <v>842</v>
      </c>
      <c r="D5931" t="s">
        <v>30</v>
      </c>
      <c r="E5931">
        <v>620</v>
      </c>
      <c r="F5931">
        <v>688</v>
      </c>
      <c r="G5931">
        <f t="shared" si="92"/>
        <v>68</v>
      </c>
      <c r="H5931">
        <v>85578</v>
      </c>
      <c r="I5931" t="s">
        <v>31</v>
      </c>
    </row>
    <row r="5932" spans="1:9" x14ac:dyDescent="0.3">
      <c r="A5932" t="s">
        <v>2970</v>
      </c>
      <c r="B5932" t="s">
        <v>2971</v>
      </c>
      <c r="C5932">
        <v>842</v>
      </c>
      <c r="D5932" t="s">
        <v>22</v>
      </c>
      <c r="E5932">
        <v>363</v>
      </c>
      <c r="F5932">
        <v>476</v>
      </c>
      <c r="G5932">
        <f t="shared" si="92"/>
        <v>113</v>
      </c>
      <c r="H5932">
        <v>21613</v>
      </c>
      <c r="I5932" t="s">
        <v>23</v>
      </c>
    </row>
    <row r="5933" spans="1:9" x14ac:dyDescent="0.3">
      <c r="A5933" t="s">
        <v>2970</v>
      </c>
      <c r="B5933" t="s">
        <v>2971</v>
      </c>
      <c r="C5933">
        <v>842</v>
      </c>
      <c r="D5933" t="s">
        <v>22</v>
      </c>
      <c r="E5933">
        <v>485</v>
      </c>
      <c r="F5933">
        <v>597</v>
      </c>
      <c r="G5933">
        <f t="shared" si="92"/>
        <v>112</v>
      </c>
      <c r="H5933">
        <v>21613</v>
      </c>
      <c r="I5933" t="s">
        <v>23</v>
      </c>
    </row>
    <row r="5934" spans="1:9" x14ac:dyDescent="0.3">
      <c r="A5934" t="s">
        <v>2972</v>
      </c>
      <c r="B5934" t="s">
        <v>2973</v>
      </c>
      <c r="C5934">
        <v>1653</v>
      </c>
      <c r="D5934" t="s">
        <v>10</v>
      </c>
      <c r="E5934">
        <v>109</v>
      </c>
      <c r="F5934">
        <v>226</v>
      </c>
      <c r="G5934">
        <f t="shared" si="92"/>
        <v>117</v>
      </c>
      <c r="H5934">
        <v>1724</v>
      </c>
      <c r="I5934" t="s">
        <v>11</v>
      </c>
    </row>
    <row r="5935" spans="1:9" x14ac:dyDescent="0.3">
      <c r="A5935" t="s">
        <v>2972</v>
      </c>
      <c r="B5935" t="s">
        <v>2973</v>
      </c>
      <c r="C5935">
        <v>1653</v>
      </c>
      <c r="D5935" t="s">
        <v>154</v>
      </c>
      <c r="E5935">
        <v>826</v>
      </c>
      <c r="F5935">
        <v>977</v>
      </c>
      <c r="G5935">
        <f t="shared" si="92"/>
        <v>151</v>
      </c>
      <c r="H5935">
        <v>17090</v>
      </c>
      <c r="I5935" t="s">
        <v>155</v>
      </c>
    </row>
    <row r="5936" spans="1:9" x14ac:dyDescent="0.3">
      <c r="A5936" t="s">
        <v>2972</v>
      </c>
      <c r="B5936" t="s">
        <v>2973</v>
      </c>
      <c r="C5936">
        <v>1653</v>
      </c>
      <c r="D5936" t="s">
        <v>28</v>
      </c>
      <c r="E5936">
        <v>1117</v>
      </c>
      <c r="F5936">
        <v>1232</v>
      </c>
      <c r="G5936">
        <f t="shared" si="92"/>
        <v>115</v>
      </c>
      <c r="H5936">
        <v>133923</v>
      </c>
      <c r="I5936" t="s">
        <v>29</v>
      </c>
    </row>
    <row r="5937" spans="1:9" x14ac:dyDescent="0.3">
      <c r="A5937" t="s">
        <v>2972</v>
      </c>
      <c r="B5937" t="s">
        <v>2973</v>
      </c>
      <c r="C5937">
        <v>1653</v>
      </c>
      <c r="D5937" t="s">
        <v>30</v>
      </c>
      <c r="E5937">
        <v>1005</v>
      </c>
      <c r="F5937">
        <v>1070</v>
      </c>
      <c r="G5937">
        <f t="shared" si="92"/>
        <v>65</v>
      </c>
      <c r="H5937">
        <v>85578</v>
      </c>
      <c r="I5937" t="s">
        <v>31</v>
      </c>
    </row>
    <row r="5938" spans="1:9" x14ac:dyDescent="0.3">
      <c r="A5938" t="s">
        <v>2972</v>
      </c>
      <c r="B5938" t="s">
        <v>2973</v>
      </c>
      <c r="C5938">
        <v>1653</v>
      </c>
      <c r="D5938" t="s">
        <v>66</v>
      </c>
      <c r="E5938">
        <v>1565</v>
      </c>
      <c r="F5938">
        <v>1643</v>
      </c>
      <c r="G5938">
        <f t="shared" si="92"/>
        <v>78</v>
      </c>
      <c r="H5938">
        <v>11277</v>
      </c>
      <c r="I5938" t="s">
        <v>67</v>
      </c>
    </row>
    <row r="5939" spans="1:9" x14ac:dyDescent="0.3">
      <c r="A5939" t="s">
        <v>2972</v>
      </c>
      <c r="B5939" t="s">
        <v>2973</v>
      </c>
      <c r="C5939">
        <v>1653</v>
      </c>
      <c r="D5939" t="s">
        <v>24</v>
      </c>
      <c r="E5939">
        <v>446</v>
      </c>
      <c r="F5939">
        <v>537</v>
      </c>
      <c r="G5939">
        <f t="shared" si="92"/>
        <v>91</v>
      </c>
      <c r="H5939">
        <v>23723</v>
      </c>
      <c r="I5939" t="s">
        <v>25</v>
      </c>
    </row>
    <row r="5940" spans="1:9" x14ac:dyDescent="0.3">
      <c r="A5940" t="s">
        <v>2972</v>
      </c>
      <c r="B5940" t="s">
        <v>2973</v>
      </c>
      <c r="C5940">
        <v>1653</v>
      </c>
      <c r="D5940" t="s">
        <v>24</v>
      </c>
      <c r="E5940">
        <v>577</v>
      </c>
      <c r="F5940">
        <v>657</v>
      </c>
      <c r="G5940">
        <f t="shared" si="92"/>
        <v>80</v>
      </c>
      <c r="H5940">
        <v>23723</v>
      </c>
      <c r="I5940" t="s">
        <v>25</v>
      </c>
    </row>
    <row r="5941" spans="1:9" x14ac:dyDescent="0.3">
      <c r="A5941" t="s">
        <v>2972</v>
      </c>
      <c r="B5941" t="s">
        <v>2973</v>
      </c>
      <c r="C5941">
        <v>1653</v>
      </c>
      <c r="D5941" t="s">
        <v>18</v>
      </c>
      <c r="E5941">
        <v>308</v>
      </c>
      <c r="F5941">
        <v>411</v>
      </c>
      <c r="G5941">
        <f t="shared" si="92"/>
        <v>103</v>
      </c>
      <c r="H5941">
        <v>27168</v>
      </c>
      <c r="I5941" t="s">
        <v>19</v>
      </c>
    </row>
    <row r="5942" spans="1:9" x14ac:dyDescent="0.3">
      <c r="A5942" t="s">
        <v>2972</v>
      </c>
      <c r="B5942" t="s">
        <v>2973</v>
      </c>
      <c r="C5942">
        <v>1653</v>
      </c>
      <c r="D5942" t="s">
        <v>42</v>
      </c>
      <c r="E5942">
        <v>1254</v>
      </c>
      <c r="F5942">
        <v>1362</v>
      </c>
      <c r="G5942">
        <f t="shared" si="92"/>
        <v>108</v>
      </c>
      <c r="H5942">
        <v>176760</v>
      </c>
      <c r="I5942" t="s">
        <v>43</v>
      </c>
    </row>
    <row r="5943" spans="1:9" x14ac:dyDescent="0.3">
      <c r="A5943" t="s">
        <v>2972</v>
      </c>
      <c r="B5943" t="s">
        <v>2973</v>
      </c>
      <c r="C5943">
        <v>1653</v>
      </c>
      <c r="D5943" t="s">
        <v>42</v>
      </c>
      <c r="E5943">
        <v>1399</v>
      </c>
      <c r="F5943">
        <v>1518</v>
      </c>
      <c r="G5943">
        <f t="shared" si="92"/>
        <v>119</v>
      </c>
      <c r="H5943">
        <v>176760</v>
      </c>
      <c r="I5943" t="s">
        <v>43</v>
      </c>
    </row>
    <row r="5944" spans="1:9" x14ac:dyDescent="0.3">
      <c r="A5944" t="s">
        <v>2974</v>
      </c>
      <c r="B5944" t="s">
        <v>2975</v>
      </c>
      <c r="C5944">
        <v>1275</v>
      </c>
      <c r="D5944" t="s">
        <v>10</v>
      </c>
      <c r="E5944">
        <v>268</v>
      </c>
      <c r="F5944">
        <v>444</v>
      </c>
      <c r="G5944">
        <f t="shared" si="92"/>
        <v>176</v>
      </c>
      <c r="H5944">
        <v>1724</v>
      </c>
      <c r="I5944" t="s">
        <v>11</v>
      </c>
    </row>
    <row r="5945" spans="1:9" x14ac:dyDescent="0.3">
      <c r="A5945" t="s">
        <v>2974</v>
      </c>
      <c r="B5945" t="s">
        <v>2975</v>
      </c>
      <c r="C5945">
        <v>1275</v>
      </c>
      <c r="D5945" t="s">
        <v>28</v>
      </c>
      <c r="E5945">
        <v>1158</v>
      </c>
      <c r="F5945">
        <v>1275</v>
      </c>
      <c r="G5945">
        <f t="shared" si="92"/>
        <v>117</v>
      </c>
      <c r="H5945">
        <v>133923</v>
      </c>
      <c r="I5945" t="s">
        <v>29</v>
      </c>
    </row>
    <row r="5946" spans="1:9" x14ac:dyDescent="0.3">
      <c r="A5946" t="s">
        <v>2974</v>
      </c>
      <c r="B5946" t="s">
        <v>2975</v>
      </c>
      <c r="C5946">
        <v>1275</v>
      </c>
      <c r="D5946" t="s">
        <v>90</v>
      </c>
      <c r="E5946">
        <v>18</v>
      </c>
      <c r="F5946">
        <v>228</v>
      </c>
      <c r="G5946">
        <f t="shared" si="92"/>
        <v>210</v>
      </c>
      <c r="H5946">
        <v>1188</v>
      </c>
      <c r="I5946" t="s">
        <v>91</v>
      </c>
    </row>
    <row r="5947" spans="1:9" x14ac:dyDescent="0.3">
      <c r="A5947" t="s">
        <v>2974</v>
      </c>
      <c r="B5947" t="s">
        <v>2975</v>
      </c>
      <c r="C5947">
        <v>1275</v>
      </c>
      <c r="D5947" t="s">
        <v>22</v>
      </c>
      <c r="E5947">
        <v>656</v>
      </c>
      <c r="F5947">
        <v>766</v>
      </c>
      <c r="G5947">
        <f t="shared" si="92"/>
        <v>110</v>
      </c>
      <c r="H5947">
        <v>21613</v>
      </c>
      <c r="I5947" t="s">
        <v>23</v>
      </c>
    </row>
    <row r="5948" spans="1:9" x14ac:dyDescent="0.3">
      <c r="A5948" t="s">
        <v>2974</v>
      </c>
      <c r="B5948" t="s">
        <v>2975</v>
      </c>
      <c r="C5948">
        <v>1275</v>
      </c>
      <c r="D5948" t="s">
        <v>24</v>
      </c>
      <c r="E5948">
        <v>934</v>
      </c>
      <c r="F5948">
        <v>1022</v>
      </c>
      <c r="G5948">
        <f t="shared" si="92"/>
        <v>88</v>
      </c>
      <c r="H5948">
        <v>23723</v>
      </c>
      <c r="I5948" t="s">
        <v>25</v>
      </c>
    </row>
    <row r="5949" spans="1:9" x14ac:dyDescent="0.3">
      <c r="A5949" t="s">
        <v>2974</v>
      </c>
      <c r="B5949" t="s">
        <v>2975</v>
      </c>
      <c r="C5949">
        <v>1275</v>
      </c>
      <c r="D5949" t="s">
        <v>18</v>
      </c>
      <c r="E5949">
        <v>791</v>
      </c>
      <c r="F5949">
        <v>899</v>
      </c>
      <c r="G5949">
        <f t="shared" si="92"/>
        <v>108</v>
      </c>
      <c r="H5949">
        <v>27168</v>
      </c>
      <c r="I5949" t="s">
        <v>19</v>
      </c>
    </row>
    <row r="5950" spans="1:9" x14ac:dyDescent="0.3">
      <c r="A5950" t="s">
        <v>2976</v>
      </c>
      <c r="B5950" t="s">
        <v>2977</v>
      </c>
      <c r="C5950">
        <v>860</v>
      </c>
      <c r="D5950" t="s">
        <v>10</v>
      </c>
      <c r="E5950">
        <v>36</v>
      </c>
      <c r="F5950">
        <v>223</v>
      </c>
      <c r="G5950">
        <f t="shared" si="92"/>
        <v>187</v>
      </c>
      <c r="H5950">
        <v>1724</v>
      </c>
      <c r="I5950" t="s">
        <v>11</v>
      </c>
    </row>
    <row r="5951" spans="1:9" x14ac:dyDescent="0.3">
      <c r="A5951" t="s">
        <v>2976</v>
      </c>
      <c r="B5951" t="s">
        <v>2977</v>
      </c>
      <c r="C5951">
        <v>860</v>
      </c>
      <c r="D5951" t="s">
        <v>12</v>
      </c>
      <c r="E5951">
        <v>610</v>
      </c>
      <c r="F5951">
        <v>846</v>
      </c>
      <c r="G5951">
        <f t="shared" si="92"/>
        <v>236</v>
      </c>
      <c r="H5951">
        <v>22957</v>
      </c>
      <c r="I5951" t="s">
        <v>13</v>
      </c>
    </row>
    <row r="5952" spans="1:9" x14ac:dyDescent="0.3">
      <c r="A5952" t="s">
        <v>2976</v>
      </c>
      <c r="B5952" t="s">
        <v>2977</v>
      </c>
      <c r="C5952">
        <v>860</v>
      </c>
      <c r="D5952" t="s">
        <v>14</v>
      </c>
      <c r="E5952">
        <v>435</v>
      </c>
      <c r="F5952">
        <v>591</v>
      </c>
      <c r="G5952">
        <f t="shared" si="92"/>
        <v>156</v>
      </c>
      <c r="H5952">
        <v>43327</v>
      </c>
      <c r="I5952" t="s">
        <v>15</v>
      </c>
    </row>
    <row r="5953" spans="1:9" x14ac:dyDescent="0.3">
      <c r="A5953" t="s">
        <v>2976</v>
      </c>
      <c r="B5953" t="s">
        <v>2977</v>
      </c>
      <c r="C5953">
        <v>860</v>
      </c>
      <c r="D5953" t="s">
        <v>16</v>
      </c>
      <c r="E5953">
        <v>316</v>
      </c>
      <c r="F5953">
        <v>426</v>
      </c>
      <c r="G5953">
        <f t="shared" si="92"/>
        <v>110</v>
      </c>
      <c r="H5953">
        <v>23651</v>
      </c>
      <c r="I5953" t="s">
        <v>17</v>
      </c>
    </row>
    <row r="5954" spans="1:9" x14ac:dyDescent="0.3">
      <c r="A5954" t="s">
        <v>2978</v>
      </c>
      <c r="B5954" t="s">
        <v>2979</v>
      </c>
      <c r="C5954">
        <v>1036</v>
      </c>
      <c r="D5954" t="s">
        <v>10</v>
      </c>
      <c r="E5954">
        <v>73</v>
      </c>
      <c r="F5954">
        <v>261</v>
      </c>
      <c r="G5954">
        <f t="shared" si="92"/>
        <v>188</v>
      </c>
      <c r="H5954">
        <v>1724</v>
      </c>
      <c r="I5954" t="s">
        <v>11</v>
      </c>
    </row>
    <row r="5955" spans="1:9" x14ac:dyDescent="0.3">
      <c r="A5955" t="s">
        <v>2978</v>
      </c>
      <c r="B5955" t="s">
        <v>2979</v>
      </c>
      <c r="C5955">
        <v>1036</v>
      </c>
      <c r="D5955" t="s">
        <v>12</v>
      </c>
      <c r="E5955">
        <v>780</v>
      </c>
      <c r="F5955">
        <v>1016</v>
      </c>
      <c r="G5955">
        <f t="shared" ref="G5955:G6018" si="93">F5955-E5955</f>
        <v>236</v>
      </c>
      <c r="H5955">
        <v>22957</v>
      </c>
      <c r="I5955" t="s">
        <v>13</v>
      </c>
    </row>
    <row r="5956" spans="1:9" x14ac:dyDescent="0.3">
      <c r="A5956" t="s">
        <v>2978</v>
      </c>
      <c r="B5956" t="s">
        <v>2979</v>
      </c>
      <c r="C5956">
        <v>1036</v>
      </c>
      <c r="D5956" t="s">
        <v>14</v>
      </c>
      <c r="E5956">
        <v>599</v>
      </c>
      <c r="F5956">
        <v>761</v>
      </c>
      <c r="G5956">
        <f t="shared" si="93"/>
        <v>162</v>
      </c>
      <c r="H5956">
        <v>43327</v>
      </c>
      <c r="I5956" t="s">
        <v>15</v>
      </c>
    </row>
    <row r="5957" spans="1:9" x14ac:dyDescent="0.3">
      <c r="A5957" t="s">
        <v>2978</v>
      </c>
      <c r="B5957" t="s">
        <v>2979</v>
      </c>
      <c r="C5957">
        <v>1036</v>
      </c>
      <c r="D5957" t="s">
        <v>24</v>
      </c>
      <c r="E5957">
        <v>374</v>
      </c>
      <c r="F5957">
        <v>459</v>
      </c>
      <c r="G5957">
        <f t="shared" si="93"/>
        <v>85</v>
      </c>
      <c r="H5957">
        <v>23723</v>
      </c>
      <c r="I5957" t="s">
        <v>25</v>
      </c>
    </row>
    <row r="5958" spans="1:9" x14ac:dyDescent="0.3">
      <c r="A5958" t="s">
        <v>2978</v>
      </c>
      <c r="B5958" t="s">
        <v>2979</v>
      </c>
      <c r="C5958">
        <v>1036</v>
      </c>
      <c r="D5958" t="s">
        <v>18</v>
      </c>
      <c r="E5958">
        <v>484</v>
      </c>
      <c r="F5958">
        <v>587</v>
      </c>
      <c r="G5958">
        <f t="shared" si="93"/>
        <v>103</v>
      </c>
      <c r="H5958">
        <v>27168</v>
      </c>
      <c r="I5958" t="s">
        <v>19</v>
      </c>
    </row>
    <row r="5959" spans="1:9" x14ac:dyDescent="0.3">
      <c r="A5959" t="s">
        <v>2980</v>
      </c>
      <c r="B5959" t="s">
        <v>2981</v>
      </c>
      <c r="C5959">
        <v>874</v>
      </c>
      <c r="D5959" t="s">
        <v>10</v>
      </c>
      <c r="E5959">
        <v>54</v>
      </c>
      <c r="F5959">
        <v>220</v>
      </c>
      <c r="G5959">
        <f t="shared" si="93"/>
        <v>166</v>
      </c>
      <c r="H5959">
        <v>1724</v>
      </c>
      <c r="I5959" t="s">
        <v>11</v>
      </c>
    </row>
    <row r="5960" spans="1:9" x14ac:dyDescent="0.3">
      <c r="A5960" t="s">
        <v>2980</v>
      </c>
      <c r="B5960" t="s">
        <v>2981</v>
      </c>
      <c r="C5960">
        <v>874</v>
      </c>
      <c r="D5960" t="s">
        <v>12</v>
      </c>
      <c r="E5960">
        <v>607</v>
      </c>
      <c r="F5960">
        <v>843</v>
      </c>
      <c r="G5960">
        <f t="shared" si="93"/>
        <v>236</v>
      </c>
      <c r="H5960">
        <v>22957</v>
      </c>
      <c r="I5960" t="s">
        <v>13</v>
      </c>
    </row>
    <row r="5961" spans="1:9" x14ac:dyDescent="0.3">
      <c r="A5961" t="s">
        <v>2980</v>
      </c>
      <c r="B5961" t="s">
        <v>2981</v>
      </c>
      <c r="C5961">
        <v>874</v>
      </c>
      <c r="D5961" t="s">
        <v>14</v>
      </c>
      <c r="E5961">
        <v>432</v>
      </c>
      <c r="F5961">
        <v>588</v>
      </c>
      <c r="G5961">
        <f t="shared" si="93"/>
        <v>156</v>
      </c>
      <c r="H5961">
        <v>43327</v>
      </c>
      <c r="I5961" t="s">
        <v>15</v>
      </c>
    </row>
    <row r="5962" spans="1:9" x14ac:dyDescent="0.3">
      <c r="A5962" t="s">
        <v>2980</v>
      </c>
      <c r="B5962" t="s">
        <v>2981</v>
      </c>
      <c r="C5962">
        <v>874</v>
      </c>
      <c r="D5962" t="s">
        <v>16</v>
      </c>
      <c r="E5962">
        <v>314</v>
      </c>
      <c r="F5962">
        <v>423</v>
      </c>
      <c r="G5962">
        <f t="shared" si="93"/>
        <v>109</v>
      </c>
      <c r="H5962">
        <v>23651</v>
      </c>
      <c r="I5962" t="s">
        <v>17</v>
      </c>
    </row>
    <row r="5963" spans="1:9" x14ac:dyDescent="0.3">
      <c r="A5963" t="s">
        <v>2982</v>
      </c>
      <c r="B5963" t="s">
        <v>2983</v>
      </c>
      <c r="C5963">
        <v>811</v>
      </c>
      <c r="D5963" t="s">
        <v>10</v>
      </c>
      <c r="E5963">
        <v>77</v>
      </c>
      <c r="F5963">
        <v>272</v>
      </c>
      <c r="G5963">
        <f t="shared" si="93"/>
        <v>195</v>
      </c>
      <c r="H5963">
        <v>1724</v>
      </c>
      <c r="I5963" t="s">
        <v>11</v>
      </c>
    </row>
    <row r="5964" spans="1:9" x14ac:dyDescent="0.3">
      <c r="A5964" t="s">
        <v>2982</v>
      </c>
      <c r="B5964" t="s">
        <v>2983</v>
      </c>
      <c r="C5964">
        <v>811</v>
      </c>
      <c r="D5964" t="s">
        <v>154</v>
      </c>
      <c r="E5964">
        <v>484</v>
      </c>
      <c r="F5964">
        <v>629</v>
      </c>
      <c r="G5964">
        <f t="shared" si="93"/>
        <v>145</v>
      </c>
      <c r="H5964">
        <v>17090</v>
      </c>
      <c r="I5964" t="s">
        <v>155</v>
      </c>
    </row>
    <row r="5965" spans="1:9" x14ac:dyDescent="0.3">
      <c r="A5965" t="s">
        <v>2982</v>
      </c>
      <c r="B5965" t="s">
        <v>2983</v>
      </c>
      <c r="C5965">
        <v>811</v>
      </c>
      <c r="D5965" t="s">
        <v>14</v>
      </c>
      <c r="E5965">
        <v>641</v>
      </c>
      <c r="F5965">
        <v>800</v>
      </c>
      <c r="G5965">
        <f t="shared" si="93"/>
        <v>159</v>
      </c>
      <c r="H5965">
        <v>43327</v>
      </c>
      <c r="I5965" t="s">
        <v>15</v>
      </c>
    </row>
    <row r="5966" spans="1:9" x14ac:dyDescent="0.3">
      <c r="A5966" t="s">
        <v>2982</v>
      </c>
      <c r="B5966" t="s">
        <v>2983</v>
      </c>
      <c r="C5966">
        <v>811</v>
      </c>
      <c r="D5966" t="s">
        <v>46</v>
      </c>
      <c r="E5966">
        <v>346</v>
      </c>
      <c r="F5966">
        <v>413</v>
      </c>
      <c r="G5966">
        <f t="shared" si="93"/>
        <v>67</v>
      </c>
      <c r="H5966">
        <v>7301</v>
      </c>
      <c r="I5966" t="s">
        <v>47</v>
      </c>
    </row>
    <row r="5967" spans="1:9" x14ac:dyDescent="0.3">
      <c r="A5967" t="s">
        <v>2984</v>
      </c>
      <c r="B5967" t="s">
        <v>2985</v>
      </c>
      <c r="C5967">
        <v>478</v>
      </c>
      <c r="D5967" t="s">
        <v>10</v>
      </c>
      <c r="E5967">
        <v>85</v>
      </c>
      <c r="F5967">
        <v>229</v>
      </c>
      <c r="G5967">
        <f t="shared" si="93"/>
        <v>144</v>
      </c>
      <c r="H5967">
        <v>1724</v>
      </c>
      <c r="I5967" t="s">
        <v>11</v>
      </c>
    </row>
    <row r="5968" spans="1:9" x14ac:dyDescent="0.3">
      <c r="A5968" t="s">
        <v>2984</v>
      </c>
      <c r="B5968" t="s">
        <v>2985</v>
      </c>
      <c r="C5968">
        <v>478</v>
      </c>
      <c r="D5968" t="s">
        <v>14</v>
      </c>
      <c r="E5968">
        <v>300</v>
      </c>
      <c r="F5968">
        <v>456</v>
      </c>
      <c r="G5968">
        <f t="shared" si="93"/>
        <v>156</v>
      </c>
      <c r="H5968">
        <v>43327</v>
      </c>
      <c r="I5968" t="s">
        <v>15</v>
      </c>
    </row>
    <row r="5969" spans="1:9" x14ac:dyDescent="0.3">
      <c r="A5969" t="s">
        <v>2986</v>
      </c>
      <c r="B5969" t="s">
        <v>2987</v>
      </c>
      <c r="C5969">
        <v>731</v>
      </c>
      <c r="D5969" t="s">
        <v>10</v>
      </c>
      <c r="E5969">
        <v>84</v>
      </c>
      <c r="F5969">
        <v>228</v>
      </c>
      <c r="G5969">
        <f t="shared" si="93"/>
        <v>144</v>
      </c>
      <c r="H5969">
        <v>1724</v>
      </c>
      <c r="I5969" t="s">
        <v>11</v>
      </c>
    </row>
    <row r="5970" spans="1:9" x14ac:dyDescent="0.3">
      <c r="A5970" t="s">
        <v>2986</v>
      </c>
      <c r="B5970" t="s">
        <v>2987</v>
      </c>
      <c r="C5970">
        <v>731</v>
      </c>
      <c r="D5970" t="s">
        <v>12</v>
      </c>
      <c r="E5970">
        <v>482</v>
      </c>
      <c r="F5970">
        <v>717</v>
      </c>
      <c r="G5970">
        <f t="shared" si="93"/>
        <v>235</v>
      </c>
      <c r="H5970">
        <v>22957</v>
      </c>
      <c r="I5970" t="s">
        <v>13</v>
      </c>
    </row>
    <row r="5971" spans="1:9" x14ac:dyDescent="0.3">
      <c r="A5971" t="s">
        <v>2986</v>
      </c>
      <c r="B5971" t="s">
        <v>2987</v>
      </c>
      <c r="C5971">
        <v>731</v>
      </c>
      <c r="D5971" t="s">
        <v>14</v>
      </c>
      <c r="E5971">
        <v>306</v>
      </c>
      <c r="F5971">
        <v>463</v>
      </c>
      <c r="G5971">
        <f t="shared" si="93"/>
        <v>157</v>
      </c>
      <c r="H5971">
        <v>43327</v>
      </c>
      <c r="I5971" t="s">
        <v>15</v>
      </c>
    </row>
    <row r="5972" spans="1:9" x14ac:dyDescent="0.3">
      <c r="A5972" t="s">
        <v>2988</v>
      </c>
      <c r="B5972" t="s">
        <v>2989</v>
      </c>
      <c r="C5972">
        <v>1250</v>
      </c>
      <c r="D5972" t="s">
        <v>10</v>
      </c>
      <c r="E5972">
        <v>102</v>
      </c>
      <c r="F5972">
        <v>219</v>
      </c>
      <c r="G5972">
        <f t="shared" si="93"/>
        <v>117</v>
      </c>
      <c r="H5972">
        <v>1724</v>
      </c>
      <c r="I5972" t="s">
        <v>11</v>
      </c>
    </row>
    <row r="5973" spans="1:9" x14ac:dyDescent="0.3">
      <c r="A5973" t="s">
        <v>2988</v>
      </c>
      <c r="B5973" t="s">
        <v>2989</v>
      </c>
      <c r="C5973">
        <v>1250</v>
      </c>
      <c r="D5973" t="s">
        <v>1896</v>
      </c>
      <c r="E5973">
        <v>1144</v>
      </c>
      <c r="F5973">
        <v>1210</v>
      </c>
      <c r="G5973">
        <f t="shared" si="93"/>
        <v>66</v>
      </c>
      <c r="H5973">
        <v>831</v>
      </c>
      <c r="I5973" t="s">
        <v>1897</v>
      </c>
    </row>
    <row r="5974" spans="1:9" x14ac:dyDescent="0.3">
      <c r="A5974" t="s">
        <v>2988</v>
      </c>
      <c r="B5974" t="s">
        <v>2989</v>
      </c>
      <c r="C5974">
        <v>1250</v>
      </c>
      <c r="D5974" t="s">
        <v>12</v>
      </c>
      <c r="E5974">
        <v>869</v>
      </c>
      <c r="F5974">
        <v>1105</v>
      </c>
      <c r="G5974">
        <f t="shared" si="93"/>
        <v>236</v>
      </c>
      <c r="H5974">
        <v>22957</v>
      </c>
      <c r="I5974" t="s">
        <v>13</v>
      </c>
    </row>
    <row r="5975" spans="1:9" x14ac:dyDescent="0.3">
      <c r="A5975" t="s">
        <v>2988</v>
      </c>
      <c r="B5975" t="s">
        <v>2989</v>
      </c>
      <c r="C5975">
        <v>1250</v>
      </c>
      <c r="D5975" t="s">
        <v>14</v>
      </c>
      <c r="E5975">
        <v>692</v>
      </c>
      <c r="F5975">
        <v>850</v>
      </c>
      <c r="G5975">
        <f t="shared" si="93"/>
        <v>158</v>
      </c>
      <c r="H5975">
        <v>43327</v>
      </c>
      <c r="I5975" t="s">
        <v>15</v>
      </c>
    </row>
    <row r="5976" spans="1:9" x14ac:dyDescent="0.3">
      <c r="A5976" t="s">
        <v>2988</v>
      </c>
      <c r="B5976" t="s">
        <v>2989</v>
      </c>
      <c r="C5976">
        <v>1250</v>
      </c>
      <c r="D5976" t="s">
        <v>24</v>
      </c>
      <c r="E5976">
        <v>587</v>
      </c>
      <c r="F5976">
        <v>675</v>
      </c>
      <c r="G5976">
        <f t="shared" si="93"/>
        <v>88</v>
      </c>
      <c r="H5976">
        <v>23723</v>
      </c>
      <c r="I5976" t="s">
        <v>25</v>
      </c>
    </row>
    <row r="5977" spans="1:9" x14ac:dyDescent="0.3">
      <c r="A5977" t="s">
        <v>2988</v>
      </c>
      <c r="B5977" t="s">
        <v>2989</v>
      </c>
      <c r="C5977">
        <v>1250</v>
      </c>
      <c r="D5977" t="s">
        <v>16</v>
      </c>
      <c r="E5977">
        <v>318</v>
      </c>
      <c r="F5977">
        <v>429</v>
      </c>
      <c r="G5977">
        <f t="shared" si="93"/>
        <v>111</v>
      </c>
      <c r="H5977">
        <v>23651</v>
      </c>
      <c r="I5977" t="s">
        <v>17</v>
      </c>
    </row>
    <row r="5978" spans="1:9" x14ac:dyDescent="0.3">
      <c r="A5978" t="s">
        <v>2988</v>
      </c>
      <c r="B5978" t="s">
        <v>2989</v>
      </c>
      <c r="C5978">
        <v>1250</v>
      </c>
      <c r="D5978" t="s">
        <v>16</v>
      </c>
      <c r="E5978">
        <v>445</v>
      </c>
      <c r="F5978">
        <v>555</v>
      </c>
      <c r="G5978">
        <f t="shared" si="93"/>
        <v>110</v>
      </c>
      <c r="H5978">
        <v>23651</v>
      </c>
      <c r="I5978" t="s">
        <v>17</v>
      </c>
    </row>
    <row r="5979" spans="1:9" x14ac:dyDescent="0.3">
      <c r="A5979" t="s">
        <v>2990</v>
      </c>
      <c r="B5979" t="s">
        <v>2991</v>
      </c>
      <c r="C5979">
        <v>1053</v>
      </c>
      <c r="D5979" t="s">
        <v>10</v>
      </c>
      <c r="E5979">
        <v>72</v>
      </c>
      <c r="F5979">
        <v>254</v>
      </c>
      <c r="G5979">
        <f t="shared" si="93"/>
        <v>182</v>
      </c>
      <c r="H5979">
        <v>1724</v>
      </c>
      <c r="I5979" t="s">
        <v>11</v>
      </c>
    </row>
    <row r="5980" spans="1:9" x14ac:dyDescent="0.3">
      <c r="A5980" t="s">
        <v>2990</v>
      </c>
      <c r="B5980" t="s">
        <v>2991</v>
      </c>
      <c r="C5980">
        <v>1053</v>
      </c>
      <c r="D5980" t="s">
        <v>28</v>
      </c>
      <c r="E5980">
        <v>816</v>
      </c>
      <c r="F5980">
        <v>928</v>
      </c>
      <c r="G5980">
        <f t="shared" si="93"/>
        <v>112</v>
      </c>
      <c r="H5980">
        <v>133923</v>
      </c>
      <c r="I5980" t="s">
        <v>29</v>
      </c>
    </row>
    <row r="5981" spans="1:9" x14ac:dyDescent="0.3">
      <c r="A5981" t="s">
        <v>2990</v>
      </c>
      <c r="B5981" t="s">
        <v>2991</v>
      </c>
      <c r="C5981">
        <v>1053</v>
      </c>
      <c r="D5981" t="s">
        <v>30</v>
      </c>
      <c r="E5981">
        <v>702</v>
      </c>
      <c r="F5981">
        <v>770</v>
      </c>
      <c r="G5981">
        <f t="shared" si="93"/>
        <v>68</v>
      </c>
      <c r="H5981">
        <v>85578</v>
      </c>
      <c r="I5981" t="s">
        <v>31</v>
      </c>
    </row>
    <row r="5982" spans="1:9" x14ac:dyDescent="0.3">
      <c r="A5982" t="s">
        <v>2990</v>
      </c>
      <c r="B5982" t="s">
        <v>2991</v>
      </c>
      <c r="C5982">
        <v>1053</v>
      </c>
      <c r="D5982" t="s">
        <v>22</v>
      </c>
      <c r="E5982">
        <v>337</v>
      </c>
      <c r="F5982">
        <v>435</v>
      </c>
      <c r="G5982">
        <f t="shared" si="93"/>
        <v>98</v>
      </c>
      <c r="H5982">
        <v>21613</v>
      </c>
      <c r="I5982" t="s">
        <v>23</v>
      </c>
    </row>
    <row r="5983" spans="1:9" x14ac:dyDescent="0.3">
      <c r="A5983" t="s">
        <v>2990</v>
      </c>
      <c r="B5983" t="s">
        <v>2991</v>
      </c>
      <c r="C5983">
        <v>1053</v>
      </c>
      <c r="D5983" t="s">
        <v>24</v>
      </c>
      <c r="E5983">
        <v>472</v>
      </c>
      <c r="F5983">
        <v>563</v>
      </c>
      <c r="G5983">
        <f t="shared" si="93"/>
        <v>91</v>
      </c>
      <c r="H5983">
        <v>23723</v>
      </c>
      <c r="I5983" t="s">
        <v>25</v>
      </c>
    </row>
    <row r="5984" spans="1:9" x14ac:dyDescent="0.3">
      <c r="A5984" t="s">
        <v>2990</v>
      </c>
      <c r="B5984" t="s">
        <v>2991</v>
      </c>
      <c r="C5984">
        <v>1053</v>
      </c>
      <c r="D5984" t="s">
        <v>18</v>
      </c>
      <c r="E5984">
        <v>591</v>
      </c>
      <c r="F5984">
        <v>695</v>
      </c>
      <c r="G5984">
        <f t="shared" si="93"/>
        <v>104</v>
      </c>
      <c r="H5984">
        <v>27168</v>
      </c>
      <c r="I5984" t="s">
        <v>19</v>
      </c>
    </row>
    <row r="5985" spans="1:9" x14ac:dyDescent="0.3">
      <c r="A5985" t="s">
        <v>2992</v>
      </c>
      <c r="B5985" t="s">
        <v>2993</v>
      </c>
      <c r="C5985">
        <v>691</v>
      </c>
      <c r="D5985" t="s">
        <v>10</v>
      </c>
      <c r="E5985">
        <v>40</v>
      </c>
      <c r="F5985">
        <v>234</v>
      </c>
      <c r="G5985">
        <f t="shared" si="93"/>
        <v>194</v>
      </c>
      <c r="H5985">
        <v>1724</v>
      </c>
      <c r="I5985" t="s">
        <v>11</v>
      </c>
    </row>
    <row r="5986" spans="1:9" x14ac:dyDescent="0.3">
      <c r="A5986" t="s">
        <v>2992</v>
      </c>
      <c r="B5986" t="s">
        <v>2993</v>
      </c>
      <c r="C5986">
        <v>691</v>
      </c>
      <c r="D5986" t="s">
        <v>28</v>
      </c>
      <c r="E5986">
        <v>570</v>
      </c>
      <c r="F5986">
        <v>681</v>
      </c>
      <c r="G5986">
        <f t="shared" si="93"/>
        <v>111</v>
      </c>
      <c r="H5986">
        <v>133923</v>
      </c>
      <c r="I5986" t="s">
        <v>29</v>
      </c>
    </row>
    <row r="5987" spans="1:9" x14ac:dyDescent="0.3">
      <c r="A5987" t="s">
        <v>2992</v>
      </c>
      <c r="B5987" t="s">
        <v>2993</v>
      </c>
      <c r="C5987">
        <v>691</v>
      </c>
      <c r="D5987" t="s">
        <v>30</v>
      </c>
      <c r="E5987">
        <v>435</v>
      </c>
      <c r="F5987">
        <v>526</v>
      </c>
      <c r="G5987">
        <f t="shared" si="93"/>
        <v>91</v>
      </c>
      <c r="H5987">
        <v>85578</v>
      </c>
      <c r="I5987" t="s">
        <v>31</v>
      </c>
    </row>
    <row r="5988" spans="1:9" x14ac:dyDescent="0.3">
      <c r="A5988" t="s">
        <v>2992</v>
      </c>
      <c r="B5988" t="s">
        <v>2993</v>
      </c>
      <c r="C5988">
        <v>691</v>
      </c>
      <c r="D5988" t="s">
        <v>96</v>
      </c>
      <c r="E5988">
        <v>312</v>
      </c>
      <c r="F5988">
        <v>427</v>
      </c>
      <c r="G5988">
        <f t="shared" si="93"/>
        <v>115</v>
      </c>
      <c r="H5988">
        <v>3260</v>
      </c>
      <c r="I5988" t="s">
        <v>97</v>
      </c>
    </row>
    <row r="5989" spans="1:9" x14ac:dyDescent="0.3">
      <c r="A5989" t="s">
        <v>2994</v>
      </c>
      <c r="B5989" t="s">
        <v>2995</v>
      </c>
      <c r="C5989">
        <v>555</v>
      </c>
      <c r="D5989" t="s">
        <v>10</v>
      </c>
      <c r="E5989">
        <v>86</v>
      </c>
      <c r="F5989">
        <v>269</v>
      </c>
      <c r="G5989">
        <f t="shared" si="93"/>
        <v>183</v>
      </c>
      <c r="H5989">
        <v>1724</v>
      </c>
      <c r="I5989" t="s">
        <v>11</v>
      </c>
    </row>
    <row r="5990" spans="1:9" x14ac:dyDescent="0.3">
      <c r="A5990" t="s">
        <v>2994</v>
      </c>
      <c r="B5990" t="s">
        <v>2995</v>
      </c>
      <c r="C5990">
        <v>555</v>
      </c>
      <c r="D5990" t="s">
        <v>54</v>
      </c>
      <c r="E5990">
        <v>357</v>
      </c>
      <c r="F5990">
        <v>439</v>
      </c>
      <c r="G5990">
        <f t="shared" si="93"/>
        <v>82</v>
      </c>
      <c r="H5990">
        <v>1627</v>
      </c>
      <c r="I5990" t="s">
        <v>55</v>
      </c>
    </row>
    <row r="5991" spans="1:9" x14ac:dyDescent="0.3">
      <c r="A5991" t="s">
        <v>2996</v>
      </c>
      <c r="B5991" t="s">
        <v>2997</v>
      </c>
      <c r="C5991">
        <v>763</v>
      </c>
      <c r="D5991" t="s">
        <v>10</v>
      </c>
      <c r="E5991">
        <v>82</v>
      </c>
      <c r="F5991">
        <v>269</v>
      </c>
      <c r="G5991">
        <f t="shared" si="93"/>
        <v>187</v>
      </c>
      <c r="H5991">
        <v>1724</v>
      </c>
      <c r="I5991" t="s">
        <v>11</v>
      </c>
    </row>
    <row r="5992" spans="1:9" x14ac:dyDescent="0.3">
      <c r="A5992" t="s">
        <v>2996</v>
      </c>
      <c r="B5992" t="s">
        <v>2997</v>
      </c>
      <c r="C5992">
        <v>763</v>
      </c>
      <c r="D5992" t="s">
        <v>504</v>
      </c>
      <c r="E5992">
        <v>362</v>
      </c>
      <c r="F5992">
        <v>507</v>
      </c>
      <c r="G5992">
        <f t="shared" si="93"/>
        <v>145</v>
      </c>
      <c r="H5992">
        <v>16465</v>
      </c>
      <c r="I5992" t="s">
        <v>505</v>
      </c>
    </row>
    <row r="5993" spans="1:9" x14ac:dyDescent="0.3">
      <c r="A5993" t="s">
        <v>2996</v>
      </c>
      <c r="B5993" t="s">
        <v>2997</v>
      </c>
      <c r="C5993">
        <v>763</v>
      </c>
      <c r="D5993" t="s">
        <v>28</v>
      </c>
      <c r="E5993">
        <v>635</v>
      </c>
      <c r="F5993">
        <v>744</v>
      </c>
      <c r="G5993">
        <f t="shared" si="93"/>
        <v>109</v>
      </c>
      <c r="H5993">
        <v>133923</v>
      </c>
      <c r="I5993" t="s">
        <v>29</v>
      </c>
    </row>
    <row r="5994" spans="1:9" x14ac:dyDescent="0.3">
      <c r="A5994" t="s">
        <v>2996</v>
      </c>
      <c r="B5994" t="s">
        <v>2997</v>
      </c>
      <c r="C5994">
        <v>763</v>
      </c>
      <c r="D5994" t="s">
        <v>30</v>
      </c>
      <c r="E5994">
        <v>522</v>
      </c>
      <c r="F5994">
        <v>590</v>
      </c>
      <c r="G5994">
        <f t="shared" si="93"/>
        <v>68</v>
      </c>
      <c r="H5994">
        <v>85578</v>
      </c>
      <c r="I5994" t="s">
        <v>31</v>
      </c>
    </row>
    <row r="5995" spans="1:9" x14ac:dyDescent="0.3">
      <c r="A5995" t="s">
        <v>2998</v>
      </c>
      <c r="B5995" t="s">
        <v>2999</v>
      </c>
      <c r="C5995">
        <v>711</v>
      </c>
      <c r="D5995" t="s">
        <v>10</v>
      </c>
      <c r="E5995">
        <v>64</v>
      </c>
      <c r="F5995">
        <v>232</v>
      </c>
      <c r="G5995">
        <f t="shared" si="93"/>
        <v>168</v>
      </c>
      <c r="H5995">
        <v>1724</v>
      </c>
      <c r="I5995" t="s">
        <v>11</v>
      </c>
    </row>
    <row r="5996" spans="1:9" x14ac:dyDescent="0.3">
      <c r="A5996" t="s">
        <v>2998</v>
      </c>
      <c r="B5996" t="s">
        <v>2999</v>
      </c>
      <c r="C5996">
        <v>711</v>
      </c>
      <c r="D5996" t="s">
        <v>28</v>
      </c>
      <c r="E5996">
        <v>450</v>
      </c>
      <c r="F5996">
        <v>573</v>
      </c>
      <c r="G5996">
        <f t="shared" si="93"/>
        <v>123</v>
      </c>
      <c r="H5996">
        <v>133923</v>
      </c>
      <c r="I5996" t="s">
        <v>29</v>
      </c>
    </row>
    <row r="5997" spans="1:9" x14ac:dyDescent="0.3">
      <c r="A5997" t="s">
        <v>2998</v>
      </c>
      <c r="B5997" t="s">
        <v>2999</v>
      </c>
      <c r="C5997">
        <v>711</v>
      </c>
      <c r="D5997" t="s">
        <v>30</v>
      </c>
      <c r="E5997">
        <v>346</v>
      </c>
      <c r="F5997">
        <v>408</v>
      </c>
      <c r="G5997">
        <f t="shared" si="93"/>
        <v>62</v>
      </c>
      <c r="H5997">
        <v>85578</v>
      </c>
      <c r="I5997" t="s">
        <v>31</v>
      </c>
    </row>
    <row r="5998" spans="1:9" x14ac:dyDescent="0.3">
      <c r="A5998" t="s">
        <v>2998</v>
      </c>
      <c r="B5998" t="s">
        <v>2999</v>
      </c>
      <c r="C5998">
        <v>711</v>
      </c>
      <c r="D5998" t="s">
        <v>42</v>
      </c>
      <c r="E5998">
        <v>593</v>
      </c>
      <c r="F5998">
        <v>703</v>
      </c>
      <c r="G5998">
        <f t="shared" si="93"/>
        <v>110</v>
      </c>
      <c r="H5998">
        <v>176760</v>
      </c>
      <c r="I5998" t="s">
        <v>43</v>
      </c>
    </row>
    <row r="5999" spans="1:9" x14ac:dyDescent="0.3">
      <c r="A5999" t="s">
        <v>3000</v>
      </c>
      <c r="B5999" t="s">
        <v>3001</v>
      </c>
      <c r="C5999">
        <v>753</v>
      </c>
      <c r="D5999" t="s">
        <v>10</v>
      </c>
      <c r="E5999">
        <v>69</v>
      </c>
      <c r="F5999">
        <v>231</v>
      </c>
      <c r="G5999">
        <f t="shared" si="93"/>
        <v>162</v>
      </c>
      <c r="H5999">
        <v>1724</v>
      </c>
      <c r="I5999" t="s">
        <v>11</v>
      </c>
    </row>
    <row r="6000" spans="1:9" x14ac:dyDescent="0.3">
      <c r="A6000" t="s">
        <v>3000</v>
      </c>
      <c r="B6000" t="s">
        <v>3001</v>
      </c>
      <c r="C6000">
        <v>753</v>
      </c>
      <c r="D6000" t="s">
        <v>12</v>
      </c>
      <c r="E6000">
        <v>498</v>
      </c>
      <c r="F6000">
        <v>731</v>
      </c>
      <c r="G6000">
        <f t="shared" si="93"/>
        <v>233</v>
      </c>
      <c r="H6000">
        <v>22957</v>
      </c>
      <c r="I6000" t="s">
        <v>13</v>
      </c>
    </row>
    <row r="6001" spans="1:9" x14ac:dyDescent="0.3">
      <c r="A6001" t="s">
        <v>3000</v>
      </c>
      <c r="B6001" t="s">
        <v>3001</v>
      </c>
      <c r="C6001">
        <v>753</v>
      </c>
      <c r="D6001" t="s">
        <v>14</v>
      </c>
      <c r="E6001">
        <v>322</v>
      </c>
      <c r="F6001">
        <v>479</v>
      </c>
      <c r="G6001">
        <f t="shared" si="93"/>
        <v>157</v>
      </c>
      <c r="H6001">
        <v>43327</v>
      </c>
      <c r="I6001" t="s">
        <v>15</v>
      </c>
    </row>
    <row r="6002" spans="1:9" x14ac:dyDescent="0.3">
      <c r="A6002" t="s">
        <v>3002</v>
      </c>
      <c r="B6002" t="s">
        <v>3003</v>
      </c>
      <c r="C6002">
        <v>536</v>
      </c>
      <c r="D6002" t="s">
        <v>10</v>
      </c>
      <c r="E6002">
        <v>71</v>
      </c>
      <c r="F6002">
        <v>254</v>
      </c>
      <c r="G6002">
        <f t="shared" si="93"/>
        <v>183</v>
      </c>
      <c r="H6002">
        <v>1724</v>
      </c>
      <c r="I6002" t="s">
        <v>11</v>
      </c>
    </row>
    <row r="6003" spans="1:9" x14ac:dyDescent="0.3">
      <c r="A6003" t="s">
        <v>3002</v>
      </c>
      <c r="B6003" t="s">
        <v>3003</v>
      </c>
      <c r="C6003">
        <v>536</v>
      </c>
      <c r="D6003" t="s">
        <v>54</v>
      </c>
      <c r="E6003">
        <v>341</v>
      </c>
      <c r="F6003">
        <v>423</v>
      </c>
      <c r="G6003">
        <f t="shared" si="93"/>
        <v>82</v>
      </c>
      <c r="H6003">
        <v>1627</v>
      </c>
      <c r="I6003" t="s">
        <v>55</v>
      </c>
    </row>
    <row r="6004" spans="1:9" x14ac:dyDescent="0.3">
      <c r="A6004" t="s">
        <v>3004</v>
      </c>
      <c r="B6004" t="s">
        <v>3005</v>
      </c>
      <c r="C6004">
        <v>1560</v>
      </c>
      <c r="D6004" t="s">
        <v>10</v>
      </c>
      <c r="E6004">
        <v>81</v>
      </c>
      <c r="F6004">
        <v>267</v>
      </c>
      <c r="G6004">
        <f t="shared" si="93"/>
        <v>186</v>
      </c>
      <c r="H6004">
        <v>1724</v>
      </c>
      <c r="I6004" t="s">
        <v>11</v>
      </c>
    </row>
    <row r="6005" spans="1:9" x14ac:dyDescent="0.3">
      <c r="A6005" t="s">
        <v>3004</v>
      </c>
      <c r="B6005" t="s">
        <v>3005</v>
      </c>
      <c r="C6005">
        <v>1560</v>
      </c>
      <c r="D6005" t="s">
        <v>28</v>
      </c>
      <c r="E6005">
        <v>1007</v>
      </c>
      <c r="F6005">
        <v>1123</v>
      </c>
      <c r="G6005">
        <f t="shared" si="93"/>
        <v>116</v>
      </c>
      <c r="H6005">
        <v>133923</v>
      </c>
      <c r="I6005" t="s">
        <v>29</v>
      </c>
    </row>
    <row r="6006" spans="1:9" x14ac:dyDescent="0.3">
      <c r="A6006" t="s">
        <v>3004</v>
      </c>
      <c r="B6006" t="s">
        <v>3005</v>
      </c>
      <c r="C6006">
        <v>1560</v>
      </c>
      <c r="D6006" t="s">
        <v>30</v>
      </c>
      <c r="E6006">
        <v>895</v>
      </c>
      <c r="F6006">
        <v>960</v>
      </c>
      <c r="G6006">
        <f t="shared" si="93"/>
        <v>65</v>
      </c>
      <c r="H6006">
        <v>85578</v>
      </c>
      <c r="I6006" t="s">
        <v>31</v>
      </c>
    </row>
    <row r="6007" spans="1:9" x14ac:dyDescent="0.3">
      <c r="A6007" t="s">
        <v>3004</v>
      </c>
      <c r="B6007" t="s">
        <v>3005</v>
      </c>
      <c r="C6007">
        <v>1560</v>
      </c>
      <c r="D6007" t="s">
        <v>66</v>
      </c>
      <c r="E6007">
        <v>1453</v>
      </c>
      <c r="F6007">
        <v>1545</v>
      </c>
      <c r="G6007">
        <f t="shared" si="93"/>
        <v>92</v>
      </c>
      <c r="H6007">
        <v>11277</v>
      </c>
      <c r="I6007" t="s">
        <v>67</v>
      </c>
    </row>
    <row r="6008" spans="1:9" x14ac:dyDescent="0.3">
      <c r="A6008" t="s">
        <v>3004</v>
      </c>
      <c r="B6008" t="s">
        <v>3005</v>
      </c>
      <c r="C6008">
        <v>1560</v>
      </c>
      <c r="D6008" t="s">
        <v>22</v>
      </c>
      <c r="E6008">
        <v>347</v>
      </c>
      <c r="F6008">
        <v>459</v>
      </c>
      <c r="G6008">
        <f t="shared" si="93"/>
        <v>112</v>
      </c>
      <c r="H6008">
        <v>21613</v>
      </c>
      <c r="I6008" t="s">
        <v>23</v>
      </c>
    </row>
    <row r="6009" spans="1:9" x14ac:dyDescent="0.3">
      <c r="A6009" t="s">
        <v>3004</v>
      </c>
      <c r="B6009" t="s">
        <v>3005</v>
      </c>
      <c r="C6009">
        <v>1560</v>
      </c>
      <c r="D6009" t="s">
        <v>16</v>
      </c>
      <c r="E6009">
        <v>498</v>
      </c>
      <c r="F6009">
        <v>607</v>
      </c>
      <c r="G6009">
        <f t="shared" si="93"/>
        <v>109</v>
      </c>
      <c r="H6009">
        <v>23651</v>
      </c>
      <c r="I6009" t="s">
        <v>17</v>
      </c>
    </row>
    <row r="6010" spans="1:9" x14ac:dyDescent="0.3">
      <c r="A6010" t="s">
        <v>3004</v>
      </c>
      <c r="B6010" t="s">
        <v>3005</v>
      </c>
      <c r="C6010">
        <v>1560</v>
      </c>
      <c r="D6010" t="s">
        <v>18</v>
      </c>
      <c r="E6010">
        <v>630</v>
      </c>
      <c r="F6010">
        <v>732</v>
      </c>
      <c r="G6010">
        <f t="shared" si="93"/>
        <v>102</v>
      </c>
      <c r="H6010">
        <v>27168</v>
      </c>
      <c r="I6010" t="s">
        <v>19</v>
      </c>
    </row>
    <row r="6011" spans="1:9" x14ac:dyDescent="0.3">
      <c r="A6011" t="s">
        <v>3004</v>
      </c>
      <c r="B6011" t="s">
        <v>3005</v>
      </c>
      <c r="C6011">
        <v>1560</v>
      </c>
      <c r="D6011" t="s">
        <v>18</v>
      </c>
      <c r="E6011">
        <v>756</v>
      </c>
      <c r="F6011">
        <v>874</v>
      </c>
      <c r="G6011">
        <f t="shared" si="93"/>
        <v>118</v>
      </c>
      <c r="H6011">
        <v>27168</v>
      </c>
      <c r="I6011" t="s">
        <v>19</v>
      </c>
    </row>
    <row r="6012" spans="1:9" x14ac:dyDescent="0.3">
      <c r="A6012" t="s">
        <v>3004</v>
      </c>
      <c r="B6012" t="s">
        <v>3005</v>
      </c>
      <c r="C6012">
        <v>1560</v>
      </c>
      <c r="D6012" t="s">
        <v>42</v>
      </c>
      <c r="E6012">
        <v>1139</v>
      </c>
      <c r="F6012">
        <v>1259</v>
      </c>
      <c r="G6012">
        <f t="shared" si="93"/>
        <v>120</v>
      </c>
      <c r="H6012">
        <v>176760</v>
      </c>
      <c r="I6012" t="s">
        <v>43</v>
      </c>
    </row>
    <row r="6013" spans="1:9" x14ac:dyDescent="0.3">
      <c r="A6013" t="s">
        <v>3004</v>
      </c>
      <c r="B6013" t="s">
        <v>3005</v>
      </c>
      <c r="C6013">
        <v>1560</v>
      </c>
      <c r="D6013" t="s">
        <v>42</v>
      </c>
      <c r="E6013">
        <v>1287</v>
      </c>
      <c r="F6013">
        <v>1400</v>
      </c>
      <c r="G6013">
        <f t="shared" si="93"/>
        <v>113</v>
      </c>
      <c r="H6013">
        <v>176760</v>
      </c>
      <c r="I6013" t="s">
        <v>43</v>
      </c>
    </row>
    <row r="6014" spans="1:9" x14ac:dyDescent="0.3">
      <c r="A6014" t="s">
        <v>3006</v>
      </c>
      <c r="B6014" t="s">
        <v>3007</v>
      </c>
      <c r="C6014">
        <v>935</v>
      </c>
      <c r="D6014" t="s">
        <v>10</v>
      </c>
      <c r="E6014">
        <v>283</v>
      </c>
      <c r="F6014">
        <v>471</v>
      </c>
      <c r="G6014">
        <f t="shared" si="93"/>
        <v>188</v>
      </c>
      <c r="H6014">
        <v>1724</v>
      </c>
      <c r="I6014" t="s">
        <v>11</v>
      </c>
    </row>
    <row r="6015" spans="1:9" x14ac:dyDescent="0.3">
      <c r="A6015" t="s">
        <v>3006</v>
      </c>
      <c r="B6015" t="s">
        <v>3007</v>
      </c>
      <c r="C6015">
        <v>935</v>
      </c>
      <c r="D6015" t="s">
        <v>28</v>
      </c>
      <c r="E6015">
        <v>798</v>
      </c>
      <c r="F6015">
        <v>910</v>
      </c>
      <c r="G6015">
        <f t="shared" si="93"/>
        <v>112</v>
      </c>
      <c r="H6015">
        <v>133923</v>
      </c>
      <c r="I6015" t="s">
        <v>29</v>
      </c>
    </row>
    <row r="6016" spans="1:9" x14ac:dyDescent="0.3">
      <c r="A6016" t="s">
        <v>3006</v>
      </c>
      <c r="B6016" t="s">
        <v>3007</v>
      </c>
      <c r="C6016">
        <v>935</v>
      </c>
      <c r="D6016" t="s">
        <v>30</v>
      </c>
      <c r="E6016">
        <v>684</v>
      </c>
      <c r="F6016">
        <v>752</v>
      </c>
      <c r="G6016">
        <f t="shared" si="93"/>
        <v>68</v>
      </c>
      <c r="H6016">
        <v>85578</v>
      </c>
      <c r="I6016" t="s">
        <v>31</v>
      </c>
    </row>
    <row r="6017" spans="1:9" x14ac:dyDescent="0.3">
      <c r="A6017" t="s">
        <v>3006</v>
      </c>
      <c r="B6017" t="s">
        <v>3007</v>
      </c>
      <c r="C6017">
        <v>935</v>
      </c>
      <c r="D6017" t="s">
        <v>90</v>
      </c>
      <c r="E6017">
        <v>47</v>
      </c>
      <c r="F6017">
        <v>246</v>
      </c>
      <c r="G6017">
        <f t="shared" si="93"/>
        <v>199</v>
      </c>
      <c r="H6017">
        <v>1188</v>
      </c>
      <c r="I6017" t="s">
        <v>91</v>
      </c>
    </row>
    <row r="6018" spans="1:9" x14ac:dyDescent="0.3">
      <c r="A6018" t="s">
        <v>3006</v>
      </c>
      <c r="B6018" t="s">
        <v>3007</v>
      </c>
      <c r="C6018">
        <v>935</v>
      </c>
      <c r="D6018" t="s">
        <v>16</v>
      </c>
      <c r="E6018">
        <v>568</v>
      </c>
      <c r="F6018">
        <v>680</v>
      </c>
      <c r="G6018">
        <f t="shared" si="93"/>
        <v>112</v>
      </c>
      <c r="H6018">
        <v>23651</v>
      </c>
      <c r="I6018" t="s">
        <v>17</v>
      </c>
    </row>
    <row r="6019" spans="1:9" x14ac:dyDescent="0.3">
      <c r="A6019" t="s">
        <v>3008</v>
      </c>
      <c r="B6019" t="s">
        <v>3009</v>
      </c>
      <c r="C6019">
        <v>874</v>
      </c>
      <c r="D6019" t="s">
        <v>10</v>
      </c>
      <c r="E6019">
        <v>90</v>
      </c>
      <c r="F6019">
        <v>278</v>
      </c>
      <c r="G6019">
        <f t="shared" ref="G6019:G6082" si="94">F6019-E6019</f>
        <v>188</v>
      </c>
      <c r="H6019">
        <v>1724</v>
      </c>
      <c r="I6019" t="s">
        <v>11</v>
      </c>
    </row>
    <row r="6020" spans="1:9" x14ac:dyDescent="0.3">
      <c r="A6020" t="s">
        <v>3008</v>
      </c>
      <c r="B6020" t="s">
        <v>3009</v>
      </c>
      <c r="C6020">
        <v>874</v>
      </c>
      <c r="D6020" t="s">
        <v>28</v>
      </c>
      <c r="E6020">
        <v>748</v>
      </c>
      <c r="F6020">
        <v>860</v>
      </c>
      <c r="G6020">
        <f t="shared" si="94"/>
        <v>112</v>
      </c>
      <c r="H6020">
        <v>133923</v>
      </c>
      <c r="I6020" t="s">
        <v>29</v>
      </c>
    </row>
    <row r="6021" spans="1:9" x14ac:dyDescent="0.3">
      <c r="A6021" t="s">
        <v>3008</v>
      </c>
      <c r="B6021" t="s">
        <v>3009</v>
      </c>
      <c r="C6021">
        <v>874</v>
      </c>
      <c r="D6021" t="s">
        <v>30</v>
      </c>
      <c r="E6021">
        <v>634</v>
      </c>
      <c r="F6021">
        <v>702</v>
      </c>
      <c r="G6021">
        <f t="shared" si="94"/>
        <v>68</v>
      </c>
      <c r="H6021">
        <v>85578</v>
      </c>
      <c r="I6021" t="s">
        <v>31</v>
      </c>
    </row>
    <row r="6022" spans="1:9" x14ac:dyDescent="0.3">
      <c r="A6022" t="s">
        <v>3008</v>
      </c>
      <c r="B6022" t="s">
        <v>3009</v>
      </c>
      <c r="C6022">
        <v>874</v>
      </c>
      <c r="D6022" t="s">
        <v>24</v>
      </c>
      <c r="E6022">
        <v>405</v>
      </c>
      <c r="F6022">
        <v>493</v>
      </c>
      <c r="G6022">
        <f t="shared" si="94"/>
        <v>88</v>
      </c>
      <c r="H6022">
        <v>23723</v>
      </c>
      <c r="I6022" t="s">
        <v>25</v>
      </c>
    </row>
    <row r="6023" spans="1:9" x14ac:dyDescent="0.3">
      <c r="A6023" t="s">
        <v>3008</v>
      </c>
      <c r="B6023" t="s">
        <v>3009</v>
      </c>
      <c r="C6023">
        <v>874</v>
      </c>
      <c r="D6023" t="s">
        <v>18</v>
      </c>
      <c r="E6023">
        <v>521</v>
      </c>
      <c r="F6023">
        <v>627</v>
      </c>
      <c r="G6023">
        <f t="shared" si="94"/>
        <v>106</v>
      </c>
      <c r="H6023">
        <v>27168</v>
      </c>
      <c r="I6023" t="s">
        <v>19</v>
      </c>
    </row>
    <row r="6024" spans="1:9" x14ac:dyDescent="0.3">
      <c r="A6024" t="s">
        <v>3010</v>
      </c>
      <c r="B6024" t="s">
        <v>3011</v>
      </c>
      <c r="C6024">
        <v>905</v>
      </c>
      <c r="D6024" t="s">
        <v>10</v>
      </c>
      <c r="E6024">
        <v>261</v>
      </c>
      <c r="F6024">
        <v>459</v>
      </c>
      <c r="G6024">
        <f t="shared" si="94"/>
        <v>198</v>
      </c>
      <c r="H6024">
        <v>1724</v>
      </c>
      <c r="I6024" t="s">
        <v>11</v>
      </c>
    </row>
    <row r="6025" spans="1:9" x14ac:dyDescent="0.3">
      <c r="A6025" t="s">
        <v>3010</v>
      </c>
      <c r="B6025" t="s">
        <v>3011</v>
      </c>
      <c r="C6025">
        <v>905</v>
      </c>
      <c r="D6025" t="s">
        <v>28</v>
      </c>
      <c r="E6025">
        <v>793</v>
      </c>
      <c r="F6025">
        <v>905</v>
      </c>
      <c r="G6025">
        <f t="shared" si="94"/>
        <v>112</v>
      </c>
      <c r="H6025">
        <v>133923</v>
      </c>
      <c r="I6025" t="s">
        <v>29</v>
      </c>
    </row>
    <row r="6026" spans="1:9" x14ac:dyDescent="0.3">
      <c r="A6026" t="s">
        <v>3010</v>
      </c>
      <c r="B6026" t="s">
        <v>3011</v>
      </c>
      <c r="C6026">
        <v>905</v>
      </c>
      <c r="D6026" t="s">
        <v>30</v>
      </c>
      <c r="E6026">
        <v>678</v>
      </c>
      <c r="F6026">
        <v>746</v>
      </c>
      <c r="G6026">
        <f t="shared" si="94"/>
        <v>68</v>
      </c>
      <c r="H6026">
        <v>85578</v>
      </c>
      <c r="I6026" t="s">
        <v>31</v>
      </c>
    </row>
    <row r="6027" spans="1:9" x14ac:dyDescent="0.3">
      <c r="A6027" t="s">
        <v>3010</v>
      </c>
      <c r="B6027" t="s">
        <v>3011</v>
      </c>
      <c r="C6027">
        <v>905</v>
      </c>
      <c r="D6027" t="s">
        <v>90</v>
      </c>
      <c r="E6027">
        <v>12</v>
      </c>
      <c r="F6027">
        <v>220</v>
      </c>
      <c r="G6027">
        <f t="shared" si="94"/>
        <v>208</v>
      </c>
      <c r="H6027">
        <v>1188</v>
      </c>
      <c r="I6027" t="s">
        <v>91</v>
      </c>
    </row>
    <row r="6028" spans="1:9" x14ac:dyDescent="0.3">
      <c r="A6028" t="s">
        <v>3010</v>
      </c>
      <c r="B6028" t="s">
        <v>3011</v>
      </c>
      <c r="C6028">
        <v>905</v>
      </c>
      <c r="D6028" t="s">
        <v>22</v>
      </c>
      <c r="E6028">
        <v>562</v>
      </c>
      <c r="F6028">
        <v>669</v>
      </c>
      <c r="G6028">
        <f t="shared" si="94"/>
        <v>107</v>
      </c>
      <c r="H6028">
        <v>21613</v>
      </c>
      <c r="I6028" t="s">
        <v>23</v>
      </c>
    </row>
    <row r="6029" spans="1:9" x14ac:dyDescent="0.3">
      <c r="A6029" t="s">
        <v>3012</v>
      </c>
      <c r="B6029" t="s">
        <v>3013</v>
      </c>
      <c r="C6029">
        <v>1263</v>
      </c>
      <c r="D6029" t="s">
        <v>10</v>
      </c>
      <c r="E6029">
        <v>96</v>
      </c>
      <c r="F6029">
        <v>244</v>
      </c>
      <c r="G6029">
        <f t="shared" si="94"/>
        <v>148</v>
      </c>
      <c r="H6029">
        <v>1724</v>
      </c>
      <c r="I6029" t="s">
        <v>11</v>
      </c>
    </row>
    <row r="6030" spans="1:9" x14ac:dyDescent="0.3">
      <c r="A6030" t="s">
        <v>3012</v>
      </c>
      <c r="B6030" t="s">
        <v>3013</v>
      </c>
      <c r="C6030">
        <v>1263</v>
      </c>
      <c r="D6030" t="s">
        <v>28</v>
      </c>
      <c r="E6030">
        <v>691</v>
      </c>
      <c r="F6030">
        <v>806</v>
      </c>
      <c r="G6030">
        <f t="shared" si="94"/>
        <v>115</v>
      </c>
      <c r="H6030">
        <v>133923</v>
      </c>
      <c r="I6030" t="s">
        <v>29</v>
      </c>
    </row>
    <row r="6031" spans="1:9" x14ac:dyDescent="0.3">
      <c r="A6031" t="s">
        <v>3012</v>
      </c>
      <c r="B6031" t="s">
        <v>3013</v>
      </c>
      <c r="C6031">
        <v>1263</v>
      </c>
      <c r="D6031" t="s">
        <v>30</v>
      </c>
      <c r="E6031">
        <v>579</v>
      </c>
      <c r="F6031">
        <v>644</v>
      </c>
      <c r="G6031">
        <f t="shared" si="94"/>
        <v>65</v>
      </c>
      <c r="H6031">
        <v>85578</v>
      </c>
      <c r="I6031" t="s">
        <v>31</v>
      </c>
    </row>
    <row r="6032" spans="1:9" x14ac:dyDescent="0.3">
      <c r="A6032" t="s">
        <v>3012</v>
      </c>
      <c r="B6032" t="s">
        <v>3013</v>
      </c>
      <c r="C6032">
        <v>1263</v>
      </c>
      <c r="D6032" t="s">
        <v>66</v>
      </c>
      <c r="E6032">
        <v>1169</v>
      </c>
      <c r="F6032">
        <v>1249</v>
      </c>
      <c r="G6032">
        <f t="shared" si="94"/>
        <v>80</v>
      </c>
      <c r="H6032">
        <v>11277</v>
      </c>
      <c r="I6032" t="s">
        <v>67</v>
      </c>
    </row>
    <row r="6033" spans="1:9" x14ac:dyDescent="0.3">
      <c r="A6033" t="s">
        <v>3012</v>
      </c>
      <c r="B6033" t="s">
        <v>3013</v>
      </c>
      <c r="C6033">
        <v>1263</v>
      </c>
      <c r="D6033" t="s">
        <v>24</v>
      </c>
      <c r="E6033">
        <v>471</v>
      </c>
      <c r="F6033">
        <v>550</v>
      </c>
      <c r="G6033">
        <f t="shared" si="94"/>
        <v>79</v>
      </c>
      <c r="H6033">
        <v>23723</v>
      </c>
      <c r="I6033" t="s">
        <v>25</v>
      </c>
    </row>
    <row r="6034" spans="1:9" x14ac:dyDescent="0.3">
      <c r="A6034" t="s">
        <v>3012</v>
      </c>
      <c r="B6034" t="s">
        <v>3013</v>
      </c>
      <c r="C6034">
        <v>1263</v>
      </c>
      <c r="D6034" t="s">
        <v>18</v>
      </c>
      <c r="E6034">
        <v>326</v>
      </c>
      <c r="F6034">
        <v>429</v>
      </c>
      <c r="G6034">
        <f t="shared" si="94"/>
        <v>103</v>
      </c>
      <c r="H6034">
        <v>27168</v>
      </c>
      <c r="I6034" t="s">
        <v>19</v>
      </c>
    </row>
    <row r="6035" spans="1:9" x14ac:dyDescent="0.3">
      <c r="A6035" t="s">
        <v>3012</v>
      </c>
      <c r="B6035" t="s">
        <v>3013</v>
      </c>
      <c r="C6035">
        <v>1263</v>
      </c>
      <c r="D6035" t="s">
        <v>42</v>
      </c>
      <c r="E6035">
        <v>824</v>
      </c>
      <c r="F6035">
        <v>946</v>
      </c>
      <c r="G6035">
        <f t="shared" si="94"/>
        <v>122</v>
      </c>
      <c r="H6035">
        <v>176760</v>
      </c>
      <c r="I6035" t="s">
        <v>43</v>
      </c>
    </row>
    <row r="6036" spans="1:9" x14ac:dyDescent="0.3">
      <c r="A6036" t="s">
        <v>3012</v>
      </c>
      <c r="B6036" t="s">
        <v>3013</v>
      </c>
      <c r="C6036">
        <v>1263</v>
      </c>
      <c r="D6036" t="s">
        <v>42</v>
      </c>
      <c r="E6036">
        <v>995</v>
      </c>
      <c r="F6036">
        <v>1114</v>
      </c>
      <c r="G6036">
        <f t="shared" si="94"/>
        <v>119</v>
      </c>
      <c r="H6036">
        <v>176760</v>
      </c>
      <c r="I6036" t="s">
        <v>43</v>
      </c>
    </row>
    <row r="6037" spans="1:9" x14ac:dyDescent="0.3">
      <c r="A6037" t="s">
        <v>3014</v>
      </c>
      <c r="B6037" t="s">
        <v>3015</v>
      </c>
      <c r="C6037">
        <v>721</v>
      </c>
      <c r="D6037" t="s">
        <v>10</v>
      </c>
      <c r="E6037">
        <v>28</v>
      </c>
      <c r="F6037">
        <v>195</v>
      </c>
      <c r="G6037">
        <f t="shared" si="94"/>
        <v>167</v>
      </c>
      <c r="H6037">
        <v>1724</v>
      </c>
      <c r="I6037" t="s">
        <v>11</v>
      </c>
    </row>
    <row r="6038" spans="1:9" x14ac:dyDescent="0.3">
      <c r="A6038" t="s">
        <v>3014</v>
      </c>
      <c r="B6038" t="s">
        <v>3015</v>
      </c>
      <c r="C6038">
        <v>721</v>
      </c>
      <c r="D6038" t="s">
        <v>12</v>
      </c>
      <c r="E6038">
        <v>463</v>
      </c>
      <c r="F6038">
        <v>699</v>
      </c>
      <c r="G6038">
        <f t="shared" si="94"/>
        <v>236</v>
      </c>
      <c r="H6038">
        <v>22957</v>
      </c>
      <c r="I6038" t="s">
        <v>13</v>
      </c>
    </row>
    <row r="6039" spans="1:9" x14ac:dyDescent="0.3">
      <c r="A6039" t="s">
        <v>3014</v>
      </c>
      <c r="B6039" t="s">
        <v>3015</v>
      </c>
      <c r="C6039">
        <v>721</v>
      </c>
      <c r="D6039" t="s">
        <v>14</v>
      </c>
      <c r="E6039">
        <v>287</v>
      </c>
      <c r="F6039">
        <v>444</v>
      </c>
      <c r="G6039">
        <f t="shared" si="94"/>
        <v>157</v>
      </c>
      <c r="H6039">
        <v>43327</v>
      </c>
      <c r="I6039" t="s">
        <v>15</v>
      </c>
    </row>
    <row r="6040" spans="1:9" x14ac:dyDescent="0.3">
      <c r="A6040" t="s">
        <v>3016</v>
      </c>
      <c r="B6040" t="s">
        <v>3017</v>
      </c>
      <c r="C6040">
        <v>542</v>
      </c>
      <c r="D6040" t="s">
        <v>10</v>
      </c>
      <c r="E6040">
        <v>48</v>
      </c>
      <c r="F6040">
        <v>219</v>
      </c>
      <c r="G6040">
        <f t="shared" si="94"/>
        <v>171</v>
      </c>
      <c r="H6040">
        <v>1724</v>
      </c>
      <c r="I6040" t="s">
        <v>11</v>
      </c>
    </row>
    <row r="6041" spans="1:9" x14ac:dyDescent="0.3">
      <c r="A6041" t="s">
        <v>3016</v>
      </c>
      <c r="B6041" t="s">
        <v>3017</v>
      </c>
      <c r="C6041">
        <v>542</v>
      </c>
      <c r="D6041" t="s">
        <v>28</v>
      </c>
      <c r="E6041">
        <v>421</v>
      </c>
      <c r="F6041">
        <v>533</v>
      </c>
      <c r="G6041">
        <f t="shared" si="94"/>
        <v>112</v>
      </c>
      <c r="H6041">
        <v>133923</v>
      </c>
      <c r="I6041" t="s">
        <v>29</v>
      </c>
    </row>
    <row r="6042" spans="1:9" x14ac:dyDescent="0.3">
      <c r="A6042" t="s">
        <v>3018</v>
      </c>
      <c r="B6042" t="s">
        <v>3019</v>
      </c>
      <c r="C6042">
        <v>604</v>
      </c>
      <c r="D6042" t="s">
        <v>10</v>
      </c>
      <c r="E6042">
        <v>75</v>
      </c>
      <c r="F6042">
        <v>261</v>
      </c>
      <c r="G6042">
        <f t="shared" si="94"/>
        <v>186</v>
      </c>
      <c r="H6042">
        <v>1724</v>
      </c>
      <c r="I6042" t="s">
        <v>11</v>
      </c>
    </row>
    <row r="6043" spans="1:9" x14ac:dyDescent="0.3">
      <c r="A6043" t="s">
        <v>3018</v>
      </c>
      <c r="B6043" t="s">
        <v>3019</v>
      </c>
      <c r="C6043">
        <v>604</v>
      </c>
      <c r="D6043" t="s">
        <v>28</v>
      </c>
      <c r="E6043">
        <v>480</v>
      </c>
      <c r="F6043">
        <v>593</v>
      </c>
      <c r="G6043">
        <f t="shared" si="94"/>
        <v>113</v>
      </c>
      <c r="H6043">
        <v>133923</v>
      </c>
      <c r="I6043" t="s">
        <v>29</v>
      </c>
    </row>
    <row r="6044" spans="1:9" x14ac:dyDescent="0.3">
      <c r="A6044" t="s">
        <v>3018</v>
      </c>
      <c r="B6044" t="s">
        <v>3019</v>
      </c>
      <c r="C6044">
        <v>604</v>
      </c>
      <c r="D6044" t="s">
        <v>30</v>
      </c>
      <c r="E6044">
        <v>371</v>
      </c>
      <c r="F6044">
        <v>439</v>
      </c>
      <c r="G6044">
        <f t="shared" si="94"/>
        <v>68</v>
      </c>
      <c r="H6044">
        <v>85578</v>
      </c>
      <c r="I6044" t="s">
        <v>31</v>
      </c>
    </row>
    <row r="6045" spans="1:9" x14ac:dyDescent="0.3">
      <c r="A6045" t="s">
        <v>3020</v>
      </c>
      <c r="B6045" t="s">
        <v>3021</v>
      </c>
      <c r="C6045">
        <v>668</v>
      </c>
      <c r="D6045" t="s">
        <v>10</v>
      </c>
      <c r="E6045">
        <v>74</v>
      </c>
      <c r="F6045">
        <v>234</v>
      </c>
      <c r="G6045">
        <f t="shared" si="94"/>
        <v>160</v>
      </c>
      <c r="H6045">
        <v>1724</v>
      </c>
      <c r="I6045" t="s">
        <v>11</v>
      </c>
    </row>
    <row r="6046" spans="1:9" x14ac:dyDescent="0.3">
      <c r="A6046" t="s">
        <v>3020</v>
      </c>
      <c r="B6046" t="s">
        <v>3021</v>
      </c>
      <c r="C6046">
        <v>668</v>
      </c>
      <c r="D6046" t="s">
        <v>28</v>
      </c>
      <c r="E6046">
        <v>557</v>
      </c>
      <c r="F6046">
        <v>668</v>
      </c>
      <c r="G6046">
        <f t="shared" si="94"/>
        <v>111</v>
      </c>
      <c r="H6046">
        <v>133923</v>
      </c>
      <c r="I6046" t="s">
        <v>29</v>
      </c>
    </row>
    <row r="6047" spans="1:9" x14ac:dyDescent="0.3">
      <c r="A6047" t="s">
        <v>3020</v>
      </c>
      <c r="B6047" t="s">
        <v>3021</v>
      </c>
      <c r="C6047">
        <v>668</v>
      </c>
      <c r="D6047" t="s">
        <v>30</v>
      </c>
      <c r="E6047">
        <v>446</v>
      </c>
      <c r="F6047">
        <v>514</v>
      </c>
      <c r="G6047">
        <f t="shared" si="94"/>
        <v>68</v>
      </c>
      <c r="H6047">
        <v>85578</v>
      </c>
      <c r="I6047" t="s">
        <v>31</v>
      </c>
    </row>
    <row r="6048" spans="1:9" x14ac:dyDescent="0.3">
      <c r="A6048" t="s">
        <v>3020</v>
      </c>
      <c r="B6048" t="s">
        <v>3021</v>
      </c>
      <c r="C6048">
        <v>668</v>
      </c>
      <c r="D6048" t="s">
        <v>22</v>
      </c>
      <c r="E6048">
        <v>313</v>
      </c>
      <c r="F6048">
        <v>423</v>
      </c>
      <c r="G6048">
        <f t="shared" si="94"/>
        <v>110</v>
      </c>
      <c r="H6048">
        <v>21613</v>
      </c>
      <c r="I6048" t="s">
        <v>23</v>
      </c>
    </row>
    <row r="6049" spans="1:9" x14ac:dyDescent="0.3">
      <c r="A6049" t="s">
        <v>3022</v>
      </c>
      <c r="B6049" t="s">
        <v>3023</v>
      </c>
      <c r="C6049">
        <v>774</v>
      </c>
      <c r="D6049" t="s">
        <v>10</v>
      </c>
      <c r="E6049">
        <v>103</v>
      </c>
      <c r="F6049">
        <v>299</v>
      </c>
      <c r="G6049">
        <f t="shared" si="94"/>
        <v>196</v>
      </c>
      <c r="H6049">
        <v>1724</v>
      </c>
      <c r="I6049" t="s">
        <v>11</v>
      </c>
    </row>
    <row r="6050" spans="1:9" x14ac:dyDescent="0.3">
      <c r="A6050" t="s">
        <v>3022</v>
      </c>
      <c r="B6050" t="s">
        <v>3023</v>
      </c>
      <c r="C6050">
        <v>774</v>
      </c>
      <c r="D6050" t="s">
        <v>28</v>
      </c>
      <c r="E6050">
        <v>657</v>
      </c>
      <c r="F6050">
        <v>770</v>
      </c>
      <c r="G6050">
        <f t="shared" si="94"/>
        <v>113</v>
      </c>
      <c r="H6050">
        <v>133923</v>
      </c>
      <c r="I6050" t="s">
        <v>29</v>
      </c>
    </row>
    <row r="6051" spans="1:9" x14ac:dyDescent="0.3">
      <c r="A6051" t="s">
        <v>3024</v>
      </c>
      <c r="B6051" t="s">
        <v>3025</v>
      </c>
      <c r="C6051">
        <v>1054</v>
      </c>
      <c r="D6051" t="s">
        <v>10</v>
      </c>
      <c r="E6051">
        <v>85</v>
      </c>
      <c r="F6051">
        <v>273</v>
      </c>
      <c r="G6051">
        <f t="shared" si="94"/>
        <v>188</v>
      </c>
      <c r="H6051">
        <v>1724</v>
      </c>
      <c r="I6051" t="s">
        <v>11</v>
      </c>
    </row>
    <row r="6052" spans="1:9" x14ac:dyDescent="0.3">
      <c r="A6052" t="s">
        <v>3024</v>
      </c>
      <c r="B6052" t="s">
        <v>3025</v>
      </c>
      <c r="C6052">
        <v>1054</v>
      </c>
      <c r="D6052" t="s">
        <v>12</v>
      </c>
      <c r="E6052">
        <v>801</v>
      </c>
      <c r="F6052">
        <v>1036</v>
      </c>
      <c r="G6052">
        <f t="shared" si="94"/>
        <v>235</v>
      </c>
      <c r="H6052">
        <v>22957</v>
      </c>
      <c r="I6052" t="s">
        <v>13</v>
      </c>
    </row>
    <row r="6053" spans="1:9" x14ac:dyDescent="0.3">
      <c r="A6053" t="s">
        <v>3024</v>
      </c>
      <c r="B6053" t="s">
        <v>3025</v>
      </c>
      <c r="C6053">
        <v>1054</v>
      </c>
      <c r="D6053" t="s">
        <v>14</v>
      </c>
      <c r="E6053">
        <v>619</v>
      </c>
      <c r="F6053">
        <v>782</v>
      </c>
      <c r="G6053">
        <f t="shared" si="94"/>
        <v>163</v>
      </c>
      <c r="H6053">
        <v>43327</v>
      </c>
      <c r="I6053" t="s">
        <v>15</v>
      </c>
    </row>
    <row r="6054" spans="1:9" x14ac:dyDescent="0.3">
      <c r="A6054" t="s">
        <v>3024</v>
      </c>
      <c r="B6054" t="s">
        <v>3025</v>
      </c>
      <c r="C6054">
        <v>1054</v>
      </c>
      <c r="D6054" t="s">
        <v>16</v>
      </c>
      <c r="E6054">
        <v>383</v>
      </c>
      <c r="F6054">
        <v>484</v>
      </c>
      <c r="G6054">
        <f t="shared" si="94"/>
        <v>101</v>
      </c>
      <c r="H6054">
        <v>23651</v>
      </c>
      <c r="I6054" t="s">
        <v>17</v>
      </c>
    </row>
    <row r="6055" spans="1:9" x14ac:dyDescent="0.3">
      <c r="A6055" t="s">
        <v>3024</v>
      </c>
      <c r="B6055" t="s">
        <v>3025</v>
      </c>
      <c r="C6055">
        <v>1054</v>
      </c>
      <c r="D6055" t="s">
        <v>18</v>
      </c>
      <c r="E6055">
        <v>507</v>
      </c>
      <c r="F6055">
        <v>607</v>
      </c>
      <c r="G6055">
        <f t="shared" si="94"/>
        <v>100</v>
      </c>
      <c r="H6055">
        <v>27168</v>
      </c>
      <c r="I6055" t="s">
        <v>19</v>
      </c>
    </row>
    <row r="6056" spans="1:9" x14ac:dyDescent="0.3">
      <c r="A6056" t="s">
        <v>3026</v>
      </c>
      <c r="B6056" t="s">
        <v>3027</v>
      </c>
      <c r="C6056">
        <v>558</v>
      </c>
      <c r="D6056" t="s">
        <v>10</v>
      </c>
      <c r="E6056">
        <v>61</v>
      </c>
      <c r="F6056">
        <v>214</v>
      </c>
      <c r="G6056">
        <f t="shared" si="94"/>
        <v>153</v>
      </c>
      <c r="H6056">
        <v>1724</v>
      </c>
      <c r="I6056" t="s">
        <v>11</v>
      </c>
    </row>
    <row r="6057" spans="1:9" x14ac:dyDescent="0.3">
      <c r="A6057" t="s">
        <v>3026</v>
      </c>
      <c r="B6057" t="s">
        <v>3027</v>
      </c>
      <c r="C6057">
        <v>558</v>
      </c>
      <c r="D6057" t="s">
        <v>28</v>
      </c>
      <c r="E6057">
        <v>447</v>
      </c>
      <c r="F6057">
        <v>558</v>
      </c>
      <c r="G6057">
        <f t="shared" si="94"/>
        <v>111</v>
      </c>
      <c r="H6057">
        <v>133923</v>
      </c>
      <c r="I6057" t="s">
        <v>29</v>
      </c>
    </row>
    <row r="6058" spans="1:9" x14ac:dyDescent="0.3">
      <c r="A6058" t="s">
        <v>3026</v>
      </c>
      <c r="B6058" t="s">
        <v>3027</v>
      </c>
      <c r="C6058">
        <v>558</v>
      </c>
      <c r="D6058" t="s">
        <v>30</v>
      </c>
      <c r="E6058">
        <v>338</v>
      </c>
      <c r="F6058">
        <v>406</v>
      </c>
      <c r="G6058">
        <f t="shared" si="94"/>
        <v>68</v>
      </c>
      <c r="H6058">
        <v>85578</v>
      </c>
      <c r="I6058" t="s">
        <v>31</v>
      </c>
    </row>
    <row r="6059" spans="1:9" x14ac:dyDescent="0.3">
      <c r="A6059" t="s">
        <v>3028</v>
      </c>
      <c r="B6059" t="s">
        <v>3029</v>
      </c>
      <c r="C6059">
        <v>406</v>
      </c>
      <c r="D6059" t="s">
        <v>10</v>
      </c>
      <c r="E6059">
        <v>50</v>
      </c>
      <c r="F6059">
        <v>208</v>
      </c>
      <c r="G6059">
        <f t="shared" si="94"/>
        <v>158</v>
      </c>
      <c r="H6059">
        <v>1724</v>
      </c>
      <c r="I6059" t="s">
        <v>11</v>
      </c>
    </row>
    <row r="6060" spans="1:9" x14ac:dyDescent="0.3">
      <c r="A6060" t="s">
        <v>3030</v>
      </c>
      <c r="B6060" t="s">
        <v>3031</v>
      </c>
      <c r="C6060">
        <v>606</v>
      </c>
      <c r="D6060" t="s">
        <v>10</v>
      </c>
      <c r="E6060">
        <v>89</v>
      </c>
      <c r="F6060">
        <v>277</v>
      </c>
      <c r="G6060">
        <f t="shared" si="94"/>
        <v>188</v>
      </c>
      <c r="H6060">
        <v>1724</v>
      </c>
      <c r="I6060" t="s">
        <v>11</v>
      </c>
    </row>
    <row r="6061" spans="1:9" x14ac:dyDescent="0.3">
      <c r="A6061" t="s">
        <v>3030</v>
      </c>
      <c r="B6061" t="s">
        <v>3031</v>
      </c>
      <c r="C6061">
        <v>606</v>
      </c>
      <c r="D6061" t="s">
        <v>28</v>
      </c>
      <c r="E6061">
        <v>497</v>
      </c>
      <c r="F6061">
        <v>606</v>
      </c>
      <c r="G6061">
        <f t="shared" si="94"/>
        <v>109</v>
      </c>
      <c r="H6061">
        <v>133923</v>
      </c>
      <c r="I6061" t="s">
        <v>29</v>
      </c>
    </row>
    <row r="6062" spans="1:9" x14ac:dyDescent="0.3">
      <c r="A6062" t="s">
        <v>3032</v>
      </c>
      <c r="B6062" t="s">
        <v>3033</v>
      </c>
      <c r="C6062">
        <v>536</v>
      </c>
      <c r="D6062" t="s">
        <v>10</v>
      </c>
      <c r="E6062">
        <v>72</v>
      </c>
      <c r="F6062">
        <v>262</v>
      </c>
      <c r="G6062">
        <f t="shared" si="94"/>
        <v>190</v>
      </c>
      <c r="H6062">
        <v>1724</v>
      </c>
      <c r="I6062" t="s">
        <v>11</v>
      </c>
    </row>
    <row r="6063" spans="1:9" x14ac:dyDescent="0.3">
      <c r="A6063" t="s">
        <v>3032</v>
      </c>
      <c r="B6063" t="s">
        <v>3033</v>
      </c>
      <c r="C6063">
        <v>536</v>
      </c>
      <c r="D6063" t="s">
        <v>14</v>
      </c>
      <c r="E6063">
        <v>359</v>
      </c>
      <c r="F6063">
        <v>519</v>
      </c>
      <c r="G6063">
        <f t="shared" si="94"/>
        <v>160</v>
      </c>
      <c r="H6063">
        <v>43327</v>
      </c>
      <c r="I6063" t="s">
        <v>15</v>
      </c>
    </row>
    <row r="6064" spans="1:9" x14ac:dyDescent="0.3">
      <c r="A6064" t="s">
        <v>3034</v>
      </c>
      <c r="B6064" t="s">
        <v>3035</v>
      </c>
      <c r="C6064">
        <v>905</v>
      </c>
      <c r="D6064" t="s">
        <v>10</v>
      </c>
      <c r="E6064">
        <v>263</v>
      </c>
      <c r="F6064">
        <v>439</v>
      </c>
      <c r="G6064">
        <f t="shared" si="94"/>
        <v>176</v>
      </c>
      <c r="H6064">
        <v>1724</v>
      </c>
      <c r="I6064" t="s">
        <v>11</v>
      </c>
    </row>
    <row r="6065" spans="1:9" x14ac:dyDescent="0.3">
      <c r="A6065" t="s">
        <v>3034</v>
      </c>
      <c r="B6065" t="s">
        <v>3035</v>
      </c>
      <c r="C6065">
        <v>905</v>
      </c>
      <c r="D6065" t="s">
        <v>28</v>
      </c>
      <c r="E6065">
        <v>648</v>
      </c>
      <c r="F6065">
        <v>764</v>
      </c>
      <c r="G6065">
        <f t="shared" si="94"/>
        <v>116</v>
      </c>
      <c r="H6065">
        <v>133923</v>
      </c>
      <c r="I6065" t="s">
        <v>29</v>
      </c>
    </row>
    <row r="6066" spans="1:9" x14ac:dyDescent="0.3">
      <c r="A6066" t="s">
        <v>3034</v>
      </c>
      <c r="B6066" t="s">
        <v>3035</v>
      </c>
      <c r="C6066">
        <v>905</v>
      </c>
      <c r="D6066" t="s">
        <v>30</v>
      </c>
      <c r="E6066">
        <v>536</v>
      </c>
      <c r="F6066">
        <v>601</v>
      </c>
      <c r="G6066">
        <f t="shared" si="94"/>
        <v>65</v>
      </c>
      <c r="H6066">
        <v>85578</v>
      </c>
      <c r="I6066" t="s">
        <v>31</v>
      </c>
    </row>
    <row r="6067" spans="1:9" x14ac:dyDescent="0.3">
      <c r="A6067" t="s">
        <v>3034</v>
      </c>
      <c r="B6067" t="s">
        <v>3035</v>
      </c>
      <c r="C6067">
        <v>905</v>
      </c>
      <c r="D6067" t="s">
        <v>90</v>
      </c>
      <c r="E6067">
        <v>12</v>
      </c>
      <c r="F6067">
        <v>217</v>
      </c>
      <c r="G6067">
        <f t="shared" si="94"/>
        <v>205</v>
      </c>
      <c r="H6067">
        <v>1188</v>
      </c>
      <c r="I6067" t="s">
        <v>91</v>
      </c>
    </row>
    <row r="6068" spans="1:9" x14ac:dyDescent="0.3">
      <c r="A6068" t="s">
        <v>3034</v>
      </c>
      <c r="B6068" t="s">
        <v>3035</v>
      </c>
      <c r="C6068">
        <v>905</v>
      </c>
      <c r="D6068" t="s">
        <v>42</v>
      </c>
      <c r="E6068">
        <v>785</v>
      </c>
      <c r="F6068">
        <v>897</v>
      </c>
      <c r="G6068">
        <f t="shared" si="94"/>
        <v>112</v>
      </c>
      <c r="H6068">
        <v>176760</v>
      </c>
      <c r="I6068" t="s">
        <v>43</v>
      </c>
    </row>
    <row r="6069" spans="1:9" x14ac:dyDescent="0.3">
      <c r="A6069" t="s">
        <v>3036</v>
      </c>
      <c r="B6069" t="s">
        <v>3037</v>
      </c>
      <c r="C6069">
        <v>896</v>
      </c>
      <c r="D6069" t="s">
        <v>10</v>
      </c>
      <c r="E6069">
        <v>252</v>
      </c>
      <c r="F6069">
        <v>436</v>
      </c>
      <c r="G6069">
        <f t="shared" si="94"/>
        <v>184</v>
      </c>
      <c r="H6069">
        <v>1724</v>
      </c>
      <c r="I6069" t="s">
        <v>11</v>
      </c>
    </row>
    <row r="6070" spans="1:9" x14ac:dyDescent="0.3">
      <c r="A6070" t="s">
        <v>3036</v>
      </c>
      <c r="B6070" t="s">
        <v>3037</v>
      </c>
      <c r="C6070">
        <v>896</v>
      </c>
      <c r="D6070" t="s">
        <v>28</v>
      </c>
      <c r="E6070">
        <v>638</v>
      </c>
      <c r="F6070">
        <v>749</v>
      </c>
      <c r="G6070">
        <f t="shared" si="94"/>
        <v>111</v>
      </c>
      <c r="H6070">
        <v>133923</v>
      </c>
      <c r="I6070" t="s">
        <v>29</v>
      </c>
    </row>
    <row r="6071" spans="1:9" x14ac:dyDescent="0.3">
      <c r="A6071" t="s">
        <v>3036</v>
      </c>
      <c r="B6071" t="s">
        <v>3037</v>
      </c>
      <c r="C6071">
        <v>896</v>
      </c>
      <c r="D6071" t="s">
        <v>30</v>
      </c>
      <c r="E6071">
        <v>526</v>
      </c>
      <c r="F6071">
        <v>591</v>
      </c>
      <c r="G6071">
        <f t="shared" si="94"/>
        <v>65</v>
      </c>
      <c r="H6071">
        <v>85578</v>
      </c>
      <c r="I6071" t="s">
        <v>31</v>
      </c>
    </row>
    <row r="6072" spans="1:9" x14ac:dyDescent="0.3">
      <c r="A6072" t="s">
        <v>3036</v>
      </c>
      <c r="B6072" t="s">
        <v>3037</v>
      </c>
      <c r="C6072">
        <v>896</v>
      </c>
      <c r="D6072" t="s">
        <v>90</v>
      </c>
      <c r="E6072">
        <v>6</v>
      </c>
      <c r="F6072">
        <v>209</v>
      </c>
      <c r="G6072">
        <f t="shared" si="94"/>
        <v>203</v>
      </c>
      <c r="H6072">
        <v>1188</v>
      </c>
      <c r="I6072" t="s">
        <v>91</v>
      </c>
    </row>
    <row r="6073" spans="1:9" x14ac:dyDescent="0.3">
      <c r="A6073" t="s">
        <v>3036</v>
      </c>
      <c r="B6073" t="s">
        <v>3037</v>
      </c>
      <c r="C6073">
        <v>896</v>
      </c>
      <c r="D6073" t="s">
        <v>42</v>
      </c>
      <c r="E6073">
        <v>776</v>
      </c>
      <c r="F6073">
        <v>888</v>
      </c>
      <c r="G6073">
        <f t="shared" si="94"/>
        <v>112</v>
      </c>
      <c r="H6073">
        <v>176760</v>
      </c>
      <c r="I6073" t="s">
        <v>43</v>
      </c>
    </row>
    <row r="6074" spans="1:9" x14ac:dyDescent="0.3">
      <c r="A6074" t="s">
        <v>3038</v>
      </c>
      <c r="B6074" t="s">
        <v>3039</v>
      </c>
      <c r="C6074">
        <v>1120</v>
      </c>
      <c r="D6074" t="s">
        <v>10</v>
      </c>
      <c r="E6074">
        <v>54</v>
      </c>
      <c r="F6074">
        <v>222</v>
      </c>
      <c r="G6074">
        <f t="shared" si="94"/>
        <v>168</v>
      </c>
      <c r="H6074">
        <v>1724</v>
      </c>
      <c r="I6074" t="s">
        <v>11</v>
      </c>
    </row>
    <row r="6075" spans="1:9" x14ac:dyDescent="0.3">
      <c r="A6075" t="s">
        <v>3038</v>
      </c>
      <c r="B6075" t="s">
        <v>3039</v>
      </c>
      <c r="C6075">
        <v>1120</v>
      </c>
      <c r="D6075" t="s">
        <v>28</v>
      </c>
      <c r="E6075">
        <v>718</v>
      </c>
      <c r="F6075">
        <v>833</v>
      </c>
      <c r="G6075">
        <f t="shared" si="94"/>
        <v>115</v>
      </c>
      <c r="H6075">
        <v>133923</v>
      </c>
      <c r="I6075" t="s">
        <v>29</v>
      </c>
    </row>
    <row r="6076" spans="1:9" x14ac:dyDescent="0.3">
      <c r="A6076" t="s">
        <v>3038</v>
      </c>
      <c r="B6076" t="s">
        <v>3039</v>
      </c>
      <c r="C6076">
        <v>1120</v>
      </c>
      <c r="D6076" t="s">
        <v>30</v>
      </c>
      <c r="E6076">
        <v>606</v>
      </c>
      <c r="F6076">
        <v>671</v>
      </c>
      <c r="G6076">
        <f t="shared" si="94"/>
        <v>65</v>
      </c>
      <c r="H6076">
        <v>85578</v>
      </c>
      <c r="I6076" t="s">
        <v>31</v>
      </c>
    </row>
    <row r="6077" spans="1:9" x14ac:dyDescent="0.3">
      <c r="A6077" t="s">
        <v>3038</v>
      </c>
      <c r="B6077" t="s">
        <v>3039</v>
      </c>
      <c r="C6077">
        <v>1120</v>
      </c>
      <c r="D6077" t="s">
        <v>42</v>
      </c>
      <c r="E6077">
        <v>996</v>
      </c>
      <c r="F6077">
        <v>1114</v>
      </c>
      <c r="G6077">
        <f t="shared" si="94"/>
        <v>118</v>
      </c>
      <c r="H6077">
        <v>176760</v>
      </c>
      <c r="I6077" t="s">
        <v>43</v>
      </c>
    </row>
    <row r="6078" spans="1:9" x14ac:dyDescent="0.3">
      <c r="A6078" t="s">
        <v>3040</v>
      </c>
      <c r="B6078" t="s">
        <v>3041</v>
      </c>
      <c r="C6078">
        <v>656</v>
      </c>
      <c r="D6078" t="s">
        <v>10</v>
      </c>
      <c r="E6078">
        <v>81</v>
      </c>
      <c r="F6078">
        <v>267</v>
      </c>
      <c r="G6078">
        <f t="shared" si="94"/>
        <v>186</v>
      </c>
      <c r="H6078">
        <v>1724</v>
      </c>
      <c r="I6078" t="s">
        <v>11</v>
      </c>
    </row>
    <row r="6079" spans="1:9" x14ac:dyDescent="0.3">
      <c r="A6079" t="s">
        <v>3040</v>
      </c>
      <c r="B6079" t="s">
        <v>3041</v>
      </c>
      <c r="C6079">
        <v>656</v>
      </c>
      <c r="D6079" t="s">
        <v>14</v>
      </c>
      <c r="E6079">
        <v>479</v>
      </c>
      <c r="F6079">
        <v>641</v>
      </c>
      <c r="G6079">
        <f t="shared" si="94"/>
        <v>162</v>
      </c>
      <c r="H6079">
        <v>43327</v>
      </c>
      <c r="I6079" t="s">
        <v>15</v>
      </c>
    </row>
    <row r="6080" spans="1:9" x14ac:dyDescent="0.3">
      <c r="A6080" t="s">
        <v>3040</v>
      </c>
      <c r="B6080" t="s">
        <v>3041</v>
      </c>
      <c r="C6080">
        <v>656</v>
      </c>
      <c r="D6080" t="s">
        <v>24</v>
      </c>
      <c r="E6080">
        <v>375</v>
      </c>
      <c r="F6080">
        <v>462</v>
      </c>
      <c r="G6080">
        <f t="shared" si="94"/>
        <v>87</v>
      </c>
      <c r="H6080">
        <v>23723</v>
      </c>
      <c r="I6080" t="s">
        <v>25</v>
      </c>
    </row>
    <row r="6081" spans="1:9" x14ac:dyDescent="0.3">
      <c r="A6081" t="s">
        <v>3042</v>
      </c>
      <c r="B6081" t="s">
        <v>3043</v>
      </c>
      <c r="C6081">
        <v>552</v>
      </c>
      <c r="D6081" t="s">
        <v>10</v>
      </c>
      <c r="E6081">
        <v>89</v>
      </c>
      <c r="F6081">
        <v>257</v>
      </c>
      <c r="G6081">
        <f t="shared" si="94"/>
        <v>168</v>
      </c>
      <c r="H6081">
        <v>1724</v>
      </c>
      <c r="I6081" t="s">
        <v>11</v>
      </c>
    </row>
    <row r="6082" spans="1:9" x14ac:dyDescent="0.3">
      <c r="A6082" t="s">
        <v>3042</v>
      </c>
      <c r="B6082" t="s">
        <v>3043</v>
      </c>
      <c r="C6082">
        <v>552</v>
      </c>
      <c r="D6082" t="s">
        <v>54</v>
      </c>
      <c r="E6082">
        <v>347</v>
      </c>
      <c r="F6082">
        <v>425</v>
      </c>
      <c r="G6082">
        <f t="shared" si="94"/>
        <v>78</v>
      </c>
      <c r="H6082">
        <v>1627</v>
      </c>
      <c r="I6082" t="s">
        <v>55</v>
      </c>
    </row>
    <row r="6083" spans="1:9" x14ac:dyDescent="0.3">
      <c r="A6083" t="s">
        <v>3044</v>
      </c>
      <c r="B6083" t="s">
        <v>3045</v>
      </c>
      <c r="C6083">
        <v>523</v>
      </c>
      <c r="D6083" t="s">
        <v>10</v>
      </c>
      <c r="E6083">
        <v>83</v>
      </c>
      <c r="F6083">
        <v>269</v>
      </c>
      <c r="G6083">
        <f t="shared" ref="G6083:G6146" si="95">F6083-E6083</f>
        <v>186</v>
      </c>
      <c r="H6083">
        <v>1724</v>
      </c>
      <c r="I6083" t="s">
        <v>11</v>
      </c>
    </row>
    <row r="6084" spans="1:9" x14ac:dyDescent="0.3">
      <c r="A6084" t="s">
        <v>3044</v>
      </c>
      <c r="B6084" t="s">
        <v>3045</v>
      </c>
      <c r="C6084">
        <v>523</v>
      </c>
      <c r="D6084" t="s">
        <v>14</v>
      </c>
      <c r="E6084">
        <v>361</v>
      </c>
      <c r="F6084">
        <v>518</v>
      </c>
      <c r="G6084">
        <f t="shared" si="95"/>
        <v>157</v>
      </c>
      <c r="H6084">
        <v>43327</v>
      </c>
      <c r="I6084" t="s">
        <v>15</v>
      </c>
    </row>
    <row r="6085" spans="1:9" x14ac:dyDescent="0.3">
      <c r="A6085" t="s">
        <v>3046</v>
      </c>
      <c r="B6085" t="s">
        <v>3047</v>
      </c>
      <c r="C6085">
        <v>523</v>
      </c>
      <c r="D6085" t="s">
        <v>10</v>
      </c>
      <c r="E6085">
        <v>70</v>
      </c>
      <c r="F6085">
        <v>239</v>
      </c>
      <c r="G6085">
        <f t="shared" si="95"/>
        <v>169</v>
      </c>
      <c r="H6085">
        <v>1724</v>
      </c>
      <c r="I6085" t="s">
        <v>11</v>
      </c>
    </row>
    <row r="6086" spans="1:9" x14ac:dyDescent="0.3">
      <c r="A6086" t="s">
        <v>3046</v>
      </c>
      <c r="B6086" t="s">
        <v>3047</v>
      </c>
      <c r="C6086">
        <v>523</v>
      </c>
      <c r="D6086" t="s">
        <v>14</v>
      </c>
      <c r="E6086">
        <v>354</v>
      </c>
      <c r="F6086">
        <v>511</v>
      </c>
      <c r="G6086">
        <f t="shared" si="95"/>
        <v>157</v>
      </c>
      <c r="H6086">
        <v>43327</v>
      </c>
      <c r="I6086" t="s">
        <v>15</v>
      </c>
    </row>
    <row r="6087" spans="1:9" x14ac:dyDescent="0.3">
      <c r="A6087" t="s">
        <v>3048</v>
      </c>
      <c r="B6087" t="s">
        <v>3049</v>
      </c>
      <c r="C6087">
        <v>955</v>
      </c>
      <c r="D6087" t="s">
        <v>10</v>
      </c>
      <c r="E6087">
        <v>62</v>
      </c>
      <c r="F6087">
        <v>217</v>
      </c>
      <c r="G6087">
        <f t="shared" si="95"/>
        <v>155</v>
      </c>
      <c r="H6087">
        <v>1724</v>
      </c>
      <c r="I6087" t="s">
        <v>11</v>
      </c>
    </row>
    <row r="6088" spans="1:9" x14ac:dyDescent="0.3">
      <c r="A6088" t="s">
        <v>3048</v>
      </c>
      <c r="B6088" t="s">
        <v>3049</v>
      </c>
      <c r="C6088">
        <v>955</v>
      </c>
      <c r="D6088" t="s">
        <v>28</v>
      </c>
      <c r="E6088">
        <v>690</v>
      </c>
      <c r="F6088">
        <v>806</v>
      </c>
      <c r="G6088">
        <f t="shared" si="95"/>
        <v>116</v>
      </c>
      <c r="H6088">
        <v>133923</v>
      </c>
      <c r="I6088" t="s">
        <v>29</v>
      </c>
    </row>
    <row r="6089" spans="1:9" x14ac:dyDescent="0.3">
      <c r="A6089" t="s">
        <v>3048</v>
      </c>
      <c r="B6089" t="s">
        <v>3049</v>
      </c>
      <c r="C6089">
        <v>955</v>
      </c>
      <c r="D6089" t="s">
        <v>30</v>
      </c>
      <c r="E6089">
        <v>579</v>
      </c>
      <c r="F6089">
        <v>644</v>
      </c>
      <c r="G6089">
        <f t="shared" si="95"/>
        <v>65</v>
      </c>
      <c r="H6089">
        <v>85578</v>
      </c>
      <c r="I6089" t="s">
        <v>31</v>
      </c>
    </row>
    <row r="6090" spans="1:9" x14ac:dyDescent="0.3">
      <c r="A6090" t="s">
        <v>3048</v>
      </c>
      <c r="B6090" t="s">
        <v>3049</v>
      </c>
      <c r="C6090">
        <v>955</v>
      </c>
      <c r="D6090" t="s">
        <v>16</v>
      </c>
      <c r="E6090">
        <v>302</v>
      </c>
      <c r="F6090">
        <v>415</v>
      </c>
      <c r="G6090">
        <f t="shared" si="95"/>
        <v>113</v>
      </c>
      <c r="H6090">
        <v>23651</v>
      </c>
      <c r="I6090" t="s">
        <v>17</v>
      </c>
    </row>
    <row r="6091" spans="1:9" x14ac:dyDescent="0.3">
      <c r="A6091" t="s">
        <v>3048</v>
      </c>
      <c r="B6091" t="s">
        <v>3049</v>
      </c>
      <c r="C6091">
        <v>955</v>
      </c>
      <c r="D6091" t="s">
        <v>16</v>
      </c>
      <c r="E6091">
        <v>431</v>
      </c>
      <c r="F6091">
        <v>543</v>
      </c>
      <c r="G6091">
        <f t="shared" si="95"/>
        <v>112</v>
      </c>
      <c r="H6091">
        <v>23651</v>
      </c>
      <c r="I6091" t="s">
        <v>17</v>
      </c>
    </row>
    <row r="6092" spans="1:9" x14ac:dyDescent="0.3">
      <c r="A6092" t="s">
        <v>3048</v>
      </c>
      <c r="B6092" t="s">
        <v>3049</v>
      </c>
      <c r="C6092">
        <v>955</v>
      </c>
      <c r="D6092" t="s">
        <v>42</v>
      </c>
      <c r="E6092">
        <v>835</v>
      </c>
      <c r="F6092">
        <v>947</v>
      </c>
      <c r="G6092">
        <f t="shared" si="95"/>
        <v>112</v>
      </c>
      <c r="H6092">
        <v>176760</v>
      </c>
      <c r="I6092" t="s">
        <v>43</v>
      </c>
    </row>
    <row r="6093" spans="1:9" x14ac:dyDescent="0.3">
      <c r="A6093" t="s">
        <v>3050</v>
      </c>
      <c r="B6093" t="s">
        <v>3051</v>
      </c>
      <c r="C6093">
        <v>1026</v>
      </c>
      <c r="D6093" t="s">
        <v>10</v>
      </c>
      <c r="E6093">
        <v>90</v>
      </c>
      <c r="F6093">
        <v>277</v>
      </c>
      <c r="G6093">
        <f t="shared" si="95"/>
        <v>187</v>
      </c>
      <c r="H6093">
        <v>1724</v>
      </c>
      <c r="I6093" t="s">
        <v>11</v>
      </c>
    </row>
    <row r="6094" spans="1:9" x14ac:dyDescent="0.3">
      <c r="A6094" t="s">
        <v>3050</v>
      </c>
      <c r="B6094" t="s">
        <v>3051</v>
      </c>
      <c r="C6094">
        <v>1026</v>
      </c>
      <c r="D6094" t="s">
        <v>28</v>
      </c>
      <c r="E6094">
        <v>759</v>
      </c>
      <c r="F6094">
        <v>875</v>
      </c>
      <c r="G6094">
        <f t="shared" si="95"/>
        <v>116</v>
      </c>
      <c r="H6094">
        <v>133923</v>
      </c>
      <c r="I6094" t="s">
        <v>29</v>
      </c>
    </row>
    <row r="6095" spans="1:9" x14ac:dyDescent="0.3">
      <c r="A6095" t="s">
        <v>3050</v>
      </c>
      <c r="B6095" t="s">
        <v>3051</v>
      </c>
      <c r="C6095">
        <v>1026</v>
      </c>
      <c r="D6095" t="s">
        <v>30</v>
      </c>
      <c r="E6095">
        <v>646</v>
      </c>
      <c r="F6095">
        <v>711</v>
      </c>
      <c r="G6095">
        <f t="shared" si="95"/>
        <v>65</v>
      </c>
      <c r="H6095">
        <v>85578</v>
      </c>
      <c r="I6095" t="s">
        <v>31</v>
      </c>
    </row>
    <row r="6096" spans="1:9" x14ac:dyDescent="0.3">
      <c r="A6096" t="s">
        <v>3050</v>
      </c>
      <c r="B6096" t="s">
        <v>3051</v>
      </c>
      <c r="C6096">
        <v>1026</v>
      </c>
      <c r="D6096" t="s">
        <v>16</v>
      </c>
      <c r="E6096">
        <v>369</v>
      </c>
      <c r="F6096">
        <v>484</v>
      </c>
      <c r="G6096">
        <f t="shared" si="95"/>
        <v>115</v>
      </c>
      <c r="H6096">
        <v>23651</v>
      </c>
      <c r="I6096" t="s">
        <v>17</v>
      </c>
    </row>
    <row r="6097" spans="1:9" x14ac:dyDescent="0.3">
      <c r="A6097" t="s">
        <v>3050</v>
      </c>
      <c r="B6097" t="s">
        <v>3051</v>
      </c>
      <c r="C6097">
        <v>1026</v>
      </c>
      <c r="D6097" t="s">
        <v>18</v>
      </c>
      <c r="E6097">
        <v>505</v>
      </c>
      <c r="F6097">
        <v>607</v>
      </c>
      <c r="G6097">
        <f t="shared" si="95"/>
        <v>102</v>
      </c>
      <c r="H6097">
        <v>27168</v>
      </c>
      <c r="I6097" t="s">
        <v>19</v>
      </c>
    </row>
    <row r="6098" spans="1:9" x14ac:dyDescent="0.3">
      <c r="A6098" t="s">
        <v>3050</v>
      </c>
      <c r="B6098" t="s">
        <v>3051</v>
      </c>
      <c r="C6098">
        <v>1026</v>
      </c>
      <c r="D6098" t="s">
        <v>42</v>
      </c>
      <c r="E6098">
        <v>903</v>
      </c>
      <c r="F6098">
        <v>1016</v>
      </c>
      <c r="G6098">
        <f t="shared" si="95"/>
        <v>113</v>
      </c>
      <c r="H6098">
        <v>176760</v>
      </c>
      <c r="I6098" t="s">
        <v>43</v>
      </c>
    </row>
    <row r="6099" spans="1:9" x14ac:dyDescent="0.3">
      <c r="A6099" t="s">
        <v>3052</v>
      </c>
      <c r="B6099" t="s">
        <v>3053</v>
      </c>
      <c r="C6099">
        <v>594</v>
      </c>
      <c r="D6099" t="s">
        <v>10</v>
      </c>
      <c r="E6099">
        <v>99</v>
      </c>
      <c r="F6099">
        <v>287</v>
      </c>
      <c r="G6099">
        <f t="shared" si="95"/>
        <v>188</v>
      </c>
      <c r="H6099">
        <v>1724</v>
      </c>
      <c r="I6099" t="s">
        <v>11</v>
      </c>
    </row>
    <row r="6100" spans="1:9" x14ac:dyDescent="0.3">
      <c r="A6100" t="s">
        <v>3052</v>
      </c>
      <c r="B6100" t="s">
        <v>3053</v>
      </c>
      <c r="C6100">
        <v>594</v>
      </c>
      <c r="D6100" t="s">
        <v>28</v>
      </c>
      <c r="E6100">
        <v>486</v>
      </c>
      <c r="F6100">
        <v>594</v>
      </c>
      <c r="G6100">
        <f t="shared" si="95"/>
        <v>108</v>
      </c>
      <c r="H6100">
        <v>133923</v>
      </c>
      <c r="I6100" t="s">
        <v>29</v>
      </c>
    </row>
    <row r="6101" spans="1:9" x14ac:dyDescent="0.3">
      <c r="A6101" t="s">
        <v>3052</v>
      </c>
      <c r="B6101" t="s">
        <v>3053</v>
      </c>
      <c r="C6101">
        <v>594</v>
      </c>
      <c r="D6101" t="s">
        <v>30</v>
      </c>
      <c r="E6101">
        <v>379</v>
      </c>
      <c r="F6101">
        <v>447</v>
      </c>
      <c r="G6101">
        <f t="shared" si="95"/>
        <v>68</v>
      </c>
      <c r="H6101">
        <v>85578</v>
      </c>
      <c r="I6101" t="s">
        <v>31</v>
      </c>
    </row>
    <row r="6102" spans="1:9" x14ac:dyDescent="0.3">
      <c r="A6102" t="s">
        <v>3054</v>
      </c>
      <c r="B6102" t="s">
        <v>3055</v>
      </c>
      <c r="C6102">
        <v>788</v>
      </c>
      <c r="D6102" t="s">
        <v>10</v>
      </c>
      <c r="E6102">
        <v>252</v>
      </c>
      <c r="F6102">
        <v>452</v>
      </c>
      <c r="G6102">
        <f t="shared" si="95"/>
        <v>200</v>
      </c>
      <c r="H6102">
        <v>1724</v>
      </c>
      <c r="I6102" t="s">
        <v>11</v>
      </c>
    </row>
    <row r="6103" spans="1:9" x14ac:dyDescent="0.3">
      <c r="A6103" t="s">
        <v>3056</v>
      </c>
      <c r="B6103" t="s">
        <v>3057</v>
      </c>
      <c r="C6103">
        <v>125</v>
      </c>
      <c r="D6103" t="s">
        <v>10</v>
      </c>
      <c r="E6103">
        <v>79</v>
      </c>
      <c r="F6103">
        <v>123</v>
      </c>
      <c r="G6103">
        <f t="shared" si="95"/>
        <v>44</v>
      </c>
      <c r="H6103">
        <v>1724</v>
      </c>
      <c r="I6103" t="s">
        <v>11</v>
      </c>
    </row>
    <row r="6104" spans="1:9" x14ac:dyDescent="0.3">
      <c r="A6104" t="s">
        <v>3058</v>
      </c>
      <c r="B6104" t="s">
        <v>3059</v>
      </c>
      <c r="C6104">
        <v>230</v>
      </c>
      <c r="D6104" t="s">
        <v>10</v>
      </c>
      <c r="E6104">
        <v>3</v>
      </c>
      <c r="F6104">
        <v>145</v>
      </c>
      <c r="G6104">
        <f t="shared" si="95"/>
        <v>142</v>
      </c>
      <c r="H6104">
        <v>1724</v>
      </c>
      <c r="I6104" t="s">
        <v>11</v>
      </c>
    </row>
    <row r="6105" spans="1:9" x14ac:dyDescent="0.3">
      <c r="A6105" t="s">
        <v>3060</v>
      </c>
      <c r="B6105" t="s">
        <v>3061</v>
      </c>
      <c r="C6105">
        <v>799</v>
      </c>
      <c r="D6105" t="s">
        <v>10</v>
      </c>
      <c r="E6105">
        <v>87</v>
      </c>
      <c r="F6105">
        <v>274</v>
      </c>
      <c r="G6105">
        <f t="shared" si="95"/>
        <v>187</v>
      </c>
      <c r="H6105">
        <v>1724</v>
      </c>
      <c r="I6105" t="s">
        <v>11</v>
      </c>
    </row>
    <row r="6106" spans="1:9" x14ac:dyDescent="0.3">
      <c r="A6106" t="s">
        <v>3060</v>
      </c>
      <c r="B6106" t="s">
        <v>3061</v>
      </c>
      <c r="C6106">
        <v>799</v>
      </c>
      <c r="D6106" t="s">
        <v>14</v>
      </c>
      <c r="E6106">
        <v>640</v>
      </c>
      <c r="F6106">
        <v>793</v>
      </c>
      <c r="G6106">
        <f t="shared" si="95"/>
        <v>153</v>
      </c>
      <c r="H6106">
        <v>43327</v>
      </c>
      <c r="I6106" t="s">
        <v>15</v>
      </c>
    </row>
    <row r="6107" spans="1:9" x14ac:dyDescent="0.3">
      <c r="A6107" t="s">
        <v>3060</v>
      </c>
      <c r="B6107" t="s">
        <v>3061</v>
      </c>
      <c r="C6107">
        <v>799</v>
      </c>
      <c r="D6107" t="s">
        <v>22</v>
      </c>
      <c r="E6107">
        <v>367</v>
      </c>
      <c r="F6107">
        <v>495</v>
      </c>
      <c r="G6107">
        <f t="shared" si="95"/>
        <v>128</v>
      </c>
      <c r="H6107">
        <v>21613</v>
      </c>
      <c r="I6107" t="s">
        <v>23</v>
      </c>
    </row>
    <row r="6108" spans="1:9" x14ac:dyDescent="0.3">
      <c r="A6108" t="s">
        <v>3060</v>
      </c>
      <c r="B6108" t="s">
        <v>3061</v>
      </c>
      <c r="C6108">
        <v>799</v>
      </c>
      <c r="D6108" t="s">
        <v>24</v>
      </c>
      <c r="E6108">
        <v>536</v>
      </c>
      <c r="F6108">
        <v>623</v>
      </c>
      <c r="G6108">
        <f t="shared" si="95"/>
        <v>87</v>
      </c>
      <c r="H6108">
        <v>23723</v>
      </c>
      <c r="I6108" t="s">
        <v>25</v>
      </c>
    </row>
    <row r="6109" spans="1:9" x14ac:dyDescent="0.3">
      <c r="A6109" t="s">
        <v>3062</v>
      </c>
      <c r="B6109" t="s">
        <v>3063</v>
      </c>
      <c r="C6109">
        <v>430</v>
      </c>
      <c r="D6109" t="s">
        <v>10</v>
      </c>
      <c r="E6109">
        <v>64</v>
      </c>
      <c r="F6109">
        <v>203</v>
      </c>
      <c r="G6109">
        <f t="shared" si="95"/>
        <v>139</v>
      </c>
      <c r="H6109">
        <v>1724</v>
      </c>
      <c r="I6109" t="s">
        <v>11</v>
      </c>
    </row>
    <row r="6110" spans="1:9" x14ac:dyDescent="0.3">
      <c r="A6110" t="s">
        <v>3062</v>
      </c>
      <c r="B6110" t="s">
        <v>3063</v>
      </c>
      <c r="C6110">
        <v>430</v>
      </c>
      <c r="D6110" t="s">
        <v>14</v>
      </c>
      <c r="E6110">
        <v>278</v>
      </c>
      <c r="F6110">
        <v>427</v>
      </c>
      <c r="G6110">
        <f t="shared" si="95"/>
        <v>149</v>
      </c>
      <c r="H6110">
        <v>43327</v>
      </c>
      <c r="I6110" t="s">
        <v>15</v>
      </c>
    </row>
    <row r="6111" spans="1:9" x14ac:dyDescent="0.3">
      <c r="A6111" t="s">
        <v>3064</v>
      </c>
      <c r="B6111" t="s">
        <v>3065</v>
      </c>
      <c r="C6111">
        <v>482</v>
      </c>
      <c r="D6111" t="s">
        <v>10</v>
      </c>
      <c r="E6111">
        <v>49</v>
      </c>
      <c r="F6111">
        <v>241</v>
      </c>
      <c r="G6111">
        <f t="shared" si="95"/>
        <v>192</v>
      </c>
      <c r="H6111">
        <v>1724</v>
      </c>
      <c r="I6111" t="s">
        <v>11</v>
      </c>
    </row>
    <row r="6112" spans="1:9" x14ac:dyDescent="0.3">
      <c r="A6112" t="s">
        <v>3064</v>
      </c>
      <c r="B6112" t="s">
        <v>3065</v>
      </c>
      <c r="C6112">
        <v>482</v>
      </c>
      <c r="D6112" t="s">
        <v>14</v>
      </c>
      <c r="E6112">
        <v>326</v>
      </c>
      <c r="F6112">
        <v>477</v>
      </c>
      <c r="G6112">
        <f t="shared" si="95"/>
        <v>151</v>
      </c>
      <c r="H6112">
        <v>43327</v>
      </c>
      <c r="I6112" t="s">
        <v>15</v>
      </c>
    </row>
    <row r="6113" spans="1:9" x14ac:dyDescent="0.3">
      <c r="A6113" t="s">
        <v>3066</v>
      </c>
      <c r="B6113" t="s">
        <v>3067</v>
      </c>
      <c r="C6113">
        <v>1402</v>
      </c>
      <c r="D6113" t="s">
        <v>10</v>
      </c>
      <c r="E6113">
        <v>123</v>
      </c>
      <c r="F6113">
        <v>307</v>
      </c>
      <c r="G6113">
        <f t="shared" si="95"/>
        <v>184</v>
      </c>
      <c r="H6113">
        <v>1724</v>
      </c>
      <c r="I6113" t="s">
        <v>11</v>
      </c>
    </row>
    <row r="6114" spans="1:9" x14ac:dyDescent="0.3">
      <c r="A6114" t="s">
        <v>3066</v>
      </c>
      <c r="B6114" t="s">
        <v>3067</v>
      </c>
      <c r="C6114">
        <v>1402</v>
      </c>
      <c r="D6114" t="s">
        <v>28</v>
      </c>
      <c r="E6114">
        <v>793</v>
      </c>
      <c r="F6114">
        <v>910</v>
      </c>
      <c r="G6114">
        <f t="shared" si="95"/>
        <v>117</v>
      </c>
      <c r="H6114">
        <v>133923</v>
      </c>
      <c r="I6114" t="s">
        <v>29</v>
      </c>
    </row>
    <row r="6115" spans="1:9" x14ac:dyDescent="0.3">
      <c r="A6115" t="s">
        <v>3066</v>
      </c>
      <c r="B6115" t="s">
        <v>3067</v>
      </c>
      <c r="C6115">
        <v>1402</v>
      </c>
      <c r="D6115" t="s">
        <v>30</v>
      </c>
      <c r="E6115">
        <v>681</v>
      </c>
      <c r="F6115">
        <v>746</v>
      </c>
      <c r="G6115">
        <f t="shared" si="95"/>
        <v>65</v>
      </c>
      <c r="H6115">
        <v>85578</v>
      </c>
      <c r="I6115" t="s">
        <v>31</v>
      </c>
    </row>
    <row r="6116" spans="1:9" x14ac:dyDescent="0.3">
      <c r="A6116" t="s">
        <v>3066</v>
      </c>
      <c r="B6116" t="s">
        <v>3067</v>
      </c>
      <c r="C6116">
        <v>1402</v>
      </c>
      <c r="D6116" t="s">
        <v>66</v>
      </c>
      <c r="E6116">
        <v>1236</v>
      </c>
      <c r="F6116">
        <v>1323</v>
      </c>
      <c r="G6116">
        <f t="shared" si="95"/>
        <v>87</v>
      </c>
      <c r="H6116">
        <v>11277</v>
      </c>
      <c r="I6116" t="s">
        <v>67</v>
      </c>
    </row>
    <row r="6117" spans="1:9" x14ac:dyDescent="0.3">
      <c r="A6117" t="s">
        <v>3066</v>
      </c>
      <c r="B6117" t="s">
        <v>3067</v>
      </c>
      <c r="C6117">
        <v>1402</v>
      </c>
      <c r="D6117" t="s">
        <v>16</v>
      </c>
      <c r="E6117">
        <v>394</v>
      </c>
      <c r="F6117">
        <v>503</v>
      </c>
      <c r="G6117">
        <f t="shared" si="95"/>
        <v>109</v>
      </c>
      <c r="H6117">
        <v>23651</v>
      </c>
      <c r="I6117" t="s">
        <v>17</v>
      </c>
    </row>
    <row r="6118" spans="1:9" x14ac:dyDescent="0.3">
      <c r="A6118" t="s">
        <v>3066</v>
      </c>
      <c r="B6118" t="s">
        <v>3067</v>
      </c>
      <c r="C6118">
        <v>1402</v>
      </c>
      <c r="D6118" t="s">
        <v>18</v>
      </c>
      <c r="E6118">
        <v>539</v>
      </c>
      <c r="F6118">
        <v>660</v>
      </c>
      <c r="G6118">
        <f t="shared" si="95"/>
        <v>121</v>
      </c>
      <c r="H6118">
        <v>27168</v>
      </c>
      <c r="I6118" t="s">
        <v>19</v>
      </c>
    </row>
    <row r="6119" spans="1:9" x14ac:dyDescent="0.3">
      <c r="A6119" t="s">
        <v>3066</v>
      </c>
      <c r="B6119" t="s">
        <v>3067</v>
      </c>
      <c r="C6119">
        <v>1402</v>
      </c>
      <c r="D6119" t="s">
        <v>42</v>
      </c>
      <c r="E6119">
        <v>931</v>
      </c>
      <c r="F6119">
        <v>1046</v>
      </c>
      <c r="G6119">
        <f t="shared" si="95"/>
        <v>115</v>
      </c>
      <c r="H6119">
        <v>176760</v>
      </c>
      <c r="I6119" t="s">
        <v>43</v>
      </c>
    </row>
    <row r="6120" spans="1:9" x14ac:dyDescent="0.3">
      <c r="A6120" t="s">
        <v>3066</v>
      </c>
      <c r="B6120" t="s">
        <v>3067</v>
      </c>
      <c r="C6120">
        <v>1402</v>
      </c>
      <c r="D6120" t="s">
        <v>42</v>
      </c>
      <c r="E6120">
        <v>1072</v>
      </c>
      <c r="F6120">
        <v>1186</v>
      </c>
      <c r="G6120">
        <f t="shared" si="95"/>
        <v>114</v>
      </c>
      <c r="H6120">
        <v>176760</v>
      </c>
      <c r="I6120" t="s">
        <v>43</v>
      </c>
    </row>
    <row r="6121" spans="1:9" x14ac:dyDescent="0.3">
      <c r="A6121" t="s">
        <v>3068</v>
      </c>
      <c r="B6121" t="s">
        <v>3069</v>
      </c>
      <c r="C6121">
        <v>646</v>
      </c>
      <c r="D6121" t="s">
        <v>10</v>
      </c>
      <c r="E6121">
        <v>88</v>
      </c>
      <c r="F6121">
        <v>275</v>
      </c>
      <c r="G6121">
        <f t="shared" si="95"/>
        <v>187</v>
      </c>
      <c r="H6121">
        <v>1724</v>
      </c>
      <c r="I6121" t="s">
        <v>11</v>
      </c>
    </row>
    <row r="6122" spans="1:9" x14ac:dyDescent="0.3">
      <c r="A6122" t="s">
        <v>3068</v>
      </c>
      <c r="B6122" t="s">
        <v>3069</v>
      </c>
      <c r="C6122">
        <v>646</v>
      </c>
      <c r="D6122" t="s">
        <v>14</v>
      </c>
      <c r="E6122">
        <v>486</v>
      </c>
      <c r="F6122">
        <v>643</v>
      </c>
      <c r="G6122">
        <f t="shared" si="95"/>
        <v>157</v>
      </c>
      <c r="H6122">
        <v>43327</v>
      </c>
      <c r="I6122" t="s">
        <v>15</v>
      </c>
    </row>
    <row r="6123" spans="1:9" x14ac:dyDescent="0.3">
      <c r="A6123" t="s">
        <v>3068</v>
      </c>
      <c r="B6123" t="s">
        <v>3069</v>
      </c>
      <c r="C6123">
        <v>646</v>
      </c>
      <c r="D6123" t="s">
        <v>18</v>
      </c>
      <c r="E6123">
        <v>372</v>
      </c>
      <c r="F6123">
        <v>474</v>
      </c>
      <c r="G6123">
        <f t="shared" si="95"/>
        <v>102</v>
      </c>
      <c r="H6123">
        <v>27168</v>
      </c>
      <c r="I6123" t="s">
        <v>19</v>
      </c>
    </row>
    <row r="6124" spans="1:9" x14ac:dyDescent="0.3">
      <c r="A6124" t="s">
        <v>3070</v>
      </c>
      <c r="B6124" t="s">
        <v>3071</v>
      </c>
      <c r="C6124">
        <v>1519</v>
      </c>
      <c r="D6124" t="s">
        <v>10</v>
      </c>
      <c r="E6124">
        <v>303</v>
      </c>
      <c r="F6124">
        <v>495</v>
      </c>
      <c r="G6124">
        <f t="shared" si="95"/>
        <v>192</v>
      </c>
      <c r="H6124">
        <v>1724</v>
      </c>
      <c r="I6124" t="s">
        <v>11</v>
      </c>
    </row>
    <row r="6125" spans="1:9" x14ac:dyDescent="0.3">
      <c r="A6125" t="s">
        <v>3070</v>
      </c>
      <c r="B6125" t="s">
        <v>3071</v>
      </c>
      <c r="C6125">
        <v>1519</v>
      </c>
      <c r="D6125" t="s">
        <v>28</v>
      </c>
      <c r="E6125">
        <v>977</v>
      </c>
      <c r="F6125">
        <v>1096</v>
      </c>
      <c r="G6125">
        <f t="shared" si="95"/>
        <v>119</v>
      </c>
      <c r="H6125">
        <v>133923</v>
      </c>
      <c r="I6125" t="s">
        <v>29</v>
      </c>
    </row>
    <row r="6126" spans="1:9" x14ac:dyDescent="0.3">
      <c r="A6126" t="s">
        <v>3070</v>
      </c>
      <c r="B6126" t="s">
        <v>3071</v>
      </c>
      <c r="C6126">
        <v>1519</v>
      </c>
      <c r="D6126" t="s">
        <v>30</v>
      </c>
      <c r="E6126">
        <v>865</v>
      </c>
      <c r="F6126">
        <v>930</v>
      </c>
      <c r="G6126">
        <f t="shared" si="95"/>
        <v>65</v>
      </c>
      <c r="H6126">
        <v>85578</v>
      </c>
      <c r="I6126" t="s">
        <v>31</v>
      </c>
    </row>
    <row r="6127" spans="1:9" x14ac:dyDescent="0.3">
      <c r="A6127" t="s">
        <v>3070</v>
      </c>
      <c r="B6127" t="s">
        <v>3071</v>
      </c>
      <c r="C6127">
        <v>1519</v>
      </c>
      <c r="D6127" t="s">
        <v>66</v>
      </c>
      <c r="E6127">
        <v>1420</v>
      </c>
      <c r="F6127">
        <v>1505</v>
      </c>
      <c r="G6127">
        <f t="shared" si="95"/>
        <v>85</v>
      </c>
      <c r="H6127">
        <v>11277</v>
      </c>
      <c r="I6127" t="s">
        <v>67</v>
      </c>
    </row>
    <row r="6128" spans="1:9" x14ac:dyDescent="0.3">
      <c r="A6128" t="s">
        <v>3070</v>
      </c>
      <c r="B6128" t="s">
        <v>3071</v>
      </c>
      <c r="C6128">
        <v>1519</v>
      </c>
      <c r="D6128" t="s">
        <v>90</v>
      </c>
      <c r="E6128">
        <v>58</v>
      </c>
      <c r="F6128">
        <v>262</v>
      </c>
      <c r="G6128">
        <f t="shared" si="95"/>
        <v>204</v>
      </c>
      <c r="H6128">
        <v>1188</v>
      </c>
      <c r="I6128" t="s">
        <v>91</v>
      </c>
    </row>
    <row r="6129" spans="1:9" x14ac:dyDescent="0.3">
      <c r="A6129" t="s">
        <v>3070</v>
      </c>
      <c r="B6129" t="s">
        <v>3071</v>
      </c>
      <c r="C6129">
        <v>1519</v>
      </c>
      <c r="D6129" t="s">
        <v>22</v>
      </c>
      <c r="E6129">
        <v>729</v>
      </c>
      <c r="F6129">
        <v>842</v>
      </c>
      <c r="G6129">
        <f t="shared" si="95"/>
        <v>113</v>
      </c>
      <c r="H6129">
        <v>21613</v>
      </c>
      <c r="I6129" t="s">
        <v>23</v>
      </c>
    </row>
    <row r="6130" spans="1:9" x14ac:dyDescent="0.3">
      <c r="A6130" t="s">
        <v>3070</v>
      </c>
      <c r="B6130" t="s">
        <v>3071</v>
      </c>
      <c r="C6130">
        <v>1519</v>
      </c>
      <c r="D6130" t="s">
        <v>24</v>
      </c>
      <c r="E6130">
        <v>609</v>
      </c>
      <c r="F6130">
        <v>691</v>
      </c>
      <c r="G6130">
        <f t="shared" si="95"/>
        <v>82</v>
      </c>
      <c r="H6130">
        <v>23723</v>
      </c>
      <c r="I6130" t="s">
        <v>25</v>
      </c>
    </row>
    <row r="6131" spans="1:9" x14ac:dyDescent="0.3">
      <c r="A6131" t="s">
        <v>3070</v>
      </c>
      <c r="B6131" t="s">
        <v>3071</v>
      </c>
      <c r="C6131">
        <v>1519</v>
      </c>
      <c r="D6131" t="s">
        <v>42</v>
      </c>
      <c r="E6131">
        <v>1257</v>
      </c>
      <c r="F6131">
        <v>1370</v>
      </c>
      <c r="G6131">
        <f t="shared" si="95"/>
        <v>113</v>
      </c>
      <c r="H6131">
        <v>176760</v>
      </c>
      <c r="I6131" t="s">
        <v>43</v>
      </c>
    </row>
    <row r="6132" spans="1:9" x14ac:dyDescent="0.3">
      <c r="A6132" t="s">
        <v>3072</v>
      </c>
      <c r="B6132" t="s">
        <v>3073</v>
      </c>
      <c r="C6132">
        <v>712</v>
      </c>
      <c r="D6132" t="s">
        <v>10</v>
      </c>
      <c r="E6132">
        <v>29</v>
      </c>
      <c r="F6132">
        <v>207</v>
      </c>
      <c r="G6132">
        <f t="shared" si="95"/>
        <v>178</v>
      </c>
      <c r="H6132">
        <v>1724</v>
      </c>
      <c r="I6132" t="s">
        <v>11</v>
      </c>
    </row>
    <row r="6133" spans="1:9" x14ac:dyDescent="0.3">
      <c r="A6133" t="s">
        <v>3072</v>
      </c>
      <c r="B6133" t="s">
        <v>3073</v>
      </c>
      <c r="C6133">
        <v>712</v>
      </c>
      <c r="D6133" t="s">
        <v>12</v>
      </c>
      <c r="E6133">
        <v>462</v>
      </c>
      <c r="F6133">
        <v>697</v>
      </c>
      <c r="G6133">
        <f t="shared" si="95"/>
        <v>235</v>
      </c>
      <c r="H6133">
        <v>22957</v>
      </c>
      <c r="I6133" t="s">
        <v>13</v>
      </c>
    </row>
    <row r="6134" spans="1:9" x14ac:dyDescent="0.3">
      <c r="A6134" t="s">
        <v>3072</v>
      </c>
      <c r="B6134" t="s">
        <v>3073</v>
      </c>
      <c r="C6134">
        <v>712</v>
      </c>
      <c r="D6134" t="s">
        <v>14</v>
      </c>
      <c r="E6134">
        <v>288</v>
      </c>
      <c r="F6134">
        <v>443</v>
      </c>
      <c r="G6134">
        <f t="shared" si="95"/>
        <v>155</v>
      </c>
      <c r="H6134">
        <v>43327</v>
      </c>
      <c r="I6134" t="s">
        <v>15</v>
      </c>
    </row>
    <row r="6135" spans="1:9" x14ac:dyDescent="0.3">
      <c r="A6135" t="s">
        <v>3074</v>
      </c>
      <c r="B6135" t="s">
        <v>3075</v>
      </c>
      <c r="C6135">
        <v>464</v>
      </c>
      <c r="D6135" t="s">
        <v>10</v>
      </c>
      <c r="E6135">
        <v>101</v>
      </c>
      <c r="F6135">
        <v>219</v>
      </c>
      <c r="G6135">
        <f t="shared" si="95"/>
        <v>118</v>
      </c>
      <c r="H6135">
        <v>1724</v>
      </c>
      <c r="I6135" t="s">
        <v>11</v>
      </c>
    </row>
    <row r="6136" spans="1:9" x14ac:dyDescent="0.3">
      <c r="A6136" t="s">
        <v>3074</v>
      </c>
      <c r="B6136" t="s">
        <v>3075</v>
      </c>
      <c r="C6136">
        <v>464</v>
      </c>
      <c r="D6136" t="s">
        <v>14</v>
      </c>
      <c r="E6136">
        <v>290</v>
      </c>
      <c r="F6136">
        <v>447</v>
      </c>
      <c r="G6136">
        <f t="shared" si="95"/>
        <v>157</v>
      </c>
      <c r="H6136">
        <v>43327</v>
      </c>
      <c r="I6136" t="s">
        <v>15</v>
      </c>
    </row>
    <row r="6137" spans="1:9" x14ac:dyDescent="0.3">
      <c r="A6137" t="s">
        <v>3076</v>
      </c>
      <c r="B6137" t="s">
        <v>3077</v>
      </c>
      <c r="C6137">
        <v>655</v>
      </c>
      <c r="D6137" t="s">
        <v>10</v>
      </c>
      <c r="E6137">
        <v>8</v>
      </c>
      <c r="F6137">
        <v>206</v>
      </c>
      <c r="G6137">
        <f t="shared" si="95"/>
        <v>198</v>
      </c>
      <c r="H6137">
        <v>1724</v>
      </c>
      <c r="I6137" t="s">
        <v>11</v>
      </c>
    </row>
    <row r="6138" spans="1:9" x14ac:dyDescent="0.3">
      <c r="A6138" t="s">
        <v>3076</v>
      </c>
      <c r="B6138" t="s">
        <v>3077</v>
      </c>
      <c r="C6138">
        <v>655</v>
      </c>
      <c r="D6138" t="s">
        <v>28</v>
      </c>
      <c r="E6138">
        <v>551</v>
      </c>
      <c r="F6138">
        <v>647</v>
      </c>
      <c r="G6138">
        <f t="shared" si="95"/>
        <v>96</v>
      </c>
      <c r="H6138">
        <v>133923</v>
      </c>
      <c r="I6138" t="s">
        <v>29</v>
      </c>
    </row>
    <row r="6139" spans="1:9" x14ac:dyDescent="0.3">
      <c r="A6139" t="s">
        <v>3076</v>
      </c>
      <c r="B6139" t="s">
        <v>3077</v>
      </c>
      <c r="C6139">
        <v>655</v>
      </c>
      <c r="D6139" t="s">
        <v>122</v>
      </c>
      <c r="E6139">
        <v>436</v>
      </c>
      <c r="F6139">
        <v>512</v>
      </c>
      <c r="G6139">
        <f t="shared" si="95"/>
        <v>76</v>
      </c>
      <c r="H6139">
        <v>14870</v>
      </c>
      <c r="I6139" t="s">
        <v>123</v>
      </c>
    </row>
    <row r="6140" spans="1:9" x14ac:dyDescent="0.3">
      <c r="A6140" t="s">
        <v>3076</v>
      </c>
      <c r="B6140" t="s">
        <v>3077</v>
      </c>
      <c r="C6140">
        <v>655</v>
      </c>
      <c r="D6140" t="s">
        <v>22</v>
      </c>
      <c r="E6140">
        <v>291</v>
      </c>
      <c r="F6140">
        <v>405</v>
      </c>
      <c r="G6140">
        <f t="shared" si="95"/>
        <v>114</v>
      </c>
      <c r="H6140">
        <v>21613</v>
      </c>
      <c r="I6140" t="s">
        <v>23</v>
      </c>
    </row>
    <row r="6141" spans="1:9" x14ac:dyDescent="0.3">
      <c r="A6141" t="s">
        <v>3078</v>
      </c>
      <c r="B6141" t="s">
        <v>3079</v>
      </c>
      <c r="C6141">
        <v>526</v>
      </c>
      <c r="D6141" t="s">
        <v>10</v>
      </c>
      <c r="E6141">
        <v>77</v>
      </c>
      <c r="F6141">
        <v>262</v>
      </c>
      <c r="G6141">
        <f t="shared" si="95"/>
        <v>185</v>
      </c>
      <c r="H6141">
        <v>1724</v>
      </c>
      <c r="I6141" t="s">
        <v>11</v>
      </c>
    </row>
    <row r="6142" spans="1:9" x14ac:dyDescent="0.3">
      <c r="A6142" t="s">
        <v>3078</v>
      </c>
      <c r="B6142" t="s">
        <v>3079</v>
      </c>
      <c r="C6142">
        <v>526</v>
      </c>
      <c r="D6142" t="s">
        <v>14</v>
      </c>
      <c r="E6142">
        <v>359</v>
      </c>
      <c r="F6142">
        <v>518</v>
      </c>
      <c r="G6142">
        <f t="shared" si="95"/>
        <v>159</v>
      </c>
      <c r="H6142">
        <v>43327</v>
      </c>
      <c r="I6142" t="s">
        <v>15</v>
      </c>
    </row>
    <row r="6143" spans="1:9" x14ac:dyDescent="0.3">
      <c r="A6143" t="s">
        <v>3080</v>
      </c>
      <c r="B6143" t="s">
        <v>3081</v>
      </c>
      <c r="C6143">
        <v>1102</v>
      </c>
      <c r="D6143" t="s">
        <v>10</v>
      </c>
      <c r="E6143">
        <v>76</v>
      </c>
      <c r="F6143">
        <v>265</v>
      </c>
      <c r="G6143">
        <f t="shared" si="95"/>
        <v>189</v>
      </c>
      <c r="H6143">
        <v>1724</v>
      </c>
      <c r="I6143" t="s">
        <v>11</v>
      </c>
    </row>
    <row r="6144" spans="1:9" x14ac:dyDescent="0.3">
      <c r="A6144" t="s">
        <v>3080</v>
      </c>
      <c r="B6144" t="s">
        <v>3081</v>
      </c>
      <c r="C6144">
        <v>1102</v>
      </c>
      <c r="D6144" t="s">
        <v>28</v>
      </c>
      <c r="E6144">
        <v>626</v>
      </c>
      <c r="F6144">
        <v>740</v>
      </c>
      <c r="G6144">
        <f t="shared" si="95"/>
        <v>114</v>
      </c>
      <c r="H6144">
        <v>133923</v>
      </c>
      <c r="I6144" t="s">
        <v>29</v>
      </c>
    </row>
    <row r="6145" spans="1:9" x14ac:dyDescent="0.3">
      <c r="A6145" t="s">
        <v>3080</v>
      </c>
      <c r="B6145" t="s">
        <v>3081</v>
      </c>
      <c r="C6145">
        <v>1102</v>
      </c>
      <c r="D6145" t="s">
        <v>30</v>
      </c>
      <c r="E6145">
        <v>513</v>
      </c>
      <c r="F6145">
        <v>579</v>
      </c>
      <c r="G6145">
        <f t="shared" si="95"/>
        <v>66</v>
      </c>
      <c r="H6145">
        <v>85578</v>
      </c>
      <c r="I6145" t="s">
        <v>31</v>
      </c>
    </row>
    <row r="6146" spans="1:9" x14ac:dyDescent="0.3">
      <c r="A6146" t="s">
        <v>3080</v>
      </c>
      <c r="B6146" t="s">
        <v>3081</v>
      </c>
      <c r="C6146">
        <v>1102</v>
      </c>
      <c r="D6146" t="s">
        <v>66</v>
      </c>
      <c r="E6146">
        <v>932</v>
      </c>
      <c r="F6146">
        <v>1013</v>
      </c>
      <c r="G6146">
        <f t="shared" si="95"/>
        <v>81</v>
      </c>
      <c r="H6146">
        <v>11277</v>
      </c>
      <c r="I6146" t="s">
        <v>67</v>
      </c>
    </row>
    <row r="6147" spans="1:9" x14ac:dyDescent="0.3">
      <c r="A6147" t="s">
        <v>3080</v>
      </c>
      <c r="B6147" t="s">
        <v>3081</v>
      </c>
      <c r="C6147">
        <v>1102</v>
      </c>
      <c r="D6147" t="s">
        <v>18</v>
      </c>
      <c r="E6147">
        <v>370</v>
      </c>
      <c r="F6147">
        <v>474</v>
      </c>
      <c r="G6147">
        <f t="shared" ref="G6147:G6210" si="96">F6147-E6147</f>
        <v>104</v>
      </c>
      <c r="H6147">
        <v>27168</v>
      </c>
      <c r="I6147" t="s">
        <v>19</v>
      </c>
    </row>
    <row r="6148" spans="1:9" x14ac:dyDescent="0.3">
      <c r="A6148" t="s">
        <v>3080</v>
      </c>
      <c r="B6148" t="s">
        <v>3081</v>
      </c>
      <c r="C6148">
        <v>1102</v>
      </c>
      <c r="D6148" t="s">
        <v>42</v>
      </c>
      <c r="E6148">
        <v>768</v>
      </c>
      <c r="F6148">
        <v>882</v>
      </c>
      <c r="G6148">
        <f t="shared" si="96"/>
        <v>114</v>
      </c>
      <c r="H6148">
        <v>176760</v>
      </c>
      <c r="I6148" t="s">
        <v>43</v>
      </c>
    </row>
    <row r="6149" spans="1:9" x14ac:dyDescent="0.3">
      <c r="A6149" t="s">
        <v>3082</v>
      </c>
      <c r="B6149" t="s">
        <v>3083</v>
      </c>
      <c r="C6149">
        <v>722</v>
      </c>
      <c r="D6149" t="s">
        <v>10</v>
      </c>
      <c r="E6149">
        <v>35</v>
      </c>
      <c r="F6149">
        <v>214</v>
      </c>
      <c r="G6149">
        <f t="shared" si="96"/>
        <v>179</v>
      </c>
      <c r="H6149">
        <v>1724</v>
      </c>
      <c r="I6149" t="s">
        <v>11</v>
      </c>
    </row>
    <row r="6150" spans="1:9" x14ac:dyDescent="0.3">
      <c r="A6150" t="s">
        <v>3082</v>
      </c>
      <c r="B6150" t="s">
        <v>3083</v>
      </c>
      <c r="C6150">
        <v>722</v>
      </c>
      <c r="D6150" t="s">
        <v>12</v>
      </c>
      <c r="E6150">
        <v>472</v>
      </c>
      <c r="F6150">
        <v>708</v>
      </c>
      <c r="G6150">
        <f t="shared" si="96"/>
        <v>236</v>
      </c>
      <c r="H6150">
        <v>22957</v>
      </c>
      <c r="I6150" t="s">
        <v>13</v>
      </c>
    </row>
    <row r="6151" spans="1:9" x14ac:dyDescent="0.3">
      <c r="A6151" t="s">
        <v>3082</v>
      </c>
      <c r="B6151" t="s">
        <v>3083</v>
      </c>
      <c r="C6151">
        <v>722</v>
      </c>
      <c r="D6151" t="s">
        <v>14</v>
      </c>
      <c r="E6151">
        <v>296</v>
      </c>
      <c r="F6151">
        <v>453</v>
      </c>
      <c r="G6151">
        <f t="shared" si="96"/>
        <v>157</v>
      </c>
      <c r="H6151">
        <v>43327</v>
      </c>
      <c r="I6151" t="s">
        <v>15</v>
      </c>
    </row>
    <row r="6152" spans="1:9" x14ac:dyDescent="0.3">
      <c r="A6152" t="s">
        <v>3084</v>
      </c>
      <c r="B6152" t="s">
        <v>3085</v>
      </c>
      <c r="C6152">
        <v>878</v>
      </c>
      <c r="D6152" t="s">
        <v>10</v>
      </c>
      <c r="E6152">
        <v>254</v>
      </c>
      <c r="F6152">
        <v>399</v>
      </c>
      <c r="G6152">
        <f t="shared" si="96"/>
        <v>145</v>
      </c>
      <c r="H6152">
        <v>1724</v>
      </c>
      <c r="I6152" t="s">
        <v>11</v>
      </c>
    </row>
    <row r="6153" spans="1:9" x14ac:dyDescent="0.3">
      <c r="A6153" t="s">
        <v>3084</v>
      </c>
      <c r="B6153" t="s">
        <v>3085</v>
      </c>
      <c r="C6153">
        <v>878</v>
      </c>
      <c r="D6153" t="s">
        <v>28</v>
      </c>
      <c r="E6153">
        <v>607</v>
      </c>
      <c r="F6153">
        <v>721</v>
      </c>
      <c r="G6153">
        <f t="shared" si="96"/>
        <v>114</v>
      </c>
      <c r="H6153">
        <v>133923</v>
      </c>
      <c r="I6153" t="s">
        <v>29</v>
      </c>
    </row>
    <row r="6154" spans="1:9" x14ac:dyDescent="0.3">
      <c r="A6154" t="s">
        <v>3084</v>
      </c>
      <c r="B6154" t="s">
        <v>3085</v>
      </c>
      <c r="C6154">
        <v>878</v>
      </c>
      <c r="D6154" t="s">
        <v>30</v>
      </c>
      <c r="E6154">
        <v>495</v>
      </c>
      <c r="F6154">
        <v>560</v>
      </c>
      <c r="G6154">
        <f t="shared" si="96"/>
        <v>65</v>
      </c>
      <c r="H6154">
        <v>85578</v>
      </c>
      <c r="I6154" t="s">
        <v>31</v>
      </c>
    </row>
    <row r="6155" spans="1:9" x14ac:dyDescent="0.3">
      <c r="A6155" t="s">
        <v>3084</v>
      </c>
      <c r="B6155" t="s">
        <v>3085</v>
      </c>
      <c r="C6155">
        <v>878</v>
      </c>
      <c r="D6155" t="s">
        <v>90</v>
      </c>
      <c r="E6155">
        <v>12</v>
      </c>
      <c r="F6155">
        <v>218</v>
      </c>
      <c r="G6155">
        <f t="shared" si="96"/>
        <v>206</v>
      </c>
      <c r="H6155">
        <v>1188</v>
      </c>
      <c r="I6155" t="s">
        <v>91</v>
      </c>
    </row>
    <row r="6156" spans="1:9" x14ac:dyDescent="0.3">
      <c r="A6156" t="s">
        <v>3084</v>
      </c>
      <c r="B6156" t="s">
        <v>3085</v>
      </c>
      <c r="C6156">
        <v>878</v>
      </c>
      <c r="D6156" t="s">
        <v>42</v>
      </c>
      <c r="E6156">
        <v>753</v>
      </c>
      <c r="F6156">
        <v>868</v>
      </c>
      <c r="G6156">
        <f t="shared" si="96"/>
        <v>115</v>
      </c>
      <c r="H6156">
        <v>176760</v>
      </c>
      <c r="I6156" t="s">
        <v>43</v>
      </c>
    </row>
    <row r="6157" spans="1:9" x14ac:dyDescent="0.3">
      <c r="A6157" t="s">
        <v>3086</v>
      </c>
      <c r="B6157" t="s">
        <v>3087</v>
      </c>
      <c r="C6157">
        <v>855</v>
      </c>
      <c r="D6157" t="s">
        <v>10</v>
      </c>
      <c r="E6157">
        <v>268</v>
      </c>
      <c r="F6157">
        <v>401</v>
      </c>
      <c r="G6157">
        <f t="shared" si="96"/>
        <v>133</v>
      </c>
      <c r="H6157">
        <v>1724</v>
      </c>
      <c r="I6157" t="s">
        <v>11</v>
      </c>
    </row>
    <row r="6158" spans="1:9" x14ac:dyDescent="0.3">
      <c r="A6158" t="s">
        <v>3086</v>
      </c>
      <c r="B6158" t="s">
        <v>3087</v>
      </c>
      <c r="C6158">
        <v>855</v>
      </c>
      <c r="D6158" t="s">
        <v>28</v>
      </c>
      <c r="E6158">
        <v>748</v>
      </c>
      <c r="F6158">
        <v>855</v>
      </c>
      <c r="G6158">
        <f t="shared" si="96"/>
        <v>107</v>
      </c>
      <c r="H6158">
        <v>133923</v>
      </c>
      <c r="I6158" t="s">
        <v>29</v>
      </c>
    </row>
    <row r="6159" spans="1:9" x14ac:dyDescent="0.3">
      <c r="A6159" t="s">
        <v>3086</v>
      </c>
      <c r="B6159" t="s">
        <v>3087</v>
      </c>
      <c r="C6159">
        <v>855</v>
      </c>
      <c r="D6159" t="s">
        <v>30</v>
      </c>
      <c r="E6159">
        <v>633</v>
      </c>
      <c r="F6159">
        <v>704</v>
      </c>
      <c r="G6159">
        <f t="shared" si="96"/>
        <v>71</v>
      </c>
      <c r="H6159">
        <v>85578</v>
      </c>
      <c r="I6159" t="s">
        <v>31</v>
      </c>
    </row>
    <row r="6160" spans="1:9" x14ac:dyDescent="0.3">
      <c r="A6160" t="s">
        <v>3086</v>
      </c>
      <c r="B6160" t="s">
        <v>3087</v>
      </c>
      <c r="C6160">
        <v>855</v>
      </c>
      <c r="D6160" t="s">
        <v>18</v>
      </c>
      <c r="E6160">
        <v>491</v>
      </c>
      <c r="F6160">
        <v>610</v>
      </c>
      <c r="G6160">
        <f t="shared" si="96"/>
        <v>119</v>
      </c>
      <c r="H6160">
        <v>27168</v>
      </c>
      <c r="I6160" t="s">
        <v>19</v>
      </c>
    </row>
    <row r="6161" spans="1:9" x14ac:dyDescent="0.3">
      <c r="A6161" t="s">
        <v>3088</v>
      </c>
      <c r="B6161" t="s">
        <v>3089</v>
      </c>
      <c r="C6161">
        <v>588</v>
      </c>
      <c r="D6161" t="s">
        <v>10</v>
      </c>
      <c r="E6161">
        <v>123</v>
      </c>
      <c r="F6161">
        <v>280</v>
      </c>
      <c r="G6161">
        <f t="shared" si="96"/>
        <v>157</v>
      </c>
      <c r="H6161">
        <v>1724</v>
      </c>
      <c r="I6161" t="s">
        <v>11</v>
      </c>
    </row>
    <row r="6162" spans="1:9" x14ac:dyDescent="0.3">
      <c r="A6162" t="s">
        <v>3088</v>
      </c>
      <c r="B6162" t="s">
        <v>3089</v>
      </c>
      <c r="C6162">
        <v>588</v>
      </c>
      <c r="D6162" t="s">
        <v>54</v>
      </c>
      <c r="E6162">
        <v>376</v>
      </c>
      <c r="F6162">
        <v>454</v>
      </c>
      <c r="G6162">
        <f t="shared" si="96"/>
        <v>78</v>
      </c>
      <c r="H6162">
        <v>1627</v>
      </c>
      <c r="I6162" t="s">
        <v>55</v>
      </c>
    </row>
    <row r="6163" spans="1:9" x14ac:dyDescent="0.3">
      <c r="A6163" t="s">
        <v>3090</v>
      </c>
      <c r="B6163" t="s">
        <v>3091</v>
      </c>
      <c r="C6163">
        <v>161</v>
      </c>
      <c r="D6163" t="s">
        <v>10</v>
      </c>
      <c r="E6163">
        <v>78</v>
      </c>
      <c r="F6163">
        <v>152</v>
      </c>
      <c r="G6163">
        <f t="shared" si="96"/>
        <v>74</v>
      </c>
      <c r="H6163">
        <v>1724</v>
      </c>
      <c r="I6163" t="s">
        <v>11</v>
      </c>
    </row>
    <row r="6164" spans="1:9" x14ac:dyDescent="0.3">
      <c r="A6164" t="s">
        <v>3092</v>
      </c>
      <c r="B6164" t="s">
        <v>3093</v>
      </c>
      <c r="C6164">
        <v>579</v>
      </c>
      <c r="D6164" t="s">
        <v>10</v>
      </c>
      <c r="E6164">
        <v>84</v>
      </c>
      <c r="F6164">
        <v>226</v>
      </c>
      <c r="G6164">
        <f t="shared" si="96"/>
        <v>142</v>
      </c>
      <c r="H6164">
        <v>1724</v>
      </c>
      <c r="I6164" t="s">
        <v>11</v>
      </c>
    </row>
    <row r="6165" spans="1:9" x14ac:dyDescent="0.3">
      <c r="A6165" t="s">
        <v>3092</v>
      </c>
      <c r="B6165" t="s">
        <v>3093</v>
      </c>
      <c r="C6165">
        <v>579</v>
      </c>
      <c r="D6165" t="s">
        <v>28</v>
      </c>
      <c r="E6165">
        <v>460</v>
      </c>
      <c r="F6165">
        <v>572</v>
      </c>
      <c r="G6165">
        <f t="shared" si="96"/>
        <v>112</v>
      </c>
      <c r="H6165">
        <v>133923</v>
      </c>
      <c r="I6165" t="s">
        <v>29</v>
      </c>
    </row>
    <row r="6166" spans="1:9" x14ac:dyDescent="0.3">
      <c r="A6166" t="s">
        <v>3092</v>
      </c>
      <c r="B6166" t="s">
        <v>3093</v>
      </c>
      <c r="C6166">
        <v>579</v>
      </c>
      <c r="D6166" t="s">
        <v>30</v>
      </c>
      <c r="E6166">
        <v>351</v>
      </c>
      <c r="F6166">
        <v>419</v>
      </c>
      <c r="G6166">
        <f t="shared" si="96"/>
        <v>68</v>
      </c>
      <c r="H6166">
        <v>85578</v>
      </c>
      <c r="I6166" t="s">
        <v>31</v>
      </c>
    </row>
    <row r="6167" spans="1:9" x14ac:dyDescent="0.3">
      <c r="A6167" t="s">
        <v>3094</v>
      </c>
      <c r="B6167" t="s">
        <v>3095</v>
      </c>
      <c r="C6167">
        <v>455</v>
      </c>
      <c r="D6167" t="s">
        <v>10</v>
      </c>
      <c r="E6167">
        <v>55</v>
      </c>
      <c r="F6167">
        <v>218</v>
      </c>
      <c r="G6167">
        <f t="shared" si="96"/>
        <v>163</v>
      </c>
      <c r="H6167">
        <v>1724</v>
      </c>
      <c r="I6167" t="s">
        <v>11</v>
      </c>
    </row>
    <row r="6168" spans="1:9" x14ac:dyDescent="0.3">
      <c r="A6168" t="s">
        <v>3094</v>
      </c>
      <c r="B6168" t="s">
        <v>3095</v>
      </c>
      <c r="C6168">
        <v>455</v>
      </c>
      <c r="D6168" t="s">
        <v>14</v>
      </c>
      <c r="E6168">
        <v>291</v>
      </c>
      <c r="F6168">
        <v>448</v>
      </c>
      <c r="G6168">
        <f t="shared" si="96"/>
        <v>157</v>
      </c>
      <c r="H6168">
        <v>43327</v>
      </c>
      <c r="I6168" t="s">
        <v>15</v>
      </c>
    </row>
    <row r="6169" spans="1:9" x14ac:dyDescent="0.3">
      <c r="A6169" t="s">
        <v>3096</v>
      </c>
      <c r="B6169" t="s">
        <v>3097</v>
      </c>
      <c r="C6169">
        <v>459</v>
      </c>
      <c r="D6169" t="s">
        <v>10</v>
      </c>
      <c r="E6169">
        <v>36</v>
      </c>
      <c r="F6169">
        <v>221</v>
      </c>
      <c r="G6169">
        <f t="shared" si="96"/>
        <v>185</v>
      </c>
      <c r="H6169">
        <v>1724</v>
      </c>
      <c r="I6169" t="s">
        <v>11</v>
      </c>
    </row>
    <row r="6170" spans="1:9" x14ac:dyDescent="0.3">
      <c r="A6170" t="s">
        <v>3096</v>
      </c>
      <c r="B6170" t="s">
        <v>3097</v>
      </c>
      <c r="C6170">
        <v>459</v>
      </c>
      <c r="D6170" t="s">
        <v>14</v>
      </c>
      <c r="E6170">
        <v>294</v>
      </c>
      <c r="F6170">
        <v>454</v>
      </c>
      <c r="G6170">
        <f t="shared" si="96"/>
        <v>160</v>
      </c>
      <c r="H6170">
        <v>43327</v>
      </c>
      <c r="I6170" t="s">
        <v>15</v>
      </c>
    </row>
    <row r="6171" spans="1:9" x14ac:dyDescent="0.3">
      <c r="A6171" t="s">
        <v>3098</v>
      </c>
      <c r="B6171" t="s">
        <v>3099</v>
      </c>
      <c r="C6171">
        <v>515</v>
      </c>
      <c r="D6171" t="s">
        <v>10</v>
      </c>
      <c r="E6171">
        <v>84</v>
      </c>
      <c r="F6171">
        <v>274</v>
      </c>
      <c r="G6171">
        <f t="shared" si="96"/>
        <v>190</v>
      </c>
      <c r="H6171">
        <v>1724</v>
      </c>
      <c r="I6171" t="s">
        <v>11</v>
      </c>
    </row>
    <row r="6172" spans="1:9" x14ac:dyDescent="0.3">
      <c r="A6172" t="s">
        <v>3098</v>
      </c>
      <c r="B6172" t="s">
        <v>3099</v>
      </c>
      <c r="C6172">
        <v>515</v>
      </c>
      <c r="D6172" t="s">
        <v>14</v>
      </c>
      <c r="E6172">
        <v>359</v>
      </c>
      <c r="F6172">
        <v>510</v>
      </c>
      <c r="G6172">
        <f t="shared" si="96"/>
        <v>151</v>
      </c>
      <c r="H6172">
        <v>43327</v>
      </c>
      <c r="I6172" t="s">
        <v>15</v>
      </c>
    </row>
    <row r="6173" spans="1:9" x14ac:dyDescent="0.3">
      <c r="A6173" t="s">
        <v>3100</v>
      </c>
      <c r="B6173" t="s">
        <v>3101</v>
      </c>
      <c r="C6173">
        <v>753</v>
      </c>
      <c r="D6173" t="s">
        <v>10</v>
      </c>
      <c r="E6173">
        <v>86</v>
      </c>
      <c r="F6173">
        <v>246</v>
      </c>
      <c r="G6173">
        <f t="shared" si="96"/>
        <v>160</v>
      </c>
      <c r="H6173">
        <v>1724</v>
      </c>
      <c r="I6173" t="s">
        <v>11</v>
      </c>
    </row>
    <row r="6174" spans="1:9" x14ac:dyDescent="0.3">
      <c r="A6174" t="s">
        <v>3100</v>
      </c>
      <c r="B6174" t="s">
        <v>3101</v>
      </c>
      <c r="C6174">
        <v>753</v>
      </c>
      <c r="D6174" t="s">
        <v>12</v>
      </c>
      <c r="E6174">
        <v>502</v>
      </c>
      <c r="F6174">
        <v>735</v>
      </c>
      <c r="G6174">
        <f t="shared" si="96"/>
        <v>233</v>
      </c>
      <c r="H6174">
        <v>22957</v>
      </c>
      <c r="I6174" t="s">
        <v>13</v>
      </c>
    </row>
    <row r="6175" spans="1:9" x14ac:dyDescent="0.3">
      <c r="A6175" t="s">
        <v>3100</v>
      </c>
      <c r="B6175" t="s">
        <v>3101</v>
      </c>
      <c r="C6175">
        <v>753</v>
      </c>
      <c r="D6175" t="s">
        <v>14</v>
      </c>
      <c r="E6175">
        <v>327</v>
      </c>
      <c r="F6175">
        <v>483</v>
      </c>
      <c r="G6175">
        <f t="shared" si="96"/>
        <v>156</v>
      </c>
      <c r="H6175">
        <v>43327</v>
      </c>
      <c r="I6175" t="s">
        <v>15</v>
      </c>
    </row>
    <row r="6176" spans="1:9" x14ac:dyDescent="0.3">
      <c r="A6176" t="s">
        <v>3102</v>
      </c>
      <c r="B6176" t="s">
        <v>3103</v>
      </c>
      <c r="C6176">
        <v>1748</v>
      </c>
      <c r="D6176" t="s">
        <v>10</v>
      </c>
      <c r="E6176">
        <v>87</v>
      </c>
      <c r="F6176">
        <v>273</v>
      </c>
      <c r="G6176">
        <f t="shared" si="96"/>
        <v>186</v>
      </c>
      <c r="H6176">
        <v>1724</v>
      </c>
      <c r="I6176" t="s">
        <v>11</v>
      </c>
    </row>
    <row r="6177" spans="1:9" x14ac:dyDescent="0.3">
      <c r="A6177" t="s">
        <v>3102</v>
      </c>
      <c r="B6177" t="s">
        <v>3103</v>
      </c>
      <c r="C6177">
        <v>1748</v>
      </c>
      <c r="D6177" t="s">
        <v>28</v>
      </c>
      <c r="E6177">
        <v>1138</v>
      </c>
      <c r="F6177">
        <v>1254</v>
      </c>
      <c r="G6177">
        <f t="shared" si="96"/>
        <v>116</v>
      </c>
      <c r="H6177">
        <v>133923</v>
      </c>
      <c r="I6177" t="s">
        <v>29</v>
      </c>
    </row>
    <row r="6178" spans="1:9" x14ac:dyDescent="0.3">
      <c r="A6178" t="s">
        <v>3102</v>
      </c>
      <c r="B6178" t="s">
        <v>3103</v>
      </c>
      <c r="C6178">
        <v>1748</v>
      </c>
      <c r="D6178" t="s">
        <v>30</v>
      </c>
      <c r="E6178">
        <v>1026</v>
      </c>
      <c r="F6178">
        <v>1091</v>
      </c>
      <c r="G6178">
        <f t="shared" si="96"/>
        <v>65</v>
      </c>
      <c r="H6178">
        <v>85578</v>
      </c>
      <c r="I6178" t="s">
        <v>31</v>
      </c>
    </row>
    <row r="6179" spans="1:9" x14ac:dyDescent="0.3">
      <c r="A6179" t="s">
        <v>3102</v>
      </c>
      <c r="B6179" t="s">
        <v>3103</v>
      </c>
      <c r="C6179">
        <v>1748</v>
      </c>
      <c r="D6179" t="s">
        <v>66</v>
      </c>
      <c r="E6179">
        <v>1580</v>
      </c>
      <c r="F6179">
        <v>1664</v>
      </c>
      <c r="G6179">
        <f t="shared" si="96"/>
        <v>84</v>
      </c>
      <c r="H6179">
        <v>11277</v>
      </c>
      <c r="I6179" t="s">
        <v>67</v>
      </c>
    </row>
    <row r="6180" spans="1:9" x14ac:dyDescent="0.3">
      <c r="A6180" t="s">
        <v>3102</v>
      </c>
      <c r="B6180" t="s">
        <v>3103</v>
      </c>
      <c r="C6180">
        <v>1748</v>
      </c>
      <c r="D6180" t="s">
        <v>22</v>
      </c>
      <c r="E6180">
        <v>351</v>
      </c>
      <c r="F6180">
        <v>463</v>
      </c>
      <c r="G6180">
        <f t="shared" si="96"/>
        <v>112</v>
      </c>
      <c r="H6180">
        <v>21613</v>
      </c>
      <c r="I6180" t="s">
        <v>23</v>
      </c>
    </row>
    <row r="6181" spans="1:9" x14ac:dyDescent="0.3">
      <c r="A6181" t="s">
        <v>3102</v>
      </c>
      <c r="B6181" t="s">
        <v>3103</v>
      </c>
      <c r="C6181">
        <v>1748</v>
      </c>
      <c r="D6181" t="s">
        <v>24</v>
      </c>
      <c r="E6181">
        <v>912</v>
      </c>
      <c r="F6181">
        <v>1000</v>
      </c>
      <c r="G6181">
        <f t="shared" si="96"/>
        <v>88</v>
      </c>
      <c r="H6181">
        <v>23723</v>
      </c>
      <c r="I6181" t="s">
        <v>25</v>
      </c>
    </row>
    <row r="6182" spans="1:9" x14ac:dyDescent="0.3">
      <c r="A6182" t="s">
        <v>3102</v>
      </c>
      <c r="B6182" t="s">
        <v>3103</v>
      </c>
      <c r="C6182">
        <v>1748</v>
      </c>
      <c r="D6182" t="s">
        <v>16</v>
      </c>
      <c r="E6182">
        <v>502</v>
      </c>
      <c r="F6182">
        <v>610</v>
      </c>
      <c r="G6182">
        <f t="shared" si="96"/>
        <v>108</v>
      </c>
      <c r="H6182">
        <v>23651</v>
      </c>
      <c r="I6182" t="s">
        <v>17</v>
      </c>
    </row>
    <row r="6183" spans="1:9" x14ac:dyDescent="0.3">
      <c r="A6183" t="s">
        <v>3102</v>
      </c>
      <c r="B6183" t="s">
        <v>3103</v>
      </c>
      <c r="C6183">
        <v>1748</v>
      </c>
      <c r="D6183" t="s">
        <v>18</v>
      </c>
      <c r="E6183">
        <v>633</v>
      </c>
      <c r="F6183">
        <v>735</v>
      </c>
      <c r="G6183">
        <f t="shared" si="96"/>
        <v>102</v>
      </c>
      <c r="H6183">
        <v>27168</v>
      </c>
      <c r="I6183" t="s">
        <v>19</v>
      </c>
    </row>
    <row r="6184" spans="1:9" x14ac:dyDescent="0.3">
      <c r="A6184" t="s">
        <v>3102</v>
      </c>
      <c r="B6184" t="s">
        <v>3103</v>
      </c>
      <c r="C6184">
        <v>1748</v>
      </c>
      <c r="D6184" t="s">
        <v>18</v>
      </c>
      <c r="E6184">
        <v>759</v>
      </c>
      <c r="F6184">
        <v>876</v>
      </c>
      <c r="G6184">
        <f t="shared" si="96"/>
        <v>117</v>
      </c>
      <c r="H6184">
        <v>27168</v>
      </c>
      <c r="I6184" t="s">
        <v>19</v>
      </c>
    </row>
    <row r="6185" spans="1:9" x14ac:dyDescent="0.3">
      <c r="A6185" t="s">
        <v>3102</v>
      </c>
      <c r="B6185" t="s">
        <v>3103</v>
      </c>
      <c r="C6185">
        <v>1748</v>
      </c>
      <c r="D6185" t="s">
        <v>42</v>
      </c>
      <c r="E6185">
        <v>1272</v>
      </c>
      <c r="F6185">
        <v>1392</v>
      </c>
      <c r="G6185">
        <f t="shared" si="96"/>
        <v>120</v>
      </c>
      <c r="H6185">
        <v>176760</v>
      </c>
      <c r="I6185" t="s">
        <v>43</v>
      </c>
    </row>
    <row r="6186" spans="1:9" x14ac:dyDescent="0.3">
      <c r="A6186" t="s">
        <v>3102</v>
      </c>
      <c r="B6186" t="s">
        <v>3103</v>
      </c>
      <c r="C6186">
        <v>1748</v>
      </c>
      <c r="D6186" t="s">
        <v>42</v>
      </c>
      <c r="E6186">
        <v>1419</v>
      </c>
      <c r="F6186">
        <v>1533</v>
      </c>
      <c r="G6186">
        <f t="shared" si="96"/>
        <v>114</v>
      </c>
      <c r="H6186">
        <v>176760</v>
      </c>
      <c r="I6186" t="s">
        <v>43</v>
      </c>
    </row>
    <row r="6187" spans="1:9" x14ac:dyDescent="0.3">
      <c r="A6187" t="s">
        <v>3104</v>
      </c>
      <c r="B6187" t="s">
        <v>3105</v>
      </c>
      <c r="C6187">
        <v>734</v>
      </c>
      <c r="D6187" t="s">
        <v>10</v>
      </c>
      <c r="E6187">
        <v>92</v>
      </c>
      <c r="F6187">
        <v>280</v>
      </c>
      <c r="G6187">
        <f t="shared" si="96"/>
        <v>188</v>
      </c>
      <c r="H6187">
        <v>1724</v>
      </c>
      <c r="I6187" t="s">
        <v>11</v>
      </c>
    </row>
    <row r="6188" spans="1:9" x14ac:dyDescent="0.3">
      <c r="A6188" t="s">
        <v>3104</v>
      </c>
      <c r="B6188" t="s">
        <v>3105</v>
      </c>
      <c r="C6188">
        <v>734</v>
      </c>
      <c r="D6188" t="s">
        <v>28</v>
      </c>
      <c r="E6188">
        <v>605</v>
      </c>
      <c r="F6188">
        <v>717</v>
      </c>
      <c r="G6188">
        <f t="shared" si="96"/>
        <v>112</v>
      </c>
      <c r="H6188">
        <v>133923</v>
      </c>
      <c r="I6188" t="s">
        <v>29</v>
      </c>
    </row>
    <row r="6189" spans="1:9" x14ac:dyDescent="0.3">
      <c r="A6189" t="s">
        <v>3104</v>
      </c>
      <c r="B6189" t="s">
        <v>3105</v>
      </c>
      <c r="C6189">
        <v>734</v>
      </c>
      <c r="D6189" t="s">
        <v>30</v>
      </c>
      <c r="E6189">
        <v>498</v>
      </c>
      <c r="F6189">
        <v>565</v>
      </c>
      <c r="G6189">
        <f t="shared" si="96"/>
        <v>67</v>
      </c>
      <c r="H6189">
        <v>85578</v>
      </c>
      <c r="I6189" t="s">
        <v>31</v>
      </c>
    </row>
    <row r="6190" spans="1:9" x14ac:dyDescent="0.3">
      <c r="A6190" t="s">
        <v>3104</v>
      </c>
      <c r="B6190" t="s">
        <v>3105</v>
      </c>
      <c r="C6190">
        <v>734</v>
      </c>
      <c r="D6190" t="s">
        <v>18</v>
      </c>
      <c r="E6190">
        <v>383</v>
      </c>
      <c r="F6190">
        <v>477</v>
      </c>
      <c r="G6190">
        <f t="shared" si="96"/>
        <v>94</v>
      </c>
      <c r="H6190">
        <v>27168</v>
      </c>
      <c r="I6190" t="s">
        <v>19</v>
      </c>
    </row>
    <row r="6191" spans="1:9" x14ac:dyDescent="0.3">
      <c r="A6191" t="s">
        <v>3106</v>
      </c>
      <c r="B6191" t="s">
        <v>3107</v>
      </c>
      <c r="C6191">
        <v>1030</v>
      </c>
      <c r="D6191" t="s">
        <v>10</v>
      </c>
      <c r="E6191">
        <v>71</v>
      </c>
      <c r="F6191">
        <v>268</v>
      </c>
      <c r="G6191">
        <f t="shared" si="96"/>
        <v>197</v>
      </c>
      <c r="H6191">
        <v>1724</v>
      </c>
      <c r="I6191" t="s">
        <v>11</v>
      </c>
    </row>
    <row r="6192" spans="1:9" x14ac:dyDescent="0.3">
      <c r="A6192" t="s">
        <v>3106</v>
      </c>
      <c r="B6192" t="s">
        <v>3107</v>
      </c>
      <c r="C6192">
        <v>1030</v>
      </c>
      <c r="D6192" t="s">
        <v>28</v>
      </c>
      <c r="E6192">
        <v>887</v>
      </c>
      <c r="F6192">
        <v>1003</v>
      </c>
      <c r="G6192">
        <f t="shared" si="96"/>
        <v>116</v>
      </c>
      <c r="H6192">
        <v>133923</v>
      </c>
      <c r="I6192" t="s">
        <v>29</v>
      </c>
    </row>
    <row r="6193" spans="1:9" x14ac:dyDescent="0.3">
      <c r="A6193" t="s">
        <v>3106</v>
      </c>
      <c r="B6193" t="s">
        <v>3107</v>
      </c>
      <c r="C6193">
        <v>1030</v>
      </c>
      <c r="D6193" t="s">
        <v>24</v>
      </c>
      <c r="E6193">
        <v>502</v>
      </c>
      <c r="F6193">
        <v>592</v>
      </c>
      <c r="G6193">
        <f t="shared" si="96"/>
        <v>90</v>
      </c>
      <c r="H6193">
        <v>23723</v>
      </c>
      <c r="I6193" t="s">
        <v>25</v>
      </c>
    </row>
    <row r="6194" spans="1:9" x14ac:dyDescent="0.3">
      <c r="A6194" t="s">
        <v>3106</v>
      </c>
      <c r="B6194" t="s">
        <v>3107</v>
      </c>
      <c r="C6194">
        <v>1030</v>
      </c>
      <c r="D6194" t="s">
        <v>18</v>
      </c>
      <c r="E6194">
        <v>363</v>
      </c>
      <c r="F6194">
        <v>467</v>
      </c>
      <c r="G6194">
        <f t="shared" si="96"/>
        <v>104</v>
      </c>
      <c r="H6194">
        <v>27168</v>
      </c>
      <c r="I6194" t="s">
        <v>19</v>
      </c>
    </row>
    <row r="6195" spans="1:9" x14ac:dyDescent="0.3">
      <c r="A6195" t="s">
        <v>3106</v>
      </c>
      <c r="B6195" t="s">
        <v>3107</v>
      </c>
      <c r="C6195">
        <v>1030</v>
      </c>
      <c r="D6195" t="s">
        <v>18</v>
      </c>
      <c r="E6195">
        <v>620</v>
      </c>
      <c r="F6195">
        <v>726</v>
      </c>
      <c r="G6195">
        <f t="shared" si="96"/>
        <v>106</v>
      </c>
      <c r="H6195">
        <v>27168</v>
      </c>
      <c r="I6195" t="s">
        <v>19</v>
      </c>
    </row>
    <row r="6196" spans="1:9" x14ac:dyDescent="0.3">
      <c r="A6196" t="s">
        <v>3108</v>
      </c>
      <c r="B6196" t="s">
        <v>3109</v>
      </c>
      <c r="C6196">
        <v>451</v>
      </c>
      <c r="D6196" t="s">
        <v>10</v>
      </c>
      <c r="E6196">
        <v>53</v>
      </c>
      <c r="F6196">
        <v>221</v>
      </c>
      <c r="G6196">
        <f t="shared" si="96"/>
        <v>168</v>
      </c>
      <c r="H6196">
        <v>1724</v>
      </c>
      <c r="I6196" t="s">
        <v>11</v>
      </c>
    </row>
    <row r="6197" spans="1:9" x14ac:dyDescent="0.3">
      <c r="A6197" t="s">
        <v>3108</v>
      </c>
      <c r="B6197" t="s">
        <v>3109</v>
      </c>
      <c r="C6197">
        <v>451</v>
      </c>
      <c r="D6197" t="s">
        <v>14</v>
      </c>
      <c r="E6197">
        <v>294</v>
      </c>
      <c r="F6197">
        <v>451</v>
      </c>
      <c r="G6197">
        <f t="shared" si="96"/>
        <v>157</v>
      </c>
      <c r="H6197">
        <v>43327</v>
      </c>
      <c r="I6197" t="s">
        <v>15</v>
      </c>
    </row>
    <row r="6198" spans="1:9" x14ac:dyDescent="0.3">
      <c r="A6198" t="s">
        <v>3110</v>
      </c>
      <c r="B6198" t="s">
        <v>3111</v>
      </c>
      <c r="C6198">
        <v>513</v>
      </c>
      <c r="D6198" t="s">
        <v>10</v>
      </c>
      <c r="E6198">
        <v>80</v>
      </c>
      <c r="F6198">
        <v>272</v>
      </c>
      <c r="G6198">
        <f t="shared" si="96"/>
        <v>192</v>
      </c>
      <c r="H6198">
        <v>1724</v>
      </c>
      <c r="I6198" t="s">
        <v>11</v>
      </c>
    </row>
    <row r="6199" spans="1:9" x14ac:dyDescent="0.3">
      <c r="A6199" t="s">
        <v>3110</v>
      </c>
      <c r="B6199" t="s">
        <v>3111</v>
      </c>
      <c r="C6199">
        <v>513</v>
      </c>
      <c r="D6199" t="s">
        <v>14</v>
      </c>
      <c r="E6199">
        <v>357</v>
      </c>
      <c r="F6199">
        <v>508</v>
      </c>
      <c r="G6199">
        <f t="shared" si="96"/>
        <v>151</v>
      </c>
      <c r="H6199">
        <v>43327</v>
      </c>
      <c r="I6199" t="s">
        <v>15</v>
      </c>
    </row>
    <row r="6200" spans="1:9" x14ac:dyDescent="0.3">
      <c r="A6200" t="s">
        <v>3112</v>
      </c>
      <c r="B6200" t="s">
        <v>3113</v>
      </c>
      <c r="C6200">
        <v>507</v>
      </c>
      <c r="D6200" t="s">
        <v>10</v>
      </c>
      <c r="E6200">
        <v>123</v>
      </c>
      <c r="F6200">
        <v>304</v>
      </c>
      <c r="G6200">
        <f t="shared" si="96"/>
        <v>181</v>
      </c>
      <c r="H6200">
        <v>1724</v>
      </c>
      <c r="I6200" t="s">
        <v>11</v>
      </c>
    </row>
    <row r="6201" spans="1:9" x14ac:dyDescent="0.3">
      <c r="A6201" t="s">
        <v>3112</v>
      </c>
      <c r="B6201" t="s">
        <v>3113</v>
      </c>
      <c r="C6201">
        <v>507</v>
      </c>
      <c r="D6201" t="s">
        <v>22</v>
      </c>
      <c r="E6201">
        <v>398</v>
      </c>
      <c r="F6201">
        <v>470</v>
      </c>
      <c r="G6201">
        <f t="shared" si="96"/>
        <v>72</v>
      </c>
      <c r="H6201">
        <v>21613</v>
      </c>
      <c r="I6201" t="s">
        <v>23</v>
      </c>
    </row>
    <row r="6202" spans="1:9" x14ac:dyDescent="0.3">
      <c r="A6202" t="s">
        <v>3114</v>
      </c>
      <c r="B6202" t="s">
        <v>3115</v>
      </c>
      <c r="C6202">
        <v>800</v>
      </c>
      <c r="D6202" t="s">
        <v>10</v>
      </c>
      <c r="E6202">
        <v>87</v>
      </c>
      <c r="F6202">
        <v>274</v>
      </c>
      <c r="G6202">
        <f t="shared" si="96"/>
        <v>187</v>
      </c>
      <c r="H6202">
        <v>1724</v>
      </c>
      <c r="I6202" t="s">
        <v>11</v>
      </c>
    </row>
    <row r="6203" spans="1:9" x14ac:dyDescent="0.3">
      <c r="A6203" t="s">
        <v>3114</v>
      </c>
      <c r="B6203" t="s">
        <v>3115</v>
      </c>
      <c r="C6203">
        <v>800</v>
      </c>
      <c r="D6203" t="s">
        <v>14</v>
      </c>
      <c r="E6203">
        <v>641</v>
      </c>
      <c r="F6203">
        <v>794</v>
      </c>
      <c r="G6203">
        <f t="shared" si="96"/>
        <v>153</v>
      </c>
      <c r="H6203">
        <v>43327</v>
      </c>
      <c r="I6203" t="s">
        <v>15</v>
      </c>
    </row>
    <row r="6204" spans="1:9" x14ac:dyDescent="0.3">
      <c r="A6204" t="s">
        <v>3114</v>
      </c>
      <c r="B6204" t="s">
        <v>3115</v>
      </c>
      <c r="C6204">
        <v>800</v>
      </c>
      <c r="D6204" t="s">
        <v>24</v>
      </c>
      <c r="E6204">
        <v>537</v>
      </c>
      <c r="F6204">
        <v>623</v>
      </c>
      <c r="G6204">
        <f t="shared" si="96"/>
        <v>86</v>
      </c>
      <c r="H6204">
        <v>23723</v>
      </c>
      <c r="I6204" t="s">
        <v>25</v>
      </c>
    </row>
    <row r="6205" spans="1:9" x14ac:dyDescent="0.3">
      <c r="A6205" t="s">
        <v>3114</v>
      </c>
      <c r="B6205" t="s">
        <v>3115</v>
      </c>
      <c r="C6205">
        <v>800</v>
      </c>
      <c r="D6205" t="s">
        <v>16</v>
      </c>
      <c r="E6205">
        <v>375</v>
      </c>
      <c r="F6205">
        <v>501</v>
      </c>
      <c r="G6205">
        <f t="shared" si="96"/>
        <v>126</v>
      </c>
      <c r="H6205">
        <v>23651</v>
      </c>
      <c r="I6205" t="s">
        <v>17</v>
      </c>
    </row>
    <row r="6206" spans="1:9" x14ac:dyDescent="0.3">
      <c r="A6206" t="s">
        <v>3116</v>
      </c>
      <c r="B6206" t="s">
        <v>3117</v>
      </c>
      <c r="C6206">
        <v>830</v>
      </c>
      <c r="D6206" t="s">
        <v>10</v>
      </c>
      <c r="E6206">
        <v>115</v>
      </c>
      <c r="F6206">
        <v>302</v>
      </c>
      <c r="G6206">
        <f t="shared" si="96"/>
        <v>187</v>
      </c>
      <c r="H6206">
        <v>1724</v>
      </c>
      <c r="I6206" t="s">
        <v>11</v>
      </c>
    </row>
    <row r="6207" spans="1:9" x14ac:dyDescent="0.3">
      <c r="A6207" t="s">
        <v>3116</v>
      </c>
      <c r="B6207" t="s">
        <v>3117</v>
      </c>
      <c r="C6207">
        <v>830</v>
      </c>
      <c r="D6207" t="s">
        <v>12</v>
      </c>
      <c r="E6207">
        <v>578</v>
      </c>
      <c r="F6207">
        <v>810</v>
      </c>
      <c r="G6207">
        <f t="shared" si="96"/>
        <v>232</v>
      </c>
      <c r="H6207">
        <v>22957</v>
      </c>
      <c r="I6207" t="s">
        <v>13</v>
      </c>
    </row>
    <row r="6208" spans="1:9" x14ac:dyDescent="0.3">
      <c r="A6208" t="s">
        <v>3116</v>
      </c>
      <c r="B6208" t="s">
        <v>3117</v>
      </c>
      <c r="C6208">
        <v>830</v>
      </c>
      <c r="D6208" t="s">
        <v>14</v>
      </c>
      <c r="E6208">
        <v>401</v>
      </c>
      <c r="F6208">
        <v>559</v>
      </c>
      <c r="G6208">
        <f t="shared" si="96"/>
        <v>158</v>
      </c>
      <c r="H6208">
        <v>43327</v>
      </c>
      <c r="I6208" t="s">
        <v>15</v>
      </c>
    </row>
    <row r="6209" spans="1:9" x14ac:dyDescent="0.3">
      <c r="A6209" t="s">
        <v>3118</v>
      </c>
      <c r="B6209" t="s">
        <v>3119</v>
      </c>
      <c r="C6209">
        <v>552</v>
      </c>
      <c r="D6209" t="s">
        <v>10</v>
      </c>
      <c r="E6209">
        <v>89</v>
      </c>
      <c r="F6209">
        <v>250</v>
      </c>
      <c r="G6209">
        <f t="shared" si="96"/>
        <v>161</v>
      </c>
      <c r="H6209">
        <v>1724</v>
      </c>
      <c r="I6209" t="s">
        <v>11</v>
      </c>
    </row>
    <row r="6210" spans="1:9" x14ac:dyDescent="0.3">
      <c r="A6210" t="s">
        <v>3118</v>
      </c>
      <c r="B6210" t="s">
        <v>3119</v>
      </c>
      <c r="C6210">
        <v>552</v>
      </c>
      <c r="D6210" t="s">
        <v>54</v>
      </c>
      <c r="E6210">
        <v>347</v>
      </c>
      <c r="F6210">
        <v>425</v>
      </c>
      <c r="G6210">
        <f t="shared" si="96"/>
        <v>78</v>
      </c>
      <c r="H6210">
        <v>1627</v>
      </c>
      <c r="I6210" t="s">
        <v>55</v>
      </c>
    </row>
    <row r="6211" spans="1:9" x14ac:dyDescent="0.3">
      <c r="A6211" t="s">
        <v>3120</v>
      </c>
      <c r="B6211" t="s">
        <v>3121</v>
      </c>
      <c r="C6211">
        <v>717</v>
      </c>
      <c r="D6211" t="s">
        <v>10</v>
      </c>
      <c r="E6211">
        <v>87</v>
      </c>
      <c r="F6211">
        <v>273</v>
      </c>
      <c r="G6211">
        <f t="shared" ref="G6211:G6274" si="97">F6211-E6211</f>
        <v>186</v>
      </c>
      <c r="H6211">
        <v>1724</v>
      </c>
      <c r="I6211" t="s">
        <v>11</v>
      </c>
    </row>
    <row r="6212" spans="1:9" x14ac:dyDescent="0.3">
      <c r="A6212" t="s">
        <v>3120</v>
      </c>
      <c r="B6212" t="s">
        <v>3121</v>
      </c>
      <c r="C6212">
        <v>717</v>
      </c>
      <c r="D6212" t="s">
        <v>28</v>
      </c>
      <c r="E6212">
        <v>601</v>
      </c>
      <c r="F6212">
        <v>711</v>
      </c>
      <c r="G6212">
        <f t="shared" si="97"/>
        <v>110</v>
      </c>
      <c r="H6212">
        <v>133923</v>
      </c>
      <c r="I6212" t="s">
        <v>29</v>
      </c>
    </row>
    <row r="6213" spans="1:9" x14ac:dyDescent="0.3">
      <c r="A6213" t="s">
        <v>3120</v>
      </c>
      <c r="B6213" t="s">
        <v>3121</v>
      </c>
      <c r="C6213">
        <v>717</v>
      </c>
      <c r="D6213" t="s">
        <v>30</v>
      </c>
      <c r="E6213">
        <v>494</v>
      </c>
      <c r="F6213">
        <v>561</v>
      </c>
      <c r="G6213">
        <f t="shared" si="97"/>
        <v>67</v>
      </c>
      <c r="H6213">
        <v>85578</v>
      </c>
      <c r="I6213" t="s">
        <v>31</v>
      </c>
    </row>
    <row r="6214" spans="1:9" x14ac:dyDescent="0.3">
      <c r="A6214" t="s">
        <v>3120</v>
      </c>
      <c r="B6214" t="s">
        <v>3121</v>
      </c>
      <c r="C6214">
        <v>717</v>
      </c>
      <c r="D6214" t="s">
        <v>22</v>
      </c>
      <c r="E6214">
        <v>358</v>
      </c>
      <c r="F6214">
        <v>471</v>
      </c>
      <c r="G6214">
        <f t="shared" si="97"/>
        <v>113</v>
      </c>
      <c r="H6214">
        <v>21613</v>
      </c>
      <c r="I6214" t="s">
        <v>23</v>
      </c>
    </row>
    <row r="6215" spans="1:9" x14ac:dyDescent="0.3">
      <c r="A6215" t="s">
        <v>3122</v>
      </c>
      <c r="B6215" t="s">
        <v>3123</v>
      </c>
      <c r="C6215">
        <v>1364</v>
      </c>
      <c r="D6215" t="s">
        <v>10</v>
      </c>
      <c r="E6215">
        <v>85</v>
      </c>
      <c r="F6215">
        <v>269</v>
      </c>
      <c r="G6215">
        <f t="shared" si="97"/>
        <v>184</v>
      </c>
      <c r="H6215">
        <v>1724</v>
      </c>
      <c r="I6215" t="s">
        <v>11</v>
      </c>
    </row>
    <row r="6216" spans="1:9" x14ac:dyDescent="0.3">
      <c r="A6216" t="s">
        <v>3122</v>
      </c>
      <c r="B6216" t="s">
        <v>3123</v>
      </c>
      <c r="C6216">
        <v>1364</v>
      </c>
      <c r="D6216" t="s">
        <v>28</v>
      </c>
      <c r="E6216">
        <v>755</v>
      </c>
      <c r="F6216">
        <v>872</v>
      </c>
      <c r="G6216">
        <f t="shared" si="97"/>
        <v>117</v>
      </c>
      <c r="H6216">
        <v>133923</v>
      </c>
      <c r="I6216" t="s">
        <v>29</v>
      </c>
    </row>
    <row r="6217" spans="1:9" x14ac:dyDescent="0.3">
      <c r="A6217" t="s">
        <v>3122</v>
      </c>
      <c r="B6217" t="s">
        <v>3123</v>
      </c>
      <c r="C6217">
        <v>1364</v>
      </c>
      <c r="D6217" t="s">
        <v>30</v>
      </c>
      <c r="E6217">
        <v>643</v>
      </c>
      <c r="F6217">
        <v>708</v>
      </c>
      <c r="G6217">
        <f t="shared" si="97"/>
        <v>65</v>
      </c>
      <c r="H6217">
        <v>85578</v>
      </c>
      <c r="I6217" t="s">
        <v>31</v>
      </c>
    </row>
    <row r="6218" spans="1:9" x14ac:dyDescent="0.3">
      <c r="A6218" t="s">
        <v>3122</v>
      </c>
      <c r="B6218" t="s">
        <v>3123</v>
      </c>
      <c r="C6218">
        <v>1364</v>
      </c>
      <c r="D6218" t="s">
        <v>66</v>
      </c>
      <c r="E6218">
        <v>1198</v>
      </c>
      <c r="F6218">
        <v>1286</v>
      </c>
      <c r="G6218">
        <f t="shared" si="97"/>
        <v>88</v>
      </c>
      <c r="H6218">
        <v>11277</v>
      </c>
      <c r="I6218" t="s">
        <v>67</v>
      </c>
    </row>
    <row r="6219" spans="1:9" x14ac:dyDescent="0.3">
      <c r="A6219" t="s">
        <v>3122</v>
      </c>
      <c r="B6219" t="s">
        <v>3123</v>
      </c>
      <c r="C6219">
        <v>1364</v>
      </c>
      <c r="D6219" t="s">
        <v>22</v>
      </c>
      <c r="E6219">
        <v>495</v>
      </c>
      <c r="F6219">
        <v>620</v>
      </c>
      <c r="G6219">
        <f t="shared" si="97"/>
        <v>125</v>
      </c>
      <c r="H6219">
        <v>21613</v>
      </c>
      <c r="I6219" t="s">
        <v>23</v>
      </c>
    </row>
    <row r="6220" spans="1:9" x14ac:dyDescent="0.3">
      <c r="A6220" t="s">
        <v>3122</v>
      </c>
      <c r="B6220" t="s">
        <v>3123</v>
      </c>
      <c r="C6220">
        <v>1364</v>
      </c>
      <c r="D6220" t="s">
        <v>18</v>
      </c>
      <c r="E6220">
        <v>360</v>
      </c>
      <c r="F6220">
        <v>462</v>
      </c>
      <c r="G6220">
        <f t="shared" si="97"/>
        <v>102</v>
      </c>
      <c r="H6220">
        <v>27168</v>
      </c>
      <c r="I6220" t="s">
        <v>19</v>
      </c>
    </row>
    <row r="6221" spans="1:9" x14ac:dyDescent="0.3">
      <c r="A6221" t="s">
        <v>3122</v>
      </c>
      <c r="B6221" t="s">
        <v>3123</v>
      </c>
      <c r="C6221">
        <v>1364</v>
      </c>
      <c r="D6221" t="s">
        <v>42</v>
      </c>
      <c r="E6221">
        <v>893</v>
      </c>
      <c r="F6221">
        <v>1008</v>
      </c>
      <c r="G6221">
        <f t="shared" si="97"/>
        <v>115</v>
      </c>
      <c r="H6221">
        <v>176760</v>
      </c>
      <c r="I6221" t="s">
        <v>43</v>
      </c>
    </row>
    <row r="6222" spans="1:9" x14ac:dyDescent="0.3">
      <c r="A6222" t="s">
        <v>3122</v>
      </c>
      <c r="B6222" t="s">
        <v>3123</v>
      </c>
      <c r="C6222">
        <v>1364</v>
      </c>
      <c r="D6222" t="s">
        <v>42</v>
      </c>
      <c r="E6222">
        <v>1034</v>
      </c>
      <c r="F6222">
        <v>1148</v>
      </c>
      <c r="G6222">
        <f t="shared" si="97"/>
        <v>114</v>
      </c>
      <c r="H6222">
        <v>176760</v>
      </c>
      <c r="I6222" t="s">
        <v>43</v>
      </c>
    </row>
    <row r="6223" spans="1:9" x14ac:dyDescent="0.3">
      <c r="A6223" t="s">
        <v>3124</v>
      </c>
      <c r="B6223" t="s">
        <v>3125</v>
      </c>
      <c r="C6223">
        <v>767</v>
      </c>
      <c r="D6223" t="s">
        <v>10</v>
      </c>
      <c r="E6223">
        <v>71</v>
      </c>
      <c r="F6223">
        <v>227</v>
      </c>
      <c r="G6223">
        <f t="shared" si="97"/>
        <v>156</v>
      </c>
      <c r="H6223">
        <v>1724</v>
      </c>
      <c r="I6223" t="s">
        <v>11</v>
      </c>
    </row>
    <row r="6224" spans="1:9" x14ac:dyDescent="0.3">
      <c r="A6224" t="s">
        <v>3124</v>
      </c>
      <c r="B6224" t="s">
        <v>3125</v>
      </c>
      <c r="C6224">
        <v>767</v>
      </c>
      <c r="D6224" t="s">
        <v>28</v>
      </c>
      <c r="E6224">
        <v>452</v>
      </c>
      <c r="F6224">
        <v>567</v>
      </c>
      <c r="G6224">
        <f t="shared" si="97"/>
        <v>115</v>
      </c>
      <c r="H6224">
        <v>133923</v>
      </c>
      <c r="I6224" t="s">
        <v>29</v>
      </c>
    </row>
    <row r="6225" spans="1:9" x14ac:dyDescent="0.3">
      <c r="A6225" t="s">
        <v>3124</v>
      </c>
      <c r="B6225" t="s">
        <v>3125</v>
      </c>
      <c r="C6225">
        <v>767</v>
      </c>
      <c r="D6225" t="s">
        <v>30</v>
      </c>
      <c r="E6225">
        <v>334</v>
      </c>
      <c r="F6225">
        <v>399</v>
      </c>
      <c r="G6225">
        <f t="shared" si="97"/>
        <v>65</v>
      </c>
      <c r="H6225">
        <v>85578</v>
      </c>
      <c r="I6225" t="s">
        <v>31</v>
      </c>
    </row>
    <row r="6226" spans="1:9" x14ac:dyDescent="0.3">
      <c r="A6226" t="s">
        <v>3124</v>
      </c>
      <c r="B6226" t="s">
        <v>3125</v>
      </c>
      <c r="C6226">
        <v>767</v>
      </c>
      <c r="D6226" t="s">
        <v>42</v>
      </c>
      <c r="E6226">
        <v>629</v>
      </c>
      <c r="F6226">
        <v>742</v>
      </c>
      <c r="G6226">
        <f t="shared" si="97"/>
        <v>113</v>
      </c>
      <c r="H6226">
        <v>176760</v>
      </c>
      <c r="I6226" t="s">
        <v>43</v>
      </c>
    </row>
    <row r="6227" spans="1:9" x14ac:dyDescent="0.3">
      <c r="A6227" t="s">
        <v>3126</v>
      </c>
      <c r="B6227" t="s">
        <v>3127</v>
      </c>
      <c r="C6227">
        <v>882</v>
      </c>
      <c r="D6227" t="s">
        <v>10</v>
      </c>
      <c r="E6227">
        <v>74</v>
      </c>
      <c r="F6227">
        <v>225</v>
      </c>
      <c r="G6227">
        <f t="shared" si="97"/>
        <v>151</v>
      </c>
      <c r="H6227">
        <v>1724</v>
      </c>
      <c r="I6227" t="s">
        <v>11</v>
      </c>
    </row>
    <row r="6228" spans="1:9" x14ac:dyDescent="0.3">
      <c r="A6228" t="s">
        <v>3126</v>
      </c>
      <c r="B6228" t="s">
        <v>3127</v>
      </c>
      <c r="C6228">
        <v>882</v>
      </c>
      <c r="D6228" t="s">
        <v>12</v>
      </c>
      <c r="E6228">
        <v>631</v>
      </c>
      <c r="F6228">
        <v>864</v>
      </c>
      <c r="G6228">
        <f t="shared" si="97"/>
        <v>233</v>
      </c>
      <c r="H6228">
        <v>22957</v>
      </c>
      <c r="I6228" t="s">
        <v>13</v>
      </c>
    </row>
    <row r="6229" spans="1:9" x14ac:dyDescent="0.3">
      <c r="A6229" t="s">
        <v>3126</v>
      </c>
      <c r="B6229" t="s">
        <v>3127</v>
      </c>
      <c r="C6229">
        <v>882</v>
      </c>
      <c r="D6229" t="s">
        <v>14</v>
      </c>
      <c r="E6229">
        <v>457</v>
      </c>
      <c r="F6229">
        <v>612</v>
      </c>
      <c r="G6229">
        <f t="shared" si="97"/>
        <v>155</v>
      </c>
      <c r="H6229">
        <v>43327</v>
      </c>
      <c r="I6229" t="s">
        <v>15</v>
      </c>
    </row>
    <row r="6230" spans="1:9" x14ac:dyDescent="0.3">
      <c r="A6230" t="s">
        <v>3126</v>
      </c>
      <c r="B6230" t="s">
        <v>3127</v>
      </c>
      <c r="C6230">
        <v>882</v>
      </c>
      <c r="D6230" t="s">
        <v>24</v>
      </c>
      <c r="E6230">
        <v>333</v>
      </c>
      <c r="F6230">
        <v>419</v>
      </c>
      <c r="G6230">
        <f t="shared" si="97"/>
        <v>86</v>
      </c>
      <c r="H6230">
        <v>23723</v>
      </c>
      <c r="I6230" t="s">
        <v>25</v>
      </c>
    </row>
    <row r="6231" spans="1:9" x14ac:dyDescent="0.3">
      <c r="A6231" t="s">
        <v>3128</v>
      </c>
      <c r="B6231" t="s">
        <v>3129</v>
      </c>
      <c r="C6231">
        <v>546</v>
      </c>
      <c r="D6231" t="s">
        <v>10</v>
      </c>
      <c r="E6231">
        <v>70</v>
      </c>
      <c r="F6231">
        <v>258</v>
      </c>
      <c r="G6231">
        <f t="shared" si="97"/>
        <v>188</v>
      </c>
      <c r="H6231">
        <v>1724</v>
      </c>
      <c r="I6231" t="s">
        <v>11</v>
      </c>
    </row>
    <row r="6232" spans="1:9" x14ac:dyDescent="0.3">
      <c r="A6232" t="s">
        <v>3128</v>
      </c>
      <c r="B6232" t="s">
        <v>3129</v>
      </c>
      <c r="C6232">
        <v>546</v>
      </c>
      <c r="D6232" t="s">
        <v>54</v>
      </c>
      <c r="E6232">
        <v>352</v>
      </c>
      <c r="F6232">
        <v>434</v>
      </c>
      <c r="G6232">
        <f t="shared" si="97"/>
        <v>82</v>
      </c>
      <c r="H6232">
        <v>1627</v>
      </c>
      <c r="I6232" t="s">
        <v>55</v>
      </c>
    </row>
    <row r="6233" spans="1:9" x14ac:dyDescent="0.3">
      <c r="A6233" t="s">
        <v>3130</v>
      </c>
      <c r="B6233" t="s">
        <v>3131</v>
      </c>
      <c r="C6233">
        <v>867</v>
      </c>
      <c r="D6233" t="s">
        <v>10</v>
      </c>
      <c r="E6233">
        <v>67</v>
      </c>
      <c r="F6233">
        <v>220</v>
      </c>
      <c r="G6233">
        <f t="shared" si="97"/>
        <v>153</v>
      </c>
      <c r="H6233">
        <v>1724</v>
      </c>
      <c r="I6233" t="s">
        <v>11</v>
      </c>
    </row>
    <row r="6234" spans="1:9" x14ac:dyDescent="0.3">
      <c r="A6234" t="s">
        <v>3130</v>
      </c>
      <c r="B6234" t="s">
        <v>3131</v>
      </c>
      <c r="C6234">
        <v>867</v>
      </c>
      <c r="D6234" t="s">
        <v>12</v>
      </c>
      <c r="E6234">
        <v>615</v>
      </c>
      <c r="F6234">
        <v>848</v>
      </c>
      <c r="G6234">
        <f t="shared" si="97"/>
        <v>233</v>
      </c>
      <c r="H6234">
        <v>22957</v>
      </c>
      <c r="I6234" t="s">
        <v>13</v>
      </c>
    </row>
    <row r="6235" spans="1:9" x14ac:dyDescent="0.3">
      <c r="A6235" t="s">
        <v>3130</v>
      </c>
      <c r="B6235" t="s">
        <v>3131</v>
      </c>
      <c r="C6235">
        <v>867</v>
      </c>
      <c r="D6235" t="s">
        <v>14</v>
      </c>
      <c r="E6235">
        <v>446</v>
      </c>
      <c r="F6235">
        <v>596</v>
      </c>
      <c r="G6235">
        <f t="shared" si="97"/>
        <v>150</v>
      </c>
      <c r="H6235">
        <v>43327</v>
      </c>
      <c r="I6235" t="s">
        <v>15</v>
      </c>
    </row>
    <row r="6236" spans="1:9" x14ac:dyDescent="0.3">
      <c r="A6236" t="s">
        <v>3130</v>
      </c>
      <c r="B6236" t="s">
        <v>3131</v>
      </c>
      <c r="C6236">
        <v>867</v>
      </c>
      <c r="D6236" t="s">
        <v>24</v>
      </c>
      <c r="E6236">
        <v>321</v>
      </c>
      <c r="F6236">
        <v>407</v>
      </c>
      <c r="G6236">
        <f t="shared" si="97"/>
        <v>86</v>
      </c>
      <c r="H6236">
        <v>23723</v>
      </c>
      <c r="I6236" t="s">
        <v>25</v>
      </c>
    </row>
    <row r="6237" spans="1:9" x14ac:dyDescent="0.3">
      <c r="A6237" t="s">
        <v>3132</v>
      </c>
      <c r="B6237" t="s">
        <v>3133</v>
      </c>
      <c r="C6237">
        <v>1417</v>
      </c>
      <c r="D6237" t="s">
        <v>10</v>
      </c>
      <c r="E6237">
        <v>79</v>
      </c>
      <c r="F6237">
        <v>265</v>
      </c>
      <c r="G6237">
        <f t="shared" si="97"/>
        <v>186</v>
      </c>
      <c r="H6237">
        <v>1724</v>
      </c>
      <c r="I6237" t="s">
        <v>11</v>
      </c>
    </row>
    <row r="6238" spans="1:9" x14ac:dyDescent="0.3">
      <c r="A6238" t="s">
        <v>3132</v>
      </c>
      <c r="B6238" t="s">
        <v>3133</v>
      </c>
      <c r="C6238">
        <v>1417</v>
      </c>
      <c r="D6238" t="s">
        <v>28</v>
      </c>
      <c r="E6238">
        <v>876</v>
      </c>
      <c r="F6238">
        <v>992</v>
      </c>
      <c r="G6238">
        <f t="shared" si="97"/>
        <v>116</v>
      </c>
      <c r="H6238">
        <v>133923</v>
      </c>
      <c r="I6238" t="s">
        <v>29</v>
      </c>
    </row>
    <row r="6239" spans="1:9" x14ac:dyDescent="0.3">
      <c r="A6239" t="s">
        <v>3132</v>
      </c>
      <c r="B6239" t="s">
        <v>3133</v>
      </c>
      <c r="C6239">
        <v>1417</v>
      </c>
      <c r="D6239" t="s">
        <v>30</v>
      </c>
      <c r="E6239">
        <v>764</v>
      </c>
      <c r="F6239">
        <v>829</v>
      </c>
      <c r="G6239">
        <f t="shared" si="97"/>
        <v>65</v>
      </c>
      <c r="H6239">
        <v>85578</v>
      </c>
      <c r="I6239" t="s">
        <v>31</v>
      </c>
    </row>
    <row r="6240" spans="1:9" x14ac:dyDescent="0.3">
      <c r="A6240" t="s">
        <v>3132</v>
      </c>
      <c r="B6240" t="s">
        <v>3133</v>
      </c>
      <c r="C6240">
        <v>1417</v>
      </c>
      <c r="D6240" t="s">
        <v>66</v>
      </c>
      <c r="E6240">
        <v>1315</v>
      </c>
      <c r="F6240">
        <v>1413</v>
      </c>
      <c r="G6240">
        <f t="shared" si="97"/>
        <v>98</v>
      </c>
      <c r="H6240">
        <v>11277</v>
      </c>
      <c r="I6240" t="s">
        <v>67</v>
      </c>
    </row>
    <row r="6241" spans="1:9" x14ac:dyDescent="0.3">
      <c r="A6241" t="s">
        <v>3132</v>
      </c>
      <c r="B6241" t="s">
        <v>3133</v>
      </c>
      <c r="C6241">
        <v>1417</v>
      </c>
      <c r="D6241" t="s">
        <v>22</v>
      </c>
      <c r="E6241">
        <v>345</v>
      </c>
      <c r="F6241">
        <v>457</v>
      </c>
      <c r="G6241">
        <f t="shared" si="97"/>
        <v>112</v>
      </c>
      <c r="H6241">
        <v>21613</v>
      </c>
      <c r="I6241" t="s">
        <v>23</v>
      </c>
    </row>
    <row r="6242" spans="1:9" x14ac:dyDescent="0.3">
      <c r="A6242" t="s">
        <v>3132</v>
      </c>
      <c r="B6242" t="s">
        <v>3133</v>
      </c>
      <c r="C6242">
        <v>1417</v>
      </c>
      <c r="D6242" t="s">
        <v>24</v>
      </c>
      <c r="E6242">
        <v>648</v>
      </c>
      <c r="F6242">
        <v>738</v>
      </c>
      <c r="G6242">
        <f t="shared" si="97"/>
        <v>90</v>
      </c>
      <c r="H6242">
        <v>23723</v>
      </c>
      <c r="I6242" t="s">
        <v>25</v>
      </c>
    </row>
    <row r="6243" spans="1:9" x14ac:dyDescent="0.3">
      <c r="A6243" t="s">
        <v>3132</v>
      </c>
      <c r="B6243" t="s">
        <v>3133</v>
      </c>
      <c r="C6243">
        <v>1417</v>
      </c>
      <c r="D6243" t="s">
        <v>18</v>
      </c>
      <c r="E6243">
        <v>501</v>
      </c>
      <c r="F6243">
        <v>613</v>
      </c>
      <c r="G6243">
        <f t="shared" si="97"/>
        <v>112</v>
      </c>
      <c r="H6243">
        <v>27168</v>
      </c>
      <c r="I6243" t="s">
        <v>19</v>
      </c>
    </row>
    <row r="6244" spans="1:9" x14ac:dyDescent="0.3">
      <c r="A6244" t="s">
        <v>3132</v>
      </c>
      <c r="B6244" t="s">
        <v>3133</v>
      </c>
      <c r="C6244">
        <v>1417</v>
      </c>
      <c r="D6244" t="s">
        <v>42</v>
      </c>
      <c r="E6244">
        <v>1011</v>
      </c>
      <c r="F6244">
        <v>1131</v>
      </c>
      <c r="G6244">
        <f t="shared" si="97"/>
        <v>120</v>
      </c>
      <c r="H6244">
        <v>176760</v>
      </c>
      <c r="I6244" t="s">
        <v>43</v>
      </c>
    </row>
    <row r="6245" spans="1:9" x14ac:dyDescent="0.3">
      <c r="A6245" t="s">
        <v>3132</v>
      </c>
      <c r="B6245" t="s">
        <v>3133</v>
      </c>
      <c r="C6245">
        <v>1417</v>
      </c>
      <c r="D6245" t="s">
        <v>42</v>
      </c>
      <c r="E6245">
        <v>1160</v>
      </c>
      <c r="F6245">
        <v>1273</v>
      </c>
      <c r="G6245">
        <f t="shared" si="97"/>
        <v>113</v>
      </c>
      <c r="H6245">
        <v>176760</v>
      </c>
      <c r="I6245" t="s">
        <v>43</v>
      </c>
    </row>
    <row r="6246" spans="1:9" x14ac:dyDescent="0.3">
      <c r="A6246" t="s">
        <v>3134</v>
      </c>
      <c r="B6246" t="s">
        <v>3135</v>
      </c>
      <c r="C6246">
        <v>457</v>
      </c>
      <c r="D6246" t="s">
        <v>10</v>
      </c>
      <c r="E6246">
        <v>80</v>
      </c>
      <c r="F6246">
        <v>221</v>
      </c>
      <c r="G6246">
        <f t="shared" si="97"/>
        <v>141</v>
      </c>
      <c r="H6246">
        <v>1724</v>
      </c>
      <c r="I6246" t="s">
        <v>11</v>
      </c>
    </row>
    <row r="6247" spans="1:9" x14ac:dyDescent="0.3">
      <c r="A6247" t="s">
        <v>3134</v>
      </c>
      <c r="B6247" t="s">
        <v>3135</v>
      </c>
      <c r="C6247">
        <v>457</v>
      </c>
      <c r="D6247" t="s">
        <v>14</v>
      </c>
      <c r="E6247">
        <v>294</v>
      </c>
      <c r="F6247">
        <v>453</v>
      </c>
      <c r="G6247">
        <f t="shared" si="97"/>
        <v>159</v>
      </c>
      <c r="H6247">
        <v>43327</v>
      </c>
      <c r="I6247" t="s">
        <v>15</v>
      </c>
    </row>
    <row r="6248" spans="1:9" x14ac:dyDescent="0.3">
      <c r="A6248" t="s">
        <v>3136</v>
      </c>
      <c r="B6248" t="s">
        <v>3137</v>
      </c>
      <c r="C6248">
        <v>521</v>
      </c>
      <c r="D6248" t="s">
        <v>10</v>
      </c>
      <c r="E6248">
        <v>83</v>
      </c>
      <c r="F6248">
        <v>275</v>
      </c>
      <c r="G6248">
        <f t="shared" si="97"/>
        <v>192</v>
      </c>
      <c r="H6248">
        <v>1724</v>
      </c>
      <c r="I6248" t="s">
        <v>11</v>
      </c>
    </row>
    <row r="6249" spans="1:9" x14ac:dyDescent="0.3">
      <c r="A6249" t="s">
        <v>3136</v>
      </c>
      <c r="B6249" t="s">
        <v>3137</v>
      </c>
      <c r="C6249">
        <v>521</v>
      </c>
      <c r="D6249" t="s">
        <v>14</v>
      </c>
      <c r="E6249">
        <v>360</v>
      </c>
      <c r="F6249">
        <v>512</v>
      </c>
      <c r="G6249">
        <f t="shared" si="97"/>
        <v>152</v>
      </c>
      <c r="H6249">
        <v>43327</v>
      </c>
      <c r="I6249" t="s">
        <v>15</v>
      </c>
    </row>
    <row r="6250" spans="1:9" x14ac:dyDescent="0.3">
      <c r="A6250" t="s">
        <v>3138</v>
      </c>
      <c r="B6250" t="s">
        <v>3139</v>
      </c>
      <c r="C6250">
        <v>1131</v>
      </c>
      <c r="D6250" t="s">
        <v>10</v>
      </c>
      <c r="E6250">
        <v>79</v>
      </c>
      <c r="F6250">
        <v>264</v>
      </c>
      <c r="G6250">
        <f t="shared" si="97"/>
        <v>185</v>
      </c>
      <c r="H6250">
        <v>1724</v>
      </c>
      <c r="I6250" t="s">
        <v>11</v>
      </c>
    </row>
    <row r="6251" spans="1:9" x14ac:dyDescent="0.3">
      <c r="A6251" t="s">
        <v>3138</v>
      </c>
      <c r="B6251" t="s">
        <v>3139</v>
      </c>
      <c r="C6251">
        <v>1131</v>
      </c>
      <c r="D6251" t="s">
        <v>28</v>
      </c>
      <c r="E6251">
        <v>1015</v>
      </c>
      <c r="F6251">
        <v>1127</v>
      </c>
      <c r="G6251">
        <f t="shared" si="97"/>
        <v>112</v>
      </c>
      <c r="H6251">
        <v>133923</v>
      </c>
      <c r="I6251" t="s">
        <v>29</v>
      </c>
    </row>
    <row r="6252" spans="1:9" x14ac:dyDescent="0.3">
      <c r="A6252" t="s">
        <v>3138</v>
      </c>
      <c r="B6252" t="s">
        <v>3139</v>
      </c>
      <c r="C6252">
        <v>1131</v>
      </c>
      <c r="D6252" t="s">
        <v>30</v>
      </c>
      <c r="E6252">
        <v>906</v>
      </c>
      <c r="F6252">
        <v>974</v>
      </c>
      <c r="G6252">
        <f t="shared" si="97"/>
        <v>68</v>
      </c>
      <c r="H6252">
        <v>85578</v>
      </c>
      <c r="I6252" t="s">
        <v>31</v>
      </c>
    </row>
    <row r="6253" spans="1:9" x14ac:dyDescent="0.3">
      <c r="A6253" t="s">
        <v>3138</v>
      </c>
      <c r="B6253" t="s">
        <v>3139</v>
      </c>
      <c r="C6253">
        <v>1131</v>
      </c>
      <c r="D6253" t="s">
        <v>22</v>
      </c>
      <c r="E6253">
        <v>359</v>
      </c>
      <c r="F6253">
        <v>460</v>
      </c>
      <c r="G6253">
        <f t="shared" si="97"/>
        <v>101</v>
      </c>
      <c r="H6253">
        <v>21613</v>
      </c>
      <c r="I6253" t="s">
        <v>23</v>
      </c>
    </row>
    <row r="6254" spans="1:9" x14ac:dyDescent="0.3">
      <c r="A6254" t="s">
        <v>3138</v>
      </c>
      <c r="B6254" t="s">
        <v>3139</v>
      </c>
      <c r="C6254">
        <v>1131</v>
      </c>
      <c r="D6254" t="s">
        <v>24</v>
      </c>
      <c r="E6254">
        <v>618</v>
      </c>
      <c r="F6254">
        <v>700</v>
      </c>
      <c r="G6254">
        <f t="shared" si="97"/>
        <v>82</v>
      </c>
      <c r="H6254">
        <v>23723</v>
      </c>
      <c r="I6254" t="s">
        <v>25</v>
      </c>
    </row>
    <row r="6255" spans="1:9" x14ac:dyDescent="0.3">
      <c r="A6255" t="s">
        <v>3138</v>
      </c>
      <c r="B6255" t="s">
        <v>3139</v>
      </c>
      <c r="C6255">
        <v>1131</v>
      </c>
      <c r="D6255" t="s">
        <v>16</v>
      </c>
      <c r="E6255">
        <v>481</v>
      </c>
      <c r="F6255">
        <v>585</v>
      </c>
      <c r="G6255">
        <f t="shared" si="97"/>
        <v>104</v>
      </c>
      <c r="H6255">
        <v>23651</v>
      </c>
      <c r="I6255" t="s">
        <v>17</v>
      </c>
    </row>
    <row r="6256" spans="1:9" x14ac:dyDescent="0.3">
      <c r="A6256" t="s">
        <v>3140</v>
      </c>
      <c r="B6256" t="s">
        <v>3141</v>
      </c>
      <c r="C6256">
        <v>1059</v>
      </c>
      <c r="D6256" t="s">
        <v>10</v>
      </c>
      <c r="E6256">
        <v>176</v>
      </c>
      <c r="F6256">
        <v>358</v>
      </c>
      <c r="G6256">
        <f t="shared" si="97"/>
        <v>182</v>
      </c>
      <c r="H6256">
        <v>1724</v>
      </c>
      <c r="I6256" t="s">
        <v>11</v>
      </c>
    </row>
    <row r="6257" spans="1:9" x14ac:dyDescent="0.3">
      <c r="A6257" t="s">
        <v>3140</v>
      </c>
      <c r="B6257" t="s">
        <v>3141</v>
      </c>
      <c r="C6257">
        <v>1059</v>
      </c>
      <c r="D6257" t="s">
        <v>28</v>
      </c>
      <c r="E6257">
        <v>560</v>
      </c>
      <c r="F6257">
        <v>735</v>
      </c>
      <c r="G6257">
        <f t="shared" si="97"/>
        <v>175</v>
      </c>
      <c r="H6257">
        <v>133923</v>
      </c>
      <c r="I6257" t="s">
        <v>29</v>
      </c>
    </row>
    <row r="6258" spans="1:9" x14ac:dyDescent="0.3">
      <c r="A6258" t="s">
        <v>3140</v>
      </c>
      <c r="B6258" t="s">
        <v>3141</v>
      </c>
      <c r="C6258">
        <v>1059</v>
      </c>
      <c r="D6258" t="s">
        <v>30</v>
      </c>
      <c r="E6258">
        <v>448</v>
      </c>
      <c r="F6258">
        <v>513</v>
      </c>
      <c r="G6258">
        <f t="shared" si="97"/>
        <v>65</v>
      </c>
      <c r="H6258">
        <v>85578</v>
      </c>
      <c r="I6258" t="s">
        <v>31</v>
      </c>
    </row>
    <row r="6259" spans="1:9" x14ac:dyDescent="0.3">
      <c r="A6259" t="s">
        <v>3140</v>
      </c>
      <c r="B6259" t="s">
        <v>3141</v>
      </c>
      <c r="C6259">
        <v>1059</v>
      </c>
      <c r="D6259" t="s">
        <v>42</v>
      </c>
      <c r="E6259">
        <v>925</v>
      </c>
      <c r="F6259">
        <v>1046</v>
      </c>
      <c r="G6259">
        <f t="shared" si="97"/>
        <v>121</v>
      </c>
      <c r="H6259">
        <v>176760</v>
      </c>
      <c r="I6259" t="s">
        <v>43</v>
      </c>
    </row>
    <row r="6260" spans="1:9" x14ac:dyDescent="0.3">
      <c r="A6260" t="s">
        <v>3142</v>
      </c>
      <c r="B6260" t="s">
        <v>3143</v>
      </c>
      <c r="C6260">
        <v>1178</v>
      </c>
      <c r="D6260" t="s">
        <v>10</v>
      </c>
      <c r="E6260">
        <v>307</v>
      </c>
      <c r="F6260">
        <v>502</v>
      </c>
      <c r="G6260">
        <f t="shared" si="97"/>
        <v>195</v>
      </c>
      <c r="H6260">
        <v>1724</v>
      </c>
      <c r="I6260" t="s">
        <v>11</v>
      </c>
    </row>
    <row r="6261" spans="1:9" x14ac:dyDescent="0.3">
      <c r="A6261" t="s">
        <v>3142</v>
      </c>
      <c r="B6261" t="s">
        <v>3143</v>
      </c>
      <c r="C6261">
        <v>1178</v>
      </c>
      <c r="D6261" t="s">
        <v>28</v>
      </c>
      <c r="E6261">
        <v>702</v>
      </c>
      <c r="F6261">
        <v>869</v>
      </c>
      <c r="G6261">
        <f t="shared" si="97"/>
        <v>167</v>
      </c>
      <c r="H6261">
        <v>133923</v>
      </c>
      <c r="I6261" t="s">
        <v>29</v>
      </c>
    </row>
    <row r="6262" spans="1:9" x14ac:dyDescent="0.3">
      <c r="A6262" t="s">
        <v>3142</v>
      </c>
      <c r="B6262" t="s">
        <v>3143</v>
      </c>
      <c r="C6262">
        <v>1178</v>
      </c>
      <c r="D6262" t="s">
        <v>30</v>
      </c>
      <c r="E6262">
        <v>590</v>
      </c>
      <c r="F6262">
        <v>655</v>
      </c>
      <c r="G6262">
        <f t="shared" si="97"/>
        <v>65</v>
      </c>
      <c r="H6262">
        <v>85578</v>
      </c>
      <c r="I6262" t="s">
        <v>31</v>
      </c>
    </row>
    <row r="6263" spans="1:9" x14ac:dyDescent="0.3">
      <c r="A6263" t="s">
        <v>3142</v>
      </c>
      <c r="B6263" t="s">
        <v>3143</v>
      </c>
      <c r="C6263">
        <v>1178</v>
      </c>
      <c r="D6263" t="s">
        <v>42</v>
      </c>
      <c r="E6263">
        <v>1039</v>
      </c>
      <c r="F6263">
        <v>1124</v>
      </c>
      <c r="G6263">
        <f t="shared" si="97"/>
        <v>85</v>
      </c>
      <c r="H6263">
        <v>176760</v>
      </c>
      <c r="I6263" t="s">
        <v>43</v>
      </c>
    </row>
    <row r="6264" spans="1:9" x14ac:dyDescent="0.3">
      <c r="A6264" t="s">
        <v>3142</v>
      </c>
      <c r="B6264" t="s">
        <v>3143</v>
      </c>
      <c r="C6264">
        <v>1178</v>
      </c>
      <c r="D6264" t="s">
        <v>42</v>
      </c>
      <c r="E6264">
        <v>1111</v>
      </c>
      <c r="F6264">
        <v>1172</v>
      </c>
      <c r="G6264">
        <f t="shared" si="97"/>
        <v>61</v>
      </c>
      <c r="H6264">
        <v>176760</v>
      </c>
      <c r="I6264" t="s">
        <v>43</v>
      </c>
    </row>
    <row r="6265" spans="1:9" x14ac:dyDescent="0.3">
      <c r="A6265" t="s">
        <v>3144</v>
      </c>
      <c r="B6265" t="s">
        <v>3145</v>
      </c>
      <c r="C6265">
        <v>1071</v>
      </c>
      <c r="D6265" t="s">
        <v>10</v>
      </c>
      <c r="E6265">
        <v>188</v>
      </c>
      <c r="F6265">
        <v>370</v>
      </c>
      <c r="G6265">
        <f t="shared" si="97"/>
        <v>182</v>
      </c>
      <c r="H6265">
        <v>1724</v>
      </c>
      <c r="I6265" t="s">
        <v>11</v>
      </c>
    </row>
    <row r="6266" spans="1:9" x14ac:dyDescent="0.3">
      <c r="A6266" t="s">
        <v>3144</v>
      </c>
      <c r="B6266" t="s">
        <v>3145</v>
      </c>
      <c r="C6266">
        <v>1071</v>
      </c>
      <c r="D6266" t="s">
        <v>28</v>
      </c>
      <c r="E6266">
        <v>572</v>
      </c>
      <c r="F6266">
        <v>747</v>
      </c>
      <c r="G6266">
        <f t="shared" si="97"/>
        <v>175</v>
      </c>
      <c r="H6266">
        <v>133923</v>
      </c>
      <c r="I6266" t="s">
        <v>29</v>
      </c>
    </row>
    <row r="6267" spans="1:9" x14ac:dyDescent="0.3">
      <c r="A6267" t="s">
        <v>3144</v>
      </c>
      <c r="B6267" t="s">
        <v>3145</v>
      </c>
      <c r="C6267">
        <v>1071</v>
      </c>
      <c r="D6267" t="s">
        <v>30</v>
      </c>
      <c r="E6267">
        <v>460</v>
      </c>
      <c r="F6267">
        <v>525</v>
      </c>
      <c r="G6267">
        <f t="shared" si="97"/>
        <v>65</v>
      </c>
      <c r="H6267">
        <v>85578</v>
      </c>
      <c r="I6267" t="s">
        <v>31</v>
      </c>
    </row>
    <row r="6268" spans="1:9" x14ac:dyDescent="0.3">
      <c r="A6268" t="s">
        <v>3144</v>
      </c>
      <c r="B6268" t="s">
        <v>3145</v>
      </c>
      <c r="C6268">
        <v>1071</v>
      </c>
      <c r="D6268" t="s">
        <v>42</v>
      </c>
      <c r="E6268">
        <v>937</v>
      </c>
      <c r="F6268">
        <v>1058</v>
      </c>
      <c r="G6268">
        <f t="shared" si="97"/>
        <v>121</v>
      </c>
      <c r="H6268">
        <v>176760</v>
      </c>
      <c r="I6268" t="s">
        <v>43</v>
      </c>
    </row>
    <row r="6269" spans="1:9" x14ac:dyDescent="0.3">
      <c r="A6269" t="s">
        <v>3146</v>
      </c>
      <c r="B6269" t="s">
        <v>3147</v>
      </c>
      <c r="C6269">
        <v>1039</v>
      </c>
      <c r="D6269" t="s">
        <v>10</v>
      </c>
      <c r="E6269">
        <v>165</v>
      </c>
      <c r="F6269">
        <v>362</v>
      </c>
      <c r="G6269">
        <f t="shared" si="97"/>
        <v>197</v>
      </c>
      <c r="H6269">
        <v>1724</v>
      </c>
      <c r="I6269" t="s">
        <v>11</v>
      </c>
    </row>
    <row r="6270" spans="1:9" x14ac:dyDescent="0.3">
      <c r="A6270" t="s">
        <v>3146</v>
      </c>
      <c r="B6270" t="s">
        <v>3147</v>
      </c>
      <c r="C6270">
        <v>1039</v>
      </c>
      <c r="D6270" t="s">
        <v>28</v>
      </c>
      <c r="E6270">
        <v>562</v>
      </c>
      <c r="F6270">
        <v>723</v>
      </c>
      <c r="G6270">
        <f t="shared" si="97"/>
        <v>161</v>
      </c>
      <c r="H6270">
        <v>133923</v>
      </c>
      <c r="I6270" t="s">
        <v>29</v>
      </c>
    </row>
    <row r="6271" spans="1:9" x14ac:dyDescent="0.3">
      <c r="A6271" t="s">
        <v>3146</v>
      </c>
      <c r="B6271" t="s">
        <v>3147</v>
      </c>
      <c r="C6271">
        <v>1039</v>
      </c>
      <c r="D6271" t="s">
        <v>30</v>
      </c>
      <c r="E6271">
        <v>450</v>
      </c>
      <c r="F6271">
        <v>515</v>
      </c>
      <c r="G6271">
        <f t="shared" si="97"/>
        <v>65</v>
      </c>
      <c r="H6271">
        <v>85578</v>
      </c>
      <c r="I6271" t="s">
        <v>31</v>
      </c>
    </row>
    <row r="6272" spans="1:9" x14ac:dyDescent="0.3">
      <c r="A6272" t="s">
        <v>3146</v>
      </c>
      <c r="B6272" t="s">
        <v>3147</v>
      </c>
      <c r="C6272">
        <v>1039</v>
      </c>
      <c r="D6272" t="s">
        <v>42</v>
      </c>
      <c r="E6272">
        <v>895</v>
      </c>
      <c r="F6272">
        <v>971</v>
      </c>
      <c r="G6272">
        <f t="shared" si="97"/>
        <v>76</v>
      </c>
      <c r="H6272">
        <v>176760</v>
      </c>
      <c r="I6272" t="s">
        <v>43</v>
      </c>
    </row>
    <row r="6273" spans="1:9" x14ac:dyDescent="0.3">
      <c r="A6273" t="s">
        <v>3146</v>
      </c>
      <c r="B6273" t="s">
        <v>3147</v>
      </c>
      <c r="C6273">
        <v>1039</v>
      </c>
      <c r="D6273" t="s">
        <v>42</v>
      </c>
      <c r="E6273">
        <v>972</v>
      </c>
      <c r="F6273">
        <v>1028</v>
      </c>
      <c r="G6273">
        <f t="shared" si="97"/>
        <v>56</v>
      </c>
      <c r="H6273">
        <v>176760</v>
      </c>
      <c r="I6273" t="s">
        <v>43</v>
      </c>
    </row>
    <row r="6274" spans="1:9" x14ac:dyDescent="0.3">
      <c r="A6274" t="s">
        <v>3148</v>
      </c>
      <c r="B6274" t="s">
        <v>3149</v>
      </c>
      <c r="C6274">
        <v>270</v>
      </c>
      <c r="D6274" t="s">
        <v>10</v>
      </c>
      <c r="E6274">
        <v>82</v>
      </c>
      <c r="F6274">
        <v>163</v>
      </c>
      <c r="G6274">
        <f t="shared" si="97"/>
        <v>81</v>
      </c>
      <c r="H6274">
        <v>1724</v>
      </c>
      <c r="I6274" t="s">
        <v>11</v>
      </c>
    </row>
    <row r="6275" spans="1:9" x14ac:dyDescent="0.3">
      <c r="A6275" t="s">
        <v>3150</v>
      </c>
      <c r="B6275" t="s">
        <v>3151</v>
      </c>
      <c r="C6275">
        <v>545</v>
      </c>
      <c r="D6275" t="s">
        <v>10</v>
      </c>
      <c r="E6275">
        <v>126</v>
      </c>
      <c r="F6275">
        <v>215</v>
      </c>
      <c r="G6275">
        <f t="shared" ref="G6275:G6338" si="98">F6275-E6275</f>
        <v>89</v>
      </c>
      <c r="H6275">
        <v>1724</v>
      </c>
      <c r="I6275" t="s">
        <v>11</v>
      </c>
    </row>
    <row r="6276" spans="1:9" x14ac:dyDescent="0.3">
      <c r="A6276" t="s">
        <v>3150</v>
      </c>
      <c r="B6276" t="s">
        <v>3151</v>
      </c>
      <c r="C6276">
        <v>545</v>
      </c>
      <c r="D6276" t="s">
        <v>28</v>
      </c>
      <c r="E6276">
        <v>420</v>
      </c>
      <c r="F6276">
        <v>532</v>
      </c>
      <c r="G6276">
        <f t="shared" si="98"/>
        <v>112</v>
      </c>
      <c r="H6276">
        <v>133923</v>
      </c>
      <c r="I6276" t="s">
        <v>29</v>
      </c>
    </row>
    <row r="6277" spans="1:9" x14ac:dyDescent="0.3">
      <c r="A6277" t="s">
        <v>3150</v>
      </c>
      <c r="B6277" t="s">
        <v>3151</v>
      </c>
      <c r="C6277">
        <v>545</v>
      </c>
      <c r="D6277" t="s">
        <v>30</v>
      </c>
      <c r="E6277">
        <v>308</v>
      </c>
      <c r="F6277">
        <v>376</v>
      </c>
      <c r="G6277">
        <f t="shared" si="98"/>
        <v>68</v>
      </c>
      <c r="H6277">
        <v>85578</v>
      </c>
      <c r="I6277" t="s">
        <v>31</v>
      </c>
    </row>
    <row r="6278" spans="1:9" x14ac:dyDescent="0.3">
      <c r="A6278" t="s">
        <v>3152</v>
      </c>
      <c r="B6278" t="s">
        <v>3153</v>
      </c>
      <c r="C6278">
        <v>792</v>
      </c>
      <c r="D6278" t="s">
        <v>10</v>
      </c>
      <c r="E6278">
        <v>82</v>
      </c>
      <c r="F6278">
        <v>261</v>
      </c>
      <c r="G6278">
        <f t="shared" si="98"/>
        <v>179</v>
      </c>
      <c r="H6278">
        <v>1724</v>
      </c>
      <c r="I6278" t="s">
        <v>11</v>
      </c>
    </row>
    <row r="6279" spans="1:9" x14ac:dyDescent="0.3">
      <c r="A6279" t="s">
        <v>3152</v>
      </c>
      <c r="B6279" t="s">
        <v>3153</v>
      </c>
      <c r="C6279">
        <v>792</v>
      </c>
      <c r="D6279" t="s">
        <v>12</v>
      </c>
      <c r="E6279">
        <v>541</v>
      </c>
      <c r="F6279">
        <v>771</v>
      </c>
      <c r="G6279">
        <f t="shared" si="98"/>
        <v>230</v>
      </c>
      <c r="H6279">
        <v>22957</v>
      </c>
      <c r="I6279" t="s">
        <v>13</v>
      </c>
    </row>
    <row r="6280" spans="1:9" x14ac:dyDescent="0.3">
      <c r="A6280" t="s">
        <v>3152</v>
      </c>
      <c r="B6280" t="s">
        <v>3153</v>
      </c>
      <c r="C6280">
        <v>792</v>
      </c>
      <c r="D6280" t="s">
        <v>14</v>
      </c>
      <c r="E6280">
        <v>368</v>
      </c>
      <c r="F6280">
        <v>521</v>
      </c>
      <c r="G6280">
        <f t="shared" si="98"/>
        <v>153</v>
      </c>
      <c r="H6280">
        <v>43327</v>
      </c>
      <c r="I6280" t="s">
        <v>15</v>
      </c>
    </row>
    <row r="6281" spans="1:9" x14ac:dyDescent="0.3">
      <c r="A6281" t="s">
        <v>3154</v>
      </c>
      <c r="B6281" t="s">
        <v>3155</v>
      </c>
      <c r="C6281">
        <v>758</v>
      </c>
      <c r="D6281" t="s">
        <v>10</v>
      </c>
      <c r="E6281">
        <v>87</v>
      </c>
      <c r="F6281">
        <v>272</v>
      </c>
      <c r="G6281">
        <f t="shared" si="98"/>
        <v>185</v>
      </c>
      <c r="H6281">
        <v>1724</v>
      </c>
      <c r="I6281" t="s">
        <v>11</v>
      </c>
    </row>
    <row r="6282" spans="1:9" x14ac:dyDescent="0.3">
      <c r="A6282" t="s">
        <v>3154</v>
      </c>
      <c r="B6282" t="s">
        <v>3155</v>
      </c>
      <c r="C6282">
        <v>758</v>
      </c>
      <c r="D6282" t="s">
        <v>28</v>
      </c>
      <c r="E6282">
        <v>600</v>
      </c>
      <c r="F6282">
        <v>713</v>
      </c>
      <c r="G6282">
        <f t="shared" si="98"/>
        <v>113</v>
      </c>
      <c r="H6282">
        <v>133923</v>
      </c>
      <c r="I6282" t="s">
        <v>29</v>
      </c>
    </row>
    <row r="6283" spans="1:9" x14ac:dyDescent="0.3">
      <c r="A6283" t="s">
        <v>3154</v>
      </c>
      <c r="B6283" t="s">
        <v>3155</v>
      </c>
      <c r="C6283">
        <v>758</v>
      </c>
      <c r="D6283" t="s">
        <v>30</v>
      </c>
      <c r="E6283">
        <v>485</v>
      </c>
      <c r="F6283">
        <v>557</v>
      </c>
      <c r="G6283">
        <f t="shared" si="98"/>
        <v>72</v>
      </c>
      <c r="H6283">
        <v>85578</v>
      </c>
      <c r="I6283" t="s">
        <v>31</v>
      </c>
    </row>
    <row r="6284" spans="1:9" x14ac:dyDescent="0.3">
      <c r="A6284" t="s">
        <v>3154</v>
      </c>
      <c r="B6284" t="s">
        <v>3155</v>
      </c>
      <c r="C6284">
        <v>758</v>
      </c>
      <c r="D6284" t="s">
        <v>16</v>
      </c>
      <c r="E6284">
        <v>365</v>
      </c>
      <c r="F6284">
        <v>481</v>
      </c>
      <c r="G6284">
        <f t="shared" si="98"/>
        <v>116</v>
      </c>
      <c r="H6284">
        <v>23651</v>
      </c>
      <c r="I6284" t="s">
        <v>17</v>
      </c>
    </row>
    <row r="6285" spans="1:9" x14ac:dyDescent="0.3">
      <c r="A6285" t="s">
        <v>3156</v>
      </c>
      <c r="B6285" t="s">
        <v>3157</v>
      </c>
      <c r="C6285">
        <v>781</v>
      </c>
      <c r="D6285" t="s">
        <v>10</v>
      </c>
      <c r="E6285">
        <v>67</v>
      </c>
      <c r="F6285">
        <v>255</v>
      </c>
      <c r="G6285">
        <f t="shared" si="98"/>
        <v>188</v>
      </c>
      <c r="H6285">
        <v>1724</v>
      </c>
      <c r="I6285" t="s">
        <v>11</v>
      </c>
    </row>
    <row r="6286" spans="1:9" x14ac:dyDescent="0.3">
      <c r="A6286" t="s">
        <v>3156</v>
      </c>
      <c r="B6286" t="s">
        <v>3157</v>
      </c>
      <c r="C6286">
        <v>781</v>
      </c>
      <c r="D6286" t="s">
        <v>12</v>
      </c>
      <c r="E6286">
        <v>531</v>
      </c>
      <c r="F6286">
        <v>761</v>
      </c>
      <c r="G6286">
        <f t="shared" si="98"/>
        <v>230</v>
      </c>
      <c r="H6286">
        <v>22957</v>
      </c>
      <c r="I6286" t="s">
        <v>13</v>
      </c>
    </row>
    <row r="6287" spans="1:9" x14ac:dyDescent="0.3">
      <c r="A6287" t="s">
        <v>3156</v>
      </c>
      <c r="B6287" t="s">
        <v>3157</v>
      </c>
      <c r="C6287">
        <v>781</v>
      </c>
      <c r="D6287" t="s">
        <v>14</v>
      </c>
      <c r="E6287">
        <v>359</v>
      </c>
      <c r="F6287">
        <v>512</v>
      </c>
      <c r="G6287">
        <f t="shared" si="98"/>
        <v>153</v>
      </c>
      <c r="H6287">
        <v>43327</v>
      </c>
      <c r="I6287" t="s">
        <v>15</v>
      </c>
    </row>
    <row r="6288" spans="1:9" x14ac:dyDescent="0.3">
      <c r="A6288" t="s">
        <v>3158</v>
      </c>
      <c r="B6288" t="s">
        <v>3159</v>
      </c>
      <c r="C6288">
        <v>929</v>
      </c>
      <c r="D6288" t="s">
        <v>10</v>
      </c>
      <c r="E6288">
        <v>261</v>
      </c>
      <c r="F6288">
        <v>439</v>
      </c>
      <c r="G6288">
        <f t="shared" si="98"/>
        <v>178</v>
      </c>
      <c r="H6288">
        <v>1724</v>
      </c>
      <c r="I6288" t="s">
        <v>11</v>
      </c>
    </row>
    <row r="6289" spans="1:9" x14ac:dyDescent="0.3">
      <c r="A6289" t="s">
        <v>3158</v>
      </c>
      <c r="B6289" t="s">
        <v>3159</v>
      </c>
      <c r="C6289">
        <v>929</v>
      </c>
      <c r="D6289" t="s">
        <v>28</v>
      </c>
      <c r="E6289">
        <v>643</v>
      </c>
      <c r="F6289">
        <v>759</v>
      </c>
      <c r="G6289">
        <f t="shared" si="98"/>
        <v>116</v>
      </c>
      <c r="H6289">
        <v>133923</v>
      </c>
      <c r="I6289" t="s">
        <v>29</v>
      </c>
    </row>
    <row r="6290" spans="1:9" x14ac:dyDescent="0.3">
      <c r="A6290" t="s">
        <v>3158</v>
      </c>
      <c r="B6290" t="s">
        <v>3159</v>
      </c>
      <c r="C6290">
        <v>929</v>
      </c>
      <c r="D6290" t="s">
        <v>30</v>
      </c>
      <c r="E6290">
        <v>531</v>
      </c>
      <c r="F6290">
        <v>596</v>
      </c>
      <c r="G6290">
        <f t="shared" si="98"/>
        <v>65</v>
      </c>
      <c r="H6290">
        <v>85578</v>
      </c>
      <c r="I6290" t="s">
        <v>31</v>
      </c>
    </row>
    <row r="6291" spans="1:9" x14ac:dyDescent="0.3">
      <c r="A6291" t="s">
        <v>3158</v>
      </c>
      <c r="B6291" t="s">
        <v>3159</v>
      </c>
      <c r="C6291">
        <v>929</v>
      </c>
      <c r="D6291" t="s">
        <v>90</v>
      </c>
      <c r="E6291">
        <v>9</v>
      </c>
      <c r="F6291">
        <v>226</v>
      </c>
      <c r="G6291">
        <f t="shared" si="98"/>
        <v>217</v>
      </c>
      <c r="H6291">
        <v>1188</v>
      </c>
      <c r="I6291" t="s">
        <v>91</v>
      </c>
    </row>
    <row r="6292" spans="1:9" x14ac:dyDescent="0.3">
      <c r="A6292" t="s">
        <v>3158</v>
      </c>
      <c r="B6292" t="s">
        <v>3159</v>
      </c>
      <c r="C6292">
        <v>929</v>
      </c>
      <c r="D6292" t="s">
        <v>42</v>
      </c>
      <c r="E6292">
        <v>815</v>
      </c>
      <c r="F6292">
        <v>927</v>
      </c>
      <c r="G6292">
        <f t="shared" si="98"/>
        <v>112</v>
      </c>
      <c r="H6292">
        <v>176760</v>
      </c>
      <c r="I6292" t="s">
        <v>43</v>
      </c>
    </row>
    <row r="6293" spans="1:9" x14ac:dyDescent="0.3">
      <c r="A6293" t="s">
        <v>3160</v>
      </c>
      <c r="B6293" t="s">
        <v>3161</v>
      </c>
      <c r="C6293">
        <v>701</v>
      </c>
      <c r="D6293" t="s">
        <v>10</v>
      </c>
      <c r="E6293">
        <v>75</v>
      </c>
      <c r="F6293">
        <v>262</v>
      </c>
      <c r="G6293">
        <f t="shared" si="98"/>
        <v>187</v>
      </c>
      <c r="H6293">
        <v>1724</v>
      </c>
      <c r="I6293" t="s">
        <v>11</v>
      </c>
    </row>
    <row r="6294" spans="1:9" x14ac:dyDescent="0.3">
      <c r="A6294" t="s">
        <v>3160</v>
      </c>
      <c r="B6294" t="s">
        <v>3161</v>
      </c>
      <c r="C6294">
        <v>701</v>
      </c>
      <c r="D6294" t="s">
        <v>28</v>
      </c>
      <c r="E6294">
        <v>586</v>
      </c>
      <c r="F6294">
        <v>697</v>
      </c>
      <c r="G6294">
        <f t="shared" si="98"/>
        <v>111</v>
      </c>
      <c r="H6294">
        <v>133923</v>
      </c>
      <c r="I6294" t="s">
        <v>29</v>
      </c>
    </row>
    <row r="6295" spans="1:9" x14ac:dyDescent="0.3">
      <c r="A6295" t="s">
        <v>3160</v>
      </c>
      <c r="B6295" t="s">
        <v>3161</v>
      </c>
      <c r="C6295">
        <v>701</v>
      </c>
      <c r="D6295" t="s">
        <v>30</v>
      </c>
      <c r="E6295">
        <v>479</v>
      </c>
      <c r="F6295">
        <v>547</v>
      </c>
      <c r="G6295">
        <f t="shared" si="98"/>
        <v>68</v>
      </c>
      <c r="H6295">
        <v>85578</v>
      </c>
      <c r="I6295" t="s">
        <v>31</v>
      </c>
    </row>
    <row r="6296" spans="1:9" x14ac:dyDescent="0.3">
      <c r="A6296" t="s">
        <v>3160</v>
      </c>
      <c r="B6296" t="s">
        <v>3161</v>
      </c>
      <c r="C6296">
        <v>701</v>
      </c>
      <c r="D6296" t="s">
        <v>18</v>
      </c>
      <c r="E6296">
        <v>360</v>
      </c>
      <c r="F6296">
        <v>465</v>
      </c>
      <c r="G6296">
        <f t="shared" si="98"/>
        <v>105</v>
      </c>
      <c r="H6296">
        <v>27168</v>
      </c>
      <c r="I6296" t="s">
        <v>19</v>
      </c>
    </row>
    <row r="6297" spans="1:9" x14ac:dyDescent="0.3">
      <c r="A6297" t="s">
        <v>3162</v>
      </c>
      <c r="B6297" t="s">
        <v>3163</v>
      </c>
      <c r="C6297">
        <v>594</v>
      </c>
      <c r="D6297" t="s">
        <v>10</v>
      </c>
      <c r="E6297">
        <v>41</v>
      </c>
      <c r="F6297">
        <v>213</v>
      </c>
      <c r="G6297">
        <f t="shared" si="98"/>
        <v>172</v>
      </c>
      <c r="H6297">
        <v>1724</v>
      </c>
      <c r="I6297" t="s">
        <v>11</v>
      </c>
    </row>
    <row r="6298" spans="1:9" x14ac:dyDescent="0.3">
      <c r="A6298" t="s">
        <v>3162</v>
      </c>
      <c r="B6298" t="s">
        <v>3163</v>
      </c>
      <c r="C6298">
        <v>594</v>
      </c>
      <c r="D6298" t="s">
        <v>14</v>
      </c>
      <c r="E6298">
        <v>295</v>
      </c>
      <c r="F6298">
        <v>448</v>
      </c>
      <c r="G6298">
        <f t="shared" si="98"/>
        <v>153</v>
      </c>
      <c r="H6298">
        <v>43327</v>
      </c>
      <c r="I6298" t="s">
        <v>15</v>
      </c>
    </row>
    <row r="6299" spans="1:9" x14ac:dyDescent="0.3">
      <c r="A6299" t="s">
        <v>3164</v>
      </c>
      <c r="B6299" t="s">
        <v>3165</v>
      </c>
      <c r="C6299">
        <v>205</v>
      </c>
      <c r="D6299" t="s">
        <v>10</v>
      </c>
      <c r="E6299">
        <v>36</v>
      </c>
      <c r="F6299">
        <v>202</v>
      </c>
      <c r="G6299">
        <f t="shared" si="98"/>
        <v>166</v>
      </c>
      <c r="H6299">
        <v>1724</v>
      </c>
      <c r="I6299" t="s">
        <v>11</v>
      </c>
    </row>
    <row r="6300" spans="1:9" x14ac:dyDescent="0.3">
      <c r="A6300" t="s">
        <v>3166</v>
      </c>
      <c r="B6300" t="s">
        <v>3167</v>
      </c>
      <c r="C6300">
        <v>586</v>
      </c>
      <c r="D6300" t="s">
        <v>10</v>
      </c>
      <c r="E6300">
        <v>47</v>
      </c>
      <c r="F6300">
        <v>208</v>
      </c>
      <c r="G6300">
        <f t="shared" si="98"/>
        <v>161</v>
      </c>
      <c r="H6300">
        <v>1724</v>
      </c>
      <c r="I6300" t="s">
        <v>11</v>
      </c>
    </row>
    <row r="6301" spans="1:9" x14ac:dyDescent="0.3">
      <c r="A6301" t="s">
        <v>3166</v>
      </c>
      <c r="B6301" t="s">
        <v>3167</v>
      </c>
      <c r="C6301">
        <v>586</v>
      </c>
      <c r="D6301" t="s">
        <v>14</v>
      </c>
      <c r="E6301">
        <v>284</v>
      </c>
      <c r="F6301">
        <v>437</v>
      </c>
      <c r="G6301">
        <f t="shared" si="98"/>
        <v>153</v>
      </c>
      <c r="H6301">
        <v>43327</v>
      </c>
      <c r="I6301" t="s">
        <v>15</v>
      </c>
    </row>
    <row r="6302" spans="1:9" x14ac:dyDescent="0.3">
      <c r="A6302" t="s">
        <v>3166</v>
      </c>
      <c r="B6302" t="s">
        <v>3167</v>
      </c>
      <c r="C6302">
        <v>586</v>
      </c>
      <c r="D6302" t="s">
        <v>24</v>
      </c>
      <c r="E6302">
        <v>480</v>
      </c>
      <c r="F6302">
        <v>570</v>
      </c>
      <c r="G6302">
        <f t="shared" si="98"/>
        <v>90</v>
      </c>
      <c r="H6302">
        <v>23723</v>
      </c>
      <c r="I6302" t="s">
        <v>25</v>
      </c>
    </row>
    <row r="6303" spans="1:9" x14ac:dyDescent="0.3">
      <c r="A6303" t="s">
        <v>3168</v>
      </c>
      <c r="B6303" t="s">
        <v>3169</v>
      </c>
      <c r="C6303">
        <v>600</v>
      </c>
      <c r="D6303" t="s">
        <v>10</v>
      </c>
      <c r="E6303">
        <v>32</v>
      </c>
      <c r="F6303">
        <v>206</v>
      </c>
      <c r="G6303">
        <f t="shared" si="98"/>
        <v>174</v>
      </c>
      <c r="H6303">
        <v>1724</v>
      </c>
      <c r="I6303" t="s">
        <v>11</v>
      </c>
    </row>
    <row r="6304" spans="1:9" x14ac:dyDescent="0.3">
      <c r="A6304" t="s">
        <v>3168</v>
      </c>
      <c r="B6304" t="s">
        <v>3169</v>
      </c>
      <c r="C6304">
        <v>600</v>
      </c>
      <c r="D6304" t="s">
        <v>14</v>
      </c>
      <c r="E6304">
        <v>284</v>
      </c>
      <c r="F6304">
        <v>437</v>
      </c>
      <c r="G6304">
        <f t="shared" si="98"/>
        <v>153</v>
      </c>
      <c r="H6304">
        <v>43327</v>
      </c>
      <c r="I6304" t="s">
        <v>15</v>
      </c>
    </row>
    <row r="6305" spans="1:9" x14ac:dyDescent="0.3">
      <c r="A6305" t="s">
        <v>3168</v>
      </c>
      <c r="B6305" t="s">
        <v>3169</v>
      </c>
      <c r="C6305">
        <v>600</v>
      </c>
      <c r="D6305" t="s">
        <v>24</v>
      </c>
      <c r="E6305">
        <v>480</v>
      </c>
      <c r="F6305">
        <v>570</v>
      </c>
      <c r="G6305">
        <f t="shared" si="98"/>
        <v>90</v>
      </c>
      <c r="H6305">
        <v>23723</v>
      </c>
      <c r="I6305" t="s">
        <v>25</v>
      </c>
    </row>
    <row r="6306" spans="1:9" x14ac:dyDescent="0.3">
      <c r="A6306" t="s">
        <v>3170</v>
      </c>
      <c r="B6306" t="s">
        <v>3171</v>
      </c>
      <c r="C6306">
        <v>685</v>
      </c>
      <c r="D6306" t="s">
        <v>10</v>
      </c>
      <c r="E6306">
        <v>51</v>
      </c>
      <c r="F6306">
        <v>219</v>
      </c>
      <c r="G6306">
        <f t="shared" si="98"/>
        <v>168</v>
      </c>
      <c r="H6306">
        <v>1724</v>
      </c>
      <c r="I6306" t="s">
        <v>11</v>
      </c>
    </row>
    <row r="6307" spans="1:9" x14ac:dyDescent="0.3">
      <c r="A6307" t="s">
        <v>3170</v>
      </c>
      <c r="B6307" t="s">
        <v>3171</v>
      </c>
      <c r="C6307">
        <v>685</v>
      </c>
      <c r="D6307" t="s">
        <v>28</v>
      </c>
      <c r="E6307">
        <v>420</v>
      </c>
      <c r="F6307">
        <v>539</v>
      </c>
      <c r="G6307">
        <f t="shared" si="98"/>
        <v>119</v>
      </c>
      <c r="H6307">
        <v>133923</v>
      </c>
      <c r="I6307" t="s">
        <v>29</v>
      </c>
    </row>
    <row r="6308" spans="1:9" x14ac:dyDescent="0.3">
      <c r="A6308" t="s">
        <v>3170</v>
      </c>
      <c r="B6308" t="s">
        <v>3171</v>
      </c>
      <c r="C6308">
        <v>685</v>
      </c>
      <c r="D6308" t="s">
        <v>30</v>
      </c>
      <c r="E6308">
        <v>308</v>
      </c>
      <c r="F6308">
        <v>374</v>
      </c>
      <c r="G6308">
        <f t="shared" si="98"/>
        <v>66</v>
      </c>
      <c r="H6308">
        <v>85578</v>
      </c>
      <c r="I6308" t="s">
        <v>31</v>
      </c>
    </row>
    <row r="6309" spans="1:9" x14ac:dyDescent="0.3">
      <c r="A6309" t="s">
        <v>3170</v>
      </c>
      <c r="B6309" t="s">
        <v>3171</v>
      </c>
      <c r="C6309">
        <v>685</v>
      </c>
      <c r="D6309" t="s">
        <v>42</v>
      </c>
      <c r="E6309">
        <v>564</v>
      </c>
      <c r="F6309">
        <v>680</v>
      </c>
      <c r="G6309">
        <f t="shared" si="98"/>
        <v>116</v>
      </c>
      <c r="H6309">
        <v>176760</v>
      </c>
      <c r="I6309" t="s">
        <v>43</v>
      </c>
    </row>
    <row r="6310" spans="1:9" x14ac:dyDescent="0.3">
      <c r="A6310" t="s">
        <v>3172</v>
      </c>
      <c r="B6310" t="s">
        <v>3173</v>
      </c>
      <c r="C6310">
        <v>593</v>
      </c>
      <c r="D6310" t="s">
        <v>10</v>
      </c>
      <c r="E6310">
        <v>31</v>
      </c>
      <c r="F6310">
        <v>215</v>
      </c>
      <c r="G6310">
        <f t="shared" si="98"/>
        <v>184</v>
      </c>
      <c r="H6310">
        <v>1724</v>
      </c>
      <c r="I6310" t="s">
        <v>11</v>
      </c>
    </row>
    <row r="6311" spans="1:9" x14ac:dyDescent="0.3">
      <c r="A6311" t="s">
        <v>3172</v>
      </c>
      <c r="B6311" t="s">
        <v>3173</v>
      </c>
      <c r="C6311">
        <v>593</v>
      </c>
      <c r="D6311" t="s">
        <v>14</v>
      </c>
      <c r="E6311">
        <v>290</v>
      </c>
      <c r="F6311">
        <v>443</v>
      </c>
      <c r="G6311">
        <f t="shared" si="98"/>
        <v>153</v>
      </c>
      <c r="H6311">
        <v>43327</v>
      </c>
      <c r="I6311" t="s">
        <v>15</v>
      </c>
    </row>
    <row r="6312" spans="1:9" x14ac:dyDescent="0.3">
      <c r="A6312" t="s">
        <v>3172</v>
      </c>
      <c r="B6312" t="s">
        <v>3173</v>
      </c>
      <c r="C6312">
        <v>593</v>
      </c>
      <c r="D6312" t="s">
        <v>24</v>
      </c>
      <c r="E6312">
        <v>486</v>
      </c>
      <c r="F6312">
        <v>578</v>
      </c>
      <c r="G6312">
        <f t="shared" si="98"/>
        <v>92</v>
      </c>
      <c r="H6312">
        <v>23723</v>
      </c>
      <c r="I6312" t="s">
        <v>25</v>
      </c>
    </row>
    <row r="6313" spans="1:9" x14ac:dyDescent="0.3">
      <c r="A6313" t="s">
        <v>3174</v>
      </c>
      <c r="B6313" t="s">
        <v>3175</v>
      </c>
      <c r="C6313">
        <v>687</v>
      </c>
      <c r="D6313" t="s">
        <v>10</v>
      </c>
      <c r="E6313">
        <v>78</v>
      </c>
      <c r="F6313">
        <v>219</v>
      </c>
      <c r="G6313">
        <f t="shared" si="98"/>
        <v>141</v>
      </c>
      <c r="H6313">
        <v>1724</v>
      </c>
      <c r="I6313" t="s">
        <v>11</v>
      </c>
    </row>
    <row r="6314" spans="1:9" x14ac:dyDescent="0.3">
      <c r="A6314" t="s">
        <v>3174</v>
      </c>
      <c r="B6314" t="s">
        <v>3175</v>
      </c>
      <c r="C6314">
        <v>687</v>
      </c>
      <c r="D6314" t="s">
        <v>28</v>
      </c>
      <c r="E6314">
        <v>421</v>
      </c>
      <c r="F6314">
        <v>539</v>
      </c>
      <c r="G6314">
        <f t="shared" si="98"/>
        <v>118</v>
      </c>
      <c r="H6314">
        <v>133923</v>
      </c>
      <c r="I6314" t="s">
        <v>29</v>
      </c>
    </row>
    <row r="6315" spans="1:9" x14ac:dyDescent="0.3">
      <c r="A6315" t="s">
        <v>3174</v>
      </c>
      <c r="B6315" t="s">
        <v>3175</v>
      </c>
      <c r="C6315">
        <v>687</v>
      </c>
      <c r="D6315" t="s">
        <v>30</v>
      </c>
      <c r="E6315">
        <v>309</v>
      </c>
      <c r="F6315">
        <v>375</v>
      </c>
      <c r="G6315">
        <f t="shared" si="98"/>
        <v>66</v>
      </c>
      <c r="H6315">
        <v>85578</v>
      </c>
      <c r="I6315" t="s">
        <v>31</v>
      </c>
    </row>
    <row r="6316" spans="1:9" x14ac:dyDescent="0.3">
      <c r="A6316" t="s">
        <v>3174</v>
      </c>
      <c r="B6316" t="s">
        <v>3175</v>
      </c>
      <c r="C6316">
        <v>687</v>
      </c>
      <c r="D6316" t="s">
        <v>42</v>
      </c>
      <c r="E6316">
        <v>565</v>
      </c>
      <c r="F6316">
        <v>681</v>
      </c>
      <c r="G6316">
        <f t="shared" si="98"/>
        <v>116</v>
      </c>
      <c r="H6316">
        <v>176760</v>
      </c>
      <c r="I6316" t="s">
        <v>43</v>
      </c>
    </row>
    <row r="6317" spans="1:9" x14ac:dyDescent="0.3">
      <c r="A6317" t="s">
        <v>3176</v>
      </c>
      <c r="B6317" t="s">
        <v>3177</v>
      </c>
      <c r="C6317">
        <v>592</v>
      </c>
      <c r="D6317" t="s">
        <v>10</v>
      </c>
      <c r="E6317">
        <v>50</v>
      </c>
      <c r="F6317">
        <v>214</v>
      </c>
      <c r="G6317">
        <f t="shared" si="98"/>
        <v>164</v>
      </c>
      <c r="H6317">
        <v>1724</v>
      </c>
      <c r="I6317" t="s">
        <v>11</v>
      </c>
    </row>
    <row r="6318" spans="1:9" x14ac:dyDescent="0.3">
      <c r="A6318" t="s">
        <v>3176</v>
      </c>
      <c r="B6318" t="s">
        <v>3177</v>
      </c>
      <c r="C6318">
        <v>592</v>
      </c>
      <c r="D6318" t="s">
        <v>14</v>
      </c>
      <c r="E6318">
        <v>291</v>
      </c>
      <c r="F6318">
        <v>444</v>
      </c>
      <c r="G6318">
        <f t="shared" si="98"/>
        <v>153</v>
      </c>
      <c r="H6318">
        <v>43327</v>
      </c>
      <c r="I6318" t="s">
        <v>15</v>
      </c>
    </row>
    <row r="6319" spans="1:9" x14ac:dyDescent="0.3">
      <c r="A6319" t="s">
        <v>3176</v>
      </c>
      <c r="B6319" t="s">
        <v>3177</v>
      </c>
      <c r="C6319">
        <v>592</v>
      </c>
      <c r="D6319" t="s">
        <v>24</v>
      </c>
      <c r="E6319">
        <v>487</v>
      </c>
      <c r="F6319">
        <v>579</v>
      </c>
      <c r="G6319">
        <f t="shared" si="98"/>
        <v>92</v>
      </c>
      <c r="H6319">
        <v>23723</v>
      </c>
      <c r="I6319" t="s">
        <v>25</v>
      </c>
    </row>
    <row r="6320" spans="1:9" x14ac:dyDescent="0.3">
      <c r="A6320" t="s">
        <v>3178</v>
      </c>
      <c r="B6320" t="s">
        <v>3179</v>
      </c>
      <c r="C6320">
        <v>438</v>
      </c>
      <c r="D6320" t="s">
        <v>10</v>
      </c>
      <c r="E6320">
        <v>76</v>
      </c>
      <c r="F6320">
        <v>216</v>
      </c>
      <c r="G6320">
        <f t="shared" si="98"/>
        <v>140</v>
      </c>
      <c r="H6320">
        <v>1724</v>
      </c>
      <c r="I6320" t="s">
        <v>11</v>
      </c>
    </row>
    <row r="6321" spans="1:9" x14ac:dyDescent="0.3">
      <c r="A6321" t="s">
        <v>3178</v>
      </c>
      <c r="B6321" t="s">
        <v>3179</v>
      </c>
      <c r="C6321">
        <v>438</v>
      </c>
      <c r="D6321" t="s">
        <v>14</v>
      </c>
      <c r="E6321">
        <v>289</v>
      </c>
      <c r="F6321">
        <v>437</v>
      </c>
      <c r="G6321">
        <f t="shared" si="98"/>
        <v>148</v>
      </c>
      <c r="H6321">
        <v>43327</v>
      </c>
      <c r="I6321" t="s">
        <v>15</v>
      </c>
    </row>
    <row r="6322" spans="1:9" x14ac:dyDescent="0.3">
      <c r="A6322" t="s">
        <v>3180</v>
      </c>
      <c r="B6322" t="s">
        <v>3181</v>
      </c>
      <c r="C6322">
        <v>453</v>
      </c>
      <c r="D6322" t="s">
        <v>10</v>
      </c>
      <c r="E6322">
        <v>80</v>
      </c>
      <c r="F6322">
        <v>218</v>
      </c>
      <c r="G6322">
        <f t="shared" si="98"/>
        <v>138</v>
      </c>
      <c r="H6322">
        <v>1724</v>
      </c>
      <c r="I6322" t="s">
        <v>11</v>
      </c>
    </row>
    <row r="6323" spans="1:9" x14ac:dyDescent="0.3">
      <c r="A6323" t="s">
        <v>3180</v>
      </c>
      <c r="B6323" t="s">
        <v>3181</v>
      </c>
      <c r="C6323">
        <v>453</v>
      </c>
      <c r="D6323" t="s">
        <v>14</v>
      </c>
      <c r="E6323">
        <v>288</v>
      </c>
      <c r="F6323">
        <v>444</v>
      </c>
      <c r="G6323">
        <f t="shared" si="98"/>
        <v>156</v>
      </c>
      <c r="H6323">
        <v>43327</v>
      </c>
      <c r="I6323" t="s">
        <v>15</v>
      </c>
    </row>
    <row r="6324" spans="1:9" x14ac:dyDescent="0.3">
      <c r="A6324" t="s">
        <v>3182</v>
      </c>
      <c r="B6324" t="s">
        <v>3183</v>
      </c>
      <c r="C6324">
        <v>726</v>
      </c>
      <c r="D6324" t="s">
        <v>10</v>
      </c>
      <c r="E6324">
        <v>100</v>
      </c>
      <c r="F6324">
        <v>254</v>
      </c>
      <c r="G6324">
        <f t="shared" si="98"/>
        <v>154</v>
      </c>
      <c r="H6324">
        <v>1724</v>
      </c>
      <c r="I6324" t="s">
        <v>11</v>
      </c>
    </row>
    <row r="6325" spans="1:9" x14ac:dyDescent="0.3">
      <c r="A6325" t="s">
        <v>3182</v>
      </c>
      <c r="B6325" t="s">
        <v>3183</v>
      </c>
      <c r="C6325">
        <v>726</v>
      </c>
      <c r="D6325" t="s">
        <v>28</v>
      </c>
      <c r="E6325">
        <v>455</v>
      </c>
      <c r="F6325">
        <v>573</v>
      </c>
      <c r="G6325">
        <f t="shared" si="98"/>
        <v>118</v>
      </c>
      <c r="H6325">
        <v>133923</v>
      </c>
      <c r="I6325" t="s">
        <v>29</v>
      </c>
    </row>
    <row r="6326" spans="1:9" x14ac:dyDescent="0.3">
      <c r="A6326" t="s">
        <v>3182</v>
      </c>
      <c r="B6326" t="s">
        <v>3183</v>
      </c>
      <c r="C6326">
        <v>726</v>
      </c>
      <c r="D6326" t="s">
        <v>30</v>
      </c>
      <c r="E6326">
        <v>343</v>
      </c>
      <c r="F6326">
        <v>409</v>
      </c>
      <c r="G6326">
        <f t="shared" si="98"/>
        <v>66</v>
      </c>
      <c r="H6326">
        <v>85578</v>
      </c>
      <c r="I6326" t="s">
        <v>31</v>
      </c>
    </row>
    <row r="6327" spans="1:9" x14ac:dyDescent="0.3">
      <c r="A6327" t="s">
        <v>3182</v>
      </c>
      <c r="B6327" t="s">
        <v>3183</v>
      </c>
      <c r="C6327">
        <v>726</v>
      </c>
      <c r="D6327" t="s">
        <v>42</v>
      </c>
      <c r="E6327">
        <v>599</v>
      </c>
      <c r="F6327">
        <v>715</v>
      </c>
      <c r="G6327">
        <f t="shared" si="98"/>
        <v>116</v>
      </c>
      <c r="H6327">
        <v>176760</v>
      </c>
      <c r="I6327" t="s">
        <v>43</v>
      </c>
    </row>
    <row r="6328" spans="1:9" x14ac:dyDescent="0.3">
      <c r="A6328" t="s">
        <v>3184</v>
      </c>
      <c r="B6328" t="s">
        <v>3185</v>
      </c>
      <c r="C6328">
        <v>690</v>
      </c>
      <c r="D6328" t="s">
        <v>10</v>
      </c>
      <c r="E6328">
        <v>78</v>
      </c>
      <c r="F6328">
        <v>222</v>
      </c>
      <c r="G6328">
        <f t="shared" si="98"/>
        <v>144</v>
      </c>
      <c r="H6328">
        <v>1724</v>
      </c>
      <c r="I6328" t="s">
        <v>11</v>
      </c>
    </row>
    <row r="6329" spans="1:9" x14ac:dyDescent="0.3">
      <c r="A6329" t="s">
        <v>3184</v>
      </c>
      <c r="B6329" t="s">
        <v>3185</v>
      </c>
      <c r="C6329">
        <v>690</v>
      </c>
      <c r="D6329" t="s">
        <v>28</v>
      </c>
      <c r="E6329">
        <v>421</v>
      </c>
      <c r="F6329">
        <v>539</v>
      </c>
      <c r="G6329">
        <f t="shared" si="98"/>
        <v>118</v>
      </c>
      <c r="H6329">
        <v>133923</v>
      </c>
      <c r="I6329" t="s">
        <v>29</v>
      </c>
    </row>
    <row r="6330" spans="1:9" x14ac:dyDescent="0.3">
      <c r="A6330" t="s">
        <v>3184</v>
      </c>
      <c r="B6330" t="s">
        <v>3185</v>
      </c>
      <c r="C6330">
        <v>690</v>
      </c>
      <c r="D6330" t="s">
        <v>30</v>
      </c>
      <c r="E6330">
        <v>309</v>
      </c>
      <c r="F6330">
        <v>375</v>
      </c>
      <c r="G6330">
        <f t="shared" si="98"/>
        <v>66</v>
      </c>
      <c r="H6330">
        <v>85578</v>
      </c>
      <c r="I6330" t="s">
        <v>31</v>
      </c>
    </row>
    <row r="6331" spans="1:9" x14ac:dyDescent="0.3">
      <c r="A6331" t="s">
        <v>3184</v>
      </c>
      <c r="B6331" t="s">
        <v>3185</v>
      </c>
      <c r="C6331">
        <v>690</v>
      </c>
      <c r="D6331" t="s">
        <v>42</v>
      </c>
      <c r="E6331">
        <v>565</v>
      </c>
      <c r="F6331">
        <v>681</v>
      </c>
      <c r="G6331">
        <f t="shared" si="98"/>
        <v>116</v>
      </c>
      <c r="H6331">
        <v>176760</v>
      </c>
      <c r="I6331" t="s">
        <v>43</v>
      </c>
    </row>
    <row r="6332" spans="1:9" x14ac:dyDescent="0.3">
      <c r="A6332" t="s">
        <v>3186</v>
      </c>
      <c r="B6332" t="s">
        <v>3187</v>
      </c>
      <c r="C6332">
        <v>586</v>
      </c>
      <c r="D6332" t="s">
        <v>10</v>
      </c>
      <c r="E6332">
        <v>34</v>
      </c>
      <c r="F6332">
        <v>219</v>
      </c>
      <c r="G6332">
        <f t="shared" si="98"/>
        <v>185</v>
      </c>
      <c r="H6332">
        <v>1724</v>
      </c>
      <c r="I6332" t="s">
        <v>11</v>
      </c>
    </row>
    <row r="6333" spans="1:9" x14ac:dyDescent="0.3">
      <c r="A6333" t="s">
        <v>3186</v>
      </c>
      <c r="B6333" t="s">
        <v>3187</v>
      </c>
      <c r="C6333">
        <v>586</v>
      </c>
      <c r="D6333" t="s">
        <v>14</v>
      </c>
      <c r="E6333">
        <v>284</v>
      </c>
      <c r="F6333">
        <v>437</v>
      </c>
      <c r="G6333">
        <f t="shared" si="98"/>
        <v>153</v>
      </c>
      <c r="H6333">
        <v>43327</v>
      </c>
      <c r="I6333" t="s">
        <v>15</v>
      </c>
    </row>
    <row r="6334" spans="1:9" x14ac:dyDescent="0.3">
      <c r="A6334" t="s">
        <v>3186</v>
      </c>
      <c r="B6334" t="s">
        <v>3187</v>
      </c>
      <c r="C6334">
        <v>586</v>
      </c>
      <c r="D6334" t="s">
        <v>24</v>
      </c>
      <c r="E6334">
        <v>480</v>
      </c>
      <c r="F6334">
        <v>570</v>
      </c>
      <c r="G6334">
        <f t="shared" si="98"/>
        <v>90</v>
      </c>
      <c r="H6334">
        <v>23723</v>
      </c>
      <c r="I6334" t="s">
        <v>25</v>
      </c>
    </row>
    <row r="6335" spans="1:9" x14ac:dyDescent="0.3">
      <c r="A6335" t="s">
        <v>3188</v>
      </c>
      <c r="B6335" t="s">
        <v>3189</v>
      </c>
      <c r="C6335">
        <v>591</v>
      </c>
      <c r="D6335" t="s">
        <v>10</v>
      </c>
      <c r="E6335">
        <v>43</v>
      </c>
      <c r="F6335">
        <v>211</v>
      </c>
      <c r="G6335">
        <f t="shared" si="98"/>
        <v>168</v>
      </c>
      <c r="H6335">
        <v>1724</v>
      </c>
      <c r="I6335" t="s">
        <v>11</v>
      </c>
    </row>
    <row r="6336" spans="1:9" x14ac:dyDescent="0.3">
      <c r="A6336" t="s">
        <v>3188</v>
      </c>
      <c r="B6336" t="s">
        <v>3189</v>
      </c>
      <c r="C6336">
        <v>591</v>
      </c>
      <c r="D6336" t="s">
        <v>14</v>
      </c>
      <c r="E6336">
        <v>291</v>
      </c>
      <c r="F6336">
        <v>444</v>
      </c>
      <c r="G6336">
        <f t="shared" si="98"/>
        <v>153</v>
      </c>
      <c r="H6336">
        <v>43327</v>
      </c>
      <c r="I6336" t="s">
        <v>15</v>
      </c>
    </row>
    <row r="6337" spans="1:9" x14ac:dyDescent="0.3">
      <c r="A6337" t="s">
        <v>3190</v>
      </c>
      <c r="B6337" t="s">
        <v>3191</v>
      </c>
      <c r="C6337">
        <v>590</v>
      </c>
      <c r="D6337" t="s">
        <v>10</v>
      </c>
      <c r="E6337">
        <v>36</v>
      </c>
      <c r="F6337">
        <v>213</v>
      </c>
      <c r="G6337">
        <f t="shared" si="98"/>
        <v>177</v>
      </c>
      <c r="H6337">
        <v>1724</v>
      </c>
      <c r="I6337" t="s">
        <v>11</v>
      </c>
    </row>
    <row r="6338" spans="1:9" x14ac:dyDescent="0.3">
      <c r="A6338" t="s">
        <v>3190</v>
      </c>
      <c r="B6338" t="s">
        <v>3191</v>
      </c>
      <c r="C6338">
        <v>590</v>
      </c>
      <c r="D6338" t="s">
        <v>14</v>
      </c>
      <c r="E6338">
        <v>289</v>
      </c>
      <c r="F6338">
        <v>442</v>
      </c>
      <c r="G6338">
        <f t="shared" si="98"/>
        <v>153</v>
      </c>
      <c r="H6338">
        <v>43327</v>
      </c>
      <c r="I6338" t="s">
        <v>15</v>
      </c>
    </row>
    <row r="6339" spans="1:9" x14ac:dyDescent="0.3">
      <c r="A6339" t="s">
        <v>3192</v>
      </c>
      <c r="B6339" t="s">
        <v>3193</v>
      </c>
      <c r="C6339">
        <v>690</v>
      </c>
      <c r="D6339" t="s">
        <v>10</v>
      </c>
      <c r="E6339">
        <v>78</v>
      </c>
      <c r="F6339">
        <v>222</v>
      </c>
      <c r="G6339">
        <f t="shared" ref="G6339:G6402" si="99">F6339-E6339</f>
        <v>144</v>
      </c>
      <c r="H6339">
        <v>1724</v>
      </c>
      <c r="I6339" t="s">
        <v>11</v>
      </c>
    </row>
    <row r="6340" spans="1:9" x14ac:dyDescent="0.3">
      <c r="A6340" t="s">
        <v>3192</v>
      </c>
      <c r="B6340" t="s">
        <v>3193</v>
      </c>
      <c r="C6340">
        <v>690</v>
      </c>
      <c r="D6340" t="s">
        <v>28</v>
      </c>
      <c r="E6340">
        <v>421</v>
      </c>
      <c r="F6340">
        <v>539</v>
      </c>
      <c r="G6340">
        <f t="shared" si="99"/>
        <v>118</v>
      </c>
      <c r="H6340">
        <v>133923</v>
      </c>
      <c r="I6340" t="s">
        <v>29</v>
      </c>
    </row>
    <row r="6341" spans="1:9" x14ac:dyDescent="0.3">
      <c r="A6341" t="s">
        <v>3192</v>
      </c>
      <c r="B6341" t="s">
        <v>3193</v>
      </c>
      <c r="C6341">
        <v>690</v>
      </c>
      <c r="D6341" t="s">
        <v>30</v>
      </c>
      <c r="E6341">
        <v>309</v>
      </c>
      <c r="F6341">
        <v>375</v>
      </c>
      <c r="G6341">
        <f t="shared" si="99"/>
        <v>66</v>
      </c>
      <c r="H6341">
        <v>85578</v>
      </c>
      <c r="I6341" t="s">
        <v>31</v>
      </c>
    </row>
    <row r="6342" spans="1:9" x14ac:dyDescent="0.3">
      <c r="A6342" t="s">
        <v>3192</v>
      </c>
      <c r="B6342" t="s">
        <v>3193</v>
      </c>
      <c r="C6342">
        <v>690</v>
      </c>
      <c r="D6342" t="s">
        <v>42</v>
      </c>
      <c r="E6342">
        <v>565</v>
      </c>
      <c r="F6342">
        <v>682</v>
      </c>
      <c r="G6342">
        <f t="shared" si="99"/>
        <v>117</v>
      </c>
      <c r="H6342">
        <v>176760</v>
      </c>
      <c r="I6342" t="s">
        <v>43</v>
      </c>
    </row>
    <row r="6343" spans="1:9" x14ac:dyDescent="0.3">
      <c r="A6343" t="s">
        <v>3194</v>
      </c>
      <c r="B6343" t="s">
        <v>3195</v>
      </c>
      <c r="C6343">
        <v>707</v>
      </c>
      <c r="D6343" t="s">
        <v>10</v>
      </c>
      <c r="E6343">
        <v>89</v>
      </c>
      <c r="F6343">
        <v>241</v>
      </c>
      <c r="G6343">
        <f t="shared" si="99"/>
        <v>152</v>
      </c>
      <c r="H6343">
        <v>1724</v>
      </c>
      <c r="I6343" t="s">
        <v>11</v>
      </c>
    </row>
    <row r="6344" spans="1:9" x14ac:dyDescent="0.3">
      <c r="A6344" t="s">
        <v>3194</v>
      </c>
      <c r="B6344" t="s">
        <v>3195</v>
      </c>
      <c r="C6344">
        <v>707</v>
      </c>
      <c r="D6344" t="s">
        <v>28</v>
      </c>
      <c r="E6344">
        <v>441</v>
      </c>
      <c r="F6344">
        <v>559</v>
      </c>
      <c r="G6344">
        <f t="shared" si="99"/>
        <v>118</v>
      </c>
      <c r="H6344">
        <v>133923</v>
      </c>
      <c r="I6344" t="s">
        <v>29</v>
      </c>
    </row>
    <row r="6345" spans="1:9" x14ac:dyDescent="0.3">
      <c r="A6345" t="s">
        <v>3194</v>
      </c>
      <c r="B6345" t="s">
        <v>3195</v>
      </c>
      <c r="C6345">
        <v>707</v>
      </c>
      <c r="D6345" t="s">
        <v>30</v>
      </c>
      <c r="E6345">
        <v>329</v>
      </c>
      <c r="F6345">
        <v>395</v>
      </c>
      <c r="G6345">
        <f t="shared" si="99"/>
        <v>66</v>
      </c>
      <c r="H6345">
        <v>85578</v>
      </c>
      <c r="I6345" t="s">
        <v>31</v>
      </c>
    </row>
    <row r="6346" spans="1:9" x14ac:dyDescent="0.3">
      <c r="A6346" t="s">
        <v>3194</v>
      </c>
      <c r="B6346" t="s">
        <v>3195</v>
      </c>
      <c r="C6346">
        <v>707</v>
      </c>
      <c r="D6346" t="s">
        <v>42</v>
      </c>
      <c r="E6346">
        <v>585</v>
      </c>
      <c r="F6346">
        <v>701</v>
      </c>
      <c r="G6346">
        <f t="shared" si="99"/>
        <v>116</v>
      </c>
      <c r="H6346">
        <v>176760</v>
      </c>
      <c r="I6346" t="s">
        <v>43</v>
      </c>
    </row>
    <row r="6347" spans="1:9" x14ac:dyDescent="0.3">
      <c r="A6347" t="s">
        <v>3196</v>
      </c>
      <c r="B6347" t="s">
        <v>3197</v>
      </c>
      <c r="C6347">
        <v>587</v>
      </c>
      <c r="D6347" t="s">
        <v>10</v>
      </c>
      <c r="E6347">
        <v>36</v>
      </c>
      <c r="F6347">
        <v>208</v>
      </c>
      <c r="G6347">
        <f t="shared" si="99"/>
        <v>172</v>
      </c>
      <c r="H6347">
        <v>1724</v>
      </c>
      <c r="I6347" t="s">
        <v>11</v>
      </c>
    </row>
    <row r="6348" spans="1:9" x14ac:dyDescent="0.3">
      <c r="A6348" t="s">
        <v>3196</v>
      </c>
      <c r="B6348" t="s">
        <v>3197</v>
      </c>
      <c r="C6348">
        <v>587</v>
      </c>
      <c r="D6348" t="s">
        <v>14</v>
      </c>
      <c r="E6348">
        <v>287</v>
      </c>
      <c r="F6348">
        <v>440</v>
      </c>
      <c r="G6348">
        <f t="shared" si="99"/>
        <v>153</v>
      </c>
      <c r="H6348">
        <v>43327</v>
      </c>
      <c r="I6348" t="s">
        <v>15</v>
      </c>
    </row>
    <row r="6349" spans="1:9" x14ac:dyDescent="0.3">
      <c r="A6349" t="s">
        <v>3198</v>
      </c>
      <c r="B6349" t="s">
        <v>3199</v>
      </c>
      <c r="C6349">
        <v>622</v>
      </c>
      <c r="D6349" t="s">
        <v>10</v>
      </c>
      <c r="E6349">
        <v>16</v>
      </c>
      <c r="F6349">
        <v>158</v>
      </c>
      <c r="G6349">
        <f t="shared" si="99"/>
        <v>142</v>
      </c>
      <c r="H6349">
        <v>1724</v>
      </c>
      <c r="I6349" t="s">
        <v>11</v>
      </c>
    </row>
    <row r="6350" spans="1:9" x14ac:dyDescent="0.3">
      <c r="A6350" t="s">
        <v>3198</v>
      </c>
      <c r="B6350" t="s">
        <v>3199</v>
      </c>
      <c r="C6350">
        <v>622</v>
      </c>
      <c r="D6350" t="s">
        <v>28</v>
      </c>
      <c r="E6350">
        <v>357</v>
      </c>
      <c r="F6350">
        <v>475</v>
      </c>
      <c r="G6350">
        <f t="shared" si="99"/>
        <v>118</v>
      </c>
      <c r="H6350">
        <v>133923</v>
      </c>
      <c r="I6350" t="s">
        <v>29</v>
      </c>
    </row>
    <row r="6351" spans="1:9" x14ac:dyDescent="0.3">
      <c r="A6351" t="s">
        <v>3198</v>
      </c>
      <c r="B6351" t="s">
        <v>3199</v>
      </c>
      <c r="C6351">
        <v>622</v>
      </c>
      <c r="D6351" t="s">
        <v>30</v>
      </c>
      <c r="E6351">
        <v>245</v>
      </c>
      <c r="F6351">
        <v>311</v>
      </c>
      <c r="G6351">
        <f t="shared" si="99"/>
        <v>66</v>
      </c>
      <c r="H6351">
        <v>85578</v>
      </c>
      <c r="I6351" t="s">
        <v>31</v>
      </c>
    </row>
    <row r="6352" spans="1:9" x14ac:dyDescent="0.3">
      <c r="A6352" t="s">
        <v>3198</v>
      </c>
      <c r="B6352" t="s">
        <v>3199</v>
      </c>
      <c r="C6352">
        <v>622</v>
      </c>
      <c r="D6352" t="s">
        <v>42</v>
      </c>
      <c r="E6352">
        <v>501</v>
      </c>
      <c r="F6352">
        <v>617</v>
      </c>
      <c r="G6352">
        <f t="shared" si="99"/>
        <v>116</v>
      </c>
      <c r="H6352">
        <v>176760</v>
      </c>
      <c r="I6352" t="s">
        <v>43</v>
      </c>
    </row>
    <row r="6353" spans="1:9" x14ac:dyDescent="0.3">
      <c r="A6353" t="s">
        <v>3200</v>
      </c>
      <c r="B6353" t="s">
        <v>3201</v>
      </c>
      <c r="C6353">
        <v>546</v>
      </c>
      <c r="D6353" t="s">
        <v>10</v>
      </c>
      <c r="E6353">
        <v>36</v>
      </c>
      <c r="F6353">
        <v>183</v>
      </c>
      <c r="G6353">
        <f t="shared" si="99"/>
        <v>147</v>
      </c>
      <c r="H6353">
        <v>1724</v>
      </c>
      <c r="I6353" t="s">
        <v>11</v>
      </c>
    </row>
    <row r="6354" spans="1:9" x14ac:dyDescent="0.3">
      <c r="A6354" t="s">
        <v>3200</v>
      </c>
      <c r="B6354" t="s">
        <v>3201</v>
      </c>
      <c r="C6354">
        <v>546</v>
      </c>
      <c r="D6354" t="s">
        <v>14</v>
      </c>
      <c r="E6354">
        <v>250</v>
      </c>
      <c r="F6354">
        <v>403</v>
      </c>
      <c r="G6354">
        <f t="shared" si="99"/>
        <v>153</v>
      </c>
      <c r="H6354">
        <v>43327</v>
      </c>
      <c r="I6354" t="s">
        <v>15</v>
      </c>
    </row>
    <row r="6355" spans="1:9" x14ac:dyDescent="0.3">
      <c r="A6355" t="s">
        <v>3200</v>
      </c>
      <c r="B6355" t="s">
        <v>3201</v>
      </c>
      <c r="C6355">
        <v>546</v>
      </c>
      <c r="D6355" t="s">
        <v>24</v>
      </c>
      <c r="E6355">
        <v>446</v>
      </c>
      <c r="F6355">
        <v>539</v>
      </c>
      <c r="G6355">
        <f t="shared" si="99"/>
        <v>93</v>
      </c>
      <c r="H6355">
        <v>23723</v>
      </c>
      <c r="I6355" t="s">
        <v>25</v>
      </c>
    </row>
    <row r="6356" spans="1:9" x14ac:dyDescent="0.3">
      <c r="A6356" t="s">
        <v>3202</v>
      </c>
      <c r="B6356" t="s">
        <v>3203</v>
      </c>
      <c r="C6356">
        <v>593</v>
      </c>
      <c r="D6356" t="s">
        <v>10</v>
      </c>
      <c r="E6356">
        <v>37</v>
      </c>
      <c r="F6356">
        <v>220</v>
      </c>
      <c r="G6356">
        <f t="shared" si="99"/>
        <v>183</v>
      </c>
      <c r="H6356">
        <v>1724</v>
      </c>
      <c r="I6356" t="s">
        <v>11</v>
      </c>
    </row>
    <row r="6357" spans="1:9" x14ac:dyDescent="0.3">
      <c r="A6357" t="s">
        <v>3202</v>
      </c>
      <c r="B6357" t="s">
        <v>3203</v>
      </c>
      <c r="C6357">
        <v>593</v>
      </c>
      <c r="D6357" t="s">
        <v>14</v>
      </c>
      <c r="E6357">
        <v>292</v>
      </c>
      <c r="F6357">
        <v>445</v>
      </c>
      <c r="G6357">
        <f t="shared" si="99"/>
        <v>153</v>
      </c>
      <c r="H6357">
        <v>43327</v>
      </c>
      <c r="I6357" t="s">
        <v>15</v>
      </c>
    </row>
    <row r="6358" spans="1:9" x14ac:dyDescent="0.3">
      <c r="A6358" t="s">
        <v>3204</v>
      </c>
      <c r="B6358" t="s">
        <v>3205</v>
      </c>
      <c r="C6358">
        <v>585</v>
      </c>
      <c r="D6358" t="s">
        <v>10</v>
      </c>
      <c r="E6358">
        <v>30</v>
      </c>
      <c r="F6358">
        <v>212</v>
      </c>
      <c r="G6358">
        <f t="shared" si="99"/>
        <v>182</v>
      </c>
      <c r="H6358">
        <v>1724</v>
      </c>
      <c r="I6358" t="s">
        <v>11</v>
      </c>
    </row>
    <row r="6359" spans="1:9" x14ac:dyDescent="0.3">
      <c r="A6359" t="s">
        <v>3204</v>
      </c>
      <c r="B6359" t="s">
        <v>3205</v>
      </c>
      <c r="C6359">
        <v>585</v>
      </c>
      <c r="D6359" t="s">
        <v>14</v>
      </c>
      <c r="E6359">
        <v>287</v>
      </c>
      <c r="F6359">
        <v>440</v>
      </c>
      <c r="G6359">
        <f t="shared" si="99"/>
        <v>153</v>
      </c>
      <c r="H6359">
        <v>43327</v>
      </c>
      <c r="I6359" t="s">
        <v>15</v>
      </c>
    </row>
    <row r="6360" spans="1:9" x14ac:dyDescent="0.3">
      <c r="A6360" t="s">
        <v>3206</v>
      </c>
      <c r="B6360" t="s">
        <v>3207</v>
      </c>
      <c r="C6360">
        <v>523</v>
      </c>
      <c r="D6360" t="s">
        <v>10</v>
      </c>
      <c r="E6360">
        <v>80</v>
      </c>
      <c r="F6360">
        <v>268</v>
      </c>
      <c r="G6360">
        <f t="shared" si="99"/>
        <v>188</v>
      </c>
      <c r="H6360">
        <v>1724</v>
      </c>
      <c r="I6360" t="s">
        <v>11</v>
      </c>
    </row>
    <row r="6361" spans="1:9" x14ac:dyDescent="0.3">
      <c r="A6361" t="s">
        <v>3206</v>
      </c>
      <c r="B6361" t="s">
        <v>3207</v>
      </c>
      <c r="C6361">
        <v>523</v>
      </c>
      <c r="D6361" t="s">
        <v>14</v>
      </c>
      <c r="E6361">
        <v>358</v>
      </c>
      <c r="F6361">
        <v>510</v>
      </c>
      <c r="G6361">
        <f t="shared" si="99"/>
        <v>152</v>
      </c>
      <c r="H6361">
        <v>43327</v>
      </c>
      <c r="I6361" t="s">
        <v>15</v>
      </c>
    </row>
    <row r="6362" spans="1:9" x14ac:dyDescent="0.3">
      <c r="A6362" t="s">
        <v>3208</v>
      </c>
      <c r="B6362" t="s">
        <v>3209</v>
      </c>
      <c r="C6362">
        <v>592</v>
      </c>
      <c r="D6362" t="s">
        <v>10</v>
      </c>
      <c r="E6362">
        <v>39</v>
      </c>
      <c r="F6362">
        <v>203</v>
      </c>
      <c r="G6362">
        <f t="shared" si="99"/>
        <v>164</v>
      </c>
      <c r="H6362">
        <v>1724</v>
      </c>
      <c r="I6362" t="s">
        <v>11</v>
      </c>
    </row>
    <row r="6363" spans="1:9" x14ac:dyDescent="0.3">
      <c r="A6363" t="s">
        <v>3208</v>
      </c>
      <c r="B6363" t="s">
        <v>3209</v>
      </c>
      <c r="C6363">
        <v>592</v>
      </c>
      <c r="D6363" t="s">
        <v>14</v>
      </c>
      <c r="E6363">
        <v>287</v>
      </c>
      <c r="F6363">
        <v>440</v>
      </c>
      <c r="G6363">
        <f t="shared" si="99"/>
        <v>153</v>
      </c>
      <c r="H6363">
        <v>43327</v>
      </c>
      <c r="I6363" t="s">
        <v>15</v>
      </c>
    </row>
    <row r="6364" spans="1:9" x14ac:dyDescent="0.3">
      <c r="A6364" t="s">
        <v>3210</v>
      </c>
      <c r="B6364" t="s">
        <v>3211</v>
      </c>
      <c r="C6364">
        <v>963</v>
      </c>
      <c r="D6364" t="s">
        <v>10</v>
      </c>
      <c r="E6364">
        <v>82</v>
      </c>
      <c r="F6364">
        <v>265</v>
      </c>
      <c r="G6364">
        <f t="shared" si="99"/>
        <v>183</v>
      </c>
      <c r="H6364">
        <v>1724</v>
      </c>
      <c r="I6364" t="s">
        <v>11</v>
      </c>
    </row>
    <row r="6365" spans="1:9" x14ac:dyDescent="0.3">
      <c r="A6365" t="s">
        <v>3210</v>
      </c>
      <c r="B6365" t="s">
        <v>3211</v>
      </c>
      <c r="C6365">
        <v>963</v>
      </c>
      <c r="D6365" t="s">
        <v>28</v>
      </c>
      <c r="E6365">
        <v>604</v>
      </c>
      <c r="F6365">
        <v>724</v>
      </c>
      <c r="G6365">
        <f t="shared" si="99"/>
        <v>120</v>
      </c>
      <c r="H6365">
        <v>133923</v>
      </c>
      <c r="I6365" t="s">
        <v>29</v>
      </c>
    </row>
    <row r="6366" spans="1:9" x14ac:dyDescent="0.3">
      <c r="A6366" t="s">
        <v>3210</v>
      </c>
      <c r="B6366" t="s">
        <v>3211</v>
      </c>
      <c r="C6366">
        <v>963</v>
      </c>
      <c r="D6366" t="s">
        <v>30</v>
      </c>
      <c r="E6366">
        <v>491</v>
      </c>
      <c r="F6366">
        <v>557</v>
      </c>
      <c r="G6366">
        <f t="shared" si="99"/>
        <v>66</v>
      </c>
      <c r="H6366">
        <v>85578</v>
      </c>
      <c r="I6366" t="s">
        <v>31</v>
      </c>
    </row>
    <row r="6367" spans="1:9" x14ac:dyDescent="0.3">
      <c r="A6367" t="s">
        <v>3210</v>
      </c>
      <c r="B6367" t="s">
        <v>3211</v>
      </c>
      <c r="C6367">
        <v>963</v>
      </c>
      <c r="D6367" t="s">
        <v>16</v>
      </c>
      <c r="E6367">
        <v>364</v>
      </c>
      <c r="F6367">
        <v>474</v>
      </c>
      <c r="G6367">
        <f t="shared" si="99"/>
        <v>110</v>
      </c>
      <c r="H6367">
        <v>23651</v>
      </c>
      <c r="I6367" t="s">
        <v>17</v>
      </c>
    </row>
    <row r="6368" spans="1:9" x14ac:dyDescent="0.3">
      <c r="A6368" t="s">
        <v>3210</v>
      </c>
      <c r="B6368" t="s">
        <v>3211</v>
      </c>
      <c r="C6368">
        <v>963</v>
      </c>
      <c r="D6368" t="s">
        <v>42</v>
      </c>
      <c r="E6368">
        <v>751</v>
      </c>
      <c r="F6368">
        <v>863</v>
      </c>
      <c r="G6368">
        <f t="shared" si="99"/>
        <v>112</v>
      </c>
      <c r="H6368">
        <v>176760</v>
      </c>
      <c r="I6368" t="s">
        <v>43</v>
      </c>
    </row>
    <row r="6369" spans="1:9" x14ac:dyDescent="0.3">
      <c r="A6369" t="s">
        <v>3212</v>
      </c>
      <c r="B6369" t="s">
        <v>3213</v>
      </c>
      <c r="C6369">
        <v>584</v>
      </c>
      <c r="D6369" t="s">
        <v>10</v>
      </c>
      <c r="E6369">
        <v>72</v>
      </c>
      <c r="F6369">
        <v>214</v>
      </c>
      <c r="G6369">
        <f t="shared" si="99"/>
        <v>142</v>
      </c>
      <c r="H6369">
        <v>1724</v>
      </c>
      <c r="I6369" t="s">
        <v>11</v>
      </c>
    </row>
    <row r="6370" spans="1:9" x14ac:dyDescent="0.3">
      <c r="A6370" t="s">
        <v>3212</v>
      </c>
      <c r="B6370" t="s">
        <v>3213</v>
      </c>
      <c r="C6370">
        <v>584</v>
      </c>
      <c r="D6370" t="s">
        <v>14</v>
      </c>
      <c r="E6370">
        <v>423</v>
      </c>
      <c r="F6370">
        <v>581</v>
      </c>
      <c r="G6370">
        <f t="shared" si="99"/>
        <v>158</v>
      </c>
      <c r="H6370">
        <v>43327</v>
      </c>
      <c r="I6370" t="s">
        <v>15</v>
      </c>
    </row>
    <row r="6371" spans="1:9" x14ac:dyDescent="0.3">
      <c r="A6371" t="s">
        <v>3212</v>
      </c>
      <c r="B6371" t="s">
        <v>3213</v>
      </c>
      <c r="C6371">
        <v>584</v>
      </c>
      <c r="D6371" t="s">
        <v>22</v>
      </c>
      <c r="E6371">
        <v>295</v>
      </c>
      <c r="F6371">
        <v>409</v>
      </c>
      <c r="G6371">
        <f t="shared" si="99"/>
        <v>114</v>
      </c>
      <c r="H6371">
        <v>21613</v>
      </c>
      <c r="I6371" t="s">
        <v>23</v>
      </c>
    </row>
    <row r="6372" spans="1:9" x14ac:dyDescent="0.3">
      <c r="A6372" t="s">
        <v>3214</v>
      </c>
      <c r="B6372" t="s">
        <v>3215</v>
      </c>
      <c r="C6372">
        <v>670</v>
      </c>
      <c r="D6372" t="s">
        <v>10</v>
      </c>
      <c r="E6372">
        <v>81</v>
      </c>
      <c r="F6372">
        <v>216</v>
      </c>
      <c r="G6372">
        <f t="shared" si="99"/>
        <v>135</v>
      </c>
      <c r="H6372">
        <v>1724</v>
      </c>
      <c r="I6372" t="s">
        <v>11</v>
      </c>
    </row>
    <row r="6373" spans="1:9" x14ac:dyDescent="0.3">
      <c r="A6373" t="s">
        <v>3214</v>
      </c>
      <c r="B6373" t="s">
        <v>3215</v>
      </c>
      <c r="C6373">
        <v>670</v>
      </c>
      <c r="D6373" t="s">
        <v>28</v>
      </c>
      <c r="E6373">
        <v>552</v>
      </c>
      <c r="F6373">
        <v>663</v>
      </c>
      <c r="G6373">
        <f t="shared" si="99"/>
        <v>111</v>
      </c>
      <c r="H6373">
        <v>133923</v>
      </c>
      <c r="I6373" t="s">
        <v>29</v>
      </c>
    </row>
    <row r="6374" spans="1:9" x14ac:dyDescent="0.3">
      <c r="A6374" t="s">
        <v>3214</v>
      </c>
      <c r="B6374" t="s">
        <v>3215</v>
      </c>
      <c r="C6374">
        <v>670</v>
      </c>
      <c r="D6374" t="s">
        <v>30</v>
      </c>
      <c r="E6374">
        <v>443</v>
      </c>
      <c r="F6374">
        <v>510</v>
      </c>
      <c r="G6374">
        <f t="shared" si="99"/>
        <v>67</v>
      </c>
      <c r="H6374">
        <v>85578</v>
      </c>
      <c r="I6374" t="s">
        <v>31</v>
      </c>
    </row>
    <row r="6375" spans="1:9" x14ac:dyDescent="0.3">
      <c r="A6375" t="s">
        <v>3214</v>
      </c>
      <c r="B6375" t="s">
        <v>3215</v>
      </c>
      <c r="C6375">
        <v>670</v>
      </c>
      <c r="D6375" t="s">
        <v>24</v>
      </c>
      <c r="E6375">
        <v>321</v>
      </c>
      <c r="F6375">
        <v>410</v>
      </c>
      <c r="G6375">
        <f t="shared" si="99"/>
        <v>89</v>
      </c>
      <c r="H6375">
        <v>23723</v>
      </c>
      <c r="I6375" t="s">
        <v>25</v>
      </c>
    </row>
    <row r="6376" spans="1:9" x14ac:dyDescent="0.3">
      <c r="A6376" t="s">
        <v>3216</v>
      </c>
      <c r="B6376" t="s">
        <v>3217</v>
      </c>
      <c r="C6376">
        <v>661</v>
      </c>
      <c r="D6376" t="s">
        <v>10</v>
      </c>
      <c r="E6376">
        <v>258</v>
      </c>
      <c r="F6376">
        <v>398</v>
      </c>
      <c r="G6376">
        <f t="shared" si="99"/>
        <v>140</v>
      </c>
      <c r="H6376">
        <v>1724</v>
      </c>
      <c r="I6376" t="s">
        <v>11</v>
      </c>
    </row>
    <row r="6377" spans="1:9" x14ac:dyDescent="0.3">
      <c r="A6377" t="s">
        <v>3216</v>
      </c>
      <c r="B6377" t="s">
        <v>3217</v>
      </c>
      <c r="C6377">
        <v>661</v>
      </c>
      <c r="D6377" t="s">
        <v>14</v>
      </c>
      <c r="E6377">
        <v>495</v>
      </c>
      <c r="F6377">
        <v>647</v>
      </c>
      <c r="G6377">
        <f t="shared" si="99"/>
        <v>152</v>
      </c>
      <c r="H6377">
        <v>43327</v>
      </c>
      <c r="I6377" t="s">
        <v>15</v>
      </c>
    </row>
    <row r="6378" spans="1:9" x14ac:dyDescent="0.3">
      <c r="A6378" t="s">
        <v>3218</v>
      </c>
      <c r="B6378" t="s">
        <v>3219</v>
      </c>
      <c r="C6378">
        <v>236</v>
      </c>
      <c r="D6378" t="s">
        <v>10</v>
      </c>
      <c r="E6378">
        <v>74</v>
      </c>
      <c r="F6378">
        <v>232</v>
      </c>
      <c r="G6378">
        <f t="shared" si="99"/>
        <v>158</v>
      </c>
      <c r="H6378">
        <v>1724</v>
      </c>
      <c r="I6378" t="s">
        <v>11</v>
      </c>
    </row>
    <row r="6379" spans="1:9" x14ac:dyDescent="0.3">
      <c r="A6379" t="s">
        <v>3220</v>
      </c>
      <c r="B6379" t="s">
        <v>3221</v>
      </c>
      <c r="C6379">
        <v>542</v>
      </c>
      <c r="D6379" t="s">
        <v>10</v>
      </c>
      <c r="E6379">
        <v>98</v>
      </c>
      <c r="F6379">
        <v>276</v>
      </c>
      <c r="G6379">
        <f t="shared" si="99"/>
        <v>178</v>
      </c>
      <c r="H6379">
        <v>1724</v>
      </c>
      <c r="I6379" t="s">
        <v>11</v>
      </c>
    </row>
    <row r="6380" spans="1:9" x14ac:dyDescent="0.3">
      <c r="A6380" t="s">
        <v>3220</v>
      </c>
      <c r="B6380" t="s">
        <v>3221</v>
      </c>
      <c r="C6380">
        <v>542</v>
      </c>
      <c r="D6380" t="s">
        <v>14</v>
      </c>
      <c r="E6380">
        <v>371</v>
      </c>
      <c r="F6380">
        <v>528</v>
      </c>
      <c r="G6380">
        <f t="shared" si="99"/>
        <v>157</v>
      </c>
      <c r="H6380">
        <v>43327</v>
      </c>
      <c r="I6380" t="s">
        <v>15</v>
      </c>
    </row>
    <row r="6381" spans="1:9" x14ac:dyDescent="0.3">
      <c r="A6381" t="s">
        <v>3222</v>
      </c>
      <c r="B6381" t="s">
        <v>3223</v>
      </c>
      <c r="C6381">
        <v>1186</v>
      </c>
      <c r="D6381" t="s">
        <v>10</v>
      </c>
      <c r="E6381">
        <v>137</v>
      </c>
      <c r="F6381">
        <v>255</v>
      </c>
      <c r="G6381">
        <f t="shared" si="99"/>
        <v>118</v>
      </c>
      <c r="H6381">
        <v>1724</v>
      </c>
      <c r="I6381" t="s">
        <v>11</v>
      </c>
    </row>
    <row r="6382" spans="1:9" x14ac:dyDescent="0.3">
      <c r="A6382" t="s">
        <v>3222</v>
      </c>
      <c r="B6382" t="s">
        <v>3223</v>
      </c>
      <c r="C6382">
        <v>1186</v>
      </c>
      <c r="D6382" t="s">
        <v>28</v>
      </c>
      <c r="E6382">
        <v>1076</v>
      </c>
      <c r="F6382">
        <v>1186</v>
      </c>
      <c r="G6382">
        <f t="shared" si="99"/>
        <v>110</v>
      </c>
      <c r="H6382">
        <v>133923</v>
      </c>
      <c r="I6382" t="s">
        <v>29</v>
      </c>
    </row>
    <row r="6383" spans="1:9" x14ac:dyDescent="0.3">
      <c r="A6383" t="s">
        <v>3222</v>
      </c>
      <c r="B6383" t="s">
        <v>3223</v>
      </c>
      <c r="C6383">
        <v>1186</v>
      </c>
      <c r="D6383" t="s">
        <v>30</v>
      </c>
      <c r="E6383">
        <v>965</v>
      </c>
      <c r="F6383">
        <v>1033</v>
      </c>
      <c r="G6383">
        <f t="shared" si="99"/>
        <v>68</v>
      </c>
      <c r="H6383">
        <v>85578</v>
      </c>
      <c r="I6383" t="s">
        <v>31</v>
      </c>
    </row>
    <row r="6384" spans="1:9" x14ac:dyDescent="0.3">
      <c r="A6384" t="s">
        <v>3222</v>
      </c>
      <c r="B6384" t="s">
        <v>3223</v>
      </c>
      <c r="C6384">
        <v>1186</v>
      </c>
      <c r="D6384" t="s">
        <v>22</v>
      </c>
      <c r="E6384">
        <v>823</v>
      </c>
      <c r="F6384">
        <v>931</v>
      </c>
      <c r="G6384">
        <f t="shared" si="99"/>
        <v>108</v>
      </c>
      <c r="H6384">
        <v>21613</v>
      </c>
      <c r="I6384" t="s">
        <v>23</v>
      </c>
    </row>
    <row r="6385" spans="1:9" x14ac:dyDescent="0.3">
      <c r="A6385" t="s">
        <v>3222</v>
      </c>
      <c r="B6385" t="s">
        <v>3223</v>
      </c>
      <c r="C6385">
        <v>1186</v>
      </c>
      <c r="D6385" t="s">
        <v>16</v>
      </c>
      <c r="E6385">
        <v>333</v>
      </c>
      <c r="F6385">
        <v>444</v>
      </c>
      <c r="G6385">
        <f t="shared" si="99"/>
        <v>111</v>
      </c>
      <c r="H6385">
        <v>23651</v>
      </c>
      <c r="I6385" t="s">
        <v>17</v>
      </c>
    </row>
    <row r="6386" spans="1:9" x14ac:dyDescent="0.3">
      <c r="A6386" t="s">
        <v>3222</v>
      </c>
      <c r="B6386" t="s">
        <v>3223</v>
      </c>
      <c r="C6386">
        <v>1186</v>
      </c>
      <c r="D6386" t="s">
        <v>16</v>
      </c>
      <c r="E6386">
        <v>460</v>
      </c>
      <c r="F6386">
        <v>568</v>
      </c>
      <c r="G6386">
        <f t="shared" si="99"/>
        <v>108</v>
      </c>
      <c r="H6386">
        <v>23651</v>
      </c>
      <c r="I6386" t="s">
        <v>17</v>
      </c>
    </row>
    <row r="6387" spans="1:9" x14ac:dyDescent="0.3">
      <c r="A6387" t="s">
        <v>3222</v>
      </c>
      <c r="B6387" t="s">
        <v>3223</v>
      </c>
      <c r="C6387">
        <v>1186</v>
      </c>
      <c r="D6387" t="s">
        <v>16</v>
      </c>
      <c r="E6387">
        <v>704</v>
      </c>
      <c r="F6387">
        <v>813</v>
      </c>
      <c r="G6387">
        <f t="shared" si="99"/>
        <v>109</v>
      </c>
      <c r="H6387">
        <v>23651</v>
      </c>
      <c r="I6387" t="s">
        <v>17</v>
      </c>
    </row>
    <row r="6388" spans="1:9" x14ac:dyDescent="0.3">
      <c r="A6388" t="s">
        <v>3222</v>
      </c>
      <c r="B6388" t="s">
        <v>3223</v>
      </c>
      <c r="C6388">
        <v>1186</v>
      </c>
      <c r="D6388" t="s">
        <v>18</v>
      </c>
      <c r="E6388">
        <v>588</v>
      </c>
      <c r="F6388">
        <v>685</v>
      </c>
      <c r="G6388">
        <f t="shared" si="99"/>
        <v>97</v>
      </c>
      <c r="H6388">
        <v>27168</v>
      </c>
      <c r="I6388" t="s">
        <v>19</v>
      </c>
    </row>
    <row r="6389" spans="1:9" x14ac:dyDescent="0.3">
      <c r="A6389" t="s">
        <v>3224</v>
      </c>
      <c r="B6389" t="s">
        <v>3225</v>
      </c>
      <c r="C6389">
        <v>925</v>
      </c>
      <c r="D6389" t="s">
        <v>10</v>
      </c>
      <c r="E6389">
        <v>88</v>
      </c>
      <c r="F6389">
        <v>272</v>
      </c>
      <c r="G6389">
        <f t="shared" si="99"/>
        <v>184</v>
      </c>
      <c r="H6389">
        <v>1724</v>
      </c>
      <c r="I6389" t="s">
        <v>11</v>
      </c>
    </row>
    <row r="6390" spans="1:9" x14ac:dyDescent="0.3">
      <c r="A6390" t="s">
        <v>3224</v>
      </c>
      <c r="B6390" t="s">
        <v>3225</v>
      </c>
      <c r="C6390">
        <v>925</v>
      </c>
      <c r="D6390" t="s">
        <v>14</v>
      </c>
      <c r="E6390">
        <v>767</v>
      </c>
      <c r="F6390">
        <v>920</v>
      </c>
      <c r="G6390">
        <f t="shared" si="99"/>
        <v>153</v>
      </c>
      <c r="H6390">
        <v>43327</v>
      </c>
      <c r="I6390" t="s">
        <v>15</v>
      </c>
    </row>
    <row r="6391" spans="1:9" x14ac:dyDescent="0.3">
      <c r="A6391" t="s">
        <v>3224</v>
      </c>
      <c r="B6391" t="s">
        <v>3225</v>
      </c>
      <c r="C6391">
        <v>925</v>
      </c>
      <c r="D6391" t="s">
        <v>24</v>
      </c>
      <c r="E6391">
        <v>387</v>
      </c>
      <c r="F6391">
        <v>477</v>
      </c>
      <c r="G6391">
        <f t="shared" si="99"/>
        <v>90</v>
      </c>
      <c r="H6391">
        <v>23723</v>
      </c>
      <c r="I6391" t="s">
        <v>25</v>
      </c>
    </row>
    <row r="6392" spans="1:9" x14ac:dyDescent="0.3">
      <c r="A6392" t="s">
        <v>3224</v>
      </c>
      <c r="B6392" t="s">
        <v>3225</v>
      </c>
      <c r="C6392">
        <v>925</v>
      </c>
      <c r="D6392" t="s">
        <v>24</v>
      </c>
      <c r="E6392">
        <v>663</v>
      </c>
      <c r="F6392">
        <v>750</v>
      </c>
      <c r="G6392">
        <f t="shared" si="99"/>
        <v>87</v>
      </c>
      <c r="H6392">
        <v>23723</v>
      </c>
      <c r="I6392" t="s">
        <v>25</v>
      </c>
    </row>
    <row r="6393" spans="1:9" x14ac:dyDescent="0.3">
      <c r="A6393" t="s">
        <v>3224</v>
      </c>
      <c r="B6393" t="s">
        <v>3225</v>
      </c>
      <c r="C6393">
        <v>925</v>
      </c>
      <c r="D6393" t="s">
        <v>18</v>
      </c>
      <c r="E6393">
        <v>506</v>
      </c>
      <c r="F6393">
        <v>624</v>
      </c>
      <c r="G6393">
        <f t="shared" si="99"/>
        <v>118</v>
      </c>
      <c r="H6393">
        <v>27168</v>
      </c>
      <c r="I6393" t="s">
        <v>19</v>
      </c>
    </row>
    <row r="6394" spans="1:9" x14ac:dyDescent="0.3">
      <c r="A6394" t="s">
        <v>3226</v>
      </c>
      <c r="B6394" t="s">
        <v>3227</v>
      </c>
      <c r="C6394">
        <v>773</v>
      </c>
      <c r="D6394" t="s">
        <v>10</v>
      </c>
      <c r="E6394">
        <v>77</v>
      </c>
      <c r="F6394">
        <v>266</v>
      </c>
      <c r="G6394">
        <f t="shared" si="99"/>
        <v>189</v>
      </c>
      <c r="H6394">
        <v>1724</v>
      </c>
      <c r="I6394" t="s">
        <v>11</v>
      </c>
    </row>
    <row r="6395" spans="1:9" x14ac:dyDescent="0.3">
      <c r="A6395" t="s">
        <v>3226</v>
      </c>
      <c r="B6395" t="s">
        <v>3227</v>
      </c>
      <c r="C6395">
        <v>773</v>
      </c>
      <c r="D6395" t="s">
        <v>14</v>
      </c>
      <c r="E6395">
        <v>609</v>
      </c>
      <c r="F6395">
        <v>766</v>
      </c>
      <c r="G6395">
        <f t="shared" si="99"/>
        <v>157</v>
      </c>
      <c r="H6395">
        <v>43327</v>
      </c>
      <c r="I6395" t="s">
        <v>15</v>
      </c>
    </row>
    <row r="6396" spans="1:9" x14ac:dyDescent="0.3">
      <c r="A6396" t="s">
        <v>3226</v>
      </c>
      <c r="B6396" t="s">
        <v>3227</v>
      </c>
      <c r="C6396">
        <v>773</v>
      </c>
      <c r="D6396" t="s">
        <v>16</v>
      </c>
      <c r="E6396">
        <v>366</v>
      </c>
      <c r="F6396">
        <v>478</v>
      </c>
      <c r="G6396">
        <f t="shared" si="99"/>
        <v>112</v>
      </c>
      <c r="H6396">
        <v>23651</v>
      </c>
      <c r="I6396" t="s">
        <v>17</v>
      </c>
    </row>
    <row r="6397" spans="1:9" x14ac:dyDescent="0.3">
      <c r="A6397" t="s">
        <v>3226</v>
      </c>
      <c r="B6397" t="s">
        <v>3227</v>
      </c>
      <c r="C6397">
        <v>773</v>
      </c>
      <c r="D6397" t="s">
        <v>18</v>
      </c>
      <c r="E6397">
        <v>494</v>
      </c>
      <c r="F6397">
        <v>597</v>
      </c>
      <c r="G6397">
        <f t="shared" si="99"/>
        <v>103</v>
      </c>
      <c r="H6397">
        <v>27168</v>
      </c>
      <c r="I6397" t="s">
        <v>19</v>
      </c>
    </row>
    <row r="6398" spans="1:9" x14ac:dyDescent="0.3">
      <c r="A6398" t="s">
        <v>3228</v>
      </c>
      <c r="B6398" t="s">
        <v>3229</v>
      </c>
      <c r="C6398">
        <v>614</v>
      </c>
      <c r="D6398" t="s">
        <v>10</v>
      </c>
      <c r="E6398">
        <v>70</v>
      </c>
      <c r="F6398">
        <v>223</v>
      </c>
      <c r="G6398">
        <f t="shared" si="99"/>
        <v>153</v>
      </c>
      <c r="H6398">
        <v>1724</v>
      </c>
      <c r="I6398" t="s">
        <v>11</v>
      </c>
    </row>
    <row r="6399" spans="1:9" x14ac:dyDescent="0.3">
      <c r="A6399" t="s">
        <v>3228</v>
      </c>
      <c r="B6399" t="s">
        <v>3229</v>
      </c>
      <c r="C6399">
        <v>614</v>
      </c>
      <c r="D6399" t="s">
        <v>14</v>
      </c>
      <c r="E6399">
        <v>445</v>
      </c>
      <c r="F6399">
        <v>605</v>
      </c>
      <c r="G6399">
        <f t="shared" si="99"/>
        <v>160</v>
      </c>
      <c r="H6399">
        <v>43327</v>
      </c>
      <c r="I6399" t="s">
        <v>15</v>
      </c>
    </row>
    <row r="6400" spans="1:9" x14ac:dyDescent="0.3">
      <c r="A6400" t="s">
        <v>3228</v>
      </c>
      <c r="B6400" t="s">
        <v>3229</v>
      </c>
      <c r="C6400">
        <v>614</v>
      </c>
      <c r="D6400" t="s">
        <v>46</v>
      </c>
      <c r="E6400">
        <v>317</v>
      </c>
      <c r="F6400">
        <v>390</v>
      </c>
      <c r="G6400">
        <f t="shared" si="99"/>
        <v>73</v>
      </c>
      <c r="H6400">
        <v>7301</v>
      </c>
      <c r="I6400" t="s">
        <v>47</v>
      </c>
    </row>
    <row r="6401" spans="1:9" x14ac:dyDescent="0.3">
      <c r="A6401" t="s">
        <v>3230</v>
      </c>
      <c r="B6401" t="s">
        <v>3231</v>
      </c>
      <c r="C6401">
        <v>1241</v>
      </c>
      <c r="D6401" t="s">
        <v>10</v>
      </c>
      <c r="E6401">
        <v>81</v>
      </c>
      <c r="F6401">
        <v>267</v>
      </c>
      <c r="G6401">
        <f t="shared" si="99"/>
        <v>186</v>
      </c>
      <c r="H6401">
        <v>1724</v>
      </c>
      <c r="I6401" t="s">
        <v>11</v>
      </c>
    </row>
    <row r="6402" spans="1:9" x14ac:dyDescent="0.3">
      <c r="A6402" t="s">
        <v>3230</v>
      </c>
      <c r="B6402" t="s">
        <v>3231</v>
      </c>
      <c r="C6402">
        <v>1241</v>
      </c>
      <c r="D6402" t="s">
        <v>28</v>
      </c>
      <c r="E6402">
        <v>717</v>
      </c>
      <c r="F6402">
        <v>835</v>
      </c>
      <c r="G6402">
        <f t="shared" si="99"/>
        <v>118</v>
      </c>
      <c r="H6402">
        <v>133923</v>
      </c>
      <c r="I6402" t="s">
        <v>29</v>
      </c>
    </row>
    <row r="6403" spans="1:9" x14ac:dyDescent="0.3">
      <c r="A6403" t="s">
        <v>3230</v>
      </c>
      <c r="B6403" t="s">
        <v>3231</v>
      </c>
      <c r="C6403">
        <v>1241</v>
      </c>
      <c r="D6403" t="s">
        <v>30</v>
      </c>
      <c r="E6403">
        <v>602</v>
      </c>
      <c r="F6403">
        <v>670</v>
      </c>
      <c r="G6403">
        <f t="shared" ref="G6403:G6466" si="100">F6403-E6403</f>
        <v>68</v>
      </c>
      <c r="H6403">
        <v>85578</v>
      </c>
      <c r="I6403" t="s">
        <v>31</v>
      </c>
    </row>
    <row r="6404" spans="1:9" x14ac:dyDescent="0.3">
      <c r="A6404" t="s">
        <v>3230</v>
      </c>
      <c r="B6404" t="s">
        <v>3231</v>
      </c>
      <c r="C6404">
        <v>1241</v>
      </c>
      <c r="D6404" t="s">
        <v>22</v>
      </c>
      <c r="E6404">
        <v>466</v>
      </c>
      <c r="F6404">
        <v>579</v>
      </c>
      <c r="G6404">
        <f t="shared" si="100"/>
        <v>113</v>
      </c>
      <c r="H6404">
        <v>21613</v>
      </c>
      <c r="I6404" t="s">
        <v>23</v>
      </c>
    </row>
    <row r="6405" spans="1:9" x14ac:dyDescent="0.3">
      <c r="A6405" t="s">
        <v>3230</v>
      </c>
      <c r="B6405" t="s">
        <v>3231</v>
      </c>
      <c r="C6405">
        <v>1241</v>
      </c>
      <c r="D6405" t="s">
        <v>16</v>
      </c>
      <c r="E6405">
        <v>360</v>
      </c>
      <c r="F6405">
        <v>462</v>
      </c>
      <c r="G6405">
        <f t="shared" si="100"/>
        <v>102</v>
      </c>
      <c r="H6405">
        <v>23651</v>
      </c>
      <c r="I6405" t="s">
        <v>17</v>
      </c>
    </row>
    <row r="6406" spans="1:9" x14ac:dyDescent="0.3">
      <c r="A6406" t="s">
        <v>3230</v>
      </c>
      <c r="B6406" t="s">
        <v>3231</v>
      </c>
      <c r="C6406">
        <v>1241</v>
      </c>
      <c r="D6406" t="s">
        <v>42</v>
      </c>
      <c r="E6406">
        <v>858</v>
      </c>
      <c r="F6406">
        <v>966</v>
      </c>
      <c r="G6406">
        <f t="shared" si="100"/>
        <v>108</v>
      </c>
      <c r="H6406">
        <v>176760</v>
      </c>
      <c r="I6406" t="s">
        <v>43</v>
      </c>
    </row>
    <row r="6407" spans="1:9" x14ac:dyDescent="0.3">
      <c r="A6407" t="s">
        <v>3230</v>
      </c>
      <c r="B6407" t="s">
        <v>3231</v>
      </c>
      <c r="C6407">
        <v>1241</v>
      </c>
      <c r="D6407" t="s">
        <v>42</v>
      </c>
      <c r="E6407">
        <v>979</v>
      </c>
      <c r="F6407">
        <v>1091</v>
      </c>
      <c r="G6407">
        <f t="shared" si="100"/>
        <v>112</v>
      </c>
      <c r="H6407">
        <v>176760</v>
      </c>
      <c r="I6407" t="s">
        <v>43</v>
      </c>
    </row>
    <row r="6408" spans="1:9" x14ac:dyDescent="0.3">
      <c r="A6408" t="s">
        <v>3230</v>
      </c>
      <c r="B6408" t="s">
        <v>3231</v>
      </c>
      <c r="C6408">
        <v>1241</v>
      </c>
      <c r="D6408" t="s">
        <v>42</v>
      </c>
      <c r="E6408">
        <v>1115</v>
      </c>
      <c r="F6408">
        <v>1226</v>
      </c>
      <c r="G6408">
        <f t="shared" si="100"/>
        <v>111</v>
      </c>
      <c r="H6408">
        <v>176760</v>
      </c>
      <c r="I6408" t="s">
        <v>43</v>
      </c>
    </row>
    <row r="6409" spans="1:9" x14ac:dyDescent="0.3">
      <c r="A6409" t="s">
        <v>3232</v>
      </c>
      <c r="B6409" t="s">
        <v>3233</v>
      </c>
      <c r="C6409">
        <v>289</v>
      </c>
      <c r="D6409" t="s">
        <v>10</v>
      </c>
      <c r="E6409">
        <v>73</v>
      </c>
      <c r="F6409">
        <v>267</v>
      </c>
      <c r="G6409">
        <f t="shared" si="100"/>
        <v>194</v>
      </c>
      <c r="H6409">
        <v>1724</v>
      </c>
      <c r="I6409" t="s">
        <v>11</v>
      </c>
    </row>
    <row r="6410" spans="1:9" x14ac:dyDescent="0.3">
      <c r="A6410" t="s">
        <v>3234</v>
      </c>
      <c r="B6410" t="s">
        <v>3235</v>
      </c>
      <c r="C6410">
        <v>702</v>
      </c>
      <c r="D6410" t="s">
        <v>10</v>
      </c>
      <c r="E6410">
        <v>72</v>
      </c>
      <c r="F6410">
        <v>258</v>
      </c>
      <c r="G6410">
        <f t="shared" si="100"/>
        <v>186</v>
      </c>
      <c r="H6410">
        <v>1724</v>
      </c>
      <c r="I6410" t="s">
        <v>11</v>
      </c>
    </row>
    <row r="6411" spans="1:9" x14ac:dyDescent="0.3">
      <c r="A6411" t="s">
        <v>3234</v>
      </c>
      <c r="B6411" t="s">
        <v>3235</v>
      </c>
      <c r="C6411">
        <v>702</v>
      </c>
      <c r="D6411" t="s">
        <v>28</v>
      </c>
      <c r="E6411">
        <v>587</v>
      </c>
      <c r="F6411">
        <v>698</v>
      </c>
      <c r="G6411">
        <f t="shared" si="100"/>
        <v>111</v>
      </c>
      <c r="H6411">
        <v>133923</v>
      </c>
      <c r="I6411" t="s">
        <v>29</v>
      </c>
    </row>
    <row r="6412" spans="1:9" x14ac:dyDescent="0.3">
      <c r="A6412" t="s">
        <v>3234</v>
      </c>
      <c r="B6412" t="s">
        <v>3235</v>
      </c>
      <c r="C6412">
        <v>702</v>
      </c>
      <c r="D6412" t="s">
        <v>24</v>
      </c>
      <c r="E6412">
        <v>366</v>
      </c>
      <c r="F6412">
        <v>454</v>
      </c>
      <c r="G6412">
        <f t="shared" si="100"/>
        <v>88</v>
      </c>
      <c r="H6412">
        <v>23723</v>
      </c>
      <c r="I6412" t="s">
        <v>25</v>
      </c>
    </row>
    <row r="6413" spans="1:9" x14ac:dyDescent="0.3">
      <c r="A6413" t="s">
        <v>3236</v>
      </c>
      <c r="B6413" t="s">
        <v>3237</v>
      </c>
      <c r="C6413">
        <v>436</v>
      </c>
      <c r="D6413" t="s">
        <v>10</v>
      </c>
      <c r="E6413">
        <v>87</v>
      </c>
      <c r="F6413">
        <v>208</v>
      </c>
      <c r="G6413">
        <f t="shared" si="100"/>
        <v>121</v>
      </c>
      <c r="H6413">
        <v>1724</v>
      </c>
      <c r="I6413" t="s">
        <v>11</v>
      </c>
    </row>
    <row r="6414" spans="1:9" x14ac:dyDescent="0.3">
      <c r="A6414" t="s">
        <v>3236</v>
      </c>
      <c r="B6414" t="s">
        <v>3237</v>
      </c>
      <c r="C6414">
        <v>436</v>
      </c>
      <c r="D6414" t="s">
        <v>14</v>
      </c>
      <c r="E6414">
        <v>279</v>
      </c>
      <c r="F6414">
        <v>436</v>
      </c>
      <c r="G6414">
        <f t="shared" si="100"/>
        <v>157</v>
      </c>
      <c r="H6414">
        <v>43327</v>
      </c>
      <c r="I6414" t="s">
        <v>15</v>
      </c>
    </row>
    <row r="6415" spans="1:9" x14ac:dyDescent="0.3">
      <c r="A6415" t="s">
        <v>3238</v>
      </c>
      <c r="B6415" t="s">
        <v>3239</v>
      </c>
      <c r="C6415">
        <v>701</v>
      </c>
      <c r="D6415" t="s">
        <v>10</v>
      </c>
      <c r="E6415">
        <v>72</v>
      </c>
      <c r="F6415">
        <v>260</v>
      </c>
      <c r="G6415">
        <f t="shared" si="100"/>
        <v>188</v>
      </c>
      <c r="H6415">
        <v>1724</v>
      </c>
      <c r="I6415" t="s">
        <v>11</v>
      </c>
    </row>
    <row r="6416" spans="1:9" x14ac:dyDescent="0.3">
      <c r="A6416" t="s">
        <v>3238</v>
      </c>
      <c r="B6416" t="s">
        <v>3239</v>
      </c>
      <c r="C6416">
        <v>701</v>
      </c>
      <c r="D6416" t="s">
        <v>28</v>
      </c>
      <c r="E6416">
        <v>591</v>
      </c>
      <c r="F6416">
        <v>701</v>
      </c>
      <c r="G6416">
        <f t="shared" si="100"/>
        <v>110</v>
      </c>
      <c r="H6416">
        <v>133923</v>
      </c>
      <c r="I6416" t="s">
        <v>29</v>
      </c>
    </row>
    <row r="6417" spans="1:9" x14ac:dyDescent="0.3">
      <c r="A6417" t="s">
        <v>3238</v>
      </c>
      <c r="B6417" t="s">
        <v>3239</v>
      </c>
      <c r="C6417">
        <v>701</v>
      </c>
      <c r="D6417" t="s">
        <v>24</v>
      </c>
      <c r="E6417">
        <v>370</v>
      </c>
      <c r="F6417">
        <v>458</v>
      </c>
      <c r="G6417">
        <f t="shared" si="100"/>
        <v>88</v>
      </c>
      <c r="H6417">
        <v>23723</v>
      </c>
      <c r="I6417" t="s">
        <v>25</v>
      </c>
    </row>
    <row r="6418" spans="1:9" x14ac:dyDescent="0.3">
      <c r="A6418" t="s">
        <v>3240</v>
      </c>
      <c r="B6418" t="s">
        <v>3241</v>
      </c>
      <c r="C6418">
        <v>903</v>
      </c>
      <c r="D6418" t="s">
        <v>10</v>
      </c>
      <c r="E6418">
        <v>75</v>
      </c>
      <c r="F6418">
        <v>257</v>
      </c>
      <c r="G6418">
        <f t="shared" si="100"/>
        <v>182</v>
      </c>
      <c r="H6418">
        <v>1724</v>
      </c>
      <c r="I6418" t="s">
        <v>11</v>
      </c>
    </row>
    <row r="6419" spans="1:9" x14ac:dyDescent="0.3">
      <c r="A6419" t="s">
        <v>3240</v>
      </c>
      <c r="B6419" t="s">
        <v>3241</v>
      </c>
      <c r="C6419">
        <v>903</v>
      </c>
      <c r="D6419" t="s">
        <v>12</v>
      </c>
      <c r="E6419">
        <v>646</v>
      </c>
      <c r="F6419">
        <v>883</v>
      </c>
      <c r="G6419">
        <f t="shared" si="100"/>
        <v>237</v>
      </c>
      <c r="H6419">
        <v>22957</v>
      </c>
      <c r="I6419" t="s">
        <v>13</v>
      </c>
    </row>
    <row r="6420" spans="1:9" x14ac:dyDescent="0.3">
      <c r="A6420" t="s">
        <v>3240</v>
      </c>
      <c r="B6420" t="s">
        <v>3241</v>
      </c>
      <c r="C6420">
        <v>903</v>
      </c>
      <c r="D6420" t="s">
        <v>14</v>
      </c>
      <c r="E6420">
        <v>472</v>
      </c>
      <c r="F6420">
        <v>627</v>
      </c>
      <c r="G6420">
        <f t="shared" si="100"/>
        <v>155</v>
      </c>
      <c r="H6420">
        <v>43327</v>
      </c>
      <c r="I6420" t="s">
        <v>15</v>
      </c>
    </row>
    <row r="6421" spans="1:9" x14ac:dyDescent="0.3">
      <c r="A6421" t="s">
        <v>3240</v>
      </c>
      <c r="B6421" t="s">
        <v>3241</v>
      </c>
      <c r="C6421">
        <v>903</v>
      </c>
      <c r="D6421" t="s">
        <v>18</v>
      </c>
      <c r="E6421">
        <v>355</v>
      </c>
      <c r="F6421">
        <v>460</v>
      </c>
      <c r="G6421">
        <f t="shared" si="100"/>
        <v>105</v>
      </c>
      <c r="H6421">
        <v>27168</v>
      </c>
      <c r="I6421" t="s">
        <v>19</v>
      </c>
    </row>
    <row r="6422" spans="1:9" x14ac:dyDescent="0.3">
      <c r="A6422" t="s">
        <v>3242</v>
      </c>
      <c r="B6422" t="s">
        <v>3243</v>
      </c>
      <c r="C6422">
        <v>900</v>
      </c>
      <c r="D6422" t="s">
        <v>10</v>
      </c>
      <c r="E6422">
        <v>76</v>
      </c>
      <c r="F6422">
        <v>253</v>
      </c>
      <c r="G6422">
        <f t="shared" si="100"/>
        <v>177</v>
      </c>
      <c r="H6422">
        <v>1724</v>
      </c>
      <c r="I6422" t="s">
        <v>11</v>
      </c>
    </row>
    <row r="6423" spans="1:9" x14ac:dyDescent="0.3">
      <c r="A6423" t="s">
        <v>3242</v>
      </c>
      <c r="B6423" t="s">
        <v>3243</v>
      </c>
      <c r="C6423">
        <v>900</v>
      </c>
      <c r="D6423" t="s">
        <v>12</v>
      </c>
      <c r="E6423">
        <v>648</v>
      </c>
      <c r="F6423">
        <v>884</v>
      </c>
      <c r="G6423">
        <f t="shared" si="100"/>
        <v>236</v>
      </c>
      <c r="H6423">
        <v>22957</v>
      </c>
      <c r="I6423" t="s">
        <v>13</v>
      </c>
    </row>
    <row r="6424" spans="1:9" x14ac:dyDescent="0.3">
      <c r="A6424" t="s">
        <v>3242</v>
      </c>
      <c r="B6424" t="s">
        <v>3243</v>
      </c>
      <c r="C6424">
        <v>900</v>
      </c>
      <c r="D6424" t="s">
        <v>14</v>
      </c>
      <c r="E6424">
        <v>473</v>
      </c>
      <c r="F6424">
        <v>628</v>
      </c>
      <c r="G6424">
        <f t="shared" si="100"/>
        <v>155</v>
      </c>
      <c r="H6424">
        <v>43327</v>
      </c>
      <c r="I6424" t="s">
        <v>15</v>
      </c>
    </row>
    <row r="6425" spans="1:9" x14ac:dyDescent="0.3">
      <c r="A6425" t="s">
        <v>3244</v>
      </c>
      <c r="B6425" t="s">
        <v>3245</v>
      </c>
      <c r="C6425">
        <v>1164</v>
      </c>
      <c r="D6425" t="s">
        <v>10</v>
      </c>
      <c r="E6425">
        <v>100</v>
      </c>
      <c r="F6425">
        <v>217</v>
      </c>
      <c r="G6425">
        <f t="shared" si="100"/>
        <v>117</v>
      </c>
      <c r="H6425">
        <v>1724</v>
      </c>
      <c r="I6425" t="s">
        <v>11</v>
      </c>
    </row>
    <row r="6426" spans="1:9" x14ac:dyDescent="0.3">
      <c r="A6426" t="s">
        <v>3244</v>
      </c>
      <c r="B6426" t="s">
        <v>3245</v>
      </c>
      <c r="C6426">
        <v>1164</v>
      </c>
      <c r="D6426" t="s">
        <v>12</v>
      </c>
      <c r="E6426">
        <v>895</v>
      </c>
      <c r="F6426">
        <v>1132</v>
      </c>
      <c r="G6426">
        <f t="shared" si="100"/>
        <v>237</v>
      </c>
      <c r="H6426">
        <v>22957</v>
      </c>
      <c r="I6426" t="s">
        <v>13</v>
      </c>
    </row>
    <row r="6427" spans="1:9" x14ac:dyDescent="0.3">
      <c r="A6427" t="s">
        <v>3244</v>
      </c>
      <c r="B6427" t="s">
        <v>3245</v>
      </c>
      <c r="C6427">
        <v>1164</v>
      </c>
      <c r="D6427" t="s">
        <v>154</v>
      </c>
      <c r="E6427">
        <v>440</v>
      </c>
      <c r="F6427">
        <v>585</v>
      </c>
      <c r="G6427">
        <f t="shared" si="100"/>
        <v>145</v>
      </c>
      <c r="H6427">
        <v>17090</v>
      </c>
      <c r="I6427" t="s">
        <v>155</v>
      </c>
    </row>
    <row r="6428" spans="1:9" x14ac:dyDescent="0.3">
      <c r="A6428" t="s">
        <v>3244</v>
      </c>
      <c r="B6428" t="s">
        <v>3245</v>
      </c>
      <c r="C6428">
        <v>1164</v>
      </c>
      <c r="D6428" t="s">
        <v>14</v>
      </c>
      <c r="E6428">
        <v>719</v>
      </c>
      <c r="F6428">
        <v>876</v>
      </c>
      <c r="G6428">
        <f t="shared" si="100"/>
        <v>157</v>
      </c>
      <c r="H6428">
        <v>43327</v>
      </c>
      <c r="I6428" t="s">
        <v>15</v>
      </c>
    </row>
    <row r="6429" spans="1:9" x14ac:dyDescent="0.3">
      <c r="A6429" t="s">
        <v>3244</v>
      </c>
      <c r="B6429" t="s">
        <v>3245</v>
      </c>
      <c r="C6429">
        <v>1164</v>
      </c>
      <c r="D6429" t="s">
        <v>22</v>
      </c>
      <c r="E6429">
        <v>595</v>
      </c>
      <c r="F6429">
        <v>705</v>
      </c>
      <c r="G6429">
        <f t="shared" si="100"/>
        <v>110</v>
      </c>
      <c r="H6429">
        <v>21613</v>
      </c>
      <c r="I6429" t="s">
        <v>23</v>
      </c>
    </row>
    <row r="6430" spans="1:9" x14ac:dyDescent="0.3">
      <c r="A6430" t="s">
        <v>3244</v>
      </c>
      <c r="B6430" t="s">
        <v>3245</v>
      </c>
      <c r="C6430">
        <v>1164</v>
      </c>
      <c r="D6430" t="s">
        <v>24</v>
      </c>
      <c r="E6430">
        <v>325</v>
      </c>
      <c r="F6430">
        <v>414</v>
      </c>
      <c r="G6430">
        <f t="shared" si="100"/>
        <v>89</v>
      </c>
      <c r="H6430">
        <v>23723</v>
      </c>
      <c r="I6430" t="s">
        <v>25</v>
      </c>
    </row>
    <row r="6431" spans="1:9" x14ac:dyDescent="0.3">
      <c r="A6431" t="s">
        <v>3246</v>
      </c>
      <c r="B6431" t="s">
        <v>3247</v>
      </c>
      <c r="C6431">
        <v>762</v>
      </c>
      <c r="D6431" t="s">
        <v>10</v>
      </c>
      <c r="E6431">
        <v>50</v>
      </c>
      <c r="F6431">
        <v>237</v>
      </c>
      <c r="G6431">
        <f t="shared" si="100"/>
        <v>187</v>
      </c>
      <c r="H6431">
        <v>1724</v>
      </c>
      <c r="I6431" t="s">
        <v>11</v>
      </c>
    </row>
    <row r="6432" spans="1:9" x14ac:dyDescent="0.3">
      <c r="A6432" t="s">
        <v>3246</v>
      </c>
      <c r="B6432" t="s">
        <v>3247</v>
      </c>
      <c r="C6432">
        <v>762</v>
      </c>
      <c r="D6432" t="s">
        <v>14</v>
      </c>
      <c r="E6432">
        <v>603</v>
      </c>
      <c r="F6432">
        <v>756</v>
      </c>
      <c r="G6432">
        <f t="shared" si="100"/>
        <v>153</v>
      </c>
      <c r="H6432">
        <v>43327</v>
      </c>
      <c r="I6432" t="s">
        <v>15</v>
      </c>
    </row>
    <row r="6433" spans="1:9" x14ac:dyDescent="0.3">
      <c r="A6433" t="s">
        <v>3246</v>
      </c>
      <c r="B6433" t="s">
        <v>3247</v>
      </c>
      <c r="C6433">
        <v>762</v>
      </c>
      <c r="D6433" t="s">
        <v>24</v>
      </c>
      <c r="E6433">
        <v>499</v>
      </c>
      <c r="F6433">
        <v>586</v>
      </c>
      <c r="G6433">
        <f t="shared" si="100"/>
        <v>87</v>
      </c>
      <c r="H6433">
        <v>23723</v>
      </c>
      <c r="I6433" t="s">
        <v>25</v>
      </c>
    </row>
    <row r="6434" spans="1:9" x14ac:dyDescent="0.3">
      <c r="A6434" t="s">
        <v>3246</v>
      </c>
      <c r="B6434" t="s">
        <v>3247</v>
      </c>
      <c r="C6434">
        <v>762</v>
      </c>
      <c r="D6434" t="s">
        <v>18</v>
      </c>
      <c r="E6434">
        <v>341</v>
      </c>
      <c r="F6434">
        <v>460</v>
      </c>
      <c r="G6434">
        <f t="shared" si="100"/>
        <v>119</v>
      </c>
      <c r="H6434">
        <v>27168</v>
      </c>
      <c r="I6434" t="s">
        <v>19</v>
      </c>
    </row>
    <row r="6435" spans="1:9" x14ac:dyDescent="0.3">
      <c r="A6435" t="s">
        <v>3248</v>
      </c>
      <c r="B6435" t="s">
        <v>3249</v>
      </c>
      <c r="C6435">
        <v>441</v>
      </c>
      <c r="D6435" t="s">
        <v>10</v>
      </c>
      <c r="E6435">
        <v>73</v>
      </c>
      <c r="F6435">
        <v>253</v>
      </c>
      <c r="G6435">
        <f t="shared" si="100"/>
        <v>180</v>
      </c>
      <c r="H6435">
        <v>1724</v>
      </c>
      <c r="I6435" t="s">
        <v>11</v>
      </c>
    </row>
    <row r="6436" spans="1:9" x14ac:dyDescent="0.3">
      <c r="A6436" t="s">
        <v>3248</v>
      </c>
      <c r="B6436" t="s">
        <v>3249</v>
      </c>
      <c r="C6436">
        <v>441</v>
      </c>
      <c r="D6436" t="s">
        <v>30</v>
      </c>
      <c r="E6436">
        <v>343</v>
      </c>
      <c r="F6436">
        <v>408</v>
      </c>
      <c r="G6436">
        <f t="shared" si="100"/>
        <v>65</v>
      </c>
      <c r="H6436">
        <v>85578</v>
      </c>
      <c r="I6436" t="s">
        <v>31</v>
      </c>
    </row>
    <row r="6437" spans="1:9" x14ac:dyDescent="0.3">
      <c r="A6437" t="s">
        <v>3250</v>
      </c>
      <c r="B6437" t="s">
        <v>3251</v>
      </c>
      <c r="C6437">
        <v>462</v>
      </c>
      <c r="D6437" t="s">
        <v>10</v>
      </c>
      <c r="E6437">
        <v>153</v>
      </c>
      <c r="F6437">
        <v>371</v>
      </c>
      <c r="G6437">
        <f t="shared" si="100"/>
        <v>218</v>
      </c>
      <c r="H6437">
        <v>1724</v>
      </c>
      <c r="I6437" t="s">
        <v>11</v>
      </c>
    </row>
    <row r="6438" spans="1:9" x14ac:dyDescent="0.3">
      <c r="A6438" t="s">
        <v>3252</v>
      </c>
      <c r="B6438" t="s">
        <v>3253</v>
      </c>
      <c r="C6438">
        <v>637</v>
      </c>
      <c r="D6438" t="s">
        <v>10</v>
      </c>
      <c r="E6438">
        <v>71</v>
      </c>
      <c r="F6438">
        <v>256</v>
      </c>
      <c r="G6438">
        <f t="shared" si="100"/>
        <v>185</v>
      </c>
      <c r="H6438">
        <v>1724</v>
      </c>
      <c r="I6438" t="s">
        <v>11</v>
      </c>
    </row>
    <row r="6439" spans="1:9" x14ac:dyDescent="0.3">
      <c r="A6439" t="s">
        <v>3252</v>
      </c>
      <c r="B6439" t="s">
        <v>3253</v>
      </c>
      <c r="C6439">
        <v>637</v>
      </c>
      <c r="D6439" t="s">
        <v>14</v>
      </c>
      <c r="E6439">
        <v>468</v>
      </c>
      <c r="F6439">
        <v>630</v>
      </c>
      <c r="G6439">
        <f t="shared" si="100"/>
        <v>162</v>
      </c>
      <c r="H6439">
        <v>43327</v>
      </c>
      <c r="I6439" t="s">
        <v>15</v>
      </c>
    </row>
    <row r="6440" spans="1:9" x14ac:dyDescent="0.3">
      <c r="A6440" t="s">
        <v>3252</v>
      </c>
      <c r="B6440" t="s">
        <v>3253</v>
      </c>
      <c r="C6440">
        <v>637</v>
      </c>
      <c r="D6440" t="s">
        <v>24</v>
      </c>
      <c r="E6440">
        <v>363</v>
      </c>
      <c r="F6440">
        <v>451</v>
      </c>
      <c r="G6440">
        <f t="shared" si="100"/>
        <v>88</v>
      </c>
      <c r="H6440">
        <v>23723</v>
      </c>
      <c r="I6440" t="s">
        <v>25</v>
      </c>
    </row>
    <row r="6441" spans="1:9" x14ac:dyDescent="0.3">
      <c r="A6441" t="s">
        <v>3254</v>
      </c>
      <c r="B6441" t="s">
        <v>3255</v>
      </c>
      <c r="C6441">
        <v>1092</v>
      </c>
      <c r="D6441" t="s">
        <v>10</v>
      </c>
      <c r="E6441">
        <v>256</v>
      </c>
      <c r="F6441">
        <v>442</v>
      </c>
      <c r="G6441">
        <f t="shared" si="100"/>
        <v>186</v>
      </c>
      <c r="H6441">
        <v>1724</v>
      </c>
      <c r="I6441" t="s">
        <v>11</v>
      </c>
    </row>
    <row r="6442" spans="1:9" x14ac:dyDescent="0.3">
      <c r="A6442" t="s">
        <v>3254</v>
      </c>
      <c r="B6442" t="s">
        <v>3255</v>
      </c>
      <c r="C6442">
        <v>1092</v>
      </c>
      <c r="D6442" t="s">
        <v>12</v>
      </c>
      <c r="E6442">
        <v>840</v>
      </c>
      <c r="F6442">
        <v>1076</v>
      </c>
      <c r="G6442">
        <f t="shared" si="100"/>
        <v>236</v>
      </c>
      <c r="H6442">
        <v>22957</v>
      </c>
      <c r="I6442" t="s">
        <v>13</v>
      </c>
    </row>
    <row r="6443" spans="1:9" x14ac:dyDescent="0.3">
      <c r="A6443" t="s">
        <v>3254</v>
      </c>
      <c r="B6443" t="s">
        <v>3255</v>
      </c>
      <c r="C6443">
        <v>1092</v>
      </c>
      <c r="D6443" t="s">
        <v>14</v>
      </c>
      <c r="E6443">
        <v>664</v>
      </c>
      <c r="F6443">
        <v>821</v>
      </c>
      <c r="G6443">
        <f t="shared" si="100"/>
        <v>157</v>
      </c>
      <c r="H6443">
        <v>43327</v>
      </c>
      <c r="I6443" t="s">
        <v>15</v>
      </c>
    </row>
    <row r="6444" spans="1:9" x14ac:dyDescent="0.3">
      <c r="A6444" t="s">
        <v>3254</v>
      </c>
      <c r="B6444" t="s">
        <v>3255</v>
      </c>
      <c r="C6444">
        <v>1092</v>
      </c>
      <c r="D6444" t="s">
        <v>90</v>
      </c>
      <c r="E6444">
        <v>8</v>
      </c>
      <c r="F6444">
        <v>217</v>
      </c>
      <c r="G6444">
        <f t="shared" si="100"/>
        <v>209</v>
      </c>
      <c r="H6444">
        <v>1188</v>
      </c>
      <c r="I6444" t="s">
        <v>91</v>
      </c>
    </row>
    <row r="6445" spans="1:9" x14ac:dyDescent="0.3">
      <c r="A6445" t="s">
        <v>3256</v>
      </c>
      <c r="B6445" t="s">
        <v>3257</v>
      </c>
      <c r="C6445">
        <v>553</v>
      </c>
      <c r="D6445" t="s">
        <v>10</v>
      </c>
      <c r="E6445">
        <v>87</v>
      </c>
      <c r="F6445">
        <v>270</v>
      </c>
      <c r="G6445">
        <f t="shared" si="100"/>
        <v>183</v>
      </c>
      <c r="H6445">
        <v>1724</v>
      </c>
      <c r="I6445" t="s">
        <v>11</v>
      </c>
    </row>
    <row r="6446" spans="1:9" x14ac:dyDescent="0.3">
      <c r="A6446" t="s">
        <v>3256</v>
      </c>
      <c r="B6446" t="s">
        <v>3257</v>
      </c>
      <c r="C6446">
        <v>553</v>
      </c>
      <c r="D6446" t="s">
        <v>54</v>
      </c>
      <c r="E6446">
        <v>357</v>
      </c>
      <c r="F6446">
        <v>439</v>
      </c>
      <c r="G6446">
        <f t="shared" si="100"/>
        <v>82</v>
      </c>
      <c r="H6446">
        <v>1627</v>
      </c>
      <c r="I6446" t="s">
        <v>55</v>
      </c>
    </row>
    <row r="6447" spans="1:9" x14ac:dyDescent="0.3">
      <c r="A6447" t="s">
        <v>3258</v>
      </c>
      <c r="B6447" t="s">
        <v>3259</v>
      </c>
      <c r="C6447">
        <v>728</v>
      </c>
      <c r="D6447" t="s">
        <v>10</v>
      </c>
      <c r="E6447">
        <v>76</v>
      </c>
      <c r="F6447">
        <v>270</v>
      </c>
      <c r="G6447">
        <f t="shared" si="100"/>
        <v>194</v>
      </c>
      <c r="H6447">
        <v>1724</v>
      </c>
      <c r="I6447" t="s">
        <v>11</v>
      </c>
    </row>
    <row r="6448" spans="1:9" x14ac:dyDescent="0.3">
      <c r="A6448" t="s">
        <v>3258</v>
      </c>
      <c r="B6448" t="s">
        <v>3259</v>
      </c>
      <c r="C6448">
        <v>728</v>
      </c>
      <c r="D6448" t="s">
        <v>28</v>
      </c>
      <c r="E6448">
        <v>470</v>
      </c>
      <c r="F6448">
        <v>586</v>
      </c>
      <c r="G6448">
        <f t="shared" si="100"/>
        <v>116</v>
      </c>
      <c r="H6448">
        <v>133923</v>
      </c>
      <c r="I6448" t="s">
        <v>29</v>
      </c>
    </row>
    <row r="6449" spans="1:9" x14ac:dyDescent="0.3">
      <c r="A6449" t="s">
        <v>3258</v>
      </c>
      <c r="B6449" t="s">
        <v>3259</v>
      </c>
      <c r="C6449">
        <v>728</v>
      </c>
      <c r="D6449" t="s">
        <v>30</v>
      </c>
      <c r="E6449">
        <v>359</v>
      </c>
      <c r="F6449">
        <v>423</v>
      </c>
      <c r="G6449">
        <f t="shared" si="100"/>
        <v>64</v>
      </c>
      <c r="H6449">
        <v>85578</v>
      </c>
      <c r="I6449" t="s">
        <v>31</v>
      </c>
    </row>
    <row r="6450" spans="1:9" x14ac:dyDescent="0.3">
      <c r="A6450" t="s">
        <v>3258</v>
      </c>
      <c r="B6450" t="s">
        <v>3259</v>
      </c>
      <c r="C6450">
        <v>728</v>
      </c>
      <c r="D6450" t="s">
        <v>42</v>
      </c>
      <c r="E6450">
        <v>613</v>
      </c>
      <c r="F6450">
        <v>723</v>
      </c>
      <c r="G6450">
        <f t="shared" si="100"/>
        <v>110</v>
      </c>
      <c r="H6450">
        <v>176760</v>
      </c>
      <c r="I6450" t="s">
        <v>43</v>
      </c>
    </row>
    <row r="6451" spans="1:9" x14ac:dyDescent="0.3">
      <c r="A6451" t="s">
        <v>3260</v>
      </c>
      <c r="B6451" t="s">
        <v>3261</v>
      </c>
      <c r="C6451">
        <v>751</v>
      </c>
      <c r="D6451" t="s">
        <v>10</v>
      </c>
      <c r="E6451">
        <v>84</v>
      </c>
      <c r="F6451">
        <v>266</v>
      </c>
      <c r="G6451">
        <f t="shared" si="100"/>
        <v>182</v>
      </c>
      <c r="H6451">
        <v>1724</v>
      </c>
      <c r="I6451" t="s">
        <v>11</v>
      </c>
    </row>
    <row r="6452" spans="1:9" x14ac:dyDescent="0.3">
      <c r="A6452" t="s">
        <v>3260</v>
      </c>
      <c r="B6452" t="s">
        <v>3261</v>
      </c>
      <c r="C6452">
        <v>751</v>
      </c>
      <c r="D6452" t="s">
        <v>28</v>
      </c>
      <c r="E6452">
        <v>491</v>
      </c>
      <c r="F6452">
        <v>607</v>
      </c>
      <c r="G6452">
        <f t="shared" si="100"/>
        <v>116</v>
      </c>
      <c r="H6452">
        <v>133923</v>
      </c>
      <c r="I6452" t="s">
        <v>29</v>
      </c>
    </row>
    <row r="6453" spans="1:9" x14ac:dyDescent="0.3">
      <c r="A6453" t="s">
        <v>3260</v>
      </c>
      <c r="B6453" t="s">
        <v>3261</v>
      </c>
      <c r="C6453">
        <v>751</v>
      </c>
      <c r="D6453" t="s">
        <v>30</v>
      </c>
      <c r="E6453">
        <v>379</v>
      </c>
      <c r="F6453">
        <v>444</v>
      </c>
      <c r="G6453">
        <f t="shared" si="100"/>
        <v>65</v>
      </c>
      <c r="H6453">
        <v>85578</v>
      </c>
      <c r="I6453" t="s">
        <v>31</v>
      </c>
    </row>
    <row r="6454" spans="1:9" x14ac:dyDescent="0.3">
      <c r="A6454" t="s">
        <v>3260</v>
      </c>
      <c r="B6454" t="s">
        <v>3261</v>
      </c>
      <c r="C6454">
        <v>751</v>
      </c>
      <c r="D6454" t="s">
        <v>42</v>
      </c>
      <c r="E6454">
        <v>630</v>
      </c>
      <c r="F6454">
        <v>741</v>
      </c>
      <c r="G6454">
        <f t="shared" si="100"/>
        <v>111</v>
      </c>
      <c r="H6454">
        <v>176760</v>
      </c>
      <c r="I6454" t="s">
        <v>43</v>
      </c>
    </row>
    <row r="6455" spans="1:9" x14ac:dyDescent="0.3">
      <c r="A6455" t="s">
        <v>3262</v>
      </c>
      <c r="B6455" t="s">
        <v>3263</v>
      </c>
      <c r="C6455">
        <v>928</v>
      </c>
      <c r="D6455" t="s">
        <v>10</v>
      </c>
      <c r="E6455">
        <v>260</v>
      </c>
      <c r="F6455">
        <v>445</v>
      </c>
      <c r="G6455">
        <f t="shared" si="100"/>
        <v>185</v>
      </c>
      <c r="H6455">
        <v>1724</v>
      </c>
      <c r="I6455" t="s">
        <v>11</v>
      </c>
    </row>
    <row r="6456" spans="1:9" x14ac:dyDescent="0.3">
      <c r="A6456" t="s">
        <v>3262</v>
      </c>
      <c r="B6456" t="s">
        <v>3263</v>
      </c>
      <c r="C6456">
        <v>928</v>
      </c>
      <c r="D6456" t="s">
        <v>28</v>
      </c>
      <c r="E6456">
        <v>663</v>
      </c>
      <c r="F6456">
        <v>779</v>
      </c>
      <c r="G6456">
        <f t="shared" si="100"/>
        <v>116</v>
      </c>
      <c r="H6456">
        <v>133923</v>
      </c>
      <c r="I6456" t="s">
        <v>29</v>
      </c>
    </row>
    <row r="6457" spans="1:9" x14ac:dyDescent="0.3">
      <c r="A6457" t="s">
        <v>3262</v>
      </c>
      <c r="B6457" t="s">
        <v>3263</v>
      </c>
      <c r="C6457">
        <v>928</v>
      </c>
      <c r="D6457" t="s">
        <v>30</v>
      </c>
      <c r="E6457">
        <v>550</v>
      </c>
      <c r="F6457">
        <v>616</v>
      </c>
      <c r="G6457">
        <f t="shared" si="100"/>
        <v>66</v>
      </c>
      <c r="H6457">
        <v>85578</v>
      </c>
      <c r="I6457" t="s">
        <v>31</v>
      </c>
    </row>
    <row r="6458" spans="1:9" x14ac:dyDescent="0.3">
      <c r="A6458" t="s">
        <v>3262</v>
      </c>
      <c r="B6458" t="s">
        <v>3263</v>
      </c>
      <c r="C6458">
        <v>928</v>
      </c>
      <c r="D6458" t="s">
        <v>90</v>
      </c>
      <c r="E6458">
        <v>17</v>
      </c>
      <c r="F6458">
        <v>223</v>
      </c>
      <c r="G6458">
        <f t="shared" si="100"/>
        <v>206</v>
      </c>
      <c r="H6458">
        <v>1188</v>
      </c>
      <c r="I6458" t="s">
        <v>91</v>
      </c>
    </row>
    <row r="6459" spans="1:9" x14ac:dyDescent="0.3">
      <c r="A6459" t="s">
        <v>3262</v>
      </c>
      <c r="B6459" t="s">
        <v>3263</v>
      </c>
      <c r="C6459">
        <v>928</v>
      </c>
      <c r="D6459" t="s">
        <v>42</v>
      </c>
      <c r="E6459">
        <v>806</v>
      </c>
      <c r="F6459">
        <v>918</v>
      </c>
      <c r="G6459">
        <f t="shared" si="100"/>
        <v>112</v>
      </c>
      <c r="H6459">
        <v>176760</v>
      </c>
      <c r="I6459" t="s">
        <v>43</v>
      </c>
    </row>
    <row r="6460" spans="1:9" x14ac:dyDescent="0.3">
      <c r="A6460" t="s">
        <v>3264</v>
      </c>
      <c r="B6460" t="s">
        <v>3265</v>
      </c>
      <c r="C6460">
        <v>459</v>
      </c>
      <c r="D6460" t="s">
        <v>10</v>
      </c>
      <c r="E6460">
        <v>5</v>
      </c>
      <c r="F6460">
        <v>187</v>
      </c>
      <c r="G6460">
        <f t="shared" si="100"/>
        <v>182</v>
      </c>
      <c r="H6460">
        <v>1724</v>
      </c>
      <c r="I6460" t="s">
        <v>11</v>
      </c>
    </row>
    <row r="6461" spans="1:9" x14ac:dyDescent="0.3">
      <c r="A6461" t="s">
        <v>3264</v>
      </c>
      <c r="B6461" t="s">
        <v>3265</v>
      </c>
      <c r="C6461">
        <v>459</v>
      </c>
      <c r="D6461" t="s">
        <v>28</v>
      </c>
      <c r="E6461">
        <v>386</v>
      </c>
      <c r="F6461">
        <v>458</v>
      </c>
      <c r="G6461">
        <f t="shared" si="100"/>
        <v>72</v>
      </c>
      <c r="H6461">
        <v>133923</v>
      </c>
      <c r="I6461" t="s">
        <v>29</v>
      </c>
    </row>
    <row r="6462" spans="1:9" x14ac:dyDescent="0.3">
      <c r="A6462" t="s">
        <v>3264</v>
      </c>
      <c r="B6462" t="s">
        <v>3265</v>
      </c>
      <c r="C6462">
        <v>459</v>
      </c>
      <c r="D6462" t="s">
        <v>30</v>
      </c>
      <c r="E6462">
        <v>273</v>
      </c>
      <c r="F6462">
        <v>339</v>
      </c>
      <c r="G6462">
        <f t="shared" si="100"/>
        <v>66</v>
      </c>
      <c r="H6462">
        <v>85578</v>
      </c>
      <c r="I6462" t="s">
        <v>31</v>
      </c>
    </row>
    <row r="6463" spans="1:9" x14ac:dyDescent="0.3">
      <c r="A6463" t="s">
        <v>3266</v>
      </c>
      <c r="B6463" t="s">
        <v>3267</v>
      </c>
      <c r="C6463">
        <v>923</v>
      </c>
      <c r="D6463" t="s">
        <v>10</v>
      </c>
      <c r="E6463">
        <v>260</v>
      </c>
      <c r="F6463">
        <v>442</v>
      </c>
      <c r="G6463">
        <f t="shared" si="100"/>
        <v>182</v>
      </c>
      <c r="H6463">
        <v>1724</v>
      </c>
      <c r="I6463" t="s">
        <v>11</v>
      </c>
    </row>
    <row r="6464" spans="1:9" x14ac:dyDescent="0.3">
      <c r="A6464" t="s">
        <v>3266</v>
      </c>
      <c r="B6464" t="s">
        <v>3267</v>
      </c>
      <c r="C6464">
        <v>923</v>
      </c>
      <c r="D6464" t="s">
        <v>28</v>
      </c>
      <c r="E6464">
        <v>662</v>
      </c>
      <c r="F6464">
        <v>778</v>
      </c>
      <c r="G6464">
        <f t="shared" si="100"/>
        <v>116</v>
      </c>
      <c r="H6464">
        <v>133923</v>
      </c>
      <c r="I6464" t="s">
        <v>29</v>
      </c>
    </row>
    <row r="6465" spans="1:9" x14ac:dyDescent="0.3">
      <c r="A6465" t="s">
        <v>3266</v>
      </c>
      <c r="B6465" t="s">
        <v>3267</v>
      </c>
      <c r="C6465">
        <v>923</v>
      </c>
      <c r="D6465" t="s">
        <v>30</v>
      </c>
      <c r="E6465">
        <v>550</v>
      </c>
      <c r="F6465">
        <v>615</v>
      </c>
      <c r="G6465">
        <f t="shared" si="100"/>
        <v>65</v>
      </c>
      <c r="H6465">
        <v>85578</v>
      </c>
      <c r="I6465" t="s">
        <v>31</v>
      </c>
    </row>
    <row r="6466" spans="1:9" x14ac:dyDescent="0.3">
      <c r="A6466" t="s">
        <v>3266</v>
      </c>
      <c r="B6466" t="s">
        <v>3267</v>
      </c>
      <c r="C6466">
        <v>923</v>
      </c>
      <c r="D6466" t="s">
        <v>90</v>
      </c>
      <c r="E6466">
        <v>13</v>
      </c>
      <c r="F6466">
        <v>225</v>
      </c>
      <c r="G6466">
        <f t="shared" si="100"/>
        <v>212</v>
      </c>
      <c r="H6466">
        <v>1188</v>
      </c>
      <c r="I6466" t="s">
        <v>91</v>
      </c>
    </row>
    <row r="6467" spans="1:9" x14ac:dyDescent="0.3">
      <c r="A6467" t="s">
        <v>3266</v>
      </c>
      <c r="B6467" t="s">
        <v>3267</v>
      </c>
      <c r="C6467">
        <v>923</v>
      </c>
      <c r="D6467" t="s">
        <v>42</v>
      </c>
      <c r="E6467">
        <v>802</v>
      </c>
      <c r="F6467">
        <v>914</v>
      </c>
      <c r="G6467">
        <f t="shared" ref="G6467:G6530" si="101">F6467-E6467</f>
        <v>112</v>
      </c>
      <c r="H6467">
        <v>176760</v>
      </c>
      <c r="I6467" t="s">
        <v>43</v>
      </c>
    </row>
    <row r="6468" spans="1:9" x14ac:dyDescent="0.3">
      <c r="A6468" t="s">
        <v>3268</v>
      </c>
      <c r="B6468" t="s">
        <v>3269</v>
      </c>
      <c r="C6468">
        <v>733</v>
      </c>
      <c r="D6468" t="s">
        <v>10</v>
      </c>
      <c r="E6468">
        <v>76</v>
      </c>
      <c r="F6468">
        <v>269</v>
      </c>
      <c r="G6468">
        <f t="shared" si="101"/>
        <v>193</v>
      </c>
      <c r="H6468">
        <v>1724</v>
      </c>
      <c r="I6468" t="s">
        <v>11</v>
      </c>
    </row>
    <row r="6469" spans="1:9" x14ac:dyDescent="0.3">
      <c r="A6469" t="s">
        <v>3268</v>
      </c>
      <c r="B6469" t="s">
        <v>3269</v>
      </c>
      <c r="C6469">
        <v>733</v>
      </c>
      <c r="D6469" t="s">
        <v>28</v>
      </c>
      <c r="E6469">
        <v>470</v>
      </c>
      <c r="F6469">
        <v>586</v>
      </c>
      <c r="G6469">
        <f t="shared" si="101"/>
        <v>116</v>
      </c>
      <c r="H6469">
        <v>133923</v>
      </c>
      <c r="I6469" t="s">
        <v>29</v>
      </c>
    </row>
    <row r="6470" spans="1:9" x14ac:dyDescent="0.3">
      <c r="A6470" t="s">
        <v>3268</v>
      </c>
      <c r="B6470" t="s">
        <v>3269</v>
      </c>
      <c r="C6470">
        <v>733</v>
      </c>
      <c r="D6470" t="s">
        <v>30</v>
      </c>
      <c r="E6470">
        <v>359</v>
      </c>
      <c r="F6470">
        <v>423</v>
      </c>
      <c r="G6470">
        <f t="shared" si="101"/>
        <v>64</v>
      </c>
      <c r="H6470">
        <v>85578</v>
      </c>
      <c r="I6470" t="s">
        <v>31</v>
      </c>
    </row>
    <row r="6471" spans="1:9" x14ac:dyDescent="0.3">
      <c r="A6471" t="s">
        <v>3268</v>
      </c>
      <c r="B6471" t="s">
        <v>3269</v>
      </c>
      <c r="C6471">
        <v>733</v>
      </c>
      <c r="D6471" t="s">
        <v>42</v>
      </c>
      <c r="E6471">
        <v>615</v>
      </c>
      <c r="F6471">
        <v>725</v>
      </c>
      <c r="G6471">
        <f t="shared" si="101"/>
        <v>110</v>
      </c>
      <c r="H6471">
        <v>176760</v>
      </c>
      <c r="I6471" t="s">
        <v>43</v>
      </c>
    </row>
    <row r="6472" spans="1:9" x14ac:dyDescent="0.3">
      <c r="A6472" t="s">
        <v>3270</v>
      </c>
      <c r="B6472" t="s">
        <v>3271</v>
      </c>
      <c r="C6472">
        <v>1335</v>
      </c>
      <c r="D6472" t="s">
        <v>10</v>
      </c>
      <c r="E6472">
        <v>70</v>
      </c>
      <c r="F6472">
        <v>201</v>
      </c>
      <c r="G6472">
        <f t="shared" si="101"/>
        <v>131</v>
      </c>
      <c r="H6472">
        <v>1724</v>
      </c>
      <c r="I6472" t="s">
        <v>11</v>
      </c>
    </row>
    <row r="6473" spans="1:9" x14ac:dyDescent="0.3">
      <c r="A6473" t="s">
        <v>3270</v>
      </c>
      <c r="B6473" t="s">
        <v>3271</v>
      </c>
      <c r="C6473">
        <v>1335</v>
      </c>
      <c r="D6473" t="s">
        <v>28</v>
      </c>
      <c r="E6473">
        <v>1073</v>
      </c>
      <c r="F6473">
        <v>1189</v>
      </c>
      <c r="G6473">
        <f t="shared" si="101"/>
        <v>116</v>
      </c>
      <c r="H6473">
        <v>133923</v>
      </c>
      <c r="I6473" t="s">
        <v>29</v>
      </c>
    </row>
    <row r="6474" spans="1:9" x14ac:dyDescent="0.3">
      <c r="A6474" t="s">
        <v>3270</v>
      </c>
      <c r="B6474" t="s">
        <v>3271</v>
      </c>
      <c r="C6474">
        <v>1335</v>
      </c>
      <c r="D6474" t="s">
        <v>30</v>
      </c>
      <c r="E6474">
        <v>961</v>
      </c>
      <c r="F6474">
        <v>1026</v>
      </c>
      <c r="G6474">
        <f t="shared" si="101"/>
        <v>65</v>
      </c>
      <c r="H6474">
        <v>85578</v>
      </c>
      <c r="I6474" t="s">
        <v>31</v>
      </c>
    </row>
    <row r="6475" spans="1:9" x14ac:dyDescent="0.3">
      <c r="A6475" t="s">
        <v>3270</v>
      </c>
      <c r="B6475" t="s">
        <v>3271</v>
      </c>
      <c r="C6475">
        <v>1335</v>
      </c>
      <c r="D6475" t="s">
        <v>22</v>
      </c>
      <c r="E6475">
        <v>284</v>
      </c>
      <c r="F6475">
        <v>409</v>
      </c>
      <c r="G6475">
        <f t="shared" si="101"/>
        <v>125</v>
      </c>
      <c r="H6475">
        <v>21613</v>
      </c>
      <c r="I6475" t="s">
        <v>23</v>
      </c>
    </row>
    <row r="6476" spans="1:9" x14ac:dyDescent="0.3">
      <c r="A6476" t="s">
        <v>3270</v>
      </c>
      <c r="B6476" t="s">
        <v>3271</v>
      </c>
      <c r="C6476">
        <v>1335</v>
      </c>
      <c r="D6476" t="s">
        <v>24</v>
      </c>
      <c r="E6476">
        <v>446</v>
      </c>
      <c r="F6476">
        <v>537</v>
      </c>
      <c r="G6476">
        <f t="shared" si="101"/>
        <v>91</v>
      </c>
      <c r="H6476">
        <v>23723</v>
      </c>
      <c r="I6476" t="s">
        <v>25</v>
      </c>
    </row>
    <row r="6477" spans="1:9" x14ac:dyDescent="0.3">
      <c r="A6477" t="s">
        <v>3270</v>
      </c>
      <c r="B6477" t="s">
        <v>3271</v>
      </c>
      <c r="C6477">
        <v>1335</v>
      </c>
      <c r="D6477" t="s">
        <v>24</v>
      </c>
      <c r="E6477">
        <v>596</v>
      </c>
      <c r="F6477">
        <v>681</v>
      </c>
      <c r="G6477">
        <f t="shared" si="101"/>
        <v>85</v>
      </c>
      <c r="H6477">
        <v>23723</v>
      </c>
      <c r="I6477" t="s">
        <v>25</v>
      </c>
    </row>
    <row r="6478" spans="1:9" x14ac:dyDescent="0.3">
      <c r="A6478" t="s">
        <v>3270</v>
      </c>
      <c r="B6478" t="s">
        <v>3271</v>
      </c>
      <c r="C6478">
        <v>1335</v>
      </c>
      <c r="D6478" t="s">
        <v>24</v>
      </c>
      <c r="E6478">
        <v>847</v>
      </c>
      <c r="F6478">
        <v>935</v>
      </c>
      <c r="G6478">
        <f t="shared" si="101"/>
        <v>88</v>
      </c>
      <c r="H6478">
        <v>23723</v>
      </c>
      <c r="I6478" t="s">
        <v>25</v>
      </c>
    </row>
    <row r="6479" spans="1:9" x14ac:dyDescent="0.3">
      <c r="A6479" t="s">
        <v>3270</v>
      </c>
      <c r="B6479" t="s">
        <v>3271</v>
      </c>
      <c r="C6479">
        <v>1335</v>
      </c>
      <c r="D6479" t="s">
        <v>42</v>
      </c>
      <c r="E6479">
        <v>1212</v>
      </c>
      <c r="F6479">
        <v>1325</v>
      </c>
      <c r="G6479">
        <f t="shared" si="101"/>
        <v>113</v>
      </c>
      <c r="H6479">
        <v>176760</v>
      </c>
      <c r="I6479" t="s">
        <v>43</v>
      </c>
    </row>
    <row r="6480" spans="1:9" x14ac:dyDescent="0.3">
      <c r="A6480" t="s">
        <v>3272</v>
      </c>
      <c r="B6480" t="s">
        <v>3273</v>
      </c>
      <c r="C6480">
        <v>916</v>
      </c>
      <c r="D6480" t="s">
        <v>10</v>
      </c>
      <c r="E6480">
        <v>266</v>
      </c>
      <c r="F6480">
        <v>454</v>
      </c>
      <c r="G6480">
        <f t="shared" si="101"/>
        <v>188</v>
      </c>
      <c r="H6480">
        <v>1724</v>
      </c>
      <c r="I6480" t="s">
        <v>11</v>
      </c>
    </row>
    <row r="6481" spans="1:9" x14ac:dyDescent="0.3">
      <c r="A6481" t="s">
        <v>3272</v>
      </c>
      <c r="B6481" t="s">
        <v>3273</v>
      </c>
      <c r="C6481">
        <v>916</v>
      </c>
      <c r="D6481" t="s">
        <v>28</v>
      </c>
      <c r="E6481">
        <v>655</v>
      </c>
      <c r="F6481">
        <v>770</v>
      </c>
      <c r="G6481">
        <f t="shared" si="101"/>
        <v>115</v>
      </c>
      <c r="H6481">
        <v>133923</v>
      </c>
      <c r="I6481" t="s">
        <v>29</v>
      </c>
    </row>
    <row r="6482" spans="1:9" x14ac:dyDescent="0.3">
      <c r="A6482" t="s">
        <v>3272</v>
      </c>
      <c r="B6482" t="s">
        <v>3273</v>
      </c>
      <c r="C6482">
        <v>916</v>
      </c>
      <c r="D6482" t="s">
        <v>30</v>
      </c>
      <c r="E6482">
        <v>543</v>
      </c>
      <c r="F6482">
        <v>608</v>
      </c>
      <c r="G6482">
        <f t="shared" si="101"/>
        <v>65</v>
      </c>
      <c r="H6482">
        <v>85578</v>
      </c>
      <c r="I6482" t="s">
        <v>31</v>
      </c>
    </row>
    <row r="6483" spans="1:9" x14ac:dyDescent="0.3">
      <c r="A6483" t="s">
        <v>3272</v>
      </c>
      <c r="B6483" t="s">
        <v>3273</v>
      </c>
      <c r="C6483">
        <v>916</v>
      </c>
      <c r="D6483" t="s">
        <v>90</v>
      </c>
      <c r="E6483">
        <v>17</v>
      </c>
      <c r="F6483">
        <v>223</v>
      </c>
      <c r="G6483">
        <f t="shared" si="101"/>
        <v>206</v>
      </c>
      <c r="H6483">
        <v>1188</v>
      </c>
      <c r="I6483" t="s">
        <v>91</v>
      </c>
    </row>
    <row r="6484" spans="1:9" x14ac:dyDescent="0.3">
      <c r="A6484" t="s">
        <v>3272</v>
      </c>
      <c r="B6484" t="s">
        <v>3273</v>
      </c>
      <c r="C6484">
        <v>916</v>
      </c>
      <c r="D6484" t="s">
        <v>42</v>
      </c>
      <c r="E6484">
        <v>795</v>
      </c>
      <c r="F6484">
        <v>907</v>
      </c>
      <c r="G6484">
        <f t="shared" si="101"/>
        <v>112</v>
      </c>
      <c r="H6484">
        <v>176760</v>
      </c>
      <c r="I6484" t="s">
        <v>43</v>
      </c>
    </row>
    <row r="6485" spans="1:9" x14ac:dyDescent="0.3">
      <c r="A6485" t="s">
        <v>3274</v>
      </c>
      <c r="B6485" t="s">
        <v>3275</v>
      </c>
      <c r="C6485">
        <v>901</v>
      </c>
      <c r="D6485" t="s">
        <v>10</v>
      </c>
      <c r="E6485">
        <v>265</v>
      </c>
      <c r="F6485">
        <v>442</v>
      </c>
      <c r="G6485">
        <f t="shared" si="101"/>
        <v>177</v>
      </c>
      <c r="H6485">
        <v>1724</v>
      </c>
      <c r="I6485" t="s">
        <v>11</v>
      </c>
    </row>
    <row r="6486" spans="1:9" x14ac:dyDescent="0.3">
      <c r="A6486" t="s">
        <v>3274</v>
      </c>
      <c r="B6486" t="s">
        <v>3275</v>
      </c>
      <c r="C6486">
        <v>901</v>
      </c>
      <c r="D6486" t="s">
        <v>28</v>
      </c>
      <c r="E6486">
        <v>650</v>
      </c>
      <c r="F6486">
        <v>765</v>
      </c>
      <c r="G6486">
        <f t="shared" si="101"/>
        <v>115</v>
      </c>
      <c r="H6486">
        <v>133923</v>
      </c>
      <c r="I6486" t="s">
        <v>29</v>
      </c>
    </row>
    <row r="6487" spans="1:9" x14ac:dyDescent="0.3">
      <c r="A6487" t="s">
        <v>3274</v>
      </c>
      <c r="B6487" t="s">
        <v>3275</v>
      </c>
      <c r="C6487">
        <v>901</v>
      </c>
      <c r="D6487" t="s">
        <v>30</v>
      </c>
      <c r="E6487">
        <v>538</v>
      </c>
      <c r="F6487">
        <v>603</v>
      </c>
      <c r="G6487">
        <f t="shared" si="101"/>
        <v>65</v>
      </c>
      <c r="H6487">
        <v>85578</v>
      </c>
      <c r="I6487" t="s">
        <v>31</v>
      </c>
    </row>
    <row r="6488" spans="1:9" x14ac:dyDescent="0.3">
      <c r="A6488" t="s">
        <v>3274</v>
      </c>
      <c r="B6488" t="s">
        <v>3275</v>
      </c>
      <c r="C6488">
        <v>901</v>
      </c>
      <c r="D6488" t="s">
        <v>90</v>
      </c>
      <c r="E6488">
        <v>11</v>
      </c>
      <c r="F6488">
        <v>226</v>
      </c>
      <c r="G6488">
        <f t="shared" si="101"/>
        <v>215</v>
      </c>
      <c r="H6488">
        <v>1188</v>
      </c>
      <c r="I6488" t="s">
        <v>91</v>
      </c>
    </row>
    <row r="6489" spans="1:9" x14ac:dyDescent="0.3">
      <c r="A6489" t="s">
        <v>3274</v>
      </c>
      <c r="B6489" t="s">
        <v>3275</v>
      </c>
      <c r="C6489">
        <v>901</v>
      </c>
      <c r="D6489" t="s">
        <v>42</v>
      </c>
      <c r="E6489">
        <v>786</v>
      </c>
      <c r="F6489">
        <v>898</v>
      </c>
      <c r="G6489">
        <f t="shared" si="101"/>
        <v>112</v>
      </c>
      <c r="H6489">
        <v>176760</v>
      </c>
      <c r="I6489" t="s">
        <v>43</v>
      </c>
    </row>
    <row r="6490" spans="1:9" x14ac:dyDescent="0.3">
      <c r="A6490" t="s">
        <v>3276</v>
      </c>
      <c r="B6490" t="s">
        <v>3277</v>
      </c>
      <c r="C6490">
        <v>1115</v>
      </c>
      <c r="D6490" t="s">
        <v>10</v>
      </c>
      <c r="E6490">
        <v>63</v>
      </c>
      <c r="F6490">
        <v>221</v>
      </c>
      <c r="G6490">
        <f t="shared" si="101"/>
        <v>158</v>
      </c>
      <c r="H6490">
        <v>1724</v>
      </c>
      <c r="I6490" t="s">
        <v>11</v>
      </c>
    </row>
    <row r="6491" spans="1:9" x14ac:dyDescent="0.3">
      <c r="A6491" t="s">
        <v>3276</v>
      </c>
      <c r="B6491" t="s">
        <v>3277</v>
      </c>
      <c r="C6491">
        <v>1115</v>
      </c>
      <c r="D6491" t="s">
        <v>504</v>
      </c>
      <c r="E6491">
        <v>439</v>
      </c>
      <c r="F6491">
        <v>580</v>
      </c>
      <c r="G6491">
        <f t="shared" si="101"/>
        <v>141</v>
      </c>
      <c r="H6491">
        <v>16465</v>
      </c>
      <c r="I6491" t="s">
        <v>505</v>
      </c>
    </row>
    <row r="6492" spans="1:9" x14ac:dyDescent="0.3">
      <c r="A6492" t="s">
        <v>3276</v>
      </c>
      <c r="B6492" t="s">
        <v>3277</v>
      </c>
      <c r="C6492">
        <v>1115</v>
      </c>
      <c r="D6492" t="s">
        <v>28</v>
      </c>
      <c r="E6492">
        <v>718</v>
      </c>
      <c r="F6492">
        <v>833</v>
      </c>
      <c r="G6492">
        <f t="shared" si="101"/>
        <v>115</v>
      </c>
      <c r="H6492">
        <v>133923</v>
      </c>
      <c r="I6492" t="s">
        <v>29</v>
      </c>
    </row>
    <row r="6493" spans="1:9" x14ac:dyDescent="0.3">
      <c r="A6493" t="s">
        <v>3276</v>
      </c>
      <c r="B6493" t="s">
        <v>3277</v>
      </c>
      <c r="C6493">
        <v>1115</v>
      </c>
      <c r="D6493" t="s">
        <v>30</v>
      </c>
      <c r="E6493">
        <v>606</v>
      </c>
      <c r="F6493">
        <v>671</v>
      </c>
      <c r="G6493">
        <f t="shared" si="101"/>
        <v>65</v>
      </c>
      <c r="H6493">
        <v>85578</v>
      </c>
      <c r="I6493" t="s">
        <v>31</v>
      </c>
    </row>
    <row r="6494" spans="1:9" x14ac:dyDescent="0.3">
      <c r="A6494" t="s">
        <v>3276</v>
      </c>
      <c r="B6494" t="s">
        <v>3277</v>
      </c>
      <c r="C6494">
        <v>1115</v>
      </c>
      <c r="D6494" t="s">
        <v>42</v>
      </c>
      <c r="E6494">
        <v>979</v>
      </c>
      <c r="F6494">
        <v>1096</v>
      </c>
      <c r="G6494">
        <f t="shared" si="101"/>
        <v>117</v>
      </c>
      <c r="H6494">
        <v>176760</v>
      </c>
      <c r="I6494" t="s">
        <v>43</v>
      </c>
    </row>
    <row r="6495" spans="1:9" x14ac:dyDescent="0.3">
      <c r="A6495" t="s">
        <v>3278</v>
      </c>
      <c r="B6495" t="s">
        <v>3279</v>
      </c>
      <c r="C6495">
        <v>900</v>
      </c>
      <c r="D6495" t="s">
        <v>10</v>
      </c>
      <c r="E6495">
        <v>252</v>
      </c>
      <c r="F6495">
        <v>430</v>
      </c>
      <c r="G6495">
        <f t="shared" si="101"/>
        <v>178</v>
      </c>
      <c r="H6495">
        <v>1724</v>
      </c>
      <c r="I6495" t="s">
        <v>11</v>
      </c>
    </row>
    <row r="6496" spans="1:9" x14ac:dyDescent="0.3">
      <c r="A6496" t="s">
        <v>3278</v>
      </c>
      <c r="B6496" t="s">
        <v>3279</v>
      </c>
      <c r="C6496">
        <v>900</v>
      </c>
      <c r="D6496" t="s">
        <v>28</v>
      </c>
      <c r="E6496">
        <v>641</v>
      </c>
      <c r="F6496">
        <v>757</v>
      </c>
      <c r="G6496">
        <f t="shared" si="101"/>
        <v>116</v>
      </c>
      <c r="H6496">
        <v>133923</v>
      </c>
      <c r="I6496" t="s">
        <v>29</v>
      </c>
    </row>
    <row r="6497" spans="1:9" x14ac:dyDescent="0.3">
      <c r="A6497" t="s">
        <v>3278</v>
      </c>
      <c r="B6497" t="s">
        <v>3279</v>
      </c>
      <c r="C6497">
        <v>900</v>
      </c>
      <c r="D6497" t="s">
        <v>30</v>
      </c>
      <c r="E6497">
        <v>529</v>
      </c>
      <c r="F6497">
        <v>594</v>
      </c>
      <c r="G6497">
        <f t="shared" si="101"/>
        <v>65</v>
      </c>
      <c r="H6497">
        <v>85578</v>
      </c>
      <c r="I6497" t="s">
        <v>31</v>
      </c>
    </row>
    <row r="6498" spans="1:9" x14ac:dyDescent="0.3">
      <c r="A6498" t="s">
        <v>3278</v>
      </c>
      <c r="B6498" t="s">
        <v>3279</v>
      </c>
      <c r="C6498">
        <v>900</v>
      </c>
      <c r="D6498" t="s">
        <v>90</v>
      </c>
      <c r="E6498">
        <v>6</v>
      </c>
      <c r="F6498">
        <v>208</v>
      </c>
      <c r="G6498">
        <f t="shared" si="101"/>
        <v>202</v>
      </c>
      <c r="H6498">
        <v>1188</v>
      </c>
      <c r="I6498" t="s">
        <v>91</v>
      </c>
    </row>
    <row r="6499" spans="1:9" x14ac:dyDescent="0.3">
      <c r="A6499" t="s">
        <v>3278</v>
      </c>
      <c r="B6499" t="s">
        <v>3279</v>
      </c>
      <c r="C6499">
        <v>900</v>
      </c>
      <c r="D6499" t="s">
        <v>42</v>
      </c>
      <c r="E6499">
        <v>784</v>
      </c>
      <c r="F6499">
        <v>896</v>
      </c>
      <c r="G6499">
        <f t="shared" si="101"/>
        <v>112</v>
      </c>
      <c r="H6499">
        <v>176760</v>
      </c>
      <c r="I6499" t="s">
        <v>43</v>
      </c>
    </row>
    <row r="6500" spans="1:9" x14ac:dyDescent="0.3">
      <c r="A6500" t="s">
        <v>3280</v>
      </c>
      <c r="B6500" t="s">
        <v>3281</v>
      </c>
      <c r="C6500">
        <v>638</v>
      </c>
      <c r="D6500" t="s">
        <v>10</v>
      </c>
      <c r="E6500">
        <v>86</v>
      </c>
      <c r="F6500">
        <v>274</v>
      </c>
      <c r="G6500">
        <f t="shared" si="101"/>
        <v>188</v>
      </c>
      <c r="H6500">
        <v>1724</v>
      </c>
      <c r="I6500" t="s">
        <v>11</v>
      </c>
    </row>
    <row r="6501" spans="1:9" x14ac:dyDescent="0.3">
      <c r="A6501" t="s">
        <v>3280</v>
      </c>
      <c r="B6501" t="s">
        <v>3281</v>
      </c>
      <c r="C6501">
        <v>638</v>
      </c>
      <c r="D6501" t="s">
        <v>30</v>
      </c>
      <c r="E6501">
        <v>487</v>
      </c>
      <c r="F6501">
        <v>555</v>
      </c>
      <c r="G6501">
        <f t="shared" si="101"/>
        <v>68</v>
      </c>
      <c r="H6501">
        <v>85578</v>
      </c>
      <c r="I6501" t="s">
        <v>31</v>
      </c>
    </row>
    <row r="6502" spans="1:9" x14ac:dyDescent="0.3">
      <c r="A6502" t="s">
        <v>3280</v>
      </c>
      <c r="B6502" t="s">
        <v>3281</v>
      </c>
      <c r="C6502">
        <v>638</v>
      </c>
      <c r="D6502" t="s">
        <v>24</v>
      </c>
      <c r="E6502">
        <v>383</v>
      </c>
      <c r="F6502">
        <v>475</v>
      </c>
      <c r="G6502">
        <f t="shared" si="101"/>
        <v>92</v>
      </c>
      <c r="H6502">
        <v>23723</v>
      </c>
      <c r="I6502" t="s">
        <v>25</v>
      </c>
    </row>
    <row r="6503" spans="1:9" x14ac:dyDescent="0.3">
      <c r="A6503" t="s">
        <v>3282</v>
      </c>
      <c r="B6503" t="s">
        <v>3283</v>
      </c>
      <c r="C6503">
        <v>393</v>
      </c>
      <c r="D6503" t="s">
        <v>10</v>
      </c>
      <c r="E6503">
        <v>76</v>
      </c>
      <c r="F6503">
        <v>263</v>
      </c>
      <c r="G6503">
        <f t="shared" si="101"/>
        <v>187</v>
      </c>
      <c r="H6503">
        <v>1724</v>
      </c>
      <c r="I6503" t="s">
        <v>11</v>
      </c>
    </row>
    <row r="6504" spans="1:9" x14ac:dyDescent="0.3">
      <c r="A6504" t="s">
        <v>3284</v>
      </c>
      <c r="B6504" t="s">
        <v>3285</v>
      </c>
      <c r="C6504">
        <v>614</v>
      </c>
      <c r="D6504" t="s">
        <v>10</v>
      </c>
      <c r="E6504">
        <v>71</v>
      </c>
      <c r="F6504">
        <v>217</v>
      </c>
      <c r="G6504">
        <f t="shared" si="101"/>
        <v>146</v>
      </c>
      <c r="H6504">
        <v>1724</v>
      </c>
      <c r="I6504" t="s">
        <v>11</v>
      </c>
    </row>
    <row r="6505" spans="1:9" x14ac:dyDescent="0.3">
      <c r="A6505" t="s">
        <v>3284</v>
      </c>
      <c r="B6505" t="s">
        <v>3285</v>
      </c>
      <c r="C6505">
        <v>614</v>
      </c>
      <c r="D6505" t="s">
        <v>14</v>
      </c>
      <c r="E6505">
        <v>443</v>
      </c>
      <c r="F6505">
        <v>603</v>
      </c>
      <c r="G6505">
        <f t="shared" si="101"/>
        <v>160</v>
      </c>
      <c r="H6505">
        <v>43327</v>
      </c>
      <c r="I6505" t="s">
        <v>15</v>
      </c>
    </row>
    <row r="6506" spans="1:9" x14ac:dyDescent="0.3">
      <c r="A6506" t="s">
        <v>3284</v>
      </c>
      <c r="B6506" t="s">
        <v>3285</v>
      </c>
      <c r="C6506">
        <v>614</v>
      </c>
      <c r="D6506" t="s">
        <v>46</v>
      </c>
      <c r="E6506">
        <v>315</v>
      </c>
      <c r="F6506">
        <v>389</v>
      </c>
      <c r="G6506">
        <f t="shared" si="101"/>
        <v>74</v>
      </c>
      <c r="H6506">
        <v>7301</v>
      </c>
      <c r="I6506" t="s">
        <v>47</v>
      </c>
    </row>
    <row r="6507" spans="1:9" x14ac:dyDescent="0.3">
      <c r="A6507" t="s">
        <v>3286</v>
      </c>
      <c r="B6507" t="s">
        <v>3287</v>
      </c>
      <c r="C6507">
        <v>454</v>
      </c>
      <c r="D6507" t="s">
        <v>10</v>
      </c>
      <c r="E6507">
        <v>110</v>
      </c>
      <c r="F6507">
        <v>226</v>
      </c>
      <c r="G6507">
        <f t="shared" si="101"/>
        <v>116</v>
      </c>
      <c r="H6507">
        <v>1724</v>
      </c>
      <c r="I6507" t="s">
        <v>11</v>
      </c>
    </row>
    <row r="6508" spans="1:9" x14ac:dyDescent="0.3">
      <c r="A6508" t="s">
        <v>3286</v>
      </c>
      <c r="B6508" t="s">
        <v>3287</v>
      </c>
      <c r="C6508">
        <v>454</v>
      </c>
      <c r="D6508" t="s">
        <v>14</v>
      </c>
      <c r="E6508">
        <v>296</v>
      </c>
      <c r="F6508">
        <v>448</v>
      </c>
      <c r="G6508">
        <f t="shared" si="101"/>
        <v>152</v>
      </c>
      <c r="H6508">
        <v>43327</v>
      </c>
      <c r="I6508" t="s">
        <v>15</v>
      </c>
    </row>
    <row r="6509" spans="1:9" x14ac:dyDescent="0.3">
      <c r="A6509" t="s">
        <v>3288</v>
      </c>
      <c r="B6509" t="s">
        <v>3289</v>
      </c>
      <c r="C6509">
        <v>548</v>
      </c>
      <c r="D6509" t="s">
        <v>10</v>
      </c>
      <c r="E6509">
        <v>58</v>
      </c>
      <c r="F6509">
        <v>262</v>
      </c>
      <c r="G6509">
        <f t="shared" si="101"/>
        <v>204</v>
      </c>
      <c r="H6509">
        <v>1724</v>
      </c>
      <c r="I6509" t="s">
        <v>11</v>
      </c>
    </row>
    <row r="6510" spans="1:9" x14ac:dyDescent="0.3">
      <c r="A6510" t="s">
        <v>3288</v>
      </c>
      <c r="B6510" t="s">
        <v>3289</v>
      </c>
      <c r="C6510">
        <v>548</v>
      </c>
      <c r="D6510" t="s">
        <v>3290</v>
      </c>
      <c r="E6510">
        <v>348</v>
      </c>
      <c r="F6510">
        <v>429</v>
      </c>
      <c r="G6510">
        <f t="shared" si="101"/>
        <v>81</v>
      </c>
      <c r="H6510">
        <v>8431</v>
      </c>
      <c r="I6510" t="s">
        <v>3291</v>
      </c>
    </row>
    <row r="6511" spans="1:9" x14ac:dyDescent="0.3">
      <c r="A6511" t="s">
        <v>3292</v>
      </c>
      <c r="B6511" t="s">
        <v>3293</v>
      </c>
      <c r="C6511">
        <v>537</v>
      </c>
      <c r="D6511" t="s">
        <v>10</v>
      </c>
      <c r="E6511">
        <v>65</v>
      </c>
      <c r="F6511">
        <v>247</v>
      </c>
      <c r="G6511">
        <f t="shared" si="101"/>
        <v>182</v>
      </c>
      <c r="H6511">
        <v>1724</v>
      </c>
      <c r="I6511" t="s">
        <v>11</v>
      </c>
    </row>
    <row r="6512" spans="1:9" x14ac:dyDescent="0.3">
      <c r="A6512" t="s">
        <v>3292</v>
      </c>
      <c r="B6512" t="s">
        <v>3293</v>
      </c>
      <c r="C6512">
        <v>537</v>
      </c>
      <c r="D6512" t="s">
        <v>54</v>
      </c>
      <c r="E6512">
        <v>334</v>
      </c>
      <c r="F6512">
        <v>416</v>
      </c>
      <c r="G6512">
        <f t="shared" si="101"/>
        <v>82</v>
      </c>
      <c r="H6512">
        <v>1627</v>
      </c>
      <c r="I6512" t="s">
        <v>55</v>
      </c>
    </row>
    <row r="6513" spans="1:9" x14ac:dyDescent="0.3">
      <c r="A6513" t="s">
        <v>3294</v>
      </c>
      <c r="B6513" t="s">
        <v>3295</v>
      </c>
      <c r="C6513">
        <v>792</v>
      </c>
      <c r="D6513" t="s">
        <v>10</v>
      </c>
      <c r="E6513">
        <v>82</v>
      </c>
      <c r="F6513">
        <v>267</v>
      </c>
      <c r="G6513">
        <f t="shared" si="101"/>
        <v>185</v>
      </c>
      <c r="H6513">
        <v>1724</v>
      </c>
      <c r="I6513" t="s">
        <v>11</v>
      </c>
    </row>
    <row r="6514" spans="1:9" x14ac:dyDescent="0.3">
      <c r="A6514" t="s">
        <v>3294</v>
      </c>
      <c r="B6514" t="s">
        <v>3295</v>
      </c>
      <c r="C6514">
        <v>792</v>
      </c>
      <c r="D6514" t="s">
        <v>14</v>
      </c>
      <c r="E6514">
        <v>633</v>
      </c>
      <c r="F6514">
        <v>787</v>
      </c>
      <c r="G6514">
        <f t="shared" si="101"/>
        <v>154</v>
      </c>
      <c r="H6514">
        <v>43327</v>
      </c>
      <c r="I6514" t="s">
        <v>15</v>
      </c>
    </row>
    <row r="6515" spans="1:9" x14ac:dyDescent="0.3">
      <c r="A6515" t="s">
        <v>3294</v>
      </c>
      <c r="B6515" t="s">
        <v>3295</v>
      </c>
      <c r="C6515">
        <v>792</v>
      </c>
      <c r="D6515" t="s">
        <v>24</v>
      </c>
      <c r="E6515">
        <v>529</v>
      </c>
      <c r="F6515">
        <v>616</v>
      </c>
      <c r="G6515">
        <f t="shared" si="101"/>
        <v>87</v>
      </c>
      <c r="H6515">
        <v>23723</v>
      </c>
      <c r="I6515" t="s">
        <v>25</v>
      </c>
    </row>
    <row r="6516" spans="1:9" x14ac:dyDescent="0.3">
      <c r="A6516" t="s">
        <v>3294</v>
      </c>
      <c r="B6516" t="s">
        <v>3295</v>
      </c>
      <c r="C6516">
        <v>792</v>
      </c>
      <c r="D6516" t="s">
        <v>18</v>
      </c>
      <c r="E6516">
        <v>371</v>
      </c>
      <c r="F6516">
        <v>490</v>
      </c>
      <c r="G6516">
        <f t="shared" si="101"/>
        <v>119</v>
      </c>
      <c r="H6516">
        <v>27168</v>
      </c>
      <c r="I6516" t="s">
        <v>19</v>
      </c>
    </row>
    <row r="6517" spans="1:9" x14ac:dyDescent="0.3">
      <c r="A6517" t="s">
        <v>3296</v>
      </c>
      <c r="B6517" t="s">
        <v>3297</v>
      </c>
      <c r="C6517">
        <v>513</v>
      </c>
      <c r="D6517" t="s">
        <v>10</v>
      </c>
      <c r="E6517">
        <v>78</v>
      </c>
      <c r="F6517">
        <v>268</v>
      </c>
      <c r="G6517">
        <f t="shared" si="101"/>
        <v>190</v>
      </c>
      <c r="H6517">
        <v>1724</v>
      </c>
      <c r="I6517" t="s">
        <v>11</v>
      </c>
    </row>
    <row r="6518" spans="1:9" x14ac:dyDescent="0.3">
      <c r="A6518" t="s">
        <v>3296</v>
      </c>
      <c r="B6518" t="s">
        <v>3297</v>
      </c>
      <c r="C6518">
        <v>513</v>
      </c>
      <c r="D6518" t="s">
        <v>14</v>
      </c>
      <c r="E6518">
        <v>353</v>
      </c>
      <c r="F6518">
        <v>504</v>
      </c>
      <c r="G6518">
        <f t="shared" si="101"/>
        <v>151</v>
      </c>
      <c r="H6518">
        <v>43327</v>
      </c>
      <c r="I6518" t="s">
        <v>15</v>
      </c>
    </row>
    <row r="6519" spans="1:9" x14ac:dyDescent="0.3">
      <c r="A6519" t="s">
        <v>3298</v>
      </c>
      <c r="B6519" t="s">
        <v>3299</v>
      </c>
      <c r="C6519">
        <v>619</v>
      </c>
      <c r="D6519" t="s">
        <v>10</v>
      </c>
      <c r="E6519">
        <v>62</v>
      </c>
      <c r="F6519">
        <v>218</v>
      </c>
      <c r="G6519">
        <f t="shared" si="101"/>
        <v>156</v>
      </c>
      <c r="H6519">
        <v>1724</v>
      </c>
      <c r="I6519" t="s">
        <v>11</v>
      </c>
    </row>
    <row r="6520" spans="1:9" x14ac:dyDescent="0.3">
      <c r="A6520" t="s">
        <v>3298</v>
      </c>
      <c r="B6520" t="s">
        <v>3299</v>
      </c>
      <c r="C6520">
        <v>619</v>
      </c>
      <c r="D6520" t="s">
        <v>14</v>
      </c>
      <c r="E6520">
        <v>444</v>
      </c>
      <c r="F6520">
        <v>604</v>
      </c>
      <c r="G6520">
        <f t="shared" si="101"/>
        <v>160</v>
      </c>
      <c r="H6520">
        <v>43327</v>
      </c>
      <c r="I6520" t="s">
        <v>15</v>
      </c>
    </row>
    <row r="6521" spans="1:9" x14ac:dyDescent="0.3">
      <c r="A6521" t="s">
        <v>3298</v>
      </c>
      <c r="B6521" t="s">
        <v>3299</v>
      </c>
      <c r="C6521">
        <v>619</v>
      </c>
      <c r="D6521" t="s">
        <v>46</v>
      </c>
      <c r="E6521">
        <v>316</v>
      </c>
      <c r="F6521">
        <v>390</v>
      </c>
      <c r="G6521">
        <f t="shared" si="101"/>
        <v>74</v>
      </c>
      <c r="H6521">
        <v>7301</v>
      </c>
      <c r="I6521" t="s">
        <v>47</v>
      </c>
    </row>
    <row r="6522" spans="1:9" x14ac:dyDescent="0.3">
      <c r="A6522" t="s">
        <v>3300</v>
      </c>
      <c r="B6522" t="s">
        <v>3301</v>
      </c>
      <c r="C6522">
        <v>1625</v>
      </c>
      <c r="D6522" t="s">
        <v>10</v>
      </c>
      <c r="E6522">
        <v>79</v>
      </c>
      <c r="F6522">
        <v>265</v>
      </c>
      <c r="G6522">
        <f t="shared" si="101"/>
        <v>186</v>
      </c>
      <c r="H6522">
        <v>1724</v>
      </c>
      <c r="I6522" t="s">
        <v>11</v>
      </c>
    </row>
    <row r="6523" spans="1:9" x14ac:dyDescent="0.3">
      <c r="A6523" t="s">
        <v>3300</v>
      </c>
      <c r="B6523" t="s">
        <v>3301</v>
      </c>
      <c r="C6523">
        <v>1625</v>
      </c>
      <c r="D6523" t="s">
        <v>28</v>
      </c>
      <c r="E6523">
        <v>1011</v>
      </c>
      <c r="F6523">
        <v>1127</v>
      </c>
      <c r="G6523">
        <f t="shared" si="101"/>
        <v>116</v>
      </c>
      <c r="H6523">
        <v>133923</v>
      </c>
      <c r="I6523" t="s">
        <v>29</v>
      </c>
    </row>
    <row r="6524" spans="1:9" x14ac:dyDescent="0.3">
      <c r="A6524" t="s">
        <v>3300</v>
      </c>
      <c r="B6524" t="s">
        <v>3301</v>
      </c>
      <c r="C6524">
        <v>1625</v>
      </c>
      <c r="D6524" t="s">
        <v>30</v>
      </c>
      <c r="E6524">
        <v>899</v>
      </c>
      <c r="F6524">
        <v>964</v>
      </c>
      <c r="G6524">
        <f t="shared" si="101"/>
        <v>65</v>
      </c>
      <c r="H6524">
        <v>85578</v>
      </c>
      <c r="I6524" t="s">
        <v>31</v>
      </c>
    </row>
    <row r="6525" spans="1:9" x14ac:dyDescent="0.3">
      <c r="A6525" t="s">
        <v>3300</v>
      </c>
      <c r="B6525" t="s">
        <v>3301</v>
      </c>
      <c r="C6525">
        <v>1625</v>
      </c>
      <c r="D6525" t="s">
        <v>66</v>
      </c>
      <c r="E6525">
        <v>1447</v>
      </c>
      <c r="F6525">
        <v>1539</v>
      </c>
      <c r="G6525">
        <f t="shared" si="101"/>
        <v>92</v>
      </c>
      <c r="H6525">
        <v>11277</v>
      </c>
      <c r="I6525" t="s">
        <v>67</v>
      </c>
    </row>
    <row r="6526" spans="1:9" x14ac:dyDescent="0.3">
      <c r="A6526" t="s">
        <v>3300</v>
      </c>
      <c r="B6526" t="s">
        <v>3301</v>
      </c>
      <c r="C6526">
        <v>1625</v>
      </c>
      <c r="D6526" t="s">
        <v>24</v>
      </c>
      <c r="E6526">
        <v>782</v>
      </c>
      <c r="F6526">
        <v>873</v>
      </c>
      <c r="G6526">
        <f t="shared" si="101"/>
        <v>91</v>
      </c>
      <c r="H6526">
        <v>23723</v>
      </c>
      <c r="I6526" t="s">
        <v>25</v>
      </c>
    </row>
    <row r="6527" spans="1:9" x14ac:dyDescent="0.3">
      <c r="A6527" t="s">
        <v>3300</v>
      </c>
      <c r="B6527" t="s">
        <v>3301</v>
      </c>
      <c r="C6527">
        <v>1625</v>
      </c>
      <c r="D6527" t="s">
        <v>16</v>
      </c>
      <c r="E6527">
        <v>352</v>
      </c>
      <c r="F6527">
        <v>463</v>
      </c>
      <c r="G6527">
        <f t="shared" si="101"/>
        <v>111</v>
      </c>
      <c r="H6527">
        <v>23651</v>
      </c>
      <c r="I6527" t="s">
        <v>17</v>
      </c>
    </row>
    <row r="6528" spans="1:9" x14ac:dyDescent="0.3">
      <c r="A6528" t="s">
        <v>3300</v>
      </c>
      <c r="B6528" t="s">
        <v>3301</v>
      </c>
      <c r="C6528">
        <v>1625</v>
      </c>
      <c r="D6528" t="s">
        <v>18</v>
      </c>
      <c r="E6528">
        <v>502</v>
      </c>
      <c r="F6528">
        <v>620</v>
      </c>
      <c r="G6528">
        <f t="shared" si="101"/>
        <v>118</v>
      </c>
      <c r="H6528">
        <v>27168</v>
      </c>
      <c r="I6528" t="s">
        <v>19</v>
      </c>
    </row>
    <row r="6529" spans="1:9" x14ac:dyDescent="0.3">
      <c r="A6529" t="s">
        <v>3300</v>
      </c>
      <c r="B6529" t="s">
        <v>3301</v>
      </c>
      <c r="C6529">
        <v>1625</v>
      </c>
      <c r="D6529" t="s">
        <v>18</v>
      </c>
      <c r="E6529">
        <v>643</v>
      </c>
      <c r="F6529">
        <v>747</v>
      </c>
      <c r="G6529">
        <f t="shared" si="101"/>
        <v>104</v>
      </c>
      <c r="H6529">
        <v>27168</v>
      </c>
      <c r="I6529" t="s">
        <v>19</v>
      </c>
    </row>
    <row r="6530" spans="1:9" x14ac:dyDescent="0.3">
      <c r="A6530" t="s">
        <v>3300</v>
      </c>
      <c r="B6530" t="s">
        <v>3301</v>
      </c>
      <c r="C6530">
        <v>1625</v>
      </c>
      <c r="D6530" t="s">
        <v>42</v>
      </c>
      <c r="E6530">
        <v>1146</v>
      </c>
      <c r="F6530">
        <v>1266</v>
      </c>
      <c r="G6530">
        <f t="shared" si="101"/>
        <v>120</v>
      </c>
      <c r="H6530">
        <v>176760</v>
      </c>
      <c r="I6530" t="s">
        <v>43</v>
      </c>
    </row>
    <row r="6531" spans="1:9" x14ac:dyDescent="0.3">
      <c r="A6531" t="s">
        <v>3300</v>
      </c>
      <c r="B6531" t="s">
        <v>3301</v>
      </c>
      <c r="C6531">
        <v>1625</v>
      </c>
      <c r="D6531" t="s">
        <v>42</v>
      </c>
      <c r="E6531">
        <v>1292</v>
      </c>
      <c r="F6531">
        <v>1406</v>
      </c>
      <c r="G6531">
        <f t="shared" ref="G6531:G6594" si="102">F6531-E6531</f>
        <v>114</v>
      </c>
      <c r="H6531">
        <v>176760</v>
      </c>
      <c r="I6531" t="s">
        <v>43</v>
      </c>
    </row>
    <row r="6532" spans="1:9" x14ac:dyDescent="0.3">
      <c r="A6532" t="s">
        <v>3302</v>
      </c>
      <c r="B6532" t="s">
        <v>3303</v>
      </c>
      <c r="C6532">
        <v>513</v>
      </c>
      <c r="D6532" t="s">
        <v>10</v>
      </c>
      <c r="E6532">
        <v>80</v>
      </c>
      <c r="F6532">
        <v>272</v>
      </c>
      <c r="G6532">
        <f t="shared" si="102"/>
        <v>192</v>
      </c>
      <c r="H6532">
        <v>1724</v>
      </c>
      <c r="I6532" t="s">
        <v>11</v>
      </c>
    </row>
    <row r="6533" spans="1:9" x14ac:dyDescent="0.3">
      <c r="A6533" t="s">
        <v>3302</v>
      </c>
      <c r="B6533" t="s">
        <v>3303</v>
      </c>
      <c r="C6533">
        <v>513</v>
      </c>
      <c r="D6533" t="s">
        <v>14</v>
      </c>
      <c r="E6533">
        <v>357</v>
      </c>
      <c r="F6533">
        <v>508</v>
      </c>
      <c r="G6533">
        <f t="shared" si="102"/>
        <v>151</v>
      </c>
      <c r="H6533">
        <v>43327</v>
      </c>
      <c r="I6533" t="s">
        <v>15</v>
      </c>
    </row>
    <row r="6534" spans="1:9" x14ac:dyDescent="0.3">
      <c r="A6534" t="s">
        <v>3304</v>
      </c>
      <c r="B6534" t="s">
        <v>3305</v>
      </c>
      <c r="C6534">
        <v>1251</v>
      </c>
      <c r="D6534" t="s">
        <v>10</v>
      </c>
      <c r="E6534">
        <v>83</v>
      </c>
      <c r="F6534">
        <v>270</v>
      </c>
      <c r="G6534">
        <f t="shared" si="102"/>
        <v>187</v>
      </c>
      <c r="H6534">
        <v>1724</v>
      </c>
      <c r="I6534" t="s">
        <v>11</v>
      </c>
    </row>
    <row r="6535" spans="1:9" x14ac:dyDescent="0.3">
      <c r="A6535" t="s">
        <v>3304</v>
      </c>
      <c r="B6535" t="s">
        <v>3305</v>
      </c>
      <c r="C6535">
        <v>1251</v>
      </c>
      <c r="D6535" t="s">
        <v>28</v>
      </c>
      <c r="E6535">
        <v>729</v>
      </c>
      <c r="F6535">
        <v>847</v>
      </c>
      <c r="G6535">
        <f t="shared" si="102"/>
        <v>118</v>
      </c>
      <c r="H6535">
        <v>133923</v>
      </c>
      <c r="I6535" t="s">
        <v>29</v>
      </c>
    </row>
    <row r="6536" spans="1:9" x14ac:dyDescent="0.3">
      <c r="A6536" t="s">
        <v>3304</v>
      </c>
      <c r="B6536" t="s">
        <v>3305</v>
      </c>
      <c r="C6536">
        <v>1251</v>
      </c>
      <c r="D6536" t="s">
        <v>30</v>
      </c>
      <c r="E6536">
        <v>614</v>
      </c>
      <c r="F6536">
        <v>682</v>
      </c>
      <c r="G6536">
        <f t="shared" si="102"/>
        <v>68</v>
      </c>
      <c r="H6536">
        <v>85578</v>
      </c>
      <c r="I6536" t="s">
        <v>31</v>
      </c>
    </row>
    <row r="6537" spans="1:9" x14ac:dyDescent="0.3">
      <c r="A6537" t="s">
        <v>3304</v>
      </c>
      <c r="B6537" t="s">
        <v>3305</v>
      </c>
      <c r="C6537">
        <v>1251</v>
      </c>
      <c r="D6537" t="s">
        <v>22</v>
      </c>
      <c r="E6537">
        <v>357</v>
      </c>
      <c r="F6537">
        <v>470</v>
      </c>
      <c r="G6537">
        <f t="shared" si="102"/>
        <v>113</v>
      </c>
      <c r="H6537">
        <v>21613</v>
      </c>
      <c r="I6537" t="s">
        <v>23</v>
      </c>
    </row>
    <row r="6538" spans="1:9" x14ac:dyDescent="0.3">
      <c r="A6538" t="s">
        <v>3304</v>
      </c>
      <c r="B6538" t="s">
        <v>3305</v>
      </c>
      <c r="C6538">
        <v>1251</v>
      </c>
      <c r="D6538" t="s">
        <v>22</v>
      </c>
      <c r="E6538">
        <v>478</v>
      </c>
      <c r="F6538">
        <v>591</v>
      </c>
      <c r="G6538">
        <f t="shared" si="102"/>
        <v>113</v>
      </c>
      <c r="H6538">
        <v>21613</v>
      </c>
      <c r="I6538" t="s">
        <v>23</v>
      </c>
    </row>
    <row r="6539" spans="1:9" x14ac:dyDescent="0.3">
      <c r="A6539" t="s">
        <v>3304</v>
      </c>
      <c r="B6539" t="s">
        <v>3305</v>
      </c>
      <c r="C6539">
        <v>1251</v>
      </c>
      <c r="D6539" t="s">
        <v>42</v>
      </c>
      <c r="E6539">
        <v>871</v>
      </c>
      <c r="F6539">
        <v>979</v>
      </c>
      <c r="G6539">
        <f t="shared" si="102"/>
        <v>108</v>
      </c>
      <c r="H6539">
        <v>176760</v>
      </c>
      <c r="I6539" t="s">
        <v>43</v>
      </c>
    </row>
    <row r="6540" spans="1:9" x14ac:dyDescent="0.3">
      <c r="A6540" t="s">
        <v>3304</v>
      </c>
      <c r="B6540" t="s">
        <v>3305</v>
      </c>
      <c r="C6540">
        <v>1251</v>
      </c>
      <c r="D6540" t="s">
        <v>42</v>
      </c>
      <c r="E6540">
        <v>991</v>
      </c>
      <c r="F6540">
        <v>1092</v>
      </c>
      <c r="G6540">
        <f t="shared" si="102"/>
        <v>101</v>
      </c>
      <c r="H6540">
        <v>176760</v>
      </c>
      <c r="I6540" t="s">
        <v>43</v>
      </c>
    </row>
    <row r="6541" spans="1:9" x14ac:dyDescent="0.3">
      <c r="A6541" t="s">
        <v>3304</v>
      </c>
      <c r="B6541" t="s">
        <v>3305</v>
      </c>
      <c r="C6541">
        <v>1251</v>
      </c>
      <c r="D6541" t="s">
        <v>42</v>
      </c>
      <c r="E6541">
        <v>1125</v>
      </c>
      <c r="F6541">
        <v>1236</v>
      </c>
      <c r="G6541">
        <f t="shared" si="102"/>
        <v>111</v>
      </c>
      <c r="H6541">
        <v>176760</v>
      </c>
      <c r="I6541" t="s">
        <v>43</v>
      </c>
    </row>
    <row r="6542" spans="1:9" x14ac:dyDescent="0.3">
      <c r="A6542" t="s">
        <v>3306</v>
      </c>
      <c r="B6542" t="s">
        <v>3307</v>
      </c>
      <c r="C6542">
        <v>455</v>
      </c>
      <c r="D6542" t="s">
        <v>10</v>
      </c>
      <c r="E6542">
        <v>19</v>
      </c>
      <c r="F6542">
        <v>221</v>
      </c>
      <c r="G6542">
        <f t="shared" si="102"/>
        <v>202</v>
      </c>
      <c r="H6542">
        <v>1724</v>
      </c>
      <c r="I6542" t="s">
        <v>11</v>
      </c>
    </row>
    <row r="6543" spans="1:9" x14ac:dyDescent="0.3">
      <c r="A6543" t="s">
        <v>3306</v>
      </c>
      <c r="B6543" t="s">
        <v>3307</v>
      </c>
      <c r="C6543">
        <v>455</v>
      </c>
      <c r="D6543" t="s">
        <v>14</v>
      </c>
      <c r="E6543">
        <v>294</v>
      </c>
      <c r="F6543">
        <v>455</v>
      </c>
      <c r="G6543">
        <f t="shared" si="102"/>
        <v>161</v>
      </c>
      <c r="H6543">
        <v>43327</v>
      </c>
      <c r="I6543" t="s">
        <v>15</v>
      </c>
    </row>
    <row r="6544" spans="1:9" x14ac:dyDescent="0.3">
      <c r="A6544" t="s">
        <v>3308</v>
      </c>
      <c r="B6544" t="s">
        <v>3309</v>
      </c>
      <c r="C6544">
        <v>800</v>
      </c>
      <c r="D6544" t="s">
        <v>10</v>
      </c>
      <c r="E6544">
        <v>82</v>
      </c>
      <c r="F6544">
        <v>262</v>
      </c>
      <c r="G6544">
        <f t="shared" si="102"/>
        <v>180</v>
      </c>
      <c r="H6544">
        <v>1724</v>
      </c>
      <c r="I6544" t="s">
        <v>11</v>
      </c>
    </row>
    <row r="6545" spans="1:9" x14ac:dyDescent="0.3">
      <c r="A6545" t="s">
        <v>3308</v>
      </c>
      <c r="B6545" t="s">
        <v>3309</v>
      </c>
      <c r="C6545">
        <v>800</v>
      </c>
      <c r="D6545" t="s">
        <v>12</v>
      </c>
      <c r="E6545">
        <v>527</v>
      </c>
      <c r="F6545">
        <v>765</v>
      </c>
      <c r="G6545">
        <f t="shared" si="102"/>
        <v>238</v>
      </c>
      <c r="H6545">
        <v>22957</v>
      </c>
      <c r="I6545" t="s">
        <v>13</v>
      </c>
    </row>
    <row r="6546" spans="1:9" x14ac:dyDescent="0.3">
      <c r="A6546" t="s">
        <v>3308</v>
      </c>
      <c r="B6546" t="s">
        <v>3309</v>
      </c>
      <c r="C6546">
        <v>800</v>
      </c>
      <c r="D6546" t="s">
        <v>14</v>
      </c>
      <c r="E6546">
        <v>350</v>
      </c>
      <c r="F6546">
        <v>508</v>
      </c>
      <c r="G6546">
        <f t="shared" si="102"/>
        <v>158</v>
      </c>
      <c r="H6546">
        <v>43327</v>
      </c>
      <c r="I6546" t="s">
        <v>15</v>
      </c>
    </row>
    <row r="6547" spans="1:9" x14ac:dyDescent="0.3">
      <c r="A6547" t="s">
        <v>3310</v>
      </c>
      <c r="B6547" t="s">
        <v>3311</v>
      </c>
      <c r="C6547">
        <v>515</v>
      </c>
      <c r="D6547" t="s">
        <v>10</v>
      </c>
      <c r="E6547">
        <v>82</v>
      </c>
      <c r="F6547">
        <v>272</v>
      </c>
      <c r="G6547">
        <f t="shared" si="102"/>
        <v>190</v>
      </c>
      <c r="H6547">
        <v>1724</v>
      </c>
      <c r="I6547" t="s">
        <v>11</v>
      </c>
    </row>
    <row r="6548" spans="1:9" x14ac:dyDescent="0.3">
      <c r="A6548" t="s">
        <v>3310</v>
      </c>
      <c r="B6548" t="s">
        <v>3311</v>
      </c>
      <c r="C6548">
        <v>515</v>
      </c>
      <c r="D6548" t="s">
        <v>14</v>
      </c>
      <c r="E6548">
        <v>357</v>
      </c>
      <c r="F6548">
        <v>508</v>
      </c>
      <c r="G6548">
        <f t="shared" si="102"/>
        <v>151</v>
      </c>
      <c r="H6548">
        <v>43327</v>
      </c>
      <c r="I6548" t="s">
        <v>15</v>
      </c>
    </row>
    <row r="6549" spans="1:9" x14ac:dyDescent="0.3">
      <c r="A6549" t="s">
        <v>3312</v>
      </c>
      <c r="B6549" t="s">
        <v>3313</v>
      </c>
      <c r="C6549">
        <v>520</v>
      </c>
      <c r="D6549" t="s">
        <v>10</v>
      </c>
      <c r="E6549">
        <v>76</v>
      </c>
      <c r="F6549">
        <v>270</v>
      </c>
      <c r="G6549">
        <f t="shared" si="102"/>
        <v>194</v>
      </c>
      <c r="H6549">
        <v>1724</v>
      </c>
      <c r="I6549" t="s">
        <v>11</v>
      </c>
    </row>
    <row r="6550" spans="1:9" x14ac:dyDescent="0.3">
      <c r="A6550" t="s">
        <v>3312</v>
      </c>
      <c r="B6550" t="s">
        <v>3313</v>
      </c>
      <c r="C6550">
        <v>520</v>
      </c>
      <c r="D6550" t="s">
        <v>14</v>
      </c>
      <c r="E6550">
        <v>356</v>
      </c>
      <c r="F6550">
        <v>513</v>
      </c>
      <c r="G6550">
        <f t="shared" si="102"/>
        <v>157</v>
      </c>
      <c r="H6550">
        <v>43327</v>
      </c>
      <c r="I6550" t="s">
        <v>15</v>
      </c>
    </row>
    <row r="6551" spans="1:9" x14ac:dyDescent="0.3">
      <c r="A6551" t="s">
        <v>3314</v>
      </c>
      <c r="B6551" t="s">
        <v>3315</v>
      </c>
      <c r="C6551">
        <v>795</v>
      </c>
      <c r="D6551" t="s">
        <v>10</v>
      </c>
      <c r="E6551">
        <v>81</v>
      </c>
      <c r="F6551">
        <v>208</v>
      </c>
      <c r="G6551">
        <f t="shared" si="102"/>
        <v>127</v>
      </c>
      <c r="H6551">
        <v>1724</v>
      </c>
      <c r="I6551" t="s">
        <v>11</v>
      </c>
    </row>
    <row r="6552" spans="1:9" x14ac:dyDescent="0.3">
      <c r="A6552" t="s">
        <v>3314</v>
      </c>
      <c r="B6552" t="s">
        <v>3315</v>
      </c>
      <c r="C6552">
        <v>795</v>
      </c>
      <c r="D6552" t="s">
        <v>28</v>
      </c>
      <c r="E6552">
        <v>680</v>
      </c>
      <c r="F6552">
        <v>792</v>
      </c>
      <c r="G6552">
        <f t="shared" si="102"/>
        <v>112</v>
      </c>
      <c r="H6552">
        <v>133923</v>
      </c>
      <c r="I6552" t="s">
        <v>29</v>
      </c>
    </row>
    <row r="6553" spans="1:9" x14ac:dyDescent="0.3">
      <c r="A6553" t="s">
        <v>3314</v>
      </c>
      <c r="B6553" t="s">
        <v>3315</v>
      </c>
      <c r="C6553">
        <v>795</v>
      </c>
      <c r="D6553" t="s">
        <v>30</v>
      </c>
      <c r="E6553">
        <v>572</v>
      </c>
      <c r="F6553">
        <v>639</v>
      </c>
      <c r="G6553">
        <f t="shared" si="102"/>
        <v>67</v>
      </c>
      <c r="H6553">
        <v>85578</v>
      </c>
      <c r="I6553" t="s">
        <v>31</v>
      </c>
    </row>
    <row r="6554" spans="1:9" x14ac:dyDescent="0.3">
      <c r="A6554" t="s">
        <v>3314</v>
      </c>
      <c r="B6554" t="s">
        <v>3315</v>
      </c>
      <c r="C6554">
        <v>795</v>
      </c>
      <c r="D6554" t="s">
        <v>22</v>
      </c>
      <c r="E6554">
        <v>425</v>
      </c>
      <c r="F6554">
        <v>542</v>
      </c>
      <c r="G6554">
        <f t="shared" si="102"/>
        <v>117</v>
      </c>
      <c r="H6554">
        <v>21613</v>
      </c>
      <c r="I6554" t="s">
        <v>23</v>
      </c>
    </row>
    <row r="6555" spans="1:9" x14ac:dyDescent="0.3">
      <c r="A6555" t="s">
        <v>3314</v>
      </c>
      <c r="B6555" t="s">
        <v>3315</v>
      </c>
      <c r="C6555">
        <v>795</v>
      </c>
      <c r="D6555" t="s">
        <v>24</v>
      </c>
      <c r="E6555">
        <v>318</v>
      </c>
      <c r="F6555">
        <v>407</v>
      </c>
      <c r="G6555">
        <f t="shared" si="102"/>
        <v>89</v>
      </c>
      <c r="H6555">
        <v>23723</v>
      </c>
      <c r="I6555" t="s">
        <v>25</v>
      </c>
    </row>
    <row r="6556" spans="1:9" x14ac:dyDescent="0.3">
      <c r="A6556" t="s">
        <v>3316</v>
      </c>
      <c r="B6556" t="s">
        <v>3317</v>
      </c>
      <c r="C6556">
        <v>985</v>
      </c>
      <c r="D6556" t="s">
        <v>10</v>
      </c>
      <c r="E6556">
        <v>90</v>
      </c>
      <c r="F6556">
        <v>271</v>
      </c>
      <c r="G6556">
        <f t="shared" si="102"/>
        <v>181</v>
      </c>
      <c r="H6556">
        <v>1724</v>
      </c>
      <c r="I6556" t="s">
        <v>11</v>
      </c>
    </row>
    <row r="6557" spans="1:9" x14ac:dyDescent="0.3">
      <c r="A6557" t="s">
        <v>3316</v>
      </c>
      <c r="B6557" t="s">
        <v>3317</v>
      </c>
      <c r="C6557">
        <v>985</v>
      </c>
      <c r="D6557" t="s">
        <v>28</v>
      </c>
      <c r="E6557">
        <v>473</v>
      </c>
      <c r="F6557">
        <v>657</v>
      </c>
      <c r="G6557">
        <f t="shared" si="102"/>
        <v>184</v>
      </c>
      <c r="H6557">
        <v>133923</v>
      </c>
      <c r="I6557" t="s">
        <v>29</v>
      </c>
    </row>
    <row r="6558" spans="1:9" x14ac:dyDescent="0.3">
      <c r="A6558" t="s">
        <v>3316</v>
      </c>
      <c r="B6558" t="s">
        <v>3317</v>
      </c>
      <c r="C6558">
        <v>985</v>
      </c>
      <c r="D6558" t="s">
        <v>30</v>
      </c>
      <c r="E6558">
        <v>361</v>
      </c>
      <c r="F6558">
        <v>426</v>
      </c>
      <c r="G6558">
        <f t="shared" si="102"/>
        <v>65</v>
      </c>
      <c r="H6558">
        <v>85578</v>
      </c>
      <c r="I6558" t="s">
        <v>31</v>
      </c>
    </row>
    <row r="6559" spans="1:9" x14ac:dyDescent="0.3">
      <c r="A6559" t="s">
        <v>3316</v>
      </c>
      <c r="B6559" t="s">
        <v>3317</v>
      </c>
      <c r="C6559">
        <v>985</v>
      </c>
      <c r="D6559" t="s">
        <v>42</v>
      </c>
      <c r="E6559">
        <v>841</v>
      </c>
      <c r="F6559">
        <v>974</v>
      </c>
      <c r="G6559">
        <f t="shared" si="102"/>
        <v>133</v>
      </c>
      <c r="H6559">
        <v>176760</v>
      </c>
      <c r="I6559" t="s">
        <v>43</v>
      </c>
    </row>
    <row r="6560" spans="1:9" x14ac:dyDescent="0.3">
      <c r="A6560" t="s">
        <v>3318</v>
      </c>
      <c r="B6560" t="s">
        <v>3319</v>
      </c>
      <c r="C6560">
        <v>1318</v>
      </c>
      <c r="D6560" t="s">
        <v>10</v>
      </c>
      <c r="E6560">
        <v>155</v>
      </c>
      <c r="F6560">
        <v>343</v>
      </c>
      <c r="G6560">
        <f t="shared" si="102"/>
        <v>188</v>
      </c>
      <c r="H6560">
        <v>1724</v>
      </c>
      <c r="I6560" t="s">
        <v>11</v>
      </c>
    </row>
    <row r="6561" spans="1:9" x14ac:dyDescent="0.3">
      <c r="A6561" t="s">
        <v>3318</v>
      </c>
      <c r="B6561" t="s">
        <v>3319</v>
      </c>
      <c r="C6561">
        <v>1318</v>
      </c>
      <c r="D6561" t="s">
        <v>28</v>
      </c>
      <c r="E6561">
        <v>1054</v>
      </c>
      <c r="F6561">
        <v>1170</v>
      </c>
      <c r="G6561">
        <f t="shared" si="102"/>
        <v>116</v>
      </c>
      <c r="H6561">
        <v>133923</v>
      </c>
      <c r="I6561" t="s">
        <v>29</v>
      </c>
    </row>
    <row r="6562" spans="1:9" x14ac:dyDescent="0.3">
      <c r="A6562" t="s">
        <v>3318</v>
      </c>
      <c r="B6562" t="s">
        <v>3319</v>
      </c>
      <c r="C6562">
        <v>1318</v>
      </c>
      <c r="D6562" t="s">
        <v>30</v>
      </c>
      <c r="E6562">
        <v>942</v>
      </c>
      <c r="F6562">
        <v>1007</v>
      </c>
      <c r="G6562">
        <f t="shared" si="102"/>
        <v>65</v>
      </c>
      <c r="H6562">
        <v>85578</v>
      </c>
      <c r="I6562" t="s">
        <v>31</v>
      </c>
    </row>
    <row r="6563" spans="1:9" x14ac:dyDescent="0.3">
      <c r="A6563" t="s">
        <v>3318</v>
      </c>
      <c r="B6563" t="s">
        <v>3319</v>
      </c>
      <c r="C6563">
        <v>1318</v>
      </c>
      <c r="D6563" t="s">
        <v>96</v>
      </c>
      <c r="E6563">
        <v>819</v>
      </c>
      <c r="F6563">
        <v>934</v>
      </c>
      <c r="G6563">
        <f t="shared" si="102"/>
        <v>115</v>
      </c>
      <c r="H6563">
        <v>3260</v>
      </c>
      <c r="I6563" t="s">
        <v>97</v>
      </c>
    </row>
    <row r="6564" spans="1:9" x14ac:dyDescent="0.3">
      <c r="A6564" t="s">
        <v>3318</v>
      </c>
      <c r="B6564" t="s">
        <v>3319</v>
      </c>
      <c r="C6564">
        <v>1318</v>
      </c>
      <c r="D6564" t="s">
        <v>46</v>
      </c>
      <c r="E6564">
        <v>679</v>
      </c>
      <c r="F6564">
        <v>738</v>
      </c>
      <c r="G6564">
        <f t="shared" si="102"/>
        <v>59</v>
      </c>
      <c r="H6564">
        <v>7301</v>
      </c>
      <c r="I6564" t="s">
        <v>47</v>
      </c>
    </row>
    <row r="6565" spans="1:9" x14ac:dyDescent="0.3">
      <c r="A6565" t="s">
        <v>3318</v>
      </c>
      <c r="B6565" t="s">
        <v>3319</v>
      </c>
      <c r="C6565">
        <v>1318</v>
      </c>
      <c r="D6565" t="s">
        <v>18</v>
      </c>
      <c r="E6565">
        <v>435</v>
      </c>
      <c r="F6565">
        <v>538</v>
      </c>
      <c r="G6565">
        <f t="shared" si="102"/>
        <v>103</v>
      </c>
      <c r="H6565">
        <v>27168</v>
      </c>
      <c r="I6565" t="s">
        <v>19</v>
      </c>
    </row>
    <row r="6566" spans="1:9" x14ac:dyDescent="0.3">
      <c r="A6566" t="s">
        <v>3318</v>
      </c>
      <c r="B6566" t="s">
        <v>3319</v>
      </c>
      <c r="C6566">
        <v>1318</v>
      </c>
      <c r="D6566" t="s">
        <v>18</v>
      </c>
      <c r="E6566">
        <v>563</v>
      </c>
      <c r="F6566">
        <v>666</v>
      </c>
      <c r="G6566">
        <f t="shared" si="102"/>
        <v>103</v>
      </c>
      <c r="H6566">
        <v>27168</v>
      </c>
      <c r="I6566" t="s">
        <v>19</v>
      </c>
    </row>
    <row r="6567" spans="1:9" x14ac:dyDescent="0.3">
      <c r="A6567" t="s">
        <v>3318</v>
      </c>
      <c r="B6567" t="s">
        <v>3319</v>
      </c>
      <c r="C6567">
        <v>1318</v>
      </c>
      <c r="D6567" t="s">
        <v>42</v>
      </c>
      <c r="E6567">
        <v>1197</v>
      </c>
      <c r="F6567">
        <v>1311</v>
      </c>
      <c r="G6567">
        <f t="shared" si="102"/>
        <v>114</v>
      </c>
      <c r="H6567">
        <v>176760</v>
      </c>
      <c r="I6567" t="s">
        <v>43</v>
      </c>
    </row>
    <row r="6568" spans="1:9" x14ac:dyDescent="0.3">
      <c r="A6568" t="s">
        <v>3320</v>
      </c>
      <c r="B6568" t="s">
        <v>3321</v>
      </c>
      <c r="C6568">
        <v>1441</v>
      </c>
      <c r="D6568" t="s">
        <v>10</v>
      </c>
      <c r="E6568">
        <v>85</v>
      </c>
      <c r="F6568">
        <v>266</v>
      </c>
      <c r="G6568">
        <f t="shared" si="102"/>
        <v>181</v>
      </c>
      <c r="H6568">
        <v>1724</v>
      </c>
      <c r="I6568" t="s">
        <v>11</v>
      </c>
    </row>
    <row r="6569" spans="1:9" x14ac:dyDescent="0.3">
      <c r="A6569" t="s">
        <v>3320</v>
      </c>
      <c r="B6569" t="s">
        <v>3321</v>
      </c>
      <c r="C6569">
        <v>1441</v>
      </c>
      <c r="D6569" t="s">
        <v>28</v>
      </c>
      <c r="E6569">
        <v>1019</v>
      </c>
      <c r="F6569">
        <v>1134</v>
      </c>
      <c r="G6569">
        <f t="shared" si="102"/>
        <v>115</v>
      </c>
      <c r="H6569">
        <v>133923</v>
      </c>
      <c r="I6569" t="s">
        <v>29</v>
      </c>
    </row>
    <row r="6570" spans="1:9" x14ac:dyDescent="0.3">
      <c r="A6570" t="s">
        <v>3320</v>
      </c>
      <c r="B6570" t="s">
        <v>3321</v>
      </c>
      <c r="C6570">
        <v>1441</v>
      </c>
      <c r="D6570" t="s">
        <v>30</v>
      </c>
      <c r="E6570">
        <v>907</v>
      </c>
      <c r="F6570">
        <v>972</v>
      </c>
      <c r="G6570">
        <f t="shared" si="102"/>
        <v>65</v>
      </c>
      <c r="H6570">
        <v>85578</v>
      </c>
      <c r="I6570" t="s">
        <v>31</v>
      </c>
    </row>
    <row r="6571" spans="1:9" x14ac:dyDescent="0.3">
      <c r="A6571" t="s">
        <v>3320</v>
      </c>
      <c r="B6571" t="s">
        <v>3321</v>
      </c>
      <c r="C6571">
        <v>1441</v>
      </c>
      <c r="D6571" t="s">
        <v>24</v>
      </c>
      <c r="E6571">
        <v>391</v>
      </c>
      <c r="F6571">
        <v>481</v>
      </c>
      <c r="G6571">
        <f t="shared" si="102"/>
        <v>90</v>
      </c>
      <c r="H6571">
        <v>23723</v>
      </c>
      <c r="I6571" t="s">
        <v>25</v>
      </c>
    </row>
    <row r="6572" spans="1:9" x14ac:dyDescent="0.3">
      <c r="A6572" t="s">
        <v>3320</v>
      </c>
      <c r="B6572" t="s">
        <v>3321</v>
      </c>
      <c r="C6572">
        <v>1441</v>
      </c>
      <c r="D6572" t="s">
        <v>24</v>
      </c>
      <c r="E6572">
        <v>548</v>
      </c>
      <c r="F6572">
        <v>634</v>
      </c>
      <c r="G6572">
        <f t="shared" si="102"/>
        <v>86</v>
      </c>
      <c r="H6572">
        <v>23723</v>
      </c>
      <c r="I6572" t="s">
        <v>25</v>
      </c>
    </row>
    <row r="6573" spans="1:9" x14ac:dyDescent="0.3">
      <c r="A6573" t="s">
        <v>3320</v>
      </c>
      <c r="B6573" t="s">
        <v>3321</v>
      </c>
      <c r="C6573">
        <v>1441</v>
      </c>
      <c r="D6573" t="s">
        <v>24</v>
      </c>
      <c r="E6573">
        <v>674</v>
      </c>
      <c r="F6573">
        <v>760</v>
      </c>
      <c r="G6573">
        <f t="shared" si="102"/>
        <v>86</v>
      </c>
      <c r="H6573">
        <v>23723</v>
      </c>
      <c r="I6573" t="s">
        <v>25</v>
      </c>
    </row>
    <row r="6574" spans="1:9" x14ac:dyDescent="0.3">
      <c r="A6574" t="s">
        <v>3320</v>
      </c>
      <c r="B6574" t="s">
        <v>3321</v>
      </c>
      <c r="C6574">
        <v>1441</v>
      </c>
      <c r="D6574" t="s">
        <v>96</v>
      </c>
      <c r="E6574">
        <v>785</v>
      </c>
      <c r="F6574">
        <v>899</v>
      </c>
      <c r="G6574">
        <f t="shared" si="102"/>
        <v>114</v>
      </c>
      <c r="H6574">
        <v>3260</v>
      </c>
      <c r="I6574" t="s">
        <v>97</v>
      </c>
    </row>
    <row r="6575" spans="1:9" x14ac:dyDescent="0.3">
      <c r="A6575" t="s">
        <v>3320</v>
      </c>
      <c r="B6575" t="s">
        <v>3321</v>
      </c>
      <c r="C6575">
        <v>1441</v>
      </c>
      <c r="D6575" t="s">
        <v>42</v>
      </c>
      <c r="E6575">
        <v>1155</v>
      </c>
      <c r="F6575">
        <v>1272</v>
      </c>
      <c r="G6575">
        <f t="shared" si="102"/>
        <v>117</v>
      </c>
      <c r="H6575">
        <v>176760</v>
      </c>
      <c r="I6575" t="s">
        <v>43</v>
      </c>
    </row>
    <row r="6576" spans="1:9" x14ac:dyDescent="0.3">
      <c r="A6576" t="s">
        <v>3320</v>
      </c>
      <c r="B6576" t="s">
        <v>3321</v>
      </c>
      <c r="C6576">
        <v>1441</v>
      </c>
      <c r="D6576" t="s">
        <v>42</v>
      </c>
      <c r="E6576">
        <v>1302</v>
      </c>
      <c r="F6576">
        <v>1422</v>
      </c>
      <c r="G6576">
        <f t="shared" si="102"/>
        <v>120</v>
      </c>
      <c r="H6576">
        <v>176760</v>
      </c>
      <c r="I6576" t="s">
        <v>43</v>
      </c>
    </row>
    <row r="6577" spans="1:9" x14ac:dyDescent="0.3">
      <c r="A6577" t="s">
        <v>3322</v>
      </c>
      <c r="B6577" t="s">
        <v>3323</v>
      </c>
      <c r="C6577">
        <v>1930</v>
      </c>
      <c r="D6577" t="s">
        <v>10</v>
      </c>
      <c r="E6577">
        <v>101</v>
      </c>
      <c r="F6577">
        <v>289</v>
      </c>
      <c r="G6577">
        <f t="shared" si="102"/>
        <v>188</v>
      </c>
      <c r="H6577">
        <v>1724</v>
      </c>
      <c r="I6577" t="s">
        <v>11</v>
      </c>
    </row>
    <row r="6578" spans="1:9" x14ac:dyDescent="0.3">
      <c r="A6578" t="s">
        <v>3322</v>
      </c>
      <c r="B6578" t="s">
        <v>3323</v>
      </c>
      <c r="C6578">
        <v>1930</v>
      </c>
      <c r="D6578" t="s">
        <v>154</v>
      </c>
      <c r="E6578">
        <v>397</v>
      </c>
      <c r="F6578">
        <v>540</v>
      </c>
      <c r="G6578">
        <f t="shared" si="102"/>
        <v>143</v>
      </c>
      <c r="H6578">
        <v>17090</v>
      </c>
      <c r="I6578" t="s">
        <v>155</v>
      </c>
    </row>
    <row r="6579" spans="1:9" x14ac:dyDescent="0.3">
      <c r="A6579" t="s">
        <v>3322</v>
      </c>
      <c r="B6579" t="s">
        <v>3323</v>
      </c>
      <c r="C6579">
        <v>1930</v>
      </c>
      <c r="D6579" t="s">
        <v>28</v>
      </c>
      <c r="E6579">
        <v>1311</v>
      </c>
      <c r="F6579">
        <v>1427</v>
      </c>
      <c r="G6579">
        <f t="shared" si="102"/>
        <v>116</v>
      </c>
      <c r="H6579">
        <v>133923</v>
      </c>
      <c r="I6579" t="s">
        <v>29</v>
      </c>
    </row>
    <row r="6580" spans="1:9" x14ac:dyDescent="0.3">
      <c r="A6580" t="s">
        <v>3322</v>
      </c>
      <c r="B6580" t="s">
        <v>3323</v>
      </c>
      <c r="C6580">
        <v>1930</v>
      </c>
      <c r="D6580" t="s">
        <v>30</v>
      </c>
      <c r="E6580">
        <v>1199</v>
      </c>
      <c r="F6580">
        <v>1264</v>
      </c>
      <c r="G6580">
        <f t="shared" si="102"/>
        <v>65</v>
      </c>
      <c r="H6580">
        <v>85578</v>
      </c>
      <c r="I6580" t="s">
        <v>31</v>
      </c>
    </row>
    <row r="6581" spans="1:9" x14ac:dyDescent="0.3">
      <c r="A6581" t="s">
        <v>3322</v>
      </c>
      <c r="B6581" t="s">
        <v>3323</v>
      </c>
      <c r="C6581">
        <v>1930</v>
      </c>
      <c r="D6581" t="s">
        <v>66</v>
      </c>
      <c r="E6581">
        <v>1757</v>
      </c>
      <c r="F6581">
        <v>1843</v>
      </c>
      <c r="G6581">
        <f t="shared" si="102"/>
        <v>86</v>
      </c>
      <c r="H6581">
        <v>11277</v>
      </c>
      <c r="I6581" t="s">
        <v>67</v>
      </c>
    </row>
    <row r="6582" spans="1:9" x14ac:dyDescent="0.3">
      <c r="A6582" t="s">
        <v>3322</v>
      </c>
      <c r="B6582" t="s">
        <v>3323</v>
      </c>
      <c r="C6582">
        <v>1930</v>
      </c>
      <c r="D6582" t="s">
        <v>22</v>
      </c>
      <c r="E6582">
        <v>1064</v>
      </c>
      <c r="F6582">
        <v>1176</v>
      </c>
      <c r="G6582">
        <f t="shared" si="102"/>
        <v>112</v>
      </c>
      <c r="H6582">
        <v>21613</v>
      </c>
      <c r="I6582" t="s">
        <v>23</v>
      </c>
    </row>
    <row r="6583" spans="1:9" x14ac:dyDescent="0.3">
      <c r="A6583" t="s">
        <v>3322</v>
      </c>
      <c r="B6583" t="s">
        <v>3323</v>
      </c>
      <c r="C6583">
        <v>1930</v>
      </c>
      <c r="D6583" t="s">
        <v>24</v>
      </c>
      <c r="E6583">
        <v>697</v>
      </c>
      <c r="F6583">
        <v>787</v>
      </c>
      <c r="G6583">
        <f t="shared" si="102"/>
        <v>90</v>
      </c>
      <c r="H6583">
        <v>23723</v>
      </c>
      <c r="I6583" t="s">
        <v>25</v>
      </c>
    </row>
    <row r="6584" spans="1:9" x14ac:dyDescent="0.3">
      <c r="A6584" t="s">
        <v>3322</v>
      </c>
      <c r="B6584" t="s">
        <v>3323</v>
      </c>
      <c r="C6584">
        <v>1930</v>
      </c>
      <c r="D6584" t="s">
        <v>16</v>
      </c>
      <c r="E6584">
        <v>942</v>
      </c>
      <c r="F6584">
        <v>1047</v>
      </c>
      <c r="G6584">
        <f t="shared" si="102"/>
        <v>105</v>
      </c>
      <c r="H6584">
        <v>23651</v>
      </c>
      <c r="I6584" t="s">
        <v>17</v>
      </c>
    </row>
    <row r="6585" spans="1:9" x14ac:dyDescent="0.3">
      <c r="A6585" t="s">
        <v>3322</v>
      </c>
      <c r="B6585" t="s">
        <v>3323</v>
      </c>
      <c r="C6585">
        <v>1930</v>
      </c>
      <c r="D6585" t="s">
        <v>46</v>
      </c>
      <c r="E6585">
        <v>805</v>
      </c>
      <c r="F6585">
        <v>873</v>
      </c>
      <c r="G6585">
        <f t="shared" si="102"/>
        <v>68</v>
      </c>
      <c r="H6585">
        <v>7301</v>
      </c>
      <c r="I6585" t="s">
        <v>47</v>
      </c>
    </row>
    <row r="6586" spans="1:9" x14ac:dyDescent="0.3">
      <c r="A6586" t="s">
        <v>3322</v>
      </c>
      <c r="B6586" t="s">
        <v>3323</v>
      </c>
      <c r="C6586">
        <v>1930</v>
      </c>
      <c r="D6586" t="s">
        <v>18</v>
      </c>
      <c r="E6586">
        <v>559</v>
      </c>
      <c r="F6586">
        <v>662</v>
      </c>
      <c r="G6586">
        <f t="shared" si="102"/>
        <v>103</v>
      </c>
      <c r="H6586">
        <v>27168</v>
      </c>
      <c r="I6586" t="s">
        <v>19</v>
      </c>
    </row>
    <row r="6587" spans="1:9" x14ac:dyDescent="0.3">
      <c r="A6587" t="s">
        <v>3322</v>
      </c>
      <c r="B6587" t="s">
        <v>3323</v>
      </c>
      <c r="C6587">
        <v>1930</v>
      </c>
      <c r="D6587" t="s">
        <v>42</v>
      </c>
      <c r="E6587">
        <v>1445</v>
      </c>
      <c r="F6587">
        <v>1567</v>
      </c>
      <c r="G6587">
        <f t="shared" si="102"/>
        <v>122</v>
      </c>
      <c r="H6587">
        <v>176760</v>
      </c>
      <c r="I6587" t="s">
        <v>43</v>
      </c>
    </row>
    <row r="6588" spans="1:9" x14ac:dyDescent="0.3">
      <c r="A6588" t="s">
        <v>3322</v>
      </c>
      <c r="B6588" t="s">
        <v>3323</v>
      </c>
      <c r="C6588">
        <v>1930</v>
      </c>
      <c r="D6588" t="s">
        <v>42</v>
      </c>
      <c r="E6588">
        <v>1600</v>
      </c>
      <c r="F6588">
        <v>1712</v>
      </c>
      <c r="G6588">
        <f t="shared" si="102"/>
        <v>112</v>
      </c>
      <c r="H6588">
        <v>176760</v>
      </c>
      <c r="I6588" t="s">
        <v>43</v>
      </c>
    </row>
    <row r="6589" spans="1:9" x14ac:dyDescent="0.3">
      <c r="A6589" t="s">
        <v>3324</v>
      </c>
      <c r="B6589" t="s">
        <v>3325</v>
      </c>
      <c r="C6589">
        <v>1475</v>
      </c>
      <c r="D6589" t="s">
        <v>10</v>
      </c>
      <c r="E6589">
        <v>101</v>
      </c>
      <c r="F6589">
        <v>288</v>
      </c>
      <c r="G6589">
        <f t="shared" si="102"/>
        <v>187</v>
      </c>
      <c r="H6589">
        <v>1724</v>
      </c>
      <c r="I6589" t="s">
        <v>11</v>
      </c>
    </row>
    <row r="6590" spans="1:9" x14ac:dyDescent="0.3">
      <c r="A6590" t="s">
        <v>3324</v>
      </c>
      <c r="B6590" t="s">
        <v>3325</v>
      </c>
      <c r="C6590">
        <v>1475</v>
      </c>
      <c r="D6590" t="s">
        <v>28</v>
      </c>
      <c r="E6590">
        <v>914</v>
      </c>
      <c r="F6590">
        <v>1035</v>
      </c>
      <c r="G6590">
        <f t="shared" si="102"/>
        <v>121</v>
      </c>
      <c r="H6590">
        <v>133923</v>
      </c>
      <c r="I6590" t="s">
        <v>29</v>
      </c>
    </row>
    <row r="6591" spans="1:9" x14ac:dyDescent="0.3">
      <c r="A6591" t="s">
        <v>3324</v>
      </c>
      <c r="B6591" t="s">
        <v>3325</v>
      </c>
      <c r="C6591">
        <v>1475</v>
      </c>
      <c r="D6591" t="s">
        <v>30</v>
      </c>
      <c r="E6591">
        <v>802</v>
      </c>
      <c r="F6591">
        <v>867</v>
      </c>
      <c r="G6591">
        <f t="shared" si="102"/>
        <v>65</v>
      </c>
      <c r="H6591">
        <v>85578</v>
      </c>
      <c r="I6591" t="s">
        <v>31</v>
      </c>
    </row>
    <row r="6592" spans="1:9" x14ac:dyDescent="0.3">
      <c r="A6592" t="s">
        <v>3324</v>
      </c>
      <c r="B6592" t="s">
        <v>3325</v>
      </c>
      <c r="C6592">
        <v>1475</v>
      </c>
      <c r="D6592" t="s">
        <v>66</v>
      </c>
      <c r="E6592">
        <v>1377</v>
      </c>
      <c r="F6592">
        <v>1463</v>
      </c>
      <c r="G6592">
        <f t="shared" si="102"/>
        <v>86</v>
      </c>
      <c r="H6592">
        <v>11277</v>
      </c>
      <c r="I6592" t="s">
        <v>67</v>
      </c>
    </row>
    <row r="6593" spans="1:9" x14ac:dyDescent="0.3">
      <c r="A6593" t="s">
        <v>3324</v>
      </c>
      <c r="B6593" t="s">
        <v>3325</v>
      </c>
      <c r="C6593">
        <v>1475</v>
      </c>
      <c r="D6593" t="s">
        <v>24</v>
      </c>
      <c r="E6593">
        <v>418</v>
      </c>
      <c r="F6593">
        <v>506</v>
      </c>
      <c r="G6593">
        <f t="shared" si="102"/>
        <v>88</v>
      </c>
      <c r="H6593">
        <v>23723</v>
      </c>
      <c r="I6593" t="s">
        <v>25</v>
      </c>
    </row>
    <row r="6594" spans="1:9" x14ac:dyDescent="0.3">
      <c r="A6594" t="s">
        <v>3324</v>
      </c>
      <c r="B6594" t="s">
        <v>3325</v>
      </c>
      <c r="C6594">
        <v>1475</v>
      </c>
      <c r="D6594" t="s">
        <v>16</v>
      </c>
      <c r="E6594">
        <v>555</v>
      </c>
      <c r="F6594">
        <v>664</v>
      </c>
      <c r="G6594">
        <f t="shared" si="102"/>
        <v>109</v>
      </c>
      <c r="H6594">
        <v>23651</v>
      </c>
      <c r="I6594" t="s">
        <v>17</v>
      </c>
    </row>
    <row r="6595" spans="1:9" x14ac:dyDescent="0.3">
      <c r="A6595" t="s">
        <v>3324</v>
      </c>
      <c r="B6595" t="s">
        <v>3325</v>
      </c>
      <c r="C6595">
        <v>1475</v>
      </c>
      <c r="D6595" t="s">
        <v>96</v>
      </c>
      <c r="E6595">
        <v>680</v>
      </c>
      <c r="F6595">
        <v>794</v>
      </c>
      <c r="G6595">
        <f t="shared" ref="G6595:G6658" si="103">F6595-E6595</f>
        <v>114</v>
      </c>
      <c r="H6595">
        <v>3260</v>
      </c>
      <c r="I6595" t="s">
        <v>97</v>
      </c>
    </row>
    <row r="6596" spans="1:9" x14ac:dyDescent="0.3">
      <c r="A6596" t="s">
        <v>3324</v>
      </c>
      <c r="B6596" t="s">
        <v>3325</v>
      </c>
      <c r="C6596">
        <v>1475</v>
      </c>
      <c r="D6596" t="s">
        <v>42</v>
      </c>
      <c r="E6596">
        <v>1203</v>
      </c>
      <c r="F6596">
        <v>1316</v>
      </c>
      <c r="G6596">
        <f t="shared" si="103"/>
        <v>113</v>
      </c>
      <c r="H6596">
        <v>176760</v>
      </c>
      <c r="I6596" t="s">
        <v>43</v>
      </c>
    </row>
    <row r="6597" spans="1:9" x14ac:dyDescent="0.3">
      <c r="A6597" t="s">
        <v>3326</v>
      </c>
      <c r="B6597" t="s">
        <v>3327</v>
      </c>
      <c r="C6597">
        <v>873</v>
      </c>
      <c r="D6597" t="s">
        <v>10</v>
      </c>
      <c r="E6597">
        <v>49</v>
      </c>
      <c r="F6597">
        <v>224</v>
      </c>
      <c r="G6597">
        <f t="shared" si="103"/>
        <v>175</v>
      </c>
      <c r="H6597">
        <v>1724</v>
      </c>
      <c r="I6597" t="s">
        <v>11</v>
      </c>
    </row>
    <row r="6598" spans="1:9" x14ac:dyDescent="0.3">
      <c r="A6598" t="s">
        <v>3326</v>
      </c>
      <c r="B6598" t="s">
        <v>3327</v>
      </c>
      <c r="C6598">
        <v>873</v>
      </c>
      <c r="D6598" t="s">
        <v>12</v>
      </c>
      <c r="E6598">
        <v>612</v>
      </c>
      <c r="F6598">
        <v>848</v>
      </c>
      <c r="G6598">
        <f t="shared" si="103"/>
        <v>236</v>
      </c>
      <c r="H6598">
        <v>22957</v>
      </c>
      <c r="I6598" t="s">
        <v>13</v>
      </c>
    </row>
    <row r="6599" spans="1:9" x14ac:dyDescent="0.3">
      <c r="A6599" t="s">
        <v>3326</v>
      </c>
      <c r="B6599" t="s">
        <v>3327</v>
      </c>
      <c r="C6599">
        <v>873</v>
      </c>
      <c r="D6599" t="s">
        <v>14</v>
      </c>
      <c r="E6599">
        <v>437</v>
      </c>
      <c r="F6599">
        <v>593</v>
      </c>
      <c r="G6599">
        <f t="shared" si="103"/>
        <v>156</v>
      </c>
      <c r="H6599">
        <v>43327</v>
      </c>
      <c r="I6599" t="s">
        <v>15</v>
      </c>
    </row>
    <row r="6600" spans="1:9" x14ac:dyDescent="0.3">
      <c r="A6600" t="s">
        <v>3328</v>
      </c>
      <c r="B6600" t="s">
        <v>3329</v>
      </c>
      <c r="C6600">
        <v>592</v>
      </c>
      <c r="D6600" t="s">
        <v>10</v>
      </c>
      <c r="E6600">
        <v>87</v>
      </c>
      <c r="F6600">
        <v>275</v>
      </c>
      <c r="G6600">
        <f t="shared" si="103"/>
        <v>188</v>
      </c>
      <c r="H6600">
        <v>1724</v>
      </c>
      <c r="I6600" t="s">
        <v>11</v>
      </c>
    </row>
    <row r="6601" spans="1:9" x14ac:dyDescent="0.3">
      <c r="A6601" t="s">
        <v>3328</v>
      </c>
      <c r="B6601" t="s">
        <v>3329</v>
      </c>
      <c r="C6601">
        <v>592</v>
      </c>
      <c r="D6601" t="s">
        <v>28</v>
      </c>
      <c r="E6601">
        <v>476</v>
      </c>
      <c r="F6601">
        <v>588</v>
      </c>
      <c r="G6601">
        <f t="shared" si="103"/>
        <v>112</v>
      </c>
      <c r="H6601">
        <v>133923</v>
      </c>
      <c r="I6601" t="s">
        <v>29</v>
      </c>
    </row>
    <row r="6602" spans="1:9" x14ac:dyDescent="0.3">
      <c r="A6602" t="s">
        <v>3328</v>
      </c>
      <c r="B6602" t="s">
        <v>3329</v>
      </c>
      <c r="C6602">
        <v>592</v>
      </c>
      <c r="D6602" t="s">
        <v>30</v>
      </c>
      <c r="E6602">
        <v>365</v>
      </c>
      <c r="F6602">
        <v>433</v>
      </c>
      <c r="G6602">
        <f t="shared" si="103"/>
        <v>68</v>
      </c>
      <c r="H6602">
        <v>85578</v>
      </c>
      <c r="I6602" t="s">
        <v>31</v>
      </c>
    </row>
    <row r="6603" spans="1:9" x14ac:dyDescent="0.3">
      <c r="A6603" t="s">
        <v>3330</v>
      </c>
      <c r="B6603" t="s">
        <v>3331</v>
      </c>
      <c r="C6603">
        <v>589</v>
      </c>
      <c r="D6603" t="s">
        <v>10</v>
      </c>
      <c r="E6603">
        <v>61</v>
      </c>
      <c r="F6603">
        <v>246</v>
      </c>
      <c r="G6603">
        <f t="shared" si="103"/>
        <v>185</v>
      </c>
      <c r="H6603">
        <v>1724</v>
      </c>
      <c r="I6603" t="s">
        <v>11</v>
      </c>
    </row>
    <row r="6604" spans="1:9" x14ac:dyDescent="0.3">
      <c r="A6604" t="s">
        <v>3330</v>
      </c>
      <c r="B6604" t="s">
        <v>3331</v>
      </c>
      <c r="C6604">
        <v>589</v>
      </c>
      <c r="D6604" t="s">
        <v>28</v>
      </c>
      <c r="E6604">
        <v>460</v>
      </c>
      <c r="F6604">
        <v>573</v>
      </c>
      <c r="G6604">
        <f t="shared" si="103"/>
        <v>113</v>
      </c>
      <c r="H6604">
        <v>133923</v>
      </c>
      <c r="I6604" t="s">
        <v>29</v>
      </c>
    </row>
    <row r="6605" spans="1:9" x14ac:dyDescent="0.3">
      <c r="A6605" t="s">
        <v>3330</v>
      </c>
      <c r="B6605" t="s">
        <v>3331</v>
      </c>
      <c r="C6605">
        <v>589</v>
      </c>
      <c r="D6605" t="s">
        <v>30</v>
      </c>
      <c r="E6605">
        <v>351</v>
      </c>
      <c r="F6605">
        <v>419</v>
      </c>
      <c r="G6605">
        <f t="shared" si="103"/>
        <v>68</v>
      </c>
      <c r="H6605">
        <v>85578</v>
      </c>
      <c r="I6605" t="s">
        <v>31</v>
      </c>
    </row>
    <row r="6606" spans="1:9" x14ac:dyDescent="0.3">
      <c r="A6606" t="s">
        <v>3332</v>
      </c>
      <c r="B6606" t="s">
        <v>3333</v>
      </c>
      <c r="C6606">
        <v>746</v>
      </c>
      <c r="D6606" t="s">
        <v>10</v>
      </c>
      <c r="E6606">
        <v>59</v>
      </c>
      <c r="F6606">
        <v>248</v>
      </c>
      <c r="G6606">
        <f t="shared" si="103"/>
        <v>189</v>
      </c>
      <c r="H6606">
        <v>1724</v>
      </c>
      <c r="I6606" t="s">
        <v>11</v>
      </c>
    </row>
    <row r="6607" spans="1:9" x14ac:dyDescent="0.3">
      <c r="A6607" t="s">
        <v>3332</v>
      </c>
      <c r="B6607" t="s">
        <v>3333</v>
      </c>
      <c r="C6607">
        <v>746</v>
      </c>
      <c r="D6607" t="s">
        <v>28</v>
      </c>
      <c r="E6607">
        <v>582</v>
      </c>
      <c r="F6607">
        <v>695</v>
      </c>
      <c r="G6607">
        <f t="shared" si="103"/>
        <v>113</v>
      </c>
      <c r="H6607">
        <v>133923</v>
      </c>
      <c r="I6607" t="s">
        <v>29</v>
      </c>
    </row>
    <row r="6608" spans="1:9" x14ac:dyDescent="0.3">
      <c r="A6608" t="s">
        <v>3332</v>
      </c>
      <c r="B6608" t="s">
        <v>3333</v>
      </c>
      <c r="C6608">
        <v>746</v>
      </c>
      <c r="D6608" t="s">
        <v>30</v>
      </c>
      <c r="E6608">
        <v>466</v>
      </c>
      <c r="F6608">
        <v>538</v>
      </c>
      <c r="G6608">
        <f t="shared" si="103"/>
        <v>72</v>
      </c>
      <c r="H6608">
        <v>85578</v>
      </c>
      <c r="I6608" t="s">
        <v>31</v>
      </c>
    </row>
    <row r="6609" spans="1:9" x14ac:dyDescent="0.3">
      <c r="A6609" t="s">
        <v>3334</v>
      </c>
      <c r="B6609" t="s">
        <v>3335</v>
      </c>
      <c r="C6609">
        <v>603</v>
      </c>
      <c r="D6609" t="s">
        <v>10</v>
      </c>
      <c r="E6609">
        <v>80</v>
      </c>
      <c r="F6609">
        <v>266</v>
      </c>
      <c r="G6609">
        <f t="shared" si="103"/>
        <v>186</v>
      </c>
      <c r="H6609">
        <v>1724</v>
      </c>
      <c r="I6609" t="s">
        <v>11</v>
      </c>
    </row>
    <row r="6610" spans="1:9" x14ac:dyDescent="0.3">
      <c r="A6610" t="s">
        <v>3334</v>
      </c>
      <c r="B6610" t="s">
        <v>3335</v>
      </c>
      <c r="C6610">
        <v>603</v>
      </c>
      <c r="D6610" t="s">
        <v>28</v>
      </c>
      <c r="E6610">
        <v>480</v>
      </c>
      <c r="F6610">
        <v>592</v>
      </c>
      <c r="G6610">
        <f t="shared" si="103"/>
        <v>112</v>
      </c>
      <c r="H6610">
        <v>133923</v>
      </c>
      <c r="I6610" t="s">
        <v>29</v>
      </c>
    </row>
    <row r="6611" spans="1:9" x14ac:dyDescent="0.3">
      <c r="A6611" t="s">
        <v>3334</v>
      </c>
      <c r="B6611" t="s">
        <v>3335</v>
      </c>
      <c r="C6611">
        <v>603</v>
      </c>
      <c r="D6611" t="s">
        <v>30</v>
      </c>
      <c r="E6611">
        <v>371</v>
      </c>
      <c r="F6611">
        <v>439</v>
      </c>
      <c r="G6611">
        <f t="shared" si="103"/>
        <v>68</v>
      </c>
      <c r="H6611">
        <v>85578</v>
      </c>
      <c r="I6611" t="s">
        <v>31</v>
      </c>
    </row>
    <row r="6612" spans="1:9" x14ac:dyDescent="0.3">
      <c r="A6612" t="s">
        <v>3336</v>
      </c>
      <c r="B6612" t="s">
        <v>3337</v>
      </c>
      <c r="C6612">
        <v>794</v>
      </c>
      <c r="D6612" t="s">
        <v>10</v>
      </c>
      <c r="E6612">
        <v>82</v>
      </c>
      <c r="F6612">
        <v>263</v>
      </c>
      <c r="G6612">
        <f t="shared" si="103"/>
        <v>181</v>
      </c>
      <c r="H6612">
        <v>1724</v>
      </c>
      <c r="I6612" t="s">
        <v>11</v>
      </c>
    </row>
    <row r="6613" spans="1:9" x14ac:dyDescent="0.3">
      <c r="A6613" t="s">
        <v>3336</v>
      </c>
      <c r="B6613" t="s">
        <v>3337</v>
      </c>
      <c r="C6613">
        <v>794</v>
      </c>
      <c r="D6613" t="s">
        <v>12</v>
      </c>
      <c r="E6613">
        <v>543</v>
      </c>
      <c r="F6613">
        <v>773</v>
      </c>
      <c r="G6613">
        <f t="shared" si="103"/>
        <v>230</v>
      </c>
      <c r="H6613">
        <v>22957</v>
      </c>
      <c r="I6613" t="s">
        <v>13</v>
      </c>
    </row>
    <row r="6614" spans="1:9" x14ac:dyDescent="0.3">
      <c r="A6614" t="s">
        <v>3336</v>
      </c>
      <c r="B6614" t="s">
        <v>3337</v>
      </c>
      <c r="C6614">
        <v>794</v>
      </c>
      <c r="D6614" t="s">
        <v>14</v>
      </c>
      <c r="E6614">
        <v>371</v>
      </c>
      <c r="F6614">
        <v>523</v>
      </c>
      <c r="G6614">
        <f t="shared" si="103"/>
        <v>152</v>
      </c>
      <c r="H6614">
        <v>43327</v>
      </c>
      <c r="I6614" t="s">
        <v>15</v>
      </c>
    </row>
    <row r="6615" spans="1:9" x14ac:dyDescent="0.3">
      <c r="A6615" t="s">
        <v>3338</v>
      </c>
      <c r="B6615" t="s">
        <v>3339</v>
      </c>
      <c r="C6615">
        <v>793</v>
      </c>
      <c r="D6615" t="s">
        <v>10</v>
      </c>
      <c r="E6615">
        <v>78</v>
      </c>
      <c r="F6615">
        <v>262</v>
      </c>
      <c r="G6615">
        <f t="shared" si="103"/>
        <v>184</v>
      </c>
      <c r="H6615">
        <v>1724</v>
      </c>
      <c r="I6615" t="s">
        <v>11</v>
      </c>
    </row>
    <row r="6616" spans="1:9" x14ac:dyDescent="0.3">
      <c r="A6616" t="s">
        <v>3338</v>
      </c>
      <c r="B6616" t="s">
        <v>3339</v>
      </c>
      <c r="C6616">
        <v>793</v>
      </c>
      <c r="D6616" t="s">
        <v>12</v>
      </c>
      <c r="E6616">
        <v>542</v>
      </c>
      <c r="F6616">
        <v>771</v>
      </c>
      <c r="G6616">
        <f t="shared" si="103"/>
        <v>229</v>
      </c>
      <c r="H6616">
        <v>22957</v>
      </c>
      <c r="I6616" t="s">
        <v>13</v>
      </c>
    </row>
    <row r="6617" spans="1:9" x14ac:dyDescent="0.3">
      <c r="A6617" t="s">
        <v>3338</v>
      </c>
      <c r="B6617" t="s">
        <v>3339</v>
      </c>
      <c r="C6617">
        <v>793</v>
      </c>
      <c r="D6617" t="s">
        <v>14</v>
      </c>
      <c r="E6617">
        <v>369</v>
      </c>
      <c r="F6617">
        <v>522</v>
      </c>
      <c r="G6617">
        <f t="shared" si="103"/>
        <v>153</v>
      </c>
      <c r="H6617">
        <v>43327</v>
      </c>
      <c r="I6617" t="s">
        <v>15</v>
      </c>
    </row>
    <row r="6618" spans="1:9" x14ac:dyDescent="0.3">
      <c r="A6618" t="s">
        <v>3340</v>
      </c>
      <c r="B6618" t="s">
        <v>3341</v>
      </c>
      <c r="C6618">
        <v>891</v>
      </c>
      <c r="D6618" t="s">
        <v>10</v>
      </c>
      <c r="E6618">
        <v>116</v>
      </c>
      <c r="F6618">
        <v>233</v>
      </c>
      <c r="G6618">
        <f t="shared" si="103"/>
        <v>117</v>
      </c>
      <c r="H6618">
        <v>1724</v>
      </c>
      <c r="I6618" t="s">
        <v>11</v>
      </c>
    </row>
    <row r="6619" spans="1:9" x14ac:dyDescent="0.3">
      <c r="A6619" t="s">
        <v>3340</v>
      </c>
      <c r="B6619" t="s">
        <v>3341</v>
      </c>
      <c r="C6619">
        <v>891</v>
      </c>
      <c r="D6619" t="s">
        <v>12</v>
      </c>
      <c r="E6619">
        <v>639</v>
      </c>
      <c r="F6619">
        <v>872</v>
      </c>
      <c r="G6619">
        <f t="shared" si="103"/>
        <v>233</v>
      </c>
      <c r="H6619">
        <v>22957</v>
      </c>
      <c r="I6619" t="s">
        <v>13</v>
      </c>
    </row>
    <row r="6620" spans="1:9" x14ac:dyDescent="0.3">
      <c r="A6620" t="s">
        <v>3340</v>
      </c>
      <c r="B6620" t="s">
        <v>3341</v>
      </c>
      <c r="C6620">
        <v>891</v>
      </c>
      <c r="D6620" t="s">
        <v>14</v>
      </c>
      <c r="E6620">
        <v>466</v>
      </c>
      <c r="F6620">
        <v>620</v>
      </c>
      <c r="G6620">
        <f t="shared" si="103"/>
        <v>154</v>
      </c>
      <c r="H6620">
        <v>43327</v>
      </c>
      <c r="I6620" t="s">
        <v>15</v>
      </c>
    </row>
    <row r="6621" spans="1:9" x14ac:dyDescent="0.3">
      <c r="A6621" t="s">
        <v>3340</v>
      </c>
      <c r="B6621" t="s">
        <v>3341</v>
      </c>
      <c r="C6621">
        <v>891</v>
      </c>
      <c r="D6621" t="s">
        <v>24</v>
      </c>
      <c r="E6621">
        <v>341</v>
      </c>
      <c r="F6621">
        <v>428</v>
      </c>
      <c r="G6621">
        <f t="shared" si="103"/>
        <v>87</v>
      </c>
      <c r="H6621">
        <v>23723</v>
      </c>
      <c r="I6621" t="s">
        <v>25</v>
      </c>
    </row>
    <row r="6622" spans="1:9" x14ac:dyDescent="0.3">
      <c r="A6622" t="s">
        <v>3342</v>
      </c>
      <c r="B6622" t="s">
        <v>3343</v>
      </c>
      <c r="C6622">
        <v>477</v>
      </c>
      <c r="D6622" t="s">
        <v>10</v>
      </c>
      <c r="E6622">
        <v>80</v>
      </c>
      <c r="F6622">
        <v>234</v>
      </c>
      <c r="G6622">
        <f t="shared" si="103"/>
        <v>154</v>
      </c>
      <c r="H6622">
        <v>1724</v>
      </c>
      <c r="I6622" t="s">
        <v>11</v>
      </c>
    </row>
    <row r="6623" spans="1:9" x14ac:dyDescent="0.3">
      <c r="A6623" t="s">
        <v>3342</v>
      </c>
      <c r="B6623" t="s">
        <v>3343</v>
      </c>
      <c r="C6623">
        <v>477</v>
      </c>
      <c r="D6623" t="s">
        <v>14</v>
      </c>
      <c r="E6623">
        <v>307</v>
      </c>
      <c r="F6623">
        <v>464</v>
      </c>
      <c r="G6623">
        <f t="shared" si="103"/>
        <v>157</v>
      </c>
      <c r="H6623">
        <v>43327</v>
      </c>
      <c r="I6623" t="s">
        <v>15</v>
      </c>
    </row>
    <row r="6624" spans="1:9" x14ac:dyDescent="0.3">
      <c r="A6624" t="s">
        <v>3344</v>
      </c>
      <c r="B6624" t="s">
        <v>3345</v>
      </c>
      <c r="C6624">
        <v>539</v>
      </c>
      <c r="D6624" t="s">
        <v>10</v>
      </c>
      <c r="E6624">
        <v>70</v>
      </c>
      <c r="F6624">
        <v>258</v>
      </c>
      <c r="G6624">
        <f t="shared" si="103"/>
        <v>188</v>
      </c>
      <c r="H6624">
        <v>1724</v>
      </c>
      <c r="I6624" t="s">
        <v>11</v>
      </c>
    </row>
    <row r="6625" spans="1:9" x14ac:dyDescent="0.3">
      <c r="A6625" t="s">
        <v>3344</v>
      </c>
      <c r="B6625" t="s">
        <v>3345</v>
      </c>
      <c r="C6625">
        <v>539</v>
      </c>
      <c r="D6625" t="s">
        <v>54</v>
      </c>
      <c r="E6625">
        <v>352</v>
      </c>
      <c r="F6625">
        <v>434</v>
      </c>
      <c r="G6625">
        <f t="shared" si="103"/>
        <v>82</v>
      </c>
      <c r="H6625">
        <v>1627</v>
      </c>
      <c r="I6625" t="s">
        <v>55</v>
      </c>
    </row>
    <row r="6626" spans="1:9" x14ac:dyDescent="0.3">
      <c r="A6626" t="s">
        <v>3346</v>
      </c>
      <c r="B6626" t="s">
        <v>3347</v>
      </c>
      <c r="C6626">
        <v>378</v>
      </c>
      <c r="D6626" t="s">
        <v>10</v>
      </c>
      <c r="E6626">
        <v>1</v>
      </c>
      <c r="F6626">
        <v>152</v>
      </c>
      <c r="G6626">
        <f t="shared" si="103"/>
        <v>151</v>
      </c>
      <c r="H6626">
        <v>1724</v>
      </c>
      <c r="I6626" t="s">
        <v>11</v>
      </c>
    </row>
    <row r="6627" spans="1:9" x14ac:dyDescent="0.3">
      <c r="A6627" t="s">
        <v>3346</v>
      </c>
      <c r="B6627" t="s">
        <v>3347</v>
      </c>
      <c r="C6627">
        <v>378</v>
      </c>
      <c r="D6627" t="s">
        <v>22</v>
      </c>
      <c r="E6627">
        <v>223</v>
      </c>
      <c r="F6627">
        <v>277</v>
      </c>
      <c r="G6627">
        <f t="shared" si="103"/>
        <v>54</v>
      </c>
      <c r="H6627">
        <v>21613</v>
      </c>
      <c r="I6627" t="s">
        <v>23</v>
      </c>
    </row>
    <row r="6628" spans="1:9" x14ac:dyDescent="0.3">
      <c r="A6628" t="s">
        <v>3348</v>
      </c>
      <c r="B6628" t="s">
        <v>3349</v>
      </c>
      <c r="C6628">
        <v>1221</v>
      </c>
      <c r="D6628" t="s">
        <v>10</v>
      </c>
      <c r="E6628">
        <v>80</v>
      </c>
      <c r="F6628">
        <v>221</v>
      </c>
      <c r="G6628">
        <f t="shared" si="103"/>
        <v>141</v>
      </c>
      <c r="H6628">
        <v>1724</v>
      </c>
      <c r="I6628" t="s">
        <v>11</v>
      </c>
    </row>
    <row r="6629" spans="1:9" x14ac:dyDescent="0.3">
      <c r="A6629" t="s">
        <v>3348</v>
      </c>
      <c r="B6629" t="s">
        <v>3349</v>
      </c>
      <c r="C6629">
        <v>1221</v>
      </c>
      <c r="D6629" t="s">
        <v>154</v>
      </c>
      <c r="E6629">
        <v>443</v>
      </c>
      <c r="F6629">
        <v>582</v>
      </c>
      <c r="G6629">
        <f t="shared" si="103"/>
        <v>139</v>
      </c>
      <c r="H6629">
        <v>17090</v>
      </c>
      <c r="I6629" t="s">
        <v>155</v>
      </c>
    </row>
    <row r="6630" spans="1:9" x14ac:dyDescent="0.3">
      <c r="A6630" t="s">
        <v>3348</v>
      </c>
      <c r="B6630" t="s">
        <v>3349</v>
      </c>
      <c r="C6630">
        <v>1221</v>
      </c>
      <c r="D6630" t="s">
        <v>28</v>
      </c>
      <c r="E6630">
        <v>834</v>
      </c>
      <c r="F6630">
        <v>962</v>
      </c>
      <c r="G6630">
        <f t="shared" si="103"/>
        <v>128</v>
      </c>
      <c r="H6630">
        <v>133923</v>
      </c>
      <c r="I6630" t="s">
        <v>29</v>
      </c>
    </row>
    <row r="6631" spans="1:9" x14ac:dyDescent="0.3">
      <c r="A6631" t="s">
        <v>3348</v>
      </c>
      <c r="B6631" t="s">
        <v>3349</v>
      </c>
      <c r="C6631">
        <v>1221</v>
      </c>
      <c r="D6631" t="s">
        <v>30</v>
      </c>
      <c r="E6631">
        <v>722</v>
      </c>
      <c r="F6631">
        <v>790</v>
      </c>
      <c r="G6631">
        <f t="shared" si="103"/>
        <v>68</v>
      </c>
      <c r="H6631">
        <v>85578</v>
      </c>
      <c r="I6631" t="s">
        <v>31</v>
      </c>
    </row>
    <row r="6632" spans="1:9" x14ac:dyDescent="0.3">
      <c r="A6632" t="s">
        <v>3348</v>
      </c>
      <c r="B6632" t="s">
        <v>3349</v>
      </c>
      <c r="C6632">
        <v>1221</v>
      </c>
      <c r="D6632" t="s">
        <v>24</v>
      </c>
      <c r="E6632">
        <v>329</v>
      </c>
      <c r="F6632">
        <v>410</v>
      </c>
      <c r="G6632">
        <f t="shared" si="103"/>
        <v>81</v>
      </c>
      <c r="H6632">
        <v>23723</v>
      </c>
      <c r="I6632" t="s">
        <v>25</v>
      </c>
    </row>
    <row r="6633" spans="1:9" x14ac:dyDescent="0.3">
      <c r="A6633" t="s">
        <v>3348</v>
      </c>
      <c r="B6633" t="s">
        <v>3349</v>
      </c>
      <c r="C6633">
        <v>1221</v>
      </c>
      <c r="D6633" t="s">
        <v>24</v>
      </c>
      <c r="E6633">
        <v>624</v>
      </c>
      <c r="F6633">
        <v>710</v>
      </c>
      <c r="G6633">
        <f t="shared" si="103"/>
        <v>86</v>
      </c>
      <c r="H6633">
        <v>23723</v>
      </c>
      <c r="I6633" t="s">
        <v>25</v>
      </c>
    </row>
    <row r="6634" spans="1:9" x14ac:dyDescent="0.3">
      <c r="A6634" t="s">
        <v>3348</v>
      </c>
      <c r="B6634" t="s">
        <v>3349</v>
      </c>
      <c r="C6634">
        <v>1221</v>
      </c>
      <c r="D6634" t="s">
        <v>42</v>
      </c>
      <c r="E6634">
        <v>977</v>
      </c>
      <c r="F6634">
        <v>1087</v>
      </c>
      <c r="G6634">
        <f t="shared" si="103"/>
        <v>110</v>
      </c>
      <c r="H6634">
        <v>176760</v>
      </c>
      <c r="I6634" t="s">
        <v>43</v>
      </c>
    </row>
    <row r="6635" spans="1:9" x14ac:dyDescent="0.3">
      <c r="A6635" t="s">
        <v>3348</v>
      </c>
      <c r="B6635" t="s">
        <v>3349</v>
      </c>
      <c r="C6635">
        <v>1221</v>
      </c>
      <c r="D6635" t="s">
        <v>42</v>
      </c>
      <c r="E6635">
        <v>1099</v>
      </c>
      <c r="F6635">
        <v>1211</v>
      </c>
      <c r="G6635">
        <f t="shared" si="103"/>
        <v>112</v>
      </c>
      <c r="H6635">
        <v>176760</v>
      </c>
      <c r="I6635" t="s">
        <v>43</v>
      </c>
    </row>
    <row r="6636" spans="1:9" x14ac:dyDescent="0.3">
      <c r="A6636" t="s">
        <v>3350</v>
      </c>
      <c r="B6636" t="s">
        <v>3351</v>
      </c>
      <c r="C6636">
        <v>583</v>
      </c>
      <c r="D6636" t="s">
        <v>10</v>
      </c>
      <c r="E6636">
        <v>72</v>
      </c>
      <c r="F6636">
        <v>263</v>
      </c>
      <c r="G6636">
        <f t="shared" si="103"/>
        <v>191</v>
      </c>
      <c r="H6636">
        <v>1724</v>
      </c>
      <c r="I6636" t="s">
        <v>11</v>
      </c>
    </row>
    <row r="6637" spans="1:9" x14ac:dyDescent="0.3">
      <c r="A6637" t="s">
        <v>3350</v>
      </c>
      <c r="B6637" t="s">
        <v>3351</v>
      </c>
      <c r="C6637">
        <v>583</v>
      </c>
      <c r="D6637" t="s">
        <v>28</v>
      </c>
      <c r="E6637">
        <v>473</v>
      </c>
      <c r="F6637">
        <v>582</v>
      </c>
      <c r="G6637">
        <f t="shared" si="103"/>
        <v>109</v>
      </c>
      <c r="H6637">
        <v>133923</v>
      </c>
      <c r="I6637" t="s">
        <v>29</v>
      </c>
    </row>
    <row r="6638" spans="1:9" x14ac:dyDescent="0.3">
      <c r="A6638" t="s">
        <v>3350</v>
      </c>
      <c r="B6638" t="s">
        <v>3351</v>
      </c>
      <c r="C6638">
        <v>583</v>
      </c>
      <c r="D6638" t="s">
        <v>30</v>
      </c>
      <c r="E6638">
        <v>363</v>
      </c>
      <c r="F6638">
        <v>428</v>
      </c>
      <c r="G6638">
        <f t="shared" si="103"/>
        <v>65</v>
      </c>
      <c r="H6638">
        <v>85578</v>
      </c>
      <c r="I6638" t="s">
        <v>31</v>
      </c>
    </row>
    <row r="6639" spans="1:9" x14ac:dyDescent="0.3">
      <c r="A6639" t="s">
        <v>3352</v>
      </c>
      <c r="B6639" t="s">
        <v>3353</v>
      </c>
      <c r="C6639">
        <v>317</v>
      </c>
      <c r="D6639" t="s">
        <v>10</v>
      </c>
      <c r="E6639">
        <v>75</v>
      </c>
      <c r="F6639">
        <v>264</v>
      </c>
      <c r="G6639">
        <f t="shared" si="103"/>
        <v>189</v>
      </c>
      <c r="H6639">
        <v>1724</v>
      </c>
      <c r="I6639" t="s">
        <v>11</v>
      </c>
    </row>
    <row r="6640" spans="1:9" x14ac:dyDescent="0.3">
      <c r="A6640" t="s">
        <v>3354</v>
      </c>
      <c r="B6640" t="s">
        <v>3355</v>
      </c>
      <c r="C6640">
        <v>1360</v>
      </c>
      <c r="D6640" t="s">
        <v>10</v>
      </c>
      <c r="E6640">
        <v>78</v>
      </c>
      <c r="F6640">
        <v>263</v>
      </c>
      <c r="G6640">
        <f t="shared" si="103"/>
        <v>185</v>
      </c>
      <c r="H6640">
        <v>1724</v>
      </c>
      <c r="I6640" t="s">
        <v>11</v>
      </c>
    </row>
    <row r="6641" spans="1:9" x14ac:dyDescent="0.3">
      <c r="A6641" t="s">
        <v>3354</v>
      </c>
      <c r="B6641" t="s">
        <v>3355</v>
      </c>
      <c r="C6641">
        <v>1360</v>
      </c>
      <c r="D6641" t="s">
        <v>28</v>
      </c>
      <c r="E6641">
        <v>737</v>
      </c>
      <c r="F6641">
        <v>853</v>
      </c>
      <c r="G6641">
        <f t="shared" si="103"/>
        <v>116</v>
      </c>
      <c r="H6641">
        <v>133923</v>
      </c>
      <c r="I6641" t="s">
        <v>29</v>
      </c>
    </row>
    <row r="6642" spans="1:9" x14ac:dyDescent="0.3">
      <c r="A6642" t="s">
        <v>3354</v>
      </c>
      <c r="B6642" t="s">
        <v>3355</v>
      </c>
      <c r="C6642">
        <v>1360</v>
      </c>
      <c r="D6642" t="s">
        <v>30</v>
      </c>
      <c r="E6642">
        <v>625</v>
      </c>
      <c r="F6642">
        <v>690</v>
      </c>
      <c r="G6642">
        <f t="shared" si="103"/>
        <v>65</v>
      </c>
      <c r="H6642">
        <v>85578</v>
      </c>
      <c r="I6642" t="s">
        <v>31</v>
      </c>
    </row>
    <row r="6643" spans="1:9" x14ac:dyDescent="0.3">
      <c r="A6643" t="s">
        <v>3354</v>
      </c>
      <c r="B6643" t="s">
        <v>3355</v>
      </c>
      <c r="C6643">
        <v>1360</v>
      </c>
      <c r="D6643" t="s">
        <v>66</v>
      </c>
      <c r="E6643">
        <v>1174</v>
      </c>
      <c r="F6643">
        <v>1268</v>
      </c>
      <c r="G6643">
        <f t="shared" si="103"/>
        <v>94</v>
      </c>
      <c r="H6643">
        <v>11277</v>
      </c>
      <c r="I6643" t="s">
        <v>67</v>
      </c>
    </row>
    <row r="6644" spans="1:9" x14ac:dyDescent="0.3">
      <c r="A6644" t="s">
        <v>3354</v>
      </c>
      <c r="B6644" t="s">
        <v>3355</v>
      </c>
      <c r="C6644">
        <v>1360</v>
      </c>
      <c r="D6644" t="s">
        <v>22</v>
      </c>
      <c r="E6644">
        <v>342</v>
      </c>
      <c r="F6644">
        <v>454</v>
      </c>
      <c r="G6644">
        <f t="shared" si="103"/>
        <v>112</v>
      </c>
      <c r="H6644">
        <v>21613</v>
      </c>
      <c r="I6644" t="s">
        <v>23</v>
      </c>
    </row>
    <row r="6645" spans="1:9" x14ac:dyDescent="0.3">
      <c r="A6645" t="s">
        <v>3354</v>
      </c>
      <c r="B6645" t="s">
        <v>3355</v>
      </c>
      <c r="C6645">
        <v>1360</v>
      </c>
      <c r="D6645" t="s">
        <v>24</v>
      </c>
      <c r="E6645">
        <v>510</v>
      </c>
      <c r="F6645">
        <v>599</v>
      </c>
      <c r="G6645">
        <f t="shared" si="103"/>
        <v>89</v>
      </c>
      <c r="H6645">
        <v>23723</v>
      </c>
      <c r="I6645" t="s">
        <v>25</v>
      </c>
    </row>
    <row r="6646" spans="1:9" x14ac:dyDescent="0.3">
      <c r="A6646" t="s">
        <v>3354</v>
      </c>
      <c r="B6646" t="s">
        <v>3355</v>
      </c>
      <c r="C6646">
        <v>1360</v>
      </c>
      <c r="D6646" t="s">
        <v>42</v>
      </c>
      <c r="E6646">
        <v>872</v>
      </c>
      <c r="F6646">
        <v>991</v>
      </c>
      <c r="G6646">
        <f t="shared" si="103"/>
        <v>119</v>
      </c>
      <c r="H6646">
        <v>176760</v>
      </c>
      <c r="I6646" t="s">
        <v>43</v>
      </c>
    </row>
    <row r="6647" spans="1:9" x14ac:dyDescent="0.3">
      <c r="A6647" t="s">
        <v>3354</v>
      </c>
      <c r="B6647" t="s">
        <v>3355</v>
      </c>
      <c r="C6647">
        <v>1360</v>
      </c>
      <c r="D6647" t="s">
        <v>42</v>
      </c>
      <c r="E6647">
        <v>1024</v>
      </c>
      <c r="F6647">
        <v>1138</v>
      </c>
      <c r="G6647">
        <f t="shared" si="103"/>
        <v>114</v>
      </c>
      <c r="H6647">
        <v>176760</v>
      </c>
      <c r="I6647" t="s">
        <v>43</v>
      </c>
    </row>
    <row r="6648" spans="1:9" x14ac:dyDescent="0.3">
      <c r="A6648" t="s">
        <v>3356</v>
      </c>
      <c r="B6648" t="s">
        <v>3357</v>
      </c>
      <c r="C6648">
        <v>1040</v>
      </c>
      <c r="D6648" t="s">
        <v>10</v>
      </c>
      <c r="E6648">
        <v>165</v>
      </c>
      <c r="F6648">
        <v>362</v>
      </c>
      <c r="G6648">
        <f t="shared" si="103"/>
        <v>197</v>
      </c>
      <c r="H6648">
        <v>1724</v>
      </c>
      <c r="I6648" t="s">
        <v>11</v>
      </c>
    </row>
    <row r="6649" spans="1:9" x14ac:dyDescent="0.3">
      <c r="A6649" t="s">
        <v>3356</v>
      </c>
      <c r="B6649" t="s">
        <v>3357</v>
      </c>
      <c r="C6649">
        <v>1040</v>
      </c>
      <c r="D6649" t="s">
        <v>28</v>
      </c>
      <c r="E6649">
        <v>562</v>
      </c>
      <c r="F6649">
        <v>723</v>
      </c>
      <c r="G6649">
        <f t="shared" si="103"/>
        <v>161</v>
      </c>
      <c r="H6649">
        <v>133923</v>
      </c>
      <c r="I6649" t="s">
        <v>29</v>
      </c>
    </row>
    <row r="6650" spans="1:9" x14ac:dyDescent="0.3">
      <c r="A6650" t="s">
        <v>3356</v>
      </c>
      <c r="B6650" t="s">
        <v>3357</v>
      </c>
      <c r="C6650">
        <v>1040</v>
      </c>
      <c r="D6650" t="s">
        <v>30</v>
      </c>
      <c r="E6650">
        <v>450</v>
      </c>
      <c r="F6650">
        <v>515</v>
      </c>
      <c r="G6650">
        <f t="shared" si="103"/>
        <v>65</v>
      </c>
      <c r="H6650">
        <v>85578</v>
      </c>
      <c r="I6650" t="s">
        <v>31</v>
      </c>
    </row>
    <row r="6651" spans="1:9" x14ac:dyDescent="0.3">
      <c r="A6651" t="s">
        <v>3356</v>
      </c>
      <c r="B6651" t="s">
        <v>3357</v>
      </c>
      <c r="C6651">
        <v>1040</v>
      </c>
      <c r="D6651" t="s">
        <v>42</v>
      </c>
      <c r="E6651">
        <v>895</v>
      </c>
      <c r="F6651">
        <v>975</v>
      </c>
      <c r="G6651">
        <f t="shared" si="103"/>
        <v>80</v>
      </c>
      <c r="H6651">
        <v>176760</v>
      </c>
      <c r="I6651" t="s">
        <v>43</v>
      </c>
    </row>
    <row r="6652" spans="1:9" x14ac:dyDescent="0.3">
      <c r="A6652" t="s">
        <v>3358</v>
      </c>
      <c r="B6652" t="s">
        <v>3359</v>
      </c>
      <c r="C6652">
        <v>1072</v>
      </c>
      <c r="D6652" t="s">
        <v>10</v>
      </c>
      <c r="E6652">
        <v>187</v>
      </c>
      <c r="F6652">
        <v>369</v>
      </c>
      <c r="G6652">
        <f t="shared" si="103"/>
        <v>182</v>
      </c>
      <c r="H6652">
        <v>1724</v>
      </c>
      <c r="I6652" t="s">
        <v>11</v>
      </c>
    </row>
    <row r="6653" spans="1:9" x14ac:dyDescent="0.3">
      <c r="A6653" t="s">
        <v>3358</v>
      </c>
      <c r="B6653" t="s">
        <v>3359</v>
      </c>
      <c r="C6653">
        <v>1072</v>
      </c>
      <c r="D6653" t="s">
        <v>28</v>
      </c>
      <c r="E6653">
        <v>571</v>
      </c>
      <c r="F6653">
        <v>747</v>
      </c>
      <c r="G6653">
        <f t="shared" si="103"/>
        <v>176</v>
      </c>
      <c r="H6653">
        <v>133923</v>
      </c>
      <c r="I6653" t="s">
        <v>29</v>
      </c>
    </row>
    <row r="6654" spans="1:9" x14ac:dyDescent="0.3">
      <c r="A6654" t="s">
        <v>3358</v>
      </c>
      <c r="B6654" t="s">
        <v>3359</v>
      </c>
      <c r="C6654">
        <v>1072</v>
      </c>
      <c r="D6654" t="s">
        <v>30</v>
      </c>
      <c r="E6654">
        <v>459</v>
      </c>
      <c r="F6654">
        <v>524</v>
      </c>
      <c r="G6654">
        <f t="shared" si="103"/>
        <v>65</v>
      </c>
      <c r="H6654">
        <v>85578</v>
      </c>
      <c r="I6654" t="s">
        <v>31</v>
      </c>
    </row>
    <row r="6655" spans="1:9" x14ac:dyDescent="0.3">
      <c r="A6655" t="s">
        <v>3358</v>
      </c>
      <c r="B6655" t="s">
        <v>3359</v>
      </c>
      <c r="C6655">
        <v>1072</v>
      </c>
      <c r="D6655" t="s">
        <v>42</v>
      </c>
      <c r="E6655">
        <v>937</v>
      </c>
      <c r="F6655">
        <v>1058</v>
      </c>
      <c r="G6655">
        <f t="shared" si="103"/>
        <v>121</v>
      </c>
      <c r="H6655">
        <v>176760</v>
      </c>
      <c r="I6655" t="s">
        <v>43</v>
      </c>
    </row>
    <row r="6656" spans="1:9" x14ac:dyDescent="0.3">
      <c r="A6656" t="s">
        <v>3360</v>
      </c>
      <c r="B6656" t="s">
        <v>3361</v>
      </c>
      <c r="C6656">
        <v>1170</v>
      </c>
      <c r="D6656" t="s">
        <v>10</v>
      </c>
      <c r="E6656">
        <v>299</v>
      </c>
      <c r="F6656">
        <v>494</v>
      </c>
      <c r="G6656">
        <f t="shared" si="103"/>
        <v>195</v>
      </c>
      <c r="H6656">
        <v>1724</v>
      </c>
      <c r="I6656" t="s">
        <v>11</v>
      </c>
    </row>
    <row r="6657" spans="1:9" x14ac:dyDescent="0.3">
      <c r="A6657" t="s">
        <v>3360</v>
      </c>
      <c r="B6657" t="s">
        <v>3361</v>
      </c>
      <c r="C6657">
        <v>1170</v>
      </c>
      <c r="D6657" t="s">
        <v>28</v>
      </c>
      <c r="E6657">
        <v>694</v>
      </c>
      <c r="F6657">
        <v>861</v>
      </c>
      <c r="G6657">
        <f t="shared" si="103"/>
        <v>167</v>
      </c>
      <c r="H6657">
        <v>133923</v>
      </c>
      <c r="I6657" t="s">
        <v>29</v>
      </c>
    </row>
    <row r="6658" spans="1:9" x14ac:dyDescent="0.3">
      <c r="A6658" t="s">
        <v>3360</v>
      </c>
      <c r="B6658" t="s">
        <v>3361</v>
      </c>
      <c r="C6658">
        <v>1170</v>
      </c>
      <c r="D6658" t="s">
        <v>30</v>
      </c>
      <c r="E6658">
        <v>582</v>
      </c>
      <c r="F6658">
        <v>647</v>
      </c>
      <c r="G6658">
        <f t="shared" si="103"/>
        <v>65</v>
      </c>
      <c r="H6658">
        <v>85578</v>
      </c>
      <c r="I6658" t="s">
        <v>31</v>
      </c>
    </row>
    <row r="6659" spans="1:9" x14ac:dyDescent="0.3">
      <c r="A6659" t="s">
        <v>3360</v>
      </c>
      <c r="B6659" t="s">
        <v>3361</v>
      </c>
      <c r="C6659">
        <v>1170</v>
      </c>
      <c r="D6659" t="s">
        <v>42</v>
      </c>
      <c r="E6659">
        <v>1031</v>
      </c>
      <c r="F6659">
        <v>1164</v>
      </c>
      <c r="G6659">
        <f t="shared" ref="G6659:G6722" si="104">F6659-E6659</f>
        <v>133</v>
      </c>
      <c r="H6659">
        <v>176760</v>
      </c>
      <c r="I6659" t="s">
        <v>43</v>
      </c>
    </row>
    <row r="6660" spans="1:9" x14ac:dyDescent="0.3">
      <c r="A6660" t="s">
        <v>3362</v>
      </c>
      <c r="B6660" t="s">
        <v>3363</v>
      </c>
      <c r="C6660">
        <v>676</v>
      </c>
      <c r="D6660" t="s">
        <v>10</v>
      </c>
      <c r="E6660">
        <v>87</v>
      </c>
      <c r="F6660">
        <v>261</v>
      </c>
      <c r="G6660">
        <f t="shared" si="104"/>
        <v>174</v>
      </c>
      <c r="H6660">
        <v>1724</v>
      </c>
      <c r="I6660" t="s">
        <v>11</v>
      </c>
    </row>
    <row r="6661" spans="1:9" x14ac:dyDescent="0.3">
      <c r="A6661" t="s">
        <v>3362</v>
      </c>
      <c r="B6661" t="s">
        <v>3363</v>
      </c>
      <c r="C6661">
        <v>676</v>
      </c>
      <c r="D6661" t="s">
        <v>54</v>
      </c>
      <c r="E6661">
        <v>474</v>
      </c>
      <c r="F6661">
        <v>556</v>
      </c>
      <c r="G6661">
        <f t="shared" si="104"/>
        <v>82</v>
      </c>
      <c r="H6661">
        <v>1627</v>
      </c>
      <c r="I6661" t="s">
        <v>55</v>
      </c>
    </row>
    <row r="6662" spans="1:9" x14ac:dyDescent="0.3">
      <c r="A6662" t="s">
        <v>3362</v>
      </c>
      <c r="B6662" t="s">
        <v>3363</v>
      </c>
      <c r="C6662">
        <v>676</v>
      </c>
      <c r="D6662" t="s">
        <v>16</v>
      </c>
      <c r="E6662">
        <v>361</v>
      </c>
      <c r="F6662">
        <v>463</v>
      </c>
      <c r="G6662">
        <f t="shared" si="104"/>
        <v>102</v>
      </c>
      <c r="H6662">
        <v>23651</v>
      </c>
      <c r="I6662" t="s">
        <v>17</v>
      </c>
    </row>
    <row r="6663" spans="1:9" x14ac:dyDescent="0.3">
      <c r="A6663" t="s">
        <v>3364</v>
      </c>
      <c r="B6663" t="s">
        <v>3365</v>
      </c>
      <c r="C6663">
        <v>1033</v>
      </c>
      <c r="D6663" t="s">
        <v>10</v>
      </c>
      <c r="E6663">
        <v>158</v>
      </c>
      <c r="F6663">
        <v>348</v>
      </c>
      <c r="G6663">
        <f t="shared" si="104"/>
        <v>190</v>
      </c>
      <c r="H6663">
        <v>1724</v>
      </c>
      <c r="I6663" t="s">
        <v>11</v>
      </c>
    </row>
    <row r="6664" spans="1:9" x14ac:dyDescent="0.3">
      <c r="A6664" t="s">
        <v>3364</v>
      </c>
      <c r="B6664" t="s">
        <v>3365</v>
      </c>
      <c r="C6664">
        <v>1033</v>
      </c>
      <c r="D6664" t="s">
        <v>28</v>
      </c>
      <c r="E6664">
        <v>548</v>
      </c>
      <c r="F6664">
        <v>712</v>
      </c>
      <c r="G6664">
        <f t="shared" si="104"/>
        <v>164</v>
      </c>
      <c r="H6664">
        <v>133923</v>
      </c>
      <c r="I6664" t="s">
        <v>29</v>
      </c>
    </row>
    <row r="6665" spans="1:9" x14ac:dyDescent="0.3">
      <c r="A6665" t="s">
        <v>3364</v>
      </c>
      <c r="B6665" t="s">
        <v>3365</v>
      </c>
      <c r="C6665">
        <v>1033</v>
      </c>
      <c r="D6665" t="s">
        <v>30</v>
      </c>
      <c r="E6665">
        <v>436</v>
      </c>
      <c r="F6665">
        <v>501</v>
      </c>
      <c r="G6665">
        <f t="shared" si="104"/>
        <v>65</v>
      </c>
      <c r="H6665">
        <v>85578</v>
      </c>
      <c r="I6665" t="s">
        <v>31</v>
      </c>
    </row>
    <row r="6666" spans="1:9" x14ac:dyDescent="0.3">
      <c r="A6666" t="s">
        <v>3364</v>
      </c>
      <c r="B6666" t="s">
        <v>3365</v>
      </c>
      <c r="C6666">
        <v>1033</v>
      </c>
      <c r="D6666" t="s">
        <v>42</v>
      </c>
      <c r="E6666">
        <v>889</v>
      </c>
      <c r="F6666">
        <v>965</v>
      </c>
      <c r="G6666">
        <f t="shared" si="104"/>
        <v>76</v>
      </c>
      <c r="H6666">
        <v>176760</v>
      </c>
      <c r="I6666" t="s">
        <v>43</v>
      </c>
    </row>
    <row r="6667" spans="1:9" x14ac:dyDescent="0.3">
      <c r="A6667" t="s">
        <v>3366</v>
      </c>
      <c r="B6667" t="s">
        <v>3367</v>
      </c>
      <c r="C6667">
        <v>1006</v>
      </c>
      <c r="D6667" t="s">
        <v>10</v>
      </c>
      <c r="E6667">
        <v>110</v>
      </c>
      <c r="F6667">
        <v>291</v>
      </c>
      <c r="G6667">
        <f t="shared" si="104"/>
        <v>181</v>
      </c>
      <c r="H6667">
        <v>1724</v>
      </c>
      <c r="I6667" t="s">
        <v>11</v>
      </c>
    </row>
    <row r="6668" spans="1:9" x14ac:dyDescent="0.3">
      <c r="A6668" t="s">
        <v>3366</v>
      </c>
      <c r="B6668" t="s">
        <v>3367</v>
      </c>
      <c r="C6668">
        <v>1006</v>
      </c>
      <c r="D6668" t="s">
        <v>28</v>
      </c>
      <c r="E6668">
        <v>493</v>
      </c>
      <c r="F6668">
        <v>679</v>
      </c>
      <c r="G6668">
        <f t="shared" si="104"/>
        <v>186</v>
      </c>
      <c r="H6668">
        <v>133923</v>
      </c>
      <c r="I6668" t="s">
        <v>29</v>
      </c>
    </row>
    <row r="6669" spans="1:9" x14ac:dyDescent="0.3">
      <c r="A6669" t="s">
        <v>3366</v>
      </c>
      <c r="B6669" t="s">
        <v>3367</v>
      </c>
      <c r="C6669">
        <v>1006</v>
      </c>
      <c r="D6669" t="s">
        <v>30</v>
      </c>
      <c r="E6669">
        <v>381</v>
      </c>
      <c r="F6669">
        <v>446</v>
      </c>
      <c r="G6669">
        <f t="shared" si="104"/>
        <v>65</v>
      </c>
      <c r="H6669">
        <v>85578</v>
      </c>
      <c r="I6669" t="s">
        <v>31</v>
      </c>
    </row>
    <row r="6670" spans="1:9" x14ac:dyDescent="0.3">
      <c r="A6670" t="s">
        <v>3366</v>
      </c>
      <c r="B6670" t="s">
        <v>3367</v>
      </c>
      <c r="C6670">
        <v>1006</v>
      </c>
      <c r="D6670" t="s">
        <v>42</v>
      </c>
      <c r="E6670">
        <v>862</v>
      </c>
      <c r="F6670">
        <v>947</v>
      </c>
      <c r="G6670">
        <f t="shared" si="104"/>
        <v>85</v>
      </c>
      <c r="H6670">
        <v>176760</v>
      </c>
      <c r="I6670" t="s">
        <v>43</v>
      </c>
    </row>
    <row r="6671" spans="1:9" x14ac:dyDescent="0.3">
      <c r="A6671" t="s">
        <v>3366</v>
      </c>
      <c r="B6671" t="s">
        <v>3367</v>
      </c>
      <c r="C6671">
        <v>1006</v>
      </c>
      <c r="D6671" t="s">
        <v>42</v>
      </c>
      <c r="E6671">
        <v>935</v>
      </c>
      <c r="F6671">
        <v>995</v>
      </c>
      <c r="G6671">
        <f t="shared" si="104"/>
        <v>60</v>
      </c>
      <c r="H6671">
        <v>176760</v>
      </c>
      <c r="I6671" t="s">
        <v>43</v>
      </c>
    </row>
    <row r="6672" spans="1:9" x14ac:dyDescent="0.3">
      <c r="A6672" t="s">
        <v>3368</v>
      </c>
      <c r="B6672" t="s">
        <v>3369</v>
      </c>
      <c r="C6672">
        <v>1223</v>
      </c>
      <c r="D6672" t="s">
        <v>10</v>
      </c>
      <c r="E6672">
        <v>338</v>
      </c>
      <c r="F6672">
        <v>533</v>
      </c>
      <c r="G6672">
        <f t="shared" si="104"/>
        <v>195</v>
      </c>
      <c r="H6672">
        <v>1724</v>
      </c>
      <c r="I6672" t="s">
        <v>11</v>
      </c>
    </row>
    <row r="6673" spans="1:9" x14ac:dyDescent="0.3">
      <c r="A6673" t="s">
        <v>3368</v>
      </c>
      <c r="B6673" t="s">
        <v>3369</v>
      </c>
      <c r="C6673">
        <v>1223</v>
      </c>
      <c r="D6673" t="s">
        <v>28</v>
      </c>
      <c r="E6673">
        <v>733</v>
      </c>
      <c r="F6673">
        <v>905</v>
      </c>
      <c r="G6673">
        <f t="shared" si="104"/>
        <v>172</v>
      </c>
      <c r="H6673">
        <v>133923</v>
      </c>
      <c r="I6673" t="s">
        <v>29</v>
      </c>
    </row>
    <row r="6674" spans="1:9" x14ac:dyDescent="0.3">
      <c r="A6674" t="s">
        <v>3368</v>
      </c>
      <c r="B6674" t="s">
        <v>3369</v>
      </c>
      <c r="C6674">
        <v>1223</v>
      </c>
      <c r="D6674" t="s">
        <v>30</v>
      </c>
      <c r="E6674">
        <v>621</v>
      </c>
      <c r="F6674">
        <v>686</v>
      </c>
      <c r="G6674">
        <f t="shared" si="104"/>
        <v>65</v>
      </c>
      <c r="H6674">
        <v>85578</v>
      </c>
      <c r="I6674" t="s">
        <v>31</v>
      </c>
    </row>
    <row r="6675" spans="1:9" x14ac:dyDescent="0.3">
      <c r="A6675" t="s">
        <v>3368</v>
      </c>
      <c r="B6675" t="s">
        <v>3369</v>
      </c>
      <c r="C6675">
        <v>1223</v>
      </c>
      <c r="D6675" t="s">
        <v>42</v>
      </c>
      <c r="E6675">
        <v>1084</v>
      </c>
      <c r="F6675">
        <v>1217</v>
      </c>
      <c r="G6675">
        <f t="shared" si="104"/>
        <v>133</v>
      </c>
      <c r="H6675">
        <v>176760</v>
      </c>
      <c r="I6675" t="s">
        <v>43</v>
      </c>
    </row>
    <row r="6676" spans="1:9" x14ac:dyDescent="0.3">
      <c r="A6676" t="s">
        <v>3370</v>
      </c>
      <c r="B6676" t="s">
        <v>3371</v>
      </c>
      <c r="C6676">
        <v>453</v>
      </c>
      <c r="D6676" t="s">
        <v>10</v>
      </c>
      <c r="E6676">
        <v>69</v>
      </c>
      <c r="F6676">
        <v>218</v>
      </c>
      <c r="G6676">
        <f t="shared" si="104"/>
        <v>149</v>
      </c>
      <c r="H6676">
        <v>1724</v>
      </c>
      <c r="I6676" t="s">
        <v>11</v>
      </c>
    </row>
    <row r="6677" spans="1:9" x14ac:dyDescent="0.3">
      <c r="A6677" t="s">
        <v>3370</v>
      </c>
      <c r="B6677" t="s">
        <v>3371</v>
      </c>
      <c r="C6677">
        <v>453</v>
      </c>
      <c r="D6677" t="s">
        <v>14</v>
      </c>
      <c r="E6677">
        <v>289</v>
      </c>
      <c r="F6677">
        <v>446</v>
      </c>
      <c r="G6677">
        <f t="shared" si="104"/>
        <v>157</v>
      </c>
      <c r="H6677">
        <v>43327</v>
      </c>
      <c r="I6677" t="s">
        <v>15</v>
      </c>
    </row>
    <row r="6678" spans="1:9" x14ac:dyDescent="0.3">
      <c r="A6678" t="s">
        <v>3372</v>
      </c>
      <c r="B6678" t="s">
        <v>3373</v>
      </c>
      <c r="C6678">
        <v>654</v>
      </c>
      <c r="D6678" t="s">
        <v>10</v>
      </c>
      <c r="E6678">
        <v>82</v>
      </c>
      <c r="F6678">
        <v>222</v>
      </c>
      <c r="G6678">
        <f t="shared" si="104"/>
        <v>140</v>
      </c>
      <c r="H6678">
        <v>1724</v>
      </c>
      <c r="I6678" t="s">
        <v>11</v>
      </c>
    </row>
    <row r="6679" spans="1:9" x14ac:dyDescent="0.3">
      <c r="A6679" t="s">
        <v>3372</v>
      </c>
      <c r="B6679" t="s">
        <v>3373</v>
      </c>
      <c r="C6679">
        <v>654</v>
      </c>
      <c r="D6679" t="s">
        <v>28</v>
      </c>
      <c r="E6679">
        <v>543</v>
      </c>
      <c r="F6679">
        <v>654</v>
      </c>
      <c r="G6679">
        <f t="shared" si="104"/>
        <v>111</v>
      </c>
      <c r="H6679">
        <v>133923</v>
      </c>
      <c r="I6679" t="s">
        <v>29</v>
      </c>
    </row>
    <row r="6680" spans="1:9" x14ac:dyDescent="0.3">
      <c r="A6680" t="s">
        <v>3372</v>
      </c>
      <c r="B6680" t="s">
        <v>3373</v>
      </c>
      <c r="C6680">
        <v>654</v>
      </c>
      <c r="D6680" t="s">
        <v>30</v>
      </c>
      <c r="E6680">
        <v>434</v>
      </c>
      <c r="F6680">
        <v>502</v>
      </c>
      <c r="G6680">
        <f t="shared" si="104"/>
        <v>68</v>
      </c>
      <c r="H6680">
        <v>85578</v>
      </c>
      <c r="I6680" t="s">
        <v>31</v>
      </c>
    </row>
    <row r="6681" spans="1:9" x14ac:dyDescent="0.3">
      <c r="A6681" t="s">
        <v>3372</v>
      </c>
      <c r="B6681" t="s">
        <v>3373</v>
      </c>
      <c r="C6681">
        <v>654</v>
      </c>
      <c r="D6681" t="s">
        <v>22</v>
      </c>
      <c r="E6681">
        <v>301</v>
      </c>
      <c r="F6681">
        <v>411</v>
      </c>
      <c r="G6681">
        <f t="shared" si="104"/>
        <v>110</v>
      </c>
      <c r="H6681">
        <v>21613</v>
      </c>
      <c r="I6681" t="s">
        <v>23</v>
      </c>
    </row>
    <row r="6682" spans="1:9" x14ac:dyDescent="0.3">
      <c r="A6682" t="s">
        <v>3374</v>
      </c>
      <c r="B6682" t="s">
        <v>3375</v>
      </c>
      <c r="C6682">
        <v>840</v>
      </c>
      <c r="D6682" t="s">
        <v>10</v>
      </c>
      <c r="E6682">
        <v>81</v>
      </c>
      <c r="F6682">
        <v>266</v>
      </c>
      <c r="G6682">
        <f t="shared" si="104"/>
        <v>185</v>
      </c>
      <c r="H6682">
        <v>1724</v>
      </c>
      <c r="I6682" t="s">
        <v>11</v>
      </c>
    </row>
    <row r="6683" spans="1:9" x14ac:dyDescent="0.3">
      <c r="A6683" t="s">
        <v>3374</v>
      </c>
      <c r="B6683" t="s">
        <v>3375</v>
      </c>
      <c r="C6683">
        <v>840</v>
      </c>
      <c r="D6683" t="s">
        <v>28</v>
      </c>
      <c r="E6683">
        <v>723</v>
      </c>
      <c r="F6683">
        <v>835</v>
      </c>
      <c r="G6683">
        <f t="shared" si="104"/>
        <v>112</v>
      </c>
      <c r="H6683">
        <v>133923</v>
      </c>
      <c r="I6683" t="s">
        <v>29</v>
      </c>
    </row>
    <row r="6684" spans="1:9" x14ac:dyDescent="0.3">
      <c r="A6684" t="s">
        <v>3374</v>
      </c>
      <c r="B6684" t="s">
        <v>3375</v>
      </c>
      <c r="C6684">
        <v>840</v>
      </c>
      <c r="D6684" t="s">
        <v>30</v>
      </c>
      <c r="E6684">
        <v>614</v>
      </c>
      <c r="F6684">
        <v>682</v>
      </c>
      <c r="G6684">
        <f t="shared" si="104"/>
        <v>68</v>
      </c>
      <c r="H6684">
        <v>85578</v>
      </c>
      <c r="I6684" t="s">
        <v>31</v>
      </c>
    </row>
    <row r="6685" spans="1:9" x14ac:dyDescent="0.3">
      <c r="A6685" t="s">
        <v>3374</v>
      </c>
      <c r="B6685" t="s">
        <v>3375</v>
      </c>
      <c r="C6685">
        <v>840</v>
      </c>
      <c r="D6685" t="s">
        <v>24</v>
      </c>
      <c r="E6685">
        <v>381</v>
      </c>
      <c r="F6685">
        <v>465</v>
      </c>
      <c r="G6685">
        <f t="shared" si="104"/>
        <v>84</v>
      </c>
      <c r="H6685">
        <v>23723</v>
      </c>
      <c r="I6685" t="s">
        <v>25</v>
      </c>
    </row>
    <row r="6686" spans="1:9" x14ac:dyDescent="0.3">
      <c r="A6686" t="s">
        <v>3374</v>
      </c>
      <c r="B6686" t="s">
        <v>3375</v>
      </c>
      <c r="C6686">
        <v>840</v>
      </c>
      <c r="D6686" t="s">
        <v>18</v>
      </c>
      <c r="E6686">
        <v>495</v>
      </c>
      <c r="F6686">
        <v>593</v>
      </c>
      <c r="G6686">
        <f t="shared" si="104"/>
        <v>98</v>
      </c>
      <c r="H6686">
        <v>27168</v>
      </c>
      <c r="I6686" t="s">
        <v>19</v>
      </c>
    </row>
    <row r="6687" spans="1:9" x14ac:dyDescent="0.3">
      <c r="A6687" t="s">
        <v>3376</v>
      </c>
      <c r="B6687" t="s">
        <v>3377</v>
      </c>
      <c r="C6687">
        <v>534</v>
      </c>
      <c r="D6687" t="s">
        <v>10</v>
      </c>
      <c r="E6687">
        <v>31</v>
      </c>
      <c r="F6687">
        <v>220</v>
      </c>
      <c r="G6687">
        <f t="shared" si="104"/>
        <v>189</v>
      </c>
      <c r="H6687">
        <v>1724</v>
      </c>
      <c r="I6687" t="s">
        <v>11</v>
      </c>
    </row>
    <row r="6688" spans="1:9" x14ac:dyDescent="0.3">
      <c r="A6688" t="s">
        <v>3376</v>
      </c>
      <c r="B6688" t="s">
        <v>3377</v>
      </c>
      <c r="C6688">
        <v>534</v>
      </c>
      <c r="D6688" t="s">
        <v>28</v>
      </c>
      <c r="E6688">
        <v>416</v>
      </c>
      <c r="F6688">
        <v>529</v>
      </c>
      <c r="G6688">
        <f t="shared" si="104"/>
        <v>113</v>
      </c>
      <c r="H6688">
        <v>133923</v>
      </c>
      <c r="I6688" t="s">
        <v>29</v>
      </c>
    </row>
    <row r="6689" spans="1:9" x14ac:dyDescent="0.3">
      <c r="A6689" t="s">
        <v>3376</v>
      </c>
      <c r="B6689" t="s">
        <v>3377</v>
      </c>
      <c r="C6689">
        <v>534</v>
      </c>
      <c r="D6689" t="s">
        <v>30</v>
      </c>
      <c r="E6689">
        <v>307</v>
      </c>
      <c r="F6689">
        <v>375</v>
      </c>
      <c r="G6689">
        <f t="shared" si="104"/>
        <v>68</v>
      </c>
      <c r="H6689">
        <v>85578</v>
      </c>
      <c r="I6689" t="s">
        <v>31</v>
      </c>
    </row>
    <row r="6690" spans="1:9" x14ac:dyDescent="0.3">
      <c r="A6690" t="s">
        <v>3378</v>
      </c>
      <c r="B6690" t="s">
        <v>3379</v>
      </c>
      <c r="C6690">
        <v>599</v>
      </c>
      <c r="D6690" t="s">
        <v>10</v>
      </c>
      <c r="E6690">
        <v>73</v>
      </c>
      <c r="F6690">
        <v>261</v>
      </c>
      <c r="G6690">
        <f t="shared" si="104"/>
        <v>188</v>
      </c>
      <c r="H6690">
        <v>1724</v>
      </c>
      <c r="I6690" t="s">
        <v>11</v>
      </c>
    </row>
    <row r="6691" spans="1:9" x14ac:dyDescent="0.3">
      <c r="A6691" t="s">
        <v>3378</v>
      </c>
      <c r="B6691" t="s">
        <v>3379</v>
      </c>
      <c r="C6691">
        <v>599</v>
      </c>
      <c r="D6691" t="s">
        <v>28</v>
      </c>
      <c r="E6691">
        <v>482</v>
      </c>
      <c r="F6691">
        <v>594</v>
      </c>
      <c r="G6691">
        <f t="shared" si="104"/>
        <v>112</v>
      </c>
      <c r="H6691">
        <v>133923</v>
      </c>
      <c r="I6691" t="s">
        <v>29</v>
      </c>
    </row>
    <row r="6692" spans="1:9" x14ac:dyDescent="0.3">
      <c r="A6692" t="s">
        <v>3378</v>
      </c>
      <c r="B6692" t="s">
        <v>3379</v>
      </c>
      <c r="C6692">
        <v>599</v>
      </c>
      <c r="D6692" t="s">
        <v>30</v>
      </c>
      <c r="E6692">
        <v>372</v>
      </c>
      <c r="F6692">
        <v>439</v>
      </c>
      <c r="G6692">
        <f t="shared" si="104"/>
        <v>67</v>
      </c>
      <c r="H6692">
        <v>85578</v>
      </c>
      <c r="I6692" t="s">
        <v>31</v>
      </c>
    </row>
    <row r="6693" spans="1:9" x14ac:dyDescent="0.3">
      <c r="A6693" t="s">
        <v>3380</v>
      </c>
      <c r="B6693" t="s">
        <v>3381</v>
      </c>
      <c r="C6693">
        <v>1222</v>
      </c>
      <c r="D6693" t="s">
        <v>10</v>
      </c>
      <c r="E6693">
        <v>344</v>
      </c>
      <c r="F6693">
        <v>539</v>
      </c>
      <c r="G6693">
        <f t="shared" si="104"/>
        <v>195</v>
      </c>
      <c r="H6693">
        <v>1724</v>
      </c>
      <c r="I6693" t="s">
        <v>11</v>
      </c>
    </row>
    <row r="6694" spans="1:9" x14ac:dyDescent="0.3">
      <c r="A6694" t="s">
        <v>3380</v>
      </c>
      <c r="B6694" t="s">
        <v>3381</v>
      </c>
      <c r="C6694">
        <v>1222</v>
      </c>
      <c r="D6694" t="s">
        <v>28</v>
      </c>
      <c r="E6694">
        <v>737</v>
      </c>
      <c r="F6694">
        <v>906</v>
      </c>
      <c r="G6694">
        <f t="shared" si="104"/>
        <v>169</v>
      </c>
      <c r="H6694">
        <v>133923</v>
      </c>
      <c r="I6694" t="s">
        <v>29</v>
      </c>
    </row>
    <row r="6695" spans="1:9" x14ac:dyDescent="0.3">
      <c r="A6695" t="s">
        <v>3380</v>
      </c>
      <c r="B6695" t="s">
        <v>3381</v>
      </c>
      <c r="C6695">
        <v>1222</v>
      </c>
      <c r="D6695" t="s">
        <v>30</v>
      </c>
      <c r="E6695">
        <v>627</v>
      </c>
      <c r="F6695">
        <v>692</v>
      </c>
      <c r="G6695">
        <f t="shared" si="104"/>
        <v>65</v>
      </c>
      <c r="H6695">
        <v>85578</v>
      </c>
      <c r="I6695" t="s">
        <v>31</v>
      </c>
    </row>
    <row r="6696" spans="1:9" x14ac:dyDescent="0.3">
      <c r="A6696" t="s">
        <v>3380</v>
      </c>
      <c r="B6696" t="s">
        <v>3381</v>
      </c>
      <c r="C6696">
        <v>1222</v>
      </c>
      <c r="D6696" t="s">
        <v>42</v>
      </c>
      <c r="E6696">
        <v>1082</v>
      </c>
      <c r="F6696">
        <v>1215</v>
      </c>
      <c r="G6696">
        <f t="shared" si="104"/>
        <v>133</v>
      </c>
      <c r="H6696">
        <v>176760</v>
      </c>
      <c r="I6696" t="s">
        <v>43</v>
      </c>
    </row>
    <row r="6697" spans="1:9" x14ac:dyDescent="0.3">
      <c r="A6697" t="s">
        <v>3382</v>
      </c>
      <c r="B6697" t="s">
        <v>3383</v>
      </c>
      <c r="C6697">
        <v>997</v>
      </c>
      <c r="D6697" t="s">
        <v>10</v>
      </c>
      <c r="E6697">
        <v>110</v>
      </c>
      <c r="F6697">
        <v>291</v>
      </c>
      <c r="G6697">
        <f t="shared" si="104"/>
        <v>181</v>
      </c>
      <c r="H6697">
        <v>1724</v>
      </c>
      <c r="I6697" t="s">
        <v>11</v>
      </c>
    </row>
    <row r="6698" spans="1:9" x14ac:dyDescent="0.3">
      <c r="A6698" t="s">
        <v>3382</v>
      </c>
      <c r="B6698" t="s">
        <v>3383</v>
      </c>
      <c r="C6698">
        <v>997</v>
      </c>
      <c r="D6698" t="s">
        <v>28</v>
      </c>
      <c r="E6698">
        <v>493</v>
      </c>
      <c r="F6698">
        <v>674</v>
      </c>
      <c r="G6698">
        <f t="shared" si="104"/>
        <v>181</v>
      </c>
      <c r="H6698">
        <v>133923</v>
      </c>
      <c r="I6698" t="s">
        <v>29</v>
      </c>
    </row>
    <row r="6699" spans="1:9" x14ac:dyDescent="0.3">
      <c r="A6699" t="s">
        <v>3382</v>
      </c>
      <c r="B6699" t="s">
        <v>3383</v>
      </c>
      <c r="C6699">
        <v>997</v>
      </c>
      <c r="D6699" t="s">
        <v>30</v>
      </c>
      <c r="E6699">
        <v>381</v>
      </c>
      <c r="F6699">
        <v>446</v>
      </c>
      <c r="G6699">
        <f t="shared" si="104"/>
        <v>65</v>
      </c>
      <c r="H6699">
        <v>85578</v>
      </c>
      <c r="I6699" t="s">
        <v>31</v>
      </c>
    </row>
    <row r="6700" spans="1:9" x14ac:dyDescent="0.3">
      <c r="A6700" t="s">
        <v>3382</v>
      </c>
      <c r="B6700" t="s">
        <v>3383</v>
      </c>
      <c r="C6700">
        <v>997</v>
      </c>
      <c r="D6700" t="s">
        <v>42</v>
      </c>
      <c r="E6700">
        <v>853</v>
      </c>
      <c r="F6700">
        <v>976</v>
      </c>
      <c r="G6700">
        <f t="shared" si="104"/>
        <v>123</v>
      </c>
      <c r="H6700">
        <v>176760</v>
      </c>
      <c r="I6700" t="s">
        <v>43</v>
      </c>
    </row>
    <row r="6701" spans="1:9" x14ac:dyDescent="0.3">
      <c r="A6701" t="s">
        <v>3384</v>
      </c>
      <c r="B6701" t="s">
        <v>3385</v>
      </c>
      <c r="C6701">
        <v>1028</v>
      </c>
      <c r="D6701" t="s">
        <v>10</v>
      </c>
      <c r="E6701">
        <v>160</v>
      </c>
      <c r="F6701">
        <v>357</v>
      </c>
      <c r="G6701">
        <f t="shared" si="104"/>
        <v>197</v>
      </c>
      <c r="H6701">
        <v>1724</v>
      </c>
      <c r="I6701" t="s">
        <v>11</v>
      </c>
    </row>
    <row r="6702" spans="1:9" x14ac:dyDescent="0.3">
      <c r="A6702" t="s">
        <v>3384</v>
      </c>
      <c r="B6702" t="s">
        <v>3385</v>
      </c>
      <c r="C6702">
        <v>1028</v>
      </c>
      <c r="D6702" t="s">
        <v>28</v>
      </c>
      <c r="E6702">
        <v>557</v>
      </c>
      <c r="F6702">
        <v>720</v>
      </c>
      <c r="G6702">
        <f t="shared" si="104"/>
        <v>163</v>
      </c>
      <c r="H6702">
        <v>133923</v>
      </c>
      <c r="I6702" t="s">
        <v>29</v>
      </c>
    </row>
    <row r="6703" spans="1:9" x14ac:dyDescent="0.3">
      <c r="A6703" t="s">
        <v>3384</v>
      </c>
      <c r="B6703" t="s">
        <v>3385</v>
      </c>
      <c r="C6703">
        <v>1028</v>
      </c>
      <c r="D6703" t="s">
        <v>30</v>
      </c>
      <c r="E6703">
        <v>445</v>
      </c>
      <c r="F6703">
        <v>510</v>
      </c>
      <c r="G6703">
        <f t="shared" si="104"/>
        <v>65</v>
      </c>
      <c r="H6703">
        <v>85578</v>
      </c>
      <c r="I6703" t="s">
        <v>31</v>
      </c>
    </row>
    <row r="6704" spans="1:9" x14ac:dyDescent="0.3">
      <c r="A6704" t="s">
        <v>3384</v>
      </c>
      <c r="B6704" t="s">
        <v>3385</v>
      </c>
      <c r="C6704">
        <v>1028</v>
      </c>
      <c r="D6704" t="s">
        <v>42</v>
      </c>
      <c r="E6704">
        <v>896</v>
      </c>
      <c r="F6704">
        <v>1022</v>
      </c>
      <c r="G6704">
        <f t="shared" si="104"/>
        <v>126</v>
      </c>
      <c r="H6704">
        <v>176760</v>
      </c>
      <c r="I6704" t="s">
        <v>43</v>
      </c>
    </row>
    <row r="6705" spans="1:9" x14ac:dyDescent="0.3">
      <c r="A6705" t="s">
        <v>3386</v>
      </c>
      <c r="B6705" t="s">
        <v>3387</v>
      </c>
      <c r="C6705">
        <v>999</v>
      </c>
      <c r="D6705" t="s">
        <v>10</v>
      </c>
      <c r="E6705">
        <v>95</v>
      </c>
      <c r="F6705">
        <v>276</v>
      </c>
      <c r="G6705">
        <f t="shared" si="104"/>
        <v>181</v>
      </c>
      <c r="H6705">
        <v>1724</v>
      </c>
      <c r="I6705" t="s">
        <v>11</v>
      </c>
    </row>
    <row r="6706" spans="1:9" x14ac:dyDescent="0.3">
      <c r="A6706" t="s">
        <v>3386</v>
      </c>
      <c r="B6706" t="s">
        <v>3387</v>
      </c>
      <c r="C6706">
        <v>999</v>
      </c>
      <c r="D6706" t="s">
        <v>28</v>
      </c>
      <c r="E6706">
        <v>478</v>
      </c>
      <c r="F6706">
        <v>663</v>
      </c>
      <c r="G6706">
        <f t="shared" si="104"/>
        <v>185</v>
      </c>
      <c r="H6706">
        <v>133923</v>
      </c>
      <c r="I6706" t="s">
        <v>29</v>
      </c>
    </row>
    <row r="6707" spans="1:9" x14ac:dyDescent="0.3">
      <c r="A6707" t="s">
        <v>3386</v>
      </c>
      <c r="B6707" t="s">
        <v>3387</v>
      </c>
      <c r="C6707">
        <v>999</v>
      </c>
      <c r="D6707" t="s">
        <v>30</v>
      </c>
      <c r="E6707">
        <v>366</v>
      </c>
      <c r="F6707">
        <v>431</v>
      </c>
      <c r="G6707">
        <f t="shared" si="104"/>
        <v>65</v>
      </c>
      <c r="H6707">
        <v>85578</v>
      </c>
      <c r="I6707" t="s">
        <v>31</v>
      </c>
    </row>
    <row r="6708" spans="1:9" x14ac:dyDescent="0.3">
      <c r="A6708" t="s">
        <v>3386</v>
      </c>
      <c r="B6708" t="s">
        <v>3387</v>
      </c>
      <c r="C6708">
        <v>999</v>
      </c>
      <c r="D6708" t="s">
        <v>42</v>
      </c>
      <c r="E6708">
        <v>844</v>
      </c>
      <c r="F6708">
        <v>920</v>
      </c>
      <c r="G6708">
        <f t="shared" si="104"/>
        <v>76</v>
      </c>
      <c r="H6708">
        <v>176760</v>
      </c>
      <c r="I6708" t="s">
        <v>43</v>
      </c>
    </row>
    <row r="6709" spans="1:9" x14ac:dyDescent="0.3">
      <c r="A6709" t="s">
        <v>3386</v>
      </c>
      <c r="B6709" t="s">
        <v>3387</v>
      </c>
      <c r="C6709">
        <v>999</v>
      </c>
      <c r="D6709" t="s">
        <v>42</v>
      </c>
      <c r="E6709">
        <v>930</v>
      </c>
      <c r="F6709">
        <v>976</v>
      </c>
      <c r="G6709">
        <f t="shared" si="104"/>
        <v>46</v>
      </c>
      <c r="H6709">
        <v>176760</v>
      </c>
      <c r="I6709" t="s">
        <v>43</v>
      </c>
    </row>
    <row r="6710" spans="1:9" x14ac:dyDescent="0.3">
      <c r="A6710" t="s">
        <v>3388</v>
      </c>
      <c r="B6710" t="s">
        <v>3389</v>
      </c>
      <c r="C6710">
        <v>883</v>
      </c>
      <c r="D6710" t="s">
        <v>10</v>
      </c>
      <c r="E6710">
        <v>88</v>
      </c>
      <c r="F6710">
        <v>230</v>
      </c>
      <c r="G6710">
        <f t="shared" si="104"/>
        <v>142</v>
      </c>
      <c r="H6710">
        <v>1724</v>
      </c>
      <c r="I6710" t="s">
        <v>11</v>
      </c>
    </row>
    <row r="6711" spans="1:9" x14ac:dyDescent="0.3">
      <c r="A6711" t="s">
        <v>3388</v>
      </c>
      <c r="B6711" t="s">
        <v>3389</v>
      </c>
      <c r="C6711">
        <v>883</v>
      </c>
      <c r="D6711" t="s">
        <v>12</v>
      </c>
      <c r="E6711">
        <v>631</v>
      </c>
      <c r="F6711">
        <v>864</v>
      </c>
      <c r="G6711">
        <f t="shared" si="104"/>
        <v>233</v>
      </c>
      <c r="H6711">
        <v>22957</v>
      </c>
      <c r="I6711" t="s">
        <v>13</v>
      </c>
    </row>
    <row r="6712" spans="1:9" x14ac:dyDescent="0.3">
      <c r="A6712" t="s">
        <v>3388</v>
      </c>
      <c r="B6712" t="s">
        <v>3389</v>
      </c>
      <c r="C6712">
        <v>883</v>
      </c>
      <c r="D6712" t="s">
        <v>14</v>
      </c>
      <c r="E6712">
        <v>455</v>
      </c>
      <c r="F6712">
        <v>612</v>
      </c>
      <c r="G6712">
        <f t="shared" si="104"/>
        <v>157</v>
      </c>
      <c r="H6712">
        <v>43327</v>
      </c>
      <c r="I6712" t="s">
        <v>15</v>
      </c>
    </row>
    <row r="6713" spans="1:9" x14ac:dyDescent="0.3">
      <c r="A6713" t="s">
        <v>3388</v>
      </c>
      <c r="B6713" t="s">
        <v>3389</v>
      </c>
      <c r="C6713">
        <v>883</v>
      </c>
      <c r="D6713" t="s">
        <v>24</v>
      </c>
      <c r="E6713">
        <v>331</v>
      </c>
      <c r="F6713">
        <v>416</v>
      </c>
      <c r="G6713">
        <f t="shared" si="104"/>
        <v>85</v>
      </c>
      <c r="H6713">
        <v>23723</v>
      </c>
      <c r="I6713" t="s">
        <v>25</v>
      </c>
    </row>
    <row r="6714" spans="1:9" x14ac:dyDescent="0.3">
      <c r="A6714" t="s">
        <v>3390</v>
      </c>
      <c r="B6714" t="s">
        <v>3391</v>
      </c>
      <c r="C6714">
        <v>503</v>
      </c>
      <c r="D6714" t="s">
        <v>10</v>
      </c>
      <c r="E6714">
        <v>70</v>
      </c>
      <c r="F6714">
        <v>258</v>
      </c>
      <c r="G6714">
        <f t="shared" si="104"/>
        <v>188</v>
      </c>
      <c r="H6714">
        <v>1724</v>
      </c>
      <c r="I6714" t="s">
        <v>11</v>
      </c>
    </row>
    <row r="6715" spans="1:9" x14ac:dyDescent="0.3">
      <c r="A6715" t="s">
        <v>3390</v>
      </c>
      <c r="B6715" t="s">
        <v>3391</v>
      </c>
      <c r="C6715">
        <v>503</v>
      </c>
      <c r="D6715" t="s">
        <v>54</v>
      </c>
      <c r="E6715">
        <v>352</v>
      </c>
      <c r="F6715">
        <v>434</v>
      </c>
      <c r="G6715">
        <f t="shared" si="104"/>
        <v>82</v>
      </c>
      <c r="H6715">
        <v>1627</v>
      </c>
      <c r="I6715" t="s">
        <v>55</v>
      </c>
    </row>
    <row r="6716" spans="1:9" x14ac:dyDescent="0.3">
      <c r="A6716" t="s">
        <v>3392</v>
      </c>
      <c r="B6716" t="s">
        <v>3393</v>
      </c>
      <c r="C6716">
        <v>985</v>
      </c>
      <c r="D6716" t="s">
        <v>10</v>
      </c>
      <c r="E6716">
        <v>65</v>
      </c>
      <c r="F6716">
        <v>228</v>
      </c>
      <c r="G6716">
        <f t="shared" si="104"/>
        <v>163</v>
      </c>
      <c r="H6716">
        <v>1724</v>
      </c>
      <c r="I6716" t="s">
        <v>11</v>
      </c>
    </row>
    <row r="6717" spans="1:9" x14ac:dyDescent="0.3">
      <c r="A6717" t="s">
        <v>3392</v>
      </c>
      <c r="B6717" t="s">
        <v>3393</v>
      </c>
      <c r="C6717">
        <v>985</v>
      </c>
      <c r="D6717" t="s">
        <v>28</v>
      </c>
      <c r="E6717">
        <v>719</v>
      </c>
      <c r="F6717">
        <v>833</v>
      </c>
      <c r="G6717">
        <f t="shared" si="104"/>
        <v>114</v>
      </c>
      <c r="H6717">
        <v>133923</v>
      </c>
      <c r="I6717" t="s">
        <v>29</v>
      </c>
    </row>
    <row r="6718" spans="1:9" x14ac:dyDescent="0.3">
      <c r="A6718" t="s">
        <v>3392</v>
      </c>
      <c r="B6718" t="s">
        <v>3393</v>
      </c>
      <c r="C6718">
        <v>985</v>
      </c>
      <c r="D6718" t="s">
        <v>30</v>
      </c>
      <c r="E6718">
        <v>607</v>
      </c>
      <c r="F6718">
        <v>672</v>
      </c>
      <c r="G6718">
        <f t="shared" si="104"/>
        <v>65</v>
      </c>
      <c r="H6718">
        <v>85578</v>
      </c>
      <c r="I6718" t="s">
        <v>31</v>
      </c>
    </row>
    <row r="6719" spans="1:9" x14ac:dyDescent="0.3">
      <c r="A6719" t="s">
        <v>3392</v>
      </c>
      <c r="B6719" t="s">
        <v>3393</v>
      </c>
      <c r="C6719">
        <v>985</v>
      </c>
      <c r="D6719" t="s">
        <v>24</v>
      </c>
      <c r="E6719">
        <v>336</v>
      </c>
      <c r="F6719">
        <v>423</v>
      </c>
      <c r="G6719">
        <f t="shared" si="104"/>
        <v>87</v>
      </c>
      <c r="H6719">
        <v>23723</v>
      </c>
      <c r="I6719" t="s">
        <v>25</v>
      </c>
    </row>
    <row r="6720" spans="1:9" x14ac:dyDescent="0.3">
      <c r="A6720" t="s">
        <v>3392</v>
      </c>
      <c r="B6720" t="s">
        <v>3393</v>
      </c>
      <c r="C6720">
        <v>985</v>
      </c>
      <c r="D6720" t="s">
        <v>18</v>
      </c>
      <c r="E6720">
        <v>482</v>
      </c>
      <c r="F6720">
        <v>586</v>
      </c>
      <c r="G6720">
        <f t="shared" si="104"/>
        <v>104</v>
      </c>
      <c r="H6720">
        <v>27168</v>
      </c>
      <c r="I6720" t="s">
        <v>19</v>
      </c>
    </row>
    <row r="6721" spans="1:9" x14ac:dyDescent="0.3">
      <c r="A6721" t="s">
        <v>3392</v>
      </c>
      <c r="B6721" t="s">
        <v>3393</v>
      </c>
      <c r="C6721">
        <v>985</v>
      </c>
      <c r="D6721" t="s">
        <v>42</v>
      </c>
      <c r="E6721">
        <v>857</v>
      </c>
      <c r="F6721">
        <v>968</v>
      </c>
      <c r="G6721">
        <f t="shared" si="104"/>
        <v>111</v>
      </c>
      <c r="H6721">
        <v>176760</v>
      </c>
      <c r="I6721" t="s">
        <v>43</v>
      </c>
    </row>
    <row r="6722" spans="1:9" x14ac:dyDescent="0.3">
      <c r="A6722" t="s">
        <v>3394</v>
      </c>
      <c r="B6722" t="s">
        <v>3395</v>
      </c>
      <c r="C6722">
        <v>676</v>
      </c>
      <c r="D6722" t="s">
        <v>10</v>
      </c>
      <c r="E6722">
        <v>77</v>
      </c>
      <c r="F6722">
        <v>218</v>
      </c>
      <c r="G6722">
        <f t="shared" si="104"/>
        <v>141</v>
      </c>
      <c r="H6722">
        <v>1724</v>
      </c>
      <c r="I6722" t="s">
        <v>11</v>
      </c>
    </row>
    <row r="6723" spans="1:9" x14ac:dyDescent="0.3">
      <c r="A6723" t="s">
        <v>3394</v>
      </c>
      <c r="B6723" t="s">
        <v>3395</v>
      </c>
      <c r="C6723">
        <v>676</v>
      </c>
      <c r="D6723" t="s">
        <v>28</v>
      </c>
      <c r="E6723">
        <v>416</v>
      </c>
      <c r="F6723">
        <v>533</v>
      </c>
      <c r="G6723">
        <f t="shared" ref="G6723:G6786" si="105">F6723-E6723</f>
        <v>117</v>
      </c>
      <c r="H6723">
        <v>133923</v>
      </c>
      <c r="I6723" t="s">
        <v>29</v>
      </c>
    </row>
    <row r="6724" spans="1:9" x14ac:dyDescent="0.3">
      <c r="A6724" t="s">
        <v>3394</v>
      </c>
      <c r="B6724" t="s">
        <v>3395</v>
      </c>
      <c r="C6724">
        <v>676</v>
      </c>
      <c r="D6724" t="s">
        <v>30</v>
      </c>
      <c r="E6724">
        <v>305</v>
      </c>
      <c r="F6724">
        <v>369</v>
      </c>
      <c r="G6724">
        <f t="shared" si="105"/>
        <v>64</v>
      </c>
      <c r="H6724">
        <v>85578</v>
      </c>
      <c r="I6724" t="s">
        <v>31</v>
      </c>
    </row>
    <row r="6725" spans="1:9" x14ac:dyDescent="0.3">
      <c r="A6725" t="s">
        <v>3394</v>
      </c>
      <c r="B6725" t="s">
        <v>3395</v>
      </c>
      <c r="C6725">
        <v>676</v>
      </c>
      <c r="D6725" t="s">
        <v>42</v>
      </c>
      <c r="E6725">
        <v>555</v>
      </c>
      <c r="F6725">
        <v>665</v>
      </c>
      <c r="G6725">
        <f t="shared" si="105"/>
        <v>110</v>
      </c>
      <c r="H6725">
        <v>176760</v>
      </c>
      <c r="I6725" t="s">
        <v>43</v>
      </c>
    </row>
    <row r="6726" spans="1:9" x14ac:dyDescent="0.3">
      <c r="A6726" t="s">
        <v>3396</v>
      </c>
      <c r="B6726" t="s">
        <v>3397</v>
      </c>
      <c r="C6726">
        <v>642</v>
      </c>
      <c r="D6726" t="s">
        <v>10</v>
      </c>
      <c r="E6726">
        <v>47</v>
      </c>
      <c r="F6726">
        <v>203</v>
      </c>
      <c r="G6726">
        <f t="shared" si="105"/>
        <v>156</v>
      </c>
      <c r="H6726">
        <v>1724</v>
      </c>
      <c r="I6726" t="s">
        <v>11</v>
      </c>
    </row>
    <row r="6727" spans="1:9" x14ac:dyDescent="0.3">
      <c r="A6727" t="s">
        <v>3396</v>
      </c>
      <c r="B6727" t="s">
        <v>3397</v>
      </c>
      <c r="C6727">
        <v>642</v>
      </c>
      <c r="D6727" t="s">
        <v>28</v>
      </c>
      <c r="E6727">
        <v>531</v>
      </c>
      <c r="F6727">
        <v>642</v>
      </c>
      <c r="G6727">
        <f t="shared" si="105"/>
        <v>111</v>
      </c>
      <c r="H6727">
        <v>133923</v>
      </c>
      <c r="I6727" t="s">
        <v>29</v>
      </c>
    </row>
    <row r="6728" spans="1:9" x14ac:dyDescent="0.3">
      <c r="A6728" t="s">
        <v>3396</v>
      </c>
      <c r="B6728" t="s">
        <v>3397</v>
      </c>
      <c r="C6728">
        <v>642</v>
      </c>
      <c r="D6728" t="s">
        <v>30</v>
      </c>
      <c r="E6728">
        <v>421</v>
      </c>
      <c r="F6728">
        <v>489</v>
      </c>
      <c r="G6728">
        <f t="shared" si="105"/>
        <v>68</v>
      </c>
      <c r="H6728">
        <v>85578</v>
      </c>
      <c r="I6728" t="s">
        <v>31</v>
      </c>
    </row>
    <row r="6729" spans="1:9" x14ac:dyDescent="0.3">
      <c r="A6729" t="s">
        <v>3396</v>
      </c>
      <c r="B6729" t="s">
        <v>3397</v>
      </c>
      <c r="C6729">
        <v>642</v>
      </c>
      <c r="D6729" t="s">
        <v>16</v>
      </c>
      <c r="E6729">
        <v>281</v>
      </c>
      <c r="F6729">
        <v>392</v>
      </c>
      <c r="G6729">
        <f t="shared" si="105"/>
        <v>111</v>
      </c>
      <c r="H6729">
        <v>23651</v>
      </c>
      <c r="I6729" t="s">
        <v>17</v>
      </c>
    </row>
    <row r="6730" spans="1:9" x14ac:dyDescent="0.3">
      <c r="A6730" t="s">
        <v>3398</v>
      </c>
      <c r="B6730" t="s">
        <v>3399</v>
      </c>
      <c r="C6730">
        <v>1357</v>
      </c>
      <c r="D6730" t="s">
        <v>10</v>
      </c>
      <c r="E6730">
        <v>83</v>
      </c>
      <c r="F6730">
        <v>263</v>
      </c>
      <c r="G6730">
        <f t="shared" si="105"/>
        <v>180</v>
      </c>
      <c r="H6730">
        <v>1724</v>
      </c>
      <c r="I6730" t="s">
        <v>11</v>
      </c>
    </row>
    <row r="6731" spans="1:9" x14ac:dyDescent="0.3">
      <c r="A6731" t="s">
        <v>3398</v>
      </c>
      <c r="B6731" t="s">
        <v>3399</v>
      </c>
      <c r="C6731">
        <v>1357</v>
      </c>
      <c r="D6731" t="s">
        <v>28</v>
      </c>
      <c r="E6731">
        <v>746</v>
      </c>
      <c r="F6731">
        <v>862</v>
      </c>
      <c r="G6731">
        <f t="shared" si="105"/>
        <v>116</v>
      </c>
      <c r="H6731">
        <v>133923</v>
      </c>
      <c r="I6731" t="s">
        <v>29</v>
      </c>
    </row>
    <row r="6732" spans="1:9" x14ac:dyDescent="0.3">
      <c r="A6732" t="s">
        <v>3398</v>
      </c>
      <c r="B6732" t="s">
        <v>3399</v>
      </c>
      <c r="C6732">
        <v>1357</v>
      </c>
      <c r="D6732" t="s">
        <v>30</v>
      </c>
      <c r="E6732">
        <v>634</v>
      </c>
      <c r="F6732">
        <v>699</v>
      </c>
      <c r="G6732">
        <f t="shared" si="105"/>
        <v>65</v>
      </c>
      <c r="H6732">
        <v>85578</v>
      </c>
      <c r="I6732" t="s">
        <v>31</v>
      </c>
    </row>
    <row r="6733" spans="1:9" x14ac:dyDescent="0.3">
      <c r="A6733" t="s">
        <v>3398</v>
      </c>
      <c r="B6733" t="s">
        <v>3399</v>
      </c>
      <c r="C6733">
        <v>1357</v>
      </c>
      <c r="D6733" t="s">
        <v>66</v>
      </c>
      <c r="E6733">
        <v>1182</v>
      </c>
      <c r="F6733">
        <v>1269</v>
      </c>
      <c r="G6733">
        <f t="shared" si="105"/>
        <v>87</v>
      </c>
      <c r="H6733">
        <v>11277</v>
      </c>
      <c r="I6733" t="s">
        <v>67</v>
      </c>
    </row>
    <row r="6734" spans="1:9" x14ac:dyDescent="0.3">
      <c r="A6734" t="s">
        <v>3398</v>
      </c>
      <c r="B6734" t="s">
        <v>3399</v>
      </c>
      <c r="C6734">
        <v>1357</v>
      </c>
      <c r="D6734" t="s">
        <v>22</v>
      </c>
      <c r="E6734">
        <v>344</v>
      </c>
      <c r="F6734">
        <v>455</v>
      </c>
      <c r="G6734">
        <f t="shared" si="105"/>
        <v>111</v>
      </c>
      <c r="H6734">
        <v>21613</v>
      </c>
      <c r="I6734" t="s">
        <v>23</v>
      </c>
    </row>
    <row r="6735" spans="1:9" x14ac:dyDescent="0.3">
      <c r="A6735" t="s">
        <v>3398</v>
      </c>
      <c r="B6735" t="s">
        <v>3399</v>
      </c>
      <c r="C6735">
        <v>1357</v>
      </c>
      <c r="D6735" t="s">
        <v>24</v>
      </c>
      <c r="E6735">
        <v>492</v>
      </c>
      <c r="F6735">
        <v>583</v>
      </c>
      <c r="G6735">
        <f t="shared" si="105"/>
        <v>91</v>
      </c>
      <c r="H6735">
        <v>23723</v>
      </c>
      <c r="I6735" t="s">
        <v>25</v>
      </c>
    </row>
    <row r="6736" spans="1:9" x14ac:dyDescent="0.3">
      <c r="A6736" t="s">
        <v>3398</v>
      </c>
      <c r="B6736" t="s">
        <v>3399</v>
      </c>
      <c r="C6736">
        <v>1357</v>
      </c>
      <c r="D6736" t="s">
        <v>42</v>
      </c>
      <c r="E6736">
        <v>877</v>
      </c>
      <c r="F6736">
        <v>991</v>
      </c>
      <c r="G6736">
        <f t="shared" si="105"/>
        <v>114</v>
      </c>
      <c r="H6736">
        <v>176760</v>
      </c>
      <c r="I6736" t="s">
        <v>43</v>
      </c>
    </row>
    <row r="6737" spans="1:9" x14ac:dyDescent="0.3">
      <c r="A6737" t="s">
        <v>3398</v>
      </c>
      <c r="B6737" t="s">
        <v>3399</v>
      </c>
      <c r="C6737">
        <v>1357</v>
      </c>
      <c r="D6737" t="s">
        <v>42</v>
      </c>
      <c r="E6737">
        <v>1021</v>
      </c>
      <c r="F6737">
        <v>1135</v>
      </c>
      <c r="G6737">
        <f t="shared" si="105"/>
        <v>114</v>
      </c>
      <c r="H6737">
        <v>176760</v>
      </c>
      <c r="I6737" t="s">
        <v>43</v>
      </c>
    </row>
    <row r="6738" spans="1:9" x14ac:dyDescent="0.3">
      <c r="A6738" t="s">
        <v>3400</v>
      </c>
      <c r="B6738" t="s">
        <v>3401</v>
      </c>
      <c r="C6738">
        <v>873</v>
      </c>
      <c r="D6738" t="s">
        <v>10</v>
      </c>
      <c r="E6738">
        <v>91</v>
      </c>
      <c r="F6738">
        <v>279</v>
      </c>
      <c r="G6738">
        <f t="shared" si="105"/>
        <v>188</v>
      </c>
      <c r="H6738">
        <v>1724</v>
      </c>
      <c r="I6738" t="s">
        <v>11</v>
      </c>
    </row>
    <row r="6739" spans="1:9" x14ac:dyDescent="0.3">
      <c r="A6739" t="s">
        <v>3400</v>
      </c>
      <c r="B6739" t="s">
        <v>3401</v>
      </c>
      <c r="C6739">
        <v>873</v>
      </c>
      <c r="D6739" t="s">
        <v>28</v>
      </c>
      <c r="E6739">
        <v>740</v>
      </c>
      <c r="F6739">
        <v>852</v>
      </c>
      <c r="G6739">
        <f t="shared" si="105"/>
        <v>112</v>
      </c>
      <c r="H6739">
        <v>133923</v>
      </c>
      <c r="I6739" t="s">
        <v>29</v>
      </c>
    </row>
    <row r="6740" spans="1:9" x14ac:dyDescent="0.3">
      <c r="A6740" t="s">
        <v>3400</v>
      </c>
      <c r="B6740" t="s">
        <v>3401</v>
      </c>
      <c r="C6740">
        <v>873</v>
      </c>
      <c r="D6740" t="s">
        <v>30</v>
      </c>
      <c r="E6740">
        <v>626</v>
      </c>
      <c r="F6740">
        <v>694</v>
      </c>
      <c r="G6740">
        <f t="shared" si="105"/>
        <v>68</v>
      </c>
      <c r="H6740">
        <v>85578</v>
      </c>
      <c r="I6740" t="s">
        <v>31</v>
      </c>
    </row>
    <row r="6741" spans="1:9" x14ac:dyDescent="0.3">
      <c r="A6741" t="s">
        <v>3400</v>
      </c>
      <c r="B6741" t="s">
        <v>3401</v>
      </c>
      <c r="C6741">
        <v>873</v>
      </c>
      <c r="D6741" t="s">
        <v>16</v>
      </c>
      <c r="E6741">
        <v>375</v>
      </c>
      <c r="F6741">
        <v>494</v>
      </c>
      <c r="G6741">
        <f t="shared" si="105"/>
        <v>119</v>
      </c>
      <c r="H6741">
        <v>23651</v>
      </c>
      <c r="I6741" t="s">
        <v>17</v>
      </c>
    </row>
    <row r="6742" spans="1:9" x14ac:dyDescent="0.3">
      <c r="A6742" t="s">
        <v>3400</v>
      </c>
      <c r="B6742" t="s">
        <v>3401</v>
      </c>
      <c r="C6742">
        <v>873</v>
      </c>
      <c r="D6742" t="s">
        <v>18</v>
      </c>
      <c r="E6742">
        <v>514</v>
      </c>
      <c r="F6742">
        <v>619</v>
      </c>
      <c r="G6742">
        <f t="shared" si="105"/>
        <v>105</v>
      </c>
      <c r="H6742">
        <v>27168</v>
      </c>
      <c r="I6742" t="s">
        <v>19</v>
      </c>
    </row>
    <row r="6743" spans="1:9" x14ac:dyDescent="0.3">
      <c r="A6743" t="s">
        <v>3402</v>
      </c>
      <c r="B6743" t="s">
        <v>3403</v>
      </c>
      <c r="C6743">
        <v>798</v>
      </c>
      <c r="D6743" t="s">
        <v>10</v>
      </c>
      <c r="E6743">
        <v>87</v>
      </c>
      <c r="F6743">
        <v>273</v>
      </c>
      <c r="G6743">
        <f t="shared" si="105"/>
        <v>186</v>
      </c>
      <c r="H6743">
        <v>1724</v>
      </c>
      <c r="I6743" t="s">
        <v>11</v>
      </c>
    </row>
    <row r="6744" spans="1:9" x14ac:dyDescent="0.3">
      <c r="A6744" t="s">
        <v>3402</v>
      </c>
      <c r="B6744" t="s">
        <v>3403</v>
      </c>
      <c r="C6744">
        <v>798</v>
      </c>
      <c r="D6744" t="s">
        <v>14</v>
      </c>
      <c r="E6744">
        <v>639</v>
      </c>
      <c r="F6744">
        <v>792</v>
      </c>
      <c r="G6744">
        <f t="shared" si="105"/>
        <v>153</v>
      </c>
      <c r="H6744">
        <v>43327</v>
      </c>
      <c r="I6744" t="s">
        <v>15</v>
      </c>
    </row>
    <row r="6745" spans="1:9" x14ac:dyDescent="0.3">
      <c r="A6745" t="s">
        <v>3402</v>
      </c>
      <c r="B6745" t="s">
        <v>3403</v>
      </c>
      <c r="C6745">
        <v>798</v>
      </c>
      <c r="D6745" t="s">
        <v>24</v>
      </c>
      <c r="E6745">
        <v>535</v>
      </c>
      <c r="F6745">
        <v>622</v>
      </c>
      <c r="G6745">
        <f t="shared" si="105"/>
        <v>87</v>
      </c>
      <c r="H6745">
        <v>23723</v>
      </c>
      <c r="I6745" t="s">
        <v>25</v>
      </c>
    </row>
    <row r="6746" spans="1:9" x14ac:dyDescent="0.3">
      <c r="A6746" t="s">
        <v>3402</v>
      </c>
      <c r="B6746" t="s">
        <v>3403</v>
      </c>
      <c r="C6746">
        <v>798</v>
      </c>
      <c r="D6746" t="s">
        <v>18</v>
      </c>
      <c r="E6746">
        <v>377</v>
      </c>
      <c r="F6746">
        <v>496</v>
      </c>
      <c r="G6746">
        <f t="shared" si="105"/>
        <v>119</v>
      </c>
      <c r="H6746">
        <v>27168</v>
      </c>
      <c r="I6746" t="s">
        <v>19</v>
      </c>
    </row>
    <row r="6747" spans="1:9" x14ac:dyDescent="0.3">
      <c r="A6747" t="s">
        <v>3404</v>
      </c>
      <c r="B6747" t="s">
        <v>3405</v>
      </c>
      <c r="C6747">
        <v>1526</v>
      </c>
      <c r="D6747" t="s">
        <v>10</v>
      </c>
      <c r="E6747">
        <v>94</v>
      </c>
      <c r="F6747">
        <v>291</v>
      </c>
      <c r="G6747">
        <f t="shared" si="105"/>
        <v>197</v>
      </c>
      <c r="H6747">
        <v>1724</v>
      </c>
      <c r="I6747" t="s">
        <v>11</v>
      </c>
    </row>
    <row r="6748" spans="1:9" x14ac:dyDescent="0.3">
      <c r="A6748" t="s">
        <v>3404</v>
      </c>
      <c r="B6748" t="s">
        <v>3405</v>
      </c>
      <c r="C6748">
        <v>1526</v>
      </c>
      <c r="D6748" t="s">
        <v>28</v>
      </c>
      <c r="E6748">
        <v>883</v>
      </c>
      <c r="F6748">
        <v>999</v>
      </c>
      <c r="G6748">
        <f t="shared" si="105"/>
        <v>116</v>
      </c>
      <c r="H6748">
        <v>133923</v>
      </c>
      <c r="I6748" t="s">
        <v>29</v>
      </c>
    </row>
    <row r="6749" spans="1:9" x14ac:dyDescent="0.3">
      <c r="A6749" t="s">
        <v>3404</v>
      </c>
      <c r="B6749" t="s">
        <v>3405</v>
      </c>
      <c r="C6749">
        <v>1526</v>
      </c>
      <c r="D6749" t="s">
        <v>30</v>
      </c>
      <c r="E6749">
        <v>771</v>
      </c>
      <c r="F6749">
        <v>836</v>
      </c>
      <c r="G6749">
        <f t="shared" si="105"/>
        <v>65</v>
      </c>
      <c r="H6749">
        <v>85578</v>
      </c>
      <c r="I6749" t="s">
        <v>31</v>
      </c>
    </row>
    <row r="6750" spans="1:9" x14ac:dyDescent="0.3">
      <c r="A6750" t="s">
        <v>3404</v>
      </c>
      <c r="B6750" t="s">
        <v>3405</v>
      </c>
      <c r="C6750">
        <v>1526</v>
      </c>
      <c r="D6750" t="s">
        <v>66</v>
      </c>
      <c r="E6750">
        <v>1340</v>
      </c>
      <c r="F6750">
        <v>1426</v>
      </c>
      <c r="G6750">
        <f t="shared" si="105"/>
        <v>86</v>
      </c>
      <c r="H6750">
        <v>11277</v>
      </c>
      <c r="I6750" t="s">
        <v>67</v>
      </c>
    </row>
    <row r="6751" spans="1:9" x14ac:dyDescent="0.3">
      <c r="A6751" t="s">
        <v>3404</v>
      </c>
      <c r="B6751" t="s">
        <v>3405</v>
      </c>
      <c r="C6751">
        <v>1526</v>
      </c>
      <c r="D6751" t="s">
        <v>24</v>
      </c>
      <c r="E6751">
        <v>657</v>
      </c>
      <c r="F6751">
        <v>745</v>
      </c>
      <c r="G6751">
        <f t="shared" si="105"/>
        <v>88</v>
      </c>
      <c r="H6751">
        <v>23723</v>
      </c>
      <c r="I6751" t="s">
        <v>25</v>
      </c>
    </row>
    <row r="6752" spans="1:9" x14ac:dyDescent="0.3">
      <c r="A6752" t="s">
        <v>3404</v>
      </c>
      <c r="B6752" t="s">
        <v>3405</v>
      </c>
      <c r="C6752">
        <v>1526</v>
      </c>
      <c r="D6752" t="s">
        <v>18</v>
      </c>
      <c r="E6752">
        <v>389</v>
      </c>
      <c r="F6752">
        <v>493</v>
      </c>
      <c r="G6752">
        <f t="shared" si="105"/>
        <v>104</v>
      </c>
      <c r="H6752">
        <v>27168</v>
      </c>
      <c r="I6752" t="s">
        <v>19</v>
      </c>
    </row>
    <row r="6753" spans="1:9" x14ac:dyDescent="0.3">
      <c r="A6753" t="s">
        <v>3404</v>
      </c>
      <c r="B6753" t="s">
        <v>3405</v>
      </c>
      <c r="C6753">
        <v>1526</v>
      </c>
      <c r="D6753" t="s">
        <v>18</v>
      </c>
      <c r="E6753">
        <v>517</v>
      </c>
      <c r="F6753">
        <v>621</v>
      </c>
      <c r="G6753">
        <f t="shared" si="105"/>
        <v>104</v>
      </c>
      <c r="H6753">
        <v>27168</v>
      </c>
      <c r="I6753" t="s">
        <v>19</v>
      </c>
    </row>
    <row r="6754" spans="1:9" x14ac:dyDescent="0.3">
      <c r="A6754" t="s">
        <v>3404</v>
      </c>
      <c r="B6754" t="s">
        <v>3405</v>
      </c>
      <c r="C6754">
        <v>1526</v>
      </c>
      <c r="D6754" t="s">
        <v>42</v>
      </c>
      <c r="E6754">
        <v>1025</v>
      </c>
      <c r="F6754">
        <v>1145</v>
      </c>
      <c r="G6754">
        <f t="shared" si="105"/>
        <v>120</v>
      </c>
      <c r="H6754">
        <v>176760</v>
      </c>
      <c r="I6754" t="s">
        <v>43</v>
      </c>
    </row>
    <row r="6755" spans="1:9" x14ac:dyDescent="0.3">
      <c r="A6755" t="s">
        <v>3404</v>
      </c>
      <c r="B6755" t="s">
        <v>3405</v>
      </c>
      <c r="C6755">
        <v>1526</v>
      </c>
      <c r="D6755" t="s">
        <v>42</v>
      </c>
      <c r="E6755">
        <v>1173</v>
      </c>
      <c r="F6755">
        <v>1287</v>
      </c>
      <c r="G6755">
        <f t="shared" si="105"/>
        <v>114</v>
      </c>
      <c r="H6755">
        <v>176760</v>
      </c>
      <c r="I6755" t="s">
        <v>43</v>
      </c>
    </row>
    <row r="6756" spans="1:9" x14ac:dyDescent="0.3">
      <c r="A6756" t="s">
        <v>3406</v>
      </c>
      <c r="B6756" t="s">
        <v>3407</v>
      </c>
      <c r="C6756">
        <v>663</v>
      </c>
      <c r="D6756" t="s">
        <v>10</v>
      </c>
      <c r="E6756">
        <v>134</v>
      </c>
      <c r="F6756">
        <v>325</v>
      </c>
      <c r="G6756">
        <f t="shared" si="105"/>
        <v>191</v>
      </c>
      <c r="H6756">
        <v>1724</v>
      </c>
      <c r="I6756" t="s">
        <v>11</v>
      </c>
    </row>
    <row r="6757" spans="1:9" x14ac:dyDescent="0.3">
      <c r="A6757" t="s">
        <v>3406</v>
      </c>
      <c r="B6757" t="s">
        <v>3407</v>
      </c>
      <c r="C6757">
        <v>663</v>
      </c>
      <c r="D6757" t="s">
        <v>28</v>
      </c>
      <c r="E6757">
        <v>531</v>
      </c>
      <c r="F6757">
        <v>657</v>
      </c>
      <c r="G6757">
        <f t="shared" si="105"/>
        <v>126</v>
      </c>
      <c r="H6757">
        <v>133923</v>
      </c>
      <c r="I6757" t="s">
        <v>29</v>
      </c>
    </row>
    <row r="6758" spans="1:9" x14ac:dyDescent="0.3">
      <c r="A6758" t="s">
        <v>3406</v>
      </c>
      <c r="B6758" t="s">
        <v>3407</v>
      </c>
      <c r="C6758">
        <v>663</v>
      </c>
      <c r="D6758" t="s">
        <v>30</v>
      </c>
      <c r="E6758">
        <v>417</v>
      </c>
      <c r="F6758">
        <v>485</v>
      </c>
      <c r="G6758">
        <f t="shared" si="105"/>
        <v>68</v>
      </c>
      <c r="H6758">
        <v>85578</v>
      </c>
      <c r="I6758" t="s">
        <v>31</v>
      </c>
    </row>
    <row r="6759" spans="1:9" x14ac:dyDescent="0.3">
      <c r="A6759" t="s">
        <v>3408</v>
      </c>
      <c r="B6759" t="s">
        <v>3409</v>
      </c>
      <c r="C6759">
        <v>1168</v>
      </c>
      <c r="D6759" t="s">
        <v>10</v>
      </c>
      <c r="E6759">
        <v>86</v>
      </c>
      <c r="F6759">
        <v>264</v>
      </c>
      <c r="G6759">
        <f t="shared" si="105"/>
        <v>178</v>
      </c>
      <c r="H6759">
        <v>1724</v>
      </c>
      <c r="I6759" t="s">
        <v>11</v>
      </c>
    </row>
    <row r="6760" spans="1:9" x14ac:dyDescent="0.3">
      <c r="A6760" t="s">
        <v>3408</v>
      </c>
      <c r="B6760" t="s">
        <v>3409</v>
      </c>
      <c r="C6760">
        <v>1168</v>
      </c>
      <c r="D6760" t="s">
        <v>12</v>
      </c>
      <c r="E6760">
        <v>917</v>
      </c>
      <c r="F6760">
        <v>1153</v>
      </c>
      <c r="G6760">
        <f t="shared" si="105"/>
        <v>236</v>
      </c>
      <c r="H6760">
        <v>22957</v>
      </c>
      <c r="I6760" t="s">
        <v>13</v>
      </c>
    </row>
    <row r="6761" spans="1:9" x14ac:dyDescent="0.3">
      <c r="A6761" t="s">
        <v>3408</v>
      </c>
      <c r="B6761" t="s">
        <v>3409</v>
      </c>
      <c r="C6761">
        <v>1168</v>
      </c>
      <c r="D6761" t="s">
        <v>14</v>
      </c>
      <c r="E6761">
        <v>728</v>
      </c>
      <c r="F6761">
        <v>898</v>
      </c>
      <c r="G6761">
        <f t="shared" si="105"/>
        <v>170</v>
      </c>
      <c r="H6761">
        <v>43327</v>
      </c>
      <c r="I6761" t="s">
        <v>15</v>
      </c>
    </row>
    <row r="6762" spans="1:9" x14ac:dyDescent="0.3">
      <c r="A6762" t="s">
        <v>3408</v>
      </c>
      <c r="B6762" t="s">
        <v>3409</v>
      </c>
      <c r="C6762">
        <v>1168</v>
      </c>
      <c r="D6762" t="s">
        <v>16</v>
      </c>
      <c r="E6762">
        <v>359</v>
      </c>
      <c r="F6762">
        <v>472</v>
      </c>
      <c r="G6762">
        <f t="shared" si="105"/>
        <v>113</v>
      </c>
      <c r="H6762">
        <v>23651</v>
      </c>
      <c r="I6762" t="s">
        <v>17</v>
      </c>
    </row>
    <row r="6763" spans="1:9" x14ac:dyDescent="0.3">
      <c r="A6763" t="s">
        <v>3408</v>
      </c>
      <c r="B6763" t="s">
        <v>3409</v>
      </c>
      <c r="C6763">
        <v>1168</v>
      </c>
      <c r="D6763" t="s">
        <v>18</v>
      </c>
      <c r="E6763">
        <v>493</v>
      </c>
      <c r="F6763">
        <v>595</v>
      </c>
      <c r="G6763">
        <f t="shared" si="105"/>
        <v>102</v>
      </c>
      <c r="H6763">
        <v>27168</v>
      </c>
      <c r="I6763" t="s">
        <v>19</v>
      </c>
    </row>
    <row r="6764" spans="1:9" x14ac:dyDescent="0.3">
      <c r="A6764" t="s">
        <v>3408</v>
      </c>
      <c r="B6764" t="s">
        <v>3409</v>
      </c>
      <c r="C6764">
        <v>1168</v>
      </c>
      <c r="D6764" t="s">
        <v>18</v>
      </c>
      <c r="E6764">
        <v>613</v>
      </c>
      <c r="F6764">
        <v>716</v>
      </c>
      <c r="G6764">
        <f t="shared" si="105"/>
        <v>103</v>
      </c>
      <c r="H6764">
        <v>27168</v>
      </c>
      <c r="I6764" t="s">
        <v>19</v>
      </c>
    </row>
    <row r="6765" spans="1:9" x14ac:dyDescent="0.3">
      <c r="A6765" t="s">
        <v>3410</v>
      </c>
      <c r="B6765" t="s">
        <v>3411</v>
      </c>
      <c r="C6765">
        <v>917</v>
      </c>
      <c r="D6765" t="s">
        <v>10</v>
      </c>
      <c r="E6765">
        <v>269</v>
      </c>
      <c r="F6765">
        <v>462</v>
      </c>
      <c r="G6765">
        <f t="shared" si="105"/>
        <v>193</v>
      </c>
      <c r="H6765">
        <v>1724</v>
      </c>
      <c r="I6765" t="s">
        <v>11</v>
      </c>
    </row>
    <row r="6766" spans="1:9" x14ac:dyDescent="0.3">
      <c r="A6766" t="s">
        <v>3410</v>
      </c>
      <c r="B6766" t="s">
        <v>3411</v>
      </c>
      <c r="C6766">
        <v>917</v>
      </c>
      <c r="D6766" t="s">
        <v>28</v>
      </c>
      <c r="E6766">
        <v>790</v>
      </c>
      <c r="F6766">
        <v>904</v>
      </c>
      <c r="G6766">
        <f t="shared" si="105"/>
        <v>114</v>
      </c>
      <c r="H6766">
        <v>133923</v>
      </c>
      <c r="I6766" t="s">
        <v>29</v>
      </c>
    </row>
    <row r="6767" spans="1:9" x14ac:dyDescent="0.3">
      <c r="A6767" t="s">
        <v>3410</v>
      </c>
      <c r="B6767" t="s">
        <v>3411</v>
      </c>
      <c r="C6767">
        <v>917</v>
      </c>
      <c r="D6767" t="s">
        <v>30</v>
      </c>
      <c r="E6767">
        <v>679</v>
      </c>
      <c r="F6767">
        <v>745</v>
      </c>
      <c r="G6767">
        <f t="shared" si="105"/>
        <v>66</v>
      </c>
      <c r="H6767">
        <v>85578</v>
      </c>
      <c r="I6767" t="s">
        <v>31</v>
      </c>
    </row>
    <row r="6768" spans="1:9" x14ac:dyDescent="0.3">
      <c r="A6768" t="s">
        <v>3410</v>
      </c>
      <c r="B6768" t="s">
        <v>3411</v>
      </c>
      <c r="C6768">
        <v>917</v>
      </c>
      <c r="D6768" t="s">
        <v>90</v>
      </c>
      <c r="E6768">
        <v>21</v>
      </c>
      <c r="F6768">
        <v>228</v>
      </c>
      <c r="G6768">
        <f t="shared" si="105"/>
        <v>207</v>
      </c>
      <c r="H6768">
        <v>1188</v>
      </c>
      <c r="I6768" t="s">
        <v>91</v>
      </c>
    </row>
    <row r="6769" spans="1:9" x14ac:dyDescent="0.3">
      <c r="A6769" t="s">
        <v>3410</v>
      </c>
      <c r="B6769" t="s">
        <v>3411</v>
      </c>
      <c r="C6769">
        <v>917</v>
      </c>
      <c r="D6769" t="s">
        <v>16</v>
      </c>
      <c r="E6769">
        <v>564</v>
      </c>
      <c r="F6769">
        <v>675</v>
      </c>
      <c r="G6769">
        <f t="shared" si="105"/>
        <v>111</v>
      </c>
      <c r="H6769">
        <v>23651</v>
      </c>
      <c r="I6769" t="s">
        <v>17</v>
      </c>
    </row>
    <row r="6770" spans="1:9" x14ac:dyDescent="0.3">
      <c r="A6770" t="s">
        <v>3412</v>
      </c>
      <c r="B6770" t="s">
        <v>3413</v>
      </c>
      <c r="C6770">
        <v>1042</v>
      </c>
      <c r="D6770" t="s">
        <v>10</v>
      </c>
      <c r="E6770">
        <v>69</v>
      </c>
      <c r="F6770">
        <v>247</v>
      </c>
      <c r="G6770">
        <f t="shared" si="105"/>
        <v>178</v>
      </c>
      <c r="H6770">
        <v>1724</v>
      </c>
      <c r="I6770" t="s">
        <v>11</v>
      </c>
    </row>
    <row r="6771" spans="1:9" x14ac:dyDescent="0.3">
      <c r="A6771" t="s">
        <v>3412</v>
      </c>
      <c r="B6771" t="s">
        <v>3413</v>
      </c>
      <c r="C6771">
        <v>1042</v>
      </c>
      <c r="D6771" t="s">
        <v>12</v>
      </c>
      <c r="E6771">
        <v>792</v>
      </c>
      <c r="F6771">
        <v>1028</v>
      </c>
      <c r="G6771">
        <f t="shared" si="105"/>
        <v>236</v>
      </c>
      <c r="H6771">
        <v>22957</v>
      </c>
      <c r="I6771" t="s">
        <v>13</v>
      </c>
    </row>
    <row r="6772" spans="1:9" x14ac:dyDescent="0.3">
      <c r="A6772" t="s">
        <v>3412</v>
      </c>
      <c r="B6772" t="s">
        <v>3413</v>
      </c>
      <c r="C6772">
        <v>1042</v>
      </c>
      <c r="D6772" t="s">
        <v>14</v>
      </c>
      <c r="E6772">
        <v>604</v>
      </c>
      <c r="F6772">
        <v>773</v>
      </c>
      <c r="G6772">
        <f t="shared" si="105"/>
        <v>169</v>
      </c>
      <c r="H6772">
        <v>43327</v>
      </c>
      <c r="I6772" t="s">
        <v>15</v>
      </c>
    </row>
    <row r="6773" spans="1:9" x14ac:dyDescent="0.3">
      <c r="A6773" t="s">
        <v>3412</v>
      </c>
      <c r="B6773" t="s">
        <v>3413</v>
      </c>
      <c r="C6773">
        <v>1042</v>
      </c>
      <c r="D6773" t="s">
        <v>16</v>
      </c>
      <c r="E6773">
        <v>342</v>
      </c>
      <c r="F6773">
        <v>456</v>
      </c>
      <c r="G6773">
        <f t="shared" si="105"/>
        <v>114</v>
      </c>
      <c r="H6773">
        <v>23651</v>
      </c>
      <c r="I6773" t="s">
        <v>17</v>
      </c>
    </row>
    <row r="6774" spans="1:9" x14ac:dyDescent="0.3">
      <c r="A6774" t="s">
        <v>3412</v>
      </c>
      <c r="B6774" t="s">
        <v>3413</v>
      </c>
      <c r="C6774">
        <v>1042</v>
      </c>
      <c r="D6774" t="s">
        <v>16</v>
      </c>
      <c r="E6774">
        <v>479</v>
      </c>
      <c r="F6774">
        <v>595</v>
      </c>
      <c r="G6774">
        <f t="shared" si="105"/>
        <v>116</v>
      </c>
      <c r="H6774">
        <v>23651</v>
      </c>
      <c r="I6774" t="s">
        <v>17</v>
      </c>
    </row>
    <row r="6775" spans="1:9" x14ac:dyDescent="0.3">
      <c r="A6775" t="s">
        <v>3414</v>
      </c>
      <c r="B6775" t="s">
        <v>3415</v>
      </c>
      <c r="C6775">
        <v>686</v>
      </c>
      <c r="D6775" t="s">
        <v>10</v>
      </c>
      <c r="E6775">
        <v>22</v>
      </c>
      <c r="F6775">
        <v>210</v>
      </c>
      <c r="G6775">
        <f t="shared" si="105"/>
        <v>188</v>
      </c>
      <c r="H6775">
        <v>1724</v>
      </c>
      <c r="I6775" t="s">
        <v>11</v>
      </c>
    </row>
    <row r="6776" spans="1:9" x14ac:dyDescent="0.3">
      <c r="A6776" t="s">
        <v>3414</v>
      </c>
      <c r="B6776" t="s">
        <v>3415</v>
      </c>
      <c r="C6776">
        <v>686</v>
      </c>
      <c r="D6776" t="s">
        <v>28</v>
      </c>
      <c r="E6776">
        <v>563</v>
      </c>
      <c r="F6776">
        <v>686</v>
      </c>
      <c r="G6776">
        <f t="shared" si="105"/>
        <v>123</v>
      </c>
      <c r="H6776">
        <v>133923</v>
      </c>
      <c r="I6776" t="s">
        <v>29</v>
      </c>
    </row>
    <row r="6777" spans="1:9" x14ac:dyDescent="0.3">
      <c r="A6777" t="s">
        <v>3414</v>
      </c>
      <c r="B6777" t="s">
        <v>3415</v>
      </c>
      <c r="C6777">
        <v>686</v>
      </c>
      <c r="D6777" t="s">
        <v>30</v>
      </c>
      <c r="E6777">
        <v>449</v>
      </c>
      <c r="F6777">
        <v>517</v>
      </c>
      <c r="G6777">
        <f t="shared" si="105"/>
        <v>68</v>
      </c>
      <c r="H6777">
        <v>85578</v>
      </c>
      <c r="I6777" t="s">
        <v>31</v>
      </c>
    </row>
    <row r="6778" spans="1:9" x14ac:dyDescent="0.3">
      <c r="A6778" t="s">
        <v>3416</v>
      </c>
      <c r="B6778" t="s">
        <v>3417</v>
      </c>
      <c r="C6778">
        <v>457</v>
      </c>
      <c r="D6778" t="s">
        <v>10</v>
      </c>
      <c r="E6778">
        <v>65</v>
      </c>
      <c r="F6778">
        <v>227</v>
      </c>
      <c r="G6778">
        <f t="shared" si="105"/>
        <v>162</v>
      </c>
      <c r="H6778">
        <v>1724</v>
      </c>
      <c r="I6778" t="s">
        <v>11</v>
      </c>
    </row>
    <row r="6779" spans="1:9" x14ac:dyDescent="0.3">
      <c r="A6779" t="s">
        <v>3416</v>
      </c>
      <c r="B6779" t="s">
        <v>3417</v>
      </c>
      <c r="C6779">
        <v>457</v>
      </c>
      <c r="D6779" t="s">
        <v>14</v>
      </c>
      <c r="E6779">
        <v>297</v>
      </c>
      <c r="F6779">
        <v>454</v>
      </c>
      <c r="G6779">
        <f t="shared" si="105"/>
        <v>157</v>
      </c>
      <c r="H6779">
        <v>43327</v>
      </c>
      <c r="I6779" t="s">
        <v>15</v>
      </c>
    </row>
    <row r="6780" spans="1:9" x14ac:dyDescent="0.3">
      <c r="A6780" t="s">
        <v>3418</v>
      </c>
      <c r="B6780" t="s">
        <v>3419</v>
      </c>
      <c r="C6780">
        <v>1029</v>
      </c>
      <c r="D6780" t="s">
        <v>10</v>
      </c>
      <c r="E6780">
        <v>79</v>
      </c>
      <c r="F6780">
        <v>268</v>
      </c>
      <c r="G6780">
        <f t="shared" si="105"/>
        <v>189</v>
      </c>
      <c r="H6780">
        <v>1724</v>
      </c>
      <c r="I6780" t="s">
        <v>11</v>
      </c>
    </row>
    <row r="6781" spans="1:9" x14ac:dyDescent="0.3">
      <c r="A6781" t="s">
        <v>3418</v>
      </c>
      <c r="B6781" t="s">
        <v>3419</v>
      </c>
      <c r="C6781">
        <v>1029</v>
      </c>
      <c r="D6781" t="s">
        <v>28</v>
      </c>
      <c r="E6781">
        <v>609</v>
      </c>
      <c r="F6781">
        <v>725</v>
      </c>
      <c r="G6781">
        <f t="shared" si="105"/>
        <v>116</v>
      </c>
      <c r="H6781">
        <v>133923</v>
      </c>
      <c r="I6781" t="s">
        <v>29</v>
      </c>
    </row>
    <row r="6782" spans="1:9" x14ac:dyDescent="0.3">
      <c r="A6782" t="s">
        <v>3418</v>
      </c>
      <c r="B6782" t="s">
        <v>3419</v>
      </c>
      <c r="C6782">
        <v>1029</v>
      </c>
      <c r="D6782" t="s">
        <v>30</v>
      </c>
      <c r="E6782">
        <v>497</v>
      </c>
      <c r="F6782">
        <v>562</v>
      </c>
      <c r="G6782">
        <f t="shared" si="105"/>
        <v>65</v>
      </c>
      <c r="H6782">
        <v>85578</v>
      </c>
      <c r="I6782" t="s">
        <v>31</v>
      </c>
    </row>
    <row r="6783" spans="1:9" x14ac:dyDescent="0.3">
      <c r="A6783" t="s">
        <v>3418</v>
      </c>
      <c r="B6783" t="s">
        <v>3419</v>
      </c>
      <c r="C6783">
        <v>1029</v>
      </c>
      <c r="D6783" t="s">
        <v>66</v>
      </c>
      <c r="E6783">
        <v>929</v>
      </c>
      <c r="F6783">
        <v>1012</v>
      </c>
      <c r="G6783">
        <f t="shared" si="105"/>
        <v>83</v>
      </c>
      <c r="H6783">
        <v>11277</v>
      </c>
      <c r="I6783" t="s">
        <v>67</v>
      </c>
    </row>
    <row r="6784" spans="1:9" x14ac:dyDescent="0.3">
      <c r="A6784" t="s">
        <v>3418</v>
      </c>
      <c r="B6784" t="s">
        <v>3419</v>
      </c>
      <c r="C6784">
        <v>1029</v>
      </c>
      <c r="D6784" t="s">
        <v>16</v>
      </c>
      <c r="E6784">
        <v>377</v>
      </c>
      <c r="F6784">
        <v>486</v>
      </c>
      <c r="G6784">
        <f t="shared" si="105"/>
        <v>109</v>
      </c>
      <c r="H6784">
        <v>23651</v>
      </c>
      <c r="I6784" t="s">
        <v>17</v>
      </c>
    </row>
    <row r="6785" spans="1:9" x14ac:dyDescent="0.3">
      <c r="A6785" t="s">
        <v>3418</v>
      </c>
      <c r="B6785" t="s">
        <v>3419</v>
      </c>
      <c r="C6785">
        <v>1029</v>
      </c>
      <c r="D6785" t="s">
        <v>42</v>
      </c>
      <c r="E6785">
        <v>750</v>
      </c>
      <c r="F6785">
        <v>862</v>
      </c>
      <c r="G6785">
        <f t="shared" si="105"/>
        <v>112</v>
      </c>
      <c r="H6785">
        <v>176760</v>
      </c>
      <c r="I6785" t="s">
        <v>43</v>
      </c>
    </row>
    <row r="6786" spans="1:9" x14ac:dyDescent="0.3">
      <c r="A6786" t="s">
        <v>3420</v>
      </c>
      <c r="B6786" t="s">
        <v>3421</v>
      </c>
      <c r="C6786">
        <v>625</v>
      </c>
      <c r="D6786" t="s">
        <v>10</v>
      </c>
      <c r="E6786">
        <v>81</v>
      </c>
      <c r="F6786">
        <v>272</v>
      </c>
      <c r="G6786">
        <f t="shared" si="105"/>
        <v>191</v>
      </c>
      <c r="H6786">
        <v>1724</v>
      </c>
      <c r="I6786" t="s">
        <v>11</v>
      </c>
    </row>
    <row r="6787" spans="1:9" x14ac:dyDescent="0.3">
      <c r="A6787" t="s">
        <v>3420</v>
      </c>
      <c r="B6787" t="s">
        <v>3421</v>
      </c>
      <c r="C6787">
        <v>625</v>
      </c>
      <c r="D6787" t="s">
        <v>122</v>
      </c>
      <c r="E6787">
        <v>400</v>
      </c>
      <c r="F6787">
        <v>467</v>
      </c>
      <c r="G6787">
        <f t="shared" ref="G6787:G6850" si="106">F6787-E6787</f>
        <v>67</v>
      </c>
      <c r="H6787">
        <v>14870</v>
      </c>
      <c r="I6787" t="s">
        <v>123</v>
      </c>
    </row>
    <row r="6788" spans="1:9" x14ac:dyDescent="0.3">
      <c r="A6788" t="s">
        <v>3422</v>
      </c>
      <c r="B6788" t="s">
        <v>3423</v>
      </c>
      <c r="C6788">
        <v>1016</v>
      </c>
      <c r="D6788" t="s">
        <v>10</v>
      </c>
      <c r="E6788">
        <v>87</v>
      </c>
      <c r="F6788">
        <v>283</v>
      </c>
      <c r="G6788">
        <f t="shared" si="106"/>
        <v>196</v>
      </c>
      <c r="H6788">
        <v>1724</v>
      </c>
      <c r="I6788" t="s">
        <v>11</v>
      </c>
    </row>
    <row r="6789" spans="1:9" x14ac:dyDescent="0.3">
      <c r="A6789" t="s">
        <v>3422</v>
      </c>
      <c r="B6789" t="s">
        <v>3423</v>
      </c>
      <c r="C6789">
        <v>1016</v>
      </c>
      <c r="D6789" t="s">
        <v>154</v>
      </c>
      <c r="E6789">
        <v>520</v>
      </c>
      <c r="F6789">
        <v>665</v>
      </c>
      <c r="G6789">
        <f t="shared" si="106"/>
        <v>145</v>
      </c>
      <c r="H6789">
        <v>17090</v>
      </c>
      <c r="I6789" t="s">
        <v>155</v>
      </c>
    </row>
    <row r="6790" spans="1:9" x14ac:dyDescent="0.3">
      <c r="A6790" t="s">
        <v>3422</v>
      </c>
      <c r="B6790" t="s">
        <v>3423</v>
      </c>
      <c r="C6790">
        <v>1016</v>
      </c>
      <c r="D6790" t="s">
        <v>14</v>
      </c>
      <c r="E6790">
        <v>838</v>
      </c>
      <c r="F6790">
        <v>998</v>
      </c>
      <c r="G6790">
        <f t="shared" si="106"/>
        <v>160</v>
      </c>
      <c r="H6790">
        <v>43327</v>
      </c>
      <c r="I6790" t="s">
        <v>15</v>
      </c>
    </row>
    <row r="6791" spans="1:9" x14ac:dyDescent="0.3">
      <c r="A6791" t="s">
        <v>3422</v>
      </c>
      <c r="B6791" t="s">
        <v>3423</v>
      </c>
      <c r="C6791">
        <v>1016</v>
      </c>
      <c r="D6791" t="s">
        <v>16</v>
      </c>
      <c r="E6791">
        <v>729</v>
      </c>
      <c r="F6791">
        <v>829</v>
      </c>
      <c r="G6791">
        <f t="shared" si="106"/>
        <v>100</v>
      </c>
      <c r="H6791">
        <v>23651</v>
      </c>
      <c r="I6791" t="s">
        <v>17</v>
      </c>
    </row>
    <row r="6792" spans="1:9" x14ac:dyDescent="0.3">
      <c r="A6792" t="s">
        <v>3422</v>
      </c>
      <c r="B6792" t="s">
        <v>3423</v>
      </c>
      <c r="C6792">
        <v>1016</v>
      </c>
      <c r="D6792" t="s">
        <v>46</v>
      </c>
      <c r="E6792">
        <v>387</v>
      </c>
      <c r="F6792">
        <v>451</v>
      </c>
      <c r="G6792">
        <f t="shared" si="106"/>
        <v>64</v>
      </c>
      <c r="H6792">
        <v>7301</v>
      </c>
      <c r="I6792" t="s">
        <v>47</v>
      </c>
    </row>
    <row r="6793" spans="1:9" x14ac:dyDescent="0.3">
      <c r="A6793" t="s">
        <v>3424</v>
      </c>
      <c r="B6793" t="s">
        <v>3425</v>
      </c>
      <c r="C6793">
        <v>1101</v>
      </c>
      <c r="D6793" t="s">
        <v>10</v>
      </c>
      <c r="E6793">
        <v>159</v>
      </c>
      <c r="F6793">
        <v>356</v>
      </c>
      <c r="G6793">
        <f t="shared" si="106"/>
        <v>197</v>
      </c>
      <c r="H6793">
        <v>1724</v>
      </c>
      <c r="I6793" t="s">
        <v>11</v>
      </c>
    </row>
    <row r="6794" spans="1:9" x14ac:dyDescent="0.3">
      <c r="A6794" t="s">
        <v>3424</v>
      </c>
      <c r="B6794" t="s">
        <v>3425</v>
      </c>
      <c r="C6794">
        <v>1101</v>
      </c>
      <c r="D6794" t="s">
        <v>28</v>
      </c>
      <c r="E6794">
        <v>559</v>
      </c>
      <c r="F6794">
        <v>738</v>
      </c>
      <c r="G6794">
        <f t="shared" si="106"/>
        <v>179</v>
      </c>
      <c r="H6794">
        <v>133923</v>
      </c>
      <c r="I6794" t="s">
        <v>29</v>
      </c>
    </row>
    <row r="6795" spans="1:9" x14ac:dyDescent="0.3">
      <c r="A6795" t="s">
        <v>3424</v>
      </c>
      <c r="B6795" t="s">
        <v>3425</v>
      </c>
      <c r="C6795">
        <v>1101</v>
      </c>
      <c r="D6795" t="s">
        <v>30</v>
      </c>
      <c r="E6795">
        <v>447</v>
      </c>
      <c r="F6795">
        <v>512</v>
      </c>
      <c r="G6795">
        <f t="shared" si="106"/>
        <v>65</v>
      </c>
      <c r="H6795">
        <v>85578</v>
      </c>
      <c r="I6795" t="s">
        <v>31</v>
      </c>
    </row>
    <row r="6796" spans="1:9" x14ac:dyDescent="0.3">
      <c r="A6796" t="s">
        <v>3424</v>
      </c>
      <c r="B6796" t="s">
        <v>3425</v>
      </c>
      <c r="C6796">
        <v>1101</v>
      </c>
      <c r="D6796" t="s">
        <v>42</v>
      </c>
      <c r="E6796">
        <v>911</v>
      </c>
      <c r="F6796">
        <v>984</v>
      </c>
      <c r="G6796">
        <f t="shared" si="106"/>
        <v>73</v>
      </c>
      <c r="H6796">
        <v>176760</v>
      </c>
      <c r="I6796" t="s">
        <v>43</v>
      </c>
    </row>
    <row r="6797" spans="1:9" x14ac:dyDescent="0.3">
      <c r="A6797" t="s">
        <v>3426</v>
      </c>
      <c r="B6797" t="s">
        <v>3427</v>
      </c>
      <c r="C6797">
        <v>1004</v>
      </c>
      <c r="D6797" t="s">
        <v>10</v>
      </c>
      <c r="E6797">
        <v>96</v>
      </c>
      <c r="F6797">
        <v>292</v>
      </c>
      <c r="G6797">
        <f t="shared" si="106"/>
        <v>196</v>
      </c>
      <c r="H6797">
        <v>1724</v>
      </c>
      <c r="I6797" t="s">
        <v>11</v>
      </c>
    </row>
    <row r="6798" spans="1:9" x14ac:dyDescent="0.3">
      <c r="A6798" t="s">
        <v>3426</v>
      </c>
      <c r="B6798" t="s">
        <v>3427</v>
      </c>
      <c r="C6798">
        <v>1004</v>
      </c>
      <c r="D6798" t="s">
        <v>28</v>
      </c>
      <c r="E6798">
        <v>492</v>
      </c>
      <c r="F6798">
        <v>667</v>
      </c>
      <c r="G6798">
        <f t="shared" si="106"/>
        <v>175</v>
      </c>
      <c r="H6798">
        <v>133923</v>
      </c>
      <c r="I6798" t="s">
        <v>29</v>
      </c>
    </row>
    <row r="6799" spans="1:9" x14ac:dyDescent="0.3">
      <c r="A6799" t="s">
        <v>3426</v>
      </c>
      <c r="B6799" t="s">
        <v>3427</v>
      </c>
      <c r="C6799">
        <v>1004</v>
      </c>
      <c r="D6799" t="s">
        <v>30</v>
      </c>
      <c r="E6799">
        <v>380</v>
      </c>
      <c r="F6799">
        <v>445</v>
      </c>
      <c r="G6799">
        <f t="shared" si="106"/>
        <v>65</v>
      </c>
      <c r="H6799">
        <v>85578</v>
      </c>
      <c r="I6799" t="s">
        <v>31</v>
      </c>
    </row>
    <row r="6800" spans="1:9" x14ac:dyDescent="0.3">
      <c r="A6800" t="s">
        <v>3426</v>
      </c>
      <c r="B6800" t="s">
        <v>3427</v>
      </c>
      <c r="C6800">
        <v>1004</v>
      </c>
      <c r="D6800" t="s">
        <v>42</v>
      </c>
      <c r="E6800">
        <v>844</v>
      </c>
      <c r="F6800">
        <v>977</v>
      </c>
      <c r="G6800">
        <f t="shared" si="106"/>
        <v>133</v>
      </c>
      <c r="H6800">
        <v>176760</v>
      </c>
      <c r="I6800" t="s">
        <v>43</v>
      </c>
    </row>
    <row r="6801" spans="1:9" x14ac:dyDescent="0.3">
      <c r="A6801" t="s">
        <v>3428</v>
      </c>
      <c r="B6801" t="s">
        <v>3429</v>
      </c>
      <c r="C6801">
        <v>714</v>
      </c>
      <c r="D6801" t="s">
        <v>10</v>
      </c>
      <c r="E6801">
        <v>64</v>
      </c>
      <c r="F6801">
        <v>216</v>
      </c>
      <c r="G6801">
        <f t="shared" si="106"/>
        <v>152</v>
      </c>
      <c r="H6801">
        <v>1724</v>
      </c>
      <c r="I6801" t="s">
        <v>11</v>
      </c>
    </row>
    <row r="6802" spans="1:9" x14ac:dyDescent="0.3">
      <c r="A6802" t="s">
        <v>3428</v>
      </c>
      <c r="B6802" t="s">
        <v>3429</v>
      </c>
      <c r="C6802">
        <v>714</v>
      </c>
      <c r="D6802" t="s">
        <v>12</v>
      </c>
      <c r="E6802">
        <v>469</v>
      </c>
      <c r="F6802">
        <v>703</v>
      </c>
      <c r="G6802">
        <f t="shared" si="106"/>
        <v>234</v>
      </c>
      <c r="H6802">
        <v>22957</v>
      </c>
      <c r="I6802" t="s">
        <v>13</v>
      </c>
    </row>
    <row r="6803" spans="1:9" x14ac:dyDescent="0.3">
      <c r="A6803" t="s">
        <v>3428</v>
      </c>
      <c r="B6803" t="s">
        <v>3429</v>
      </c>
      <c r="C6803">
        <v>714</v>
      </c>
      <c r="D6803" t="s">
        <v>14</v>
      </c>
      <c r="E6803">
        <v>295</v>
      </c>
      <c r="F6803">
        <v>450</v>
      </c>
      <c r="G6803">
        <f t="shared" si="106"/>
        <v>155</v>
      </c>
      <c r="H6803">
        <v>43327</v>
      </c>
      <c r="I6803" t="s">
        <v>15</v>
      </c>
    </row>
    <row r="6804" spans="1:9" x14ac:dyDescent="0.3">
      <c r="A6804" t="s">
        <v>3430</v>
      </c>
      <c r="B6804" t="s">
        <v>3431</v>
      </c>
      <c r="C6804">
        <v>836</v>
      </c>
      <c r="D6804" t="s">
        <v>10</v>
      </c>
      <c r="E6804">
        <v>72</v>
      </c>
      <c r="F6804">
        <v>244</v>
      </c>
      <c r="G6804">
        <f t="shared" si="106"/>
        <v>172</v>
      </c>
      <c r="H6804">
        <v>1724</v>
      </c>
      <c r="I6804" t="s">
        <v>11</v>
      </c>
    </row>
    <row r="6805" spans="1:9" x14ac:dyDescent="0.3">
      <c r="A6805" t="s">
        <v>3430</v>
      </c>
      <c r="B6805" t="s">
        <v>3431</v>
      </c>
      <c r="C6805">
        <v>836</v>
      </c>
      <c r="D6805" t="s">
        <v>28</v>
      </c>
      <c r="E6805">
        <v>725</v>
      </c>
      <c r="F6805">
        <v>835</v>
      </c>
      <c r="G6805">
        <f t="shared" si="106"/>
        <v>110</v>
      </c>
      <c r="H6805">
        <v>133923</v>
      </c>
      <c r="I6805" t="s">
        <v>29</v>
      </c>
    </row>
    <row r="6806" spans="1:9" x14ac:dyDescent="0.3">
      <c r="A6806" t="s">
        <v>3430</v>
      </c>
      <c r="B6806" t="s">
        <v>3431</v>
      </c>
      <c r="C6806">
        <v>836</v>
      </c>
      <c r="D6806" t="s">
        <v>30</v>
      </c>
      <c r="E6806">
        <v>610</v>
      </c>
      <c r="F6806">
        <v>678</v>
      </c>
      <c r="G6806">
        <f t="shared" si="106"/>
        <v>68</v>
      </c>
      <c r="H6806">
        <v>85578</v>
      </c>
      <c r="I6806" t="s">
        <v>31</v>
      </c>
    </row>
    <row r="6807" spans="1:9" x14ac:dyDescent="0.3">
      <c r="A6807" t="s">
        <v>3430</v>
      </c>
      <c r="B6807" t="s">
        <v>3431</v>
      </c>
      <c r="C6807">
        <v>836</v>
      </c>
      <c r="D6807" t="s">
        <v>18</v>
      </c>
      <c r="E6807">
        <v>361</v>
      </c>
      <c r="F6807">
        <v>465</v>
      </c>
      <c r="G6807">
        <f t="shared" si="106"/>
        <v>104</v>
      </c>
      <c r="H6807">
        <v>27168</v>
      </c>
      <c r="I6807" t="s">
        <v>19</v>
      </c>
    </row>
    <row r="6808" spans="1:9" x14ac:dyDescent="0.3">
      <c r="A6808" t="s">
        <v>3430</v>
      </c>
      <c r="B6808" t="s">
        <v>3431</v>
      </c>
      <c r="C6808">
        <v>836</v>
      </c>
      <c r="D6808" t="s">
        <v>18</v>
      </c>
      <c r="E6808">
        <v>488</v>
      </c>
      <c r="F6808">
        <v>589</v>
      </c>
      <c r="G6808">
        <f t="shared" si="106"/>
        <v>101</v>
      </c>
      <c r="H6808">
        <v>27168</v>
      </c>
      <c r="I6808" t="s">
        <v>19</v>
      </c>
    </row>
    <row r="6809" spans="1:9" x14ac:dyDescent="0.3">
      <c r="A6809" t="s">
        <v>3432</v>
      </c>
      <c r="B6809" t="s">
        <v>3433</v>
      </c>
      <c r="C6809">
        <v>680</v>
      </c>
      <c r="D6809" t="s">
        <v>10</v>
      </c>
      <c r="E6809">
        <v>37</v>
      </c>
      <c r="F6809">
        <v>217</v>
      </c>
      <c r="G6809">
        <f t="shared" si="106"/>
        <v>180</v>
      </c>
      <c r="H6809">
        <v>1724</v>
      </c>
      <c r="I6809" t="s">
        <v>11</v>
      </c>
    </row>
    <row r="6810" spans="1:9" x14ac:dyDescent="0.3">
      <c r="A6810" t="s">
        <v>3432</v>
      </c>
      <c r="B6810" t="s">
        <v>3433</v>
      </c>
      <c r="C6810">
        <v>680</v>
      </c>
      <c r="D6810" t="s">
        <v>28</v>
      </c>
      <c r="E6810">
        <v>419</v>
      </c>
      <c r="F6810">
        <v>600</v>
      </c>
      <c r="G6810">
        <f t="shared" si="106"/>
        <v>181</v>
      </c>
      <c r="H6810">
        <v>133923</v>
      </c>
      <c r="I6810" t="s">
        <v>29</v>
      </c>
    </row>
    <row r="6811" spans="1:9" x14ac:dyDescent="0.3">
      <c r="A6811" t="s">
        <v>3432</v>
      </c>
      <c r="B6811" t="s">
        <v>3433</v>
      </c>
      <c r="C6811">
        <v>680</v>
      </c>
      <c r="D6811" t="s">
        <v>30</v>
      </c>
      <c r="E6811">
        <v>307</v>
      </c>
      <c r="F6811">
        <v>372</v>
      </c>
      <c r="G6811">
        <f t="shared" si="106"/>
        <v>65</v>
      </c>
      <c r="H6811">
        <v>85578</v>
      </c>
      <c r="I6811" t="s">
        <v>31</v>
      </c>
    </row>
    <row r="6812" spans="1:9" x14ac:dyDescent="0.3">
      <c r="A6812" t="s">
        <v>3434</v>
      </c>
      <c r="B6812" t="s">
        <v>3435</v>
      </c>
      <c r="C6812">
        <v>925</v>
      </c>
      <c r="D6812" t="s">
        <v>10</v>
      </c>
      <c r="E6812">
        <v>37</v>
      </c>
      <c r="F6812">
        <v>217</v>
      </c>
      <c r="G6812">
        <f t="shared" si="106"/>
        <v>180</v>
      </c>
      <c r="H6812">
        <v>1724</v>
      </c>
      <c r="I6812" t="s">
        <v>11</v>
      </c>
    </row>
    <row r="6813" spans="1:9" x14ac:dyDescent="0.3">
      <c r="A6813" t="s">
        <v>3434</v>
      </c>
      <c r="B6813" t="s">
        <v>3435</v>
      </c>
      <c r="C6813">
        <v>925</v>
      </c>
      <c r="D6813" t="s">
        <v>28</v>
      </c>
      <c r="E6813">
        <v>419</v>
      </c>
      <c r="F6813">
        <v>600</v>
      </c>
      <c r="G6813">
        <f t="shared" si="106"/>
        <v>181</v>
      </c>
      <c r="H6813">
        <v>133923</v>
      </c>
      <c r="I6813" t="s">
        <v>29</v>
      </c>
    </row>
    <row r="6814" spans="1:9" x14ac:dyDescent="0.3">
      <c r="A6814" t="s">
        <v>3434</v>
      </c>
      <c r="B6814" t="s">
        <v>3435</v>
      </c>
      <c r="C6814">
        <v>925</v>
      </c>
      <c r="D6814" t="s">
        <v>30</v>
      </c>
      <c r="E6814">
        <v>307</v>
      </c>
      <c r="F6814">
        <v>372</v>
      </c>
      <c r="G6814">
        <f t="shared" si="106"/>
        <v>65</v>
      </c>
      <c r="H6814">
        <v>85578</v>
      </c>
      <c r="I6814" t="s">
        <v>31</v>
      </c>
    </row>
    <row r="6815" spans="1:9" x14ac:dyDescent="0.3">
      <c r="A6815" t="s">
        <v>3434</v>
      </c>
      <c r="B6815" t="s">
        <v>3435</v>
      </c>
      <c r="C6815">
        <v>925</v>
      </c>
      <c r="D6815" t="s">
        <v>42</v>
      </c>
      <c r="E6815">
        <v>782</v>
      </c>
      <c r="F6815">
        <v>854</v>
      </c>
      <c r="G6815">
        <f t="shared" si="106"/>
        <v>72</v>
      </c>
      <c r="H6815">
        <v>176760</v>
      </c>
      <c r="I6815" t="s">
        <v>43</v>
      </c>
    </row>
    <row r="6816" spans="1:9" x14ac:dyDescent="0.3">
      <c r="A6816" t="s">
        <v>3434</v>
      </c>
      <c r="B6816" t="s">
        <v>3435</v>
      </c>
      <c r="C6816">
        <v>925</v>
      </c>
      <c r="D6816" t="s">
        <v>42</v>
      </c>
      <c r="E6816">
        <v>864</v>
      </c>
      <c r="F6816">
        <v>916</v>
      </c>
      <c r="G6816">
        <f t="shared" si="106"/>
        <v>52</v>
      </c>
      <c r="H6816">
        <v>176760</v>
      </c>
      <c r="I6816" t="s">
        <v>43</v>
      </c>
    </row>
    <row r="6817" spans="1:9" x14ac:dyDescent="0.3">
      <c r="A6817" t="s">
        <v>3436</v>
      </c>
      <c r="B6817" t="s">
        <v>3437</v>
      </c>
      <c r="C6817">
        <v>1004</v>
      </c>
      <c r="D6817" t="s">
        <v>10</v>
      </c>
      <c r="E6817">
        <v>108</v>
      </c>
      <c r="F6817">
        <v>288</v>
      </c>
      <c r="G6817">
        <f t="shared" si="106"/>
        <v>180</v>
      </c>
      <c r="H6817">
        <v>1724</v>
      </c>
      <c r="I6817" t="s">
        <v>11</v>
      </c>
    </row>
    <row r="6818" spans="1:9" x14ac:dyDescent="0.3">
      <c r="A6818" t="s">
        <v>3436</v>
      </c>
      <c r="B6818" t="s">
        <v>3437</v>
      </c>
      <c r="C6818">
        <v>1004</v>
      </c>
      <c r="D6818" t="s">
        <v>28</v>
      </c>
      <c r="E6818">
        <v>490</v>
      </c>
      <c r="F6818">
        <v>679</v>
      </c>
      <c r="G6818">
        <f t="shared" si="106"/>
        <v>189</v>
      </c>
      <c r="H6818">
        <v>133923</v>
      </c>
      <c r="I6818" t="s">
        <v>29</v>
      </c>
    </row>
    <row r="6819" spans="1:9" x14ac:dyDescent="0.3">
      <c r="A6819" t="s">
        <v>3436</v>
      </c>
      <c r="B6819" t="s">
        <v>3437</v>
      </c>
      <c r="C6819">
        <v>1004</v>
      </c>
      <c r="D6819" t="s">
        <v>30</v>
      </c>
      <c r="E6819">
        <v>378</v>
      </c>
      <c r="F6819">
        <v>443</v>
      </c>
      <c r="G6819">
        <f t="shared" si="106"/>
        <v>65</v>
      </c>
      <c r="H6819">
        <v>85578</v>
      </c>
      <c r="I6819" t="s">
        <v>31</v>
      </c>
    </row>
    <row r="6820" spans="1:9" x14ac:dyDescent="0.3">
      <c r="A6820" t="s">
        <v>3436</v>
      </c>
      <c r="B6820" t="s">
        <v>3437</v>
      </c>
      <c r="C6820">
        <v>1004</v>
      </c>
      <c r="D6820" t="s">
        <v>42</v>
      </c>
      <c r="E6820">
        <v>861</v>
      </c>
      <c r="F6820">
        <v>933</v>
      </c>
      <c r="G6820">
        <f t="shared" si="106"/>
        <v>72</v>
      </c>
      <c r="H6820">
        <v>176760</v>
      </c>
      <c r="I6820" t="s">
        <v>43</v>
      </c>
    </row>
    <row r="6821" spans="1:9" x14ac:dyDescent="0.3">
      <c r="A6821" t="s">
        <v>3436</v>
      </c>
      <c r="B6821" t="s">
        <v>3437</v>
      </c>
      <c r="C6821">
        <v>1004</v>
      </c>
      <c r="D6821" t="s">
        <v>42</v>
      </c>
      <c r="E6821">
        <v>943</v>
      </c>
      <c r="F6821">
        <v>995</v>
      </c>
      <c r="G6821">
        <f t="shared" si="106"/>
        <v>52</v>
      </c>
      <c r="H6821">
        <v>176760</v>
      </c>
      <c r="I6821" t="s">
        <v>43</v>
      </c>
    </row>
    <row r="6822" spans="1:9" x14ac:dyDescent="0.3">
      <c r="A6822" t="s">
        <v>3438</v>
      </c>
      <c r="B6822" t="s">
        <v>3439</v>
      </c>
      <c r="C6822">
        <v>841</v>
      </c>
      <c r="D6822" t="s">
        <v>10</v>
      </c>
      <c r="E6822">
        <v>2</v>
      </c>
      <c r="F6822">
        <v>136</v>
      </c>
      <c r="G6822">
        <f t="shared" si="106"/>
        <v>134</v>
      </c>
      <c r="H6822">
        <v>1724</v>
      </c>
      <c r="I6822" t="s">
        <v>11</v>
      </c>
    </row>
    <row r="6823" spans="1:9" x14ac:dyDescent="0.3">
      <c r="A6823" t="s">
        <v>3438</v>
      </c>
      <c r="B6823" t="s">
        <v>3439</v>
      </c>
      <c r="C6823">
        <v>841</v>
      </c>
      <c r="D6823" t="s">
        <v>28</v>
      </c>
      <c r="E6823">
        <v>338</v>
      </c>
      <c r="F6823">
        <v>522</v>
      </c>
      <c r="G6823">
        <f t="shared" si="106"/>
        <v>184</v>
      </c>
      <c r="H6823">
        <v>133923</v>
      </c>
      <c r="I6823" t="s">
        <v>29</v>
      </c>
    </row>
    <row r="6824" spans="1:9" x14ac:dyDescent="0.3">
      <c r="A6824" t="s">
        <v>3438</v>
      </c>
      <c r="B6824" t="s">
        <v>3439</v>
      </c>
      <c r="C6824">
        <v>841</v>
      </c>
      <c r="D6824" t="s">
        <v>30</v>
      </c>
      <c r="E6824">
        <v>226</v>
      </c>
      <c r="F6824">
        <v>291</v>
      </c>
      <c r="G6824">
        <f t="shared" si="106"/>
        <v>65</v>
      </c>
      <c r="H6824">
        <v>85578</v>
      </c>
      <c r="I6824" t="s">
        <v>31</v>
      </c>
    </row>
    <row r="6825" spans="1:9" x14ac:dyDescent="0.3">
      <c r="A6825" t="s">
        <v>3438</v>
      </c>
      <c r="B6825" t="s">
        <v>3439</v>
      </c>
      <c r="C6825">
        <v>841</v>
      </c>
      <c r="D6825" t="s">
        <v>42</v>
      </c>
      <c r="E6825">
        <v>698</v>
      </c>
      <c r="F6825">
        <v>830</v>
      </c>
      <c r="G6825">
        <f t="shared" si="106"/>
        <v>132</v>
      </c>
      <c r="H6825">
        <v>176760</v>
      </c>
      <c r="I6825" t="s">
        <v>43</v>
      </c>
    </row>
    <row r="6826" spans="1:9" x14ac:dyDescent="0.3">
      <c r="A6826" t="s">
        <v>3440</v>
      </c>
      <c r="B6826" t="s">
        <v>3441</v>
      </c>
      <c r="C6826">
        <v>624</v>
      </c>
      <c r="D6826" t="s">
        <v>10</v>
      </c>
      <c r="E6826">
        <v>393</v>
      </c>
      <c r="F6826">
        <v>584</v>
      </c>
      <c r="G6826">
        <f t="shared" si="106"/>
        <v>191</v>
      </c>
      <c r="H6826">
        <v>1724</v>
      </c>
      <c r="I6826" t="s">
        <v>11</v>
      </c>
    </row>
    <row r="6827" spans="1:9" x14ac:dyDescent="0.3">
      <c r="A6827" t="s">
        <v>3440</v>
      </c>
      <c r="B6827" t="s">
        <v>3441</v>
      </c>
      <c r="C6827">
        <v>624</v>
      </c>
      <c r="D6827" t="s">
        <v>520</v>
      </c>
      <c r="E6827">
        <v>1</v>
      </c>
      <c r="F6827">
        <v>231</v>
      </c>
      <c r="G6827">
        <f t="shared" si="106"/>
        <v>230</v>
      </c>
      <c r="H6827">
        <v>236455</v>
      </c>
      <c r="I6827" t="s">
        <v>521</v>
      </c>
    </row>
    <row r="6828" spans="1:9" x14ac:dyDescent="0.3">
      <c r="A6828" t="s">
        <v>3442</v>
      </c>
      <c r="B6828" t="s">
        <v>3443</v>
      </c>
      <c r="C6828">
        <v>916</v>
      </c>
      <c r="D6828" t="s">
        <v>10</v>
      </c>
      <c r="E6828">
        <v>30</v>
      </c>
      <c r="F6828">
        <v>211</v>
      </c>
      <c r="G6828">
        <f t="shared" si="106"/>
        <v>181</v>
      </c>
      <c r="H6828">
        <v>1724</v>
      </c>
      <c r="I6828" t="s">
        <v>11</v>
      </c>
    </row>
    <row r="6829" spans="1:9" x14ac:dyDescent="0.3">
      <c r="A6829" t="s">
        <v>3442</v>
      </c>
      <c r="B6829" t="s">
        <v>3443</v>
      </c>
      <c r="C6829">
        <v>916</v>
      </c>
      <c r="D6829" t="s">
        <v>28</v>
      </c>
      <c r="E6829">
        <v>413</v>
      </c>
      <c r="F6829">
        <v>597</v>
      </c>
      <c r="G6829">
        <f t="shared" si="106"/>
        <v>184</v>
      </c>
      <c r="H6829">
        <v>133923</v>
      </c>
      <c r="I6829" t="s">
        <v>29</v>
      </c>
    </row>
    <row r="6830" spans="1:9" x14ac:dyDescent="0.3">
      <c r="A6830" t="s">
        <v>3442</v>
      </c>
      <c r="B6830" t="s">
        <v>3443</v>
      </c>
      <c r="C6830">
        <v>916</v>
      </c>
      <c r="D6830" t="s">
        <v>30</v>
      </c>
      <c r="E6830">
        <v>301</v>
      </c>
      <c r="F6830">
        <v>366</v>
      </c>
      <c r="G6830">
        <f t="shared" si="106"/>
        <v>65</v>
      </c>
      <c r="H6830">
        <v>85578</v>
      </c>
      <c r="I6830" t="s">
        <v>31</v>
      </c>
    </row>
    <row r="6831" spans="1:9" x14ac:dyDescent="0.3">
      <c r="A6831" t="s">
        <v>3442</v>
      </c>
      <c r="B6831" t="s">
        <v>3443</v>
      </c>
      <c r="C6831">
        <v>916</v>
      </c>
      <c r="D6831" t="s">
        <v>42</v>
      </c>
      <c r="E6831">
        <v>773</v>
      </c>
      <c r="F6831">
        <v>905</v>
      </c>
      <c r="G6831">
        <f t="shared" si="106"/>
        <v>132</v>
      </c>
      <c r="H6831">
        <v>176760</v>
      </c>
      <c r="I6831" t="s">
        <v>43</v>
      </c>
    </row>
    <row r="6832" spans="1:9" x14ac:dyDescent="0.3">
      <c r="A6832" t="s">
        <v>3444</v>
      </c>
      <c r="B6832" t="s">
        <v>3445</v>
      </c>
      <c r="C6832">
        <v>989</v>
      </c>
      <c r="D6832" t="s">
        <v>10</v>
      </c>
      <c r="E6832">
        <v>103</v>
      </c>
      <c r="F6832">
        <v>284</v>
      </c>
      <c r="G6832">
        <f t="shared" si="106"/>
        <v>181</v>
      </c>
      <c r="H6832">
        <v>1724</v>
      </c>
      <c r="I6832" t="s">
        <v>11</v>
      </c>
    </row>
    <row r="6833" spans="1:9" x14ac:dyDescent="0.3">
      <c r="A6833" t="s">
        <v>3444</v>
      </c>
      <c r="B6833" t="s">
        <v>3445</v>
      </c>
      <c r="C6833">
        <v>989</v>
      </c>
      <c r="D6833" t="s">
        <v>28</v>
      </c>
      <c r="E6833">
        <v>486</v>
      </c>
      <c r="F6833">
        <v>670</v>
      </c>
      <c r="G6833">
        <f t="shared" si="106"/>
        <v>184</v>
      </c>
      <c r="H6833">
        <v>133923</v>
      </c>
      <c r="I6833" t="s">
        <v>29</v>
      </c>
    </row>
    <row r="6834" spans="1:9" x14ac:dyDescent="0.3">
      <c r="A6834" t="s">
        <v>3444</v>
      </c>
      <c r="B6834" t="s">
        <v>3445</v>
      </c>
      <c r="C6834">
        <v>989</v>
      </c>
      <c r="D6834" t="s">
        <v>30</v>
      </c>
      <c r="E6834">
        <v>374</v>
      </c>
      <c r="F6834">
        <v>439</v>
      </c>
      <c r="G6834">
        <f t="shared" si="106"/>
        <v>65</v>
      </c>
      <c r="H6834">
        <v>85578</v>
      </c>
      <c r="I6834" t="s">
        <v>31</v>
      </c>
    </row>
    <row r="6835" spans="1:9" x14ac:dyDescent="0.3">
      <c r="A6835" t="s">
        <v>3444</v>
      </c>
      <c r="B6835" t="s">
        <v>3445</v>
      </c>
      <c r="C6835">
        <v>989</v>
      </c>
      <c r="D6835" t="s">
        <v>42</v>
      </c>
      <c r="E6835">
        <v>846</v>
      </c>
      <c r="F6835">
        <v>978</v>
      </c>
      <c r="G6835">
        <f t="shared" si="106"/>
        <v>132</v>
      </c>
      <c r="H6835">
        <v>176760</v>
      </c>
      <c r="I6835" t="s">
        <v>43</v>
      </c>
    </row>
    <row r="6836" spans="1:9" x14ac:dyDescent="0.3">
      <c r="A6836" t="s">
        <v>3446</v>
      </c>
      <c r="B6836" t="s">
        <v>3447</v>
      </c>
      <c r="C6836">
        <v>489</v>
      </c>
      <c r="D6836" t="s">
        <v>10</v>
      </c>
      <c r="E6836">
        <v>50</v>
      </c>
      <c r="F6836">
        <v>239</v>
      </c>
      <c r="G6836">
        <f t="shared" si="106"/>
        <v>189</v>
      </c>
      <c r="H6836">
        <v>1724</v>
      </c>
      <c r="I6836" t="s">
        <v>11</v>
      </c>
    </row>
    <row r="6837" spans="1:9" x14ac:dyDescent="0.3">
      <c r="A6837" t="s">
        <v>3446</v>
      </c>
      <c r="B6837" t="s">
        <v>3447</v>
      </c>
      <c r="C6837">
        <v>489</v>
      </c>
      <c r="D6837" t="s">
        <v>14</v>
      </c>
      <c r="E6837">
        <v>325</v>
      </c>
      <c r="F6837">
        <v>485</v>
      </c>
      <c r="G6837">
        <f t="shared" si="106"/>
        <v>160</v>
      </c>
      <c r="H6837">
        <v>43327</v>
      </c>
      <c r="I6837" t="s">
        <v>15</v>
      </c>
    </row>
    <row r="6838" spans="1:9" x14ac:dyDescent="0.3">
      <c r="A6838" t="s">
        <v>3448</v>
      </c>
      <c r="B6838" t="s">
        <v>3449</v>
      </c>
      <c r="C6838">
        <v>908</v>
      </c>
      <c r="D6838" t="s">
        <v>10</v>
      </c>
      <c r="E6838">
        <v>84</v>
      </c>
      <c r="F6838">
        <v>272</v>
      </c>
      <c r="G6838">
        <f t="shared" si="106"/>
        <v>188</v>
      </c>
      <c r="H6838">
        <v>1724</v>
      </c>
      <c r="I6838" t="s">
        <v>11</v>
      </c>
    </row>
    <row r="6839" spans="1:9" x14ac:dyDescent="0.3">
      <c r="A6839" t="s">
        <v>3448</v>
      </c>
      <c r="B6839" t="s">
        <v>3449</v>
      </c>
      <c r="C6839">
        <v>908</v>
      </c>
      <c r="D6839" t="s">
        <v>12</v>
      </c>
      <c r="E6839">
        <v>652</v>
      </c>
      <c r="F6839">
        <v>888</v>
      </c>
      <c r="G6839">
        <f t="shared" si="106"/>
        <v>236</v>
      </c>
      <c r="H6839">
        <v>22957</v>
      </c>
      <c r="I6839" t="s">
        <v>13</v>
      </c>
    </row>
    <row r="6840" spans="1:9" x14ac:dyDescent="0.3">
      <c r="A6840" t="s">
        <v>3448</v>
      </c>
      <c r="B6840" t="s">
        <v>3449</v>
      </c>
      <c r="C6840">
        <v>908</v>
      </c>
      <c r="D6840" t="s">
        <v>14</v>
      </c>
      <c r="E6840">
        <v>476</v>
      </c>
      <c r="F6840">
        <v>633</v>
      </c>
      <c r="G6840">
        <f t="shared" si="106"/>
        <v>157</v>
      </c>
      <c r="H6840">
        <v>43327</v>
      </c>
      <c r="I6840" t="s">
        <v>15</v>
      </c>
    </row>
    <row r="6841" spans="1:9" x14ac:dyDescent="0.3">
      <c r="A6841" t="s">
        <v>3448</v>
      </c>
      <c r="B6841" t="s">
        <v>3449</v>
      </c>
      <c r="C6841">
        <v>908</v>
      </c>
      <c r="D6841" t="s">
        <v>22</v>
      </c>
      <c r="E6841">
        <v>350</v>
      </c>
      <c r="F6841">
        <v>462</v>
      </c>
      <c r="G6841">
        <f t="shared" si="106"/>
        <v>112</v>
      </c>
      <c r="H6841">
        <v>21613</v>
      </c>
      <c r="I6841" t="s">
        <v>23</v>
      </c>
    </row>
    <row r="6842" spans="1:9" x14ac:dyDescent="0.3">
      <c r="A6842" t="s">
        <v>3450</v>
      </c>
      <c r="B6842" t="s">
        <v>3451</v>
      </c>
      <c r="C6842">
        <v>670</v>
      </c>
      <c r="D6842" t="s">
        <v>10</v>
      </c>
      <c r="E6842">
        <v>61</v>
      </c>
      <c r="F6842">
        <v>223</v>
      </c>
      <c r="G6842">
        <f t="shared" si="106"/>
        <v>162</v>
      </c>
      <c r="H6842">
        <v>1724</v>
      </c>
      <c r="I6842" t="s">
        <v>11</v>
      </c>
    </row>
    <row r="6843" spans="1:9" x14ac:dyDescent="0.3">
      <c r="A6843" t="s">
        <v>3450</v>
      </c>
      <c r="B6843" t="s">
        <v>3451</v>
      </c>
      <c r="C6843">
        <v>670</v>
      </c>
      <c r="D6843" t="s">
        <v>28</v>
      </c>
      <c r="E6843">
        <v>552</v>
      </c>
      <c r="F6843">
        <v>665</v>
      </c>
      <c r="G6843">
        <f t="shared" si="106"/>
        <v>113</v>
      </c>
      <c r="H6843">
        <v>133923</v>
      </c>
      <c r="I6843" t="s">
        <v>29</v>
      </c>
    </row>
    <row r="6844" spans="1:9" x14ac:dyDescent="0.3">
      <c r="A6844" t="s">
        <v>3450</v>
      </c>
      <c r="B6844" t="s">
        <v>3451</v>
      </c>
      <c r="C6844">
        <v>670</v>
      </c>
      <c r="D6844" t="s">
        <v>30</v>
      </c>
      <c r="E6844">
        <v>437</v>
      </c>
      <c r="F6844">
        <v>506</v>
      </c>
      <c r="G6844">
        <f t="shared" si="106"/>
        <v>69</v>
      </c>
      <c r="H6844">
        <v>85578</v>
      </c>
      <c r="I6844" t="s">
        <v>31</v>
      </c>
    </row>
    <row r="6845" spans="1:9" x14ac:dyDescent="0.3">
      <c r="A6845" t="s">
        <v>3450</v>
      </c>
      <c r="B6845" t="s">
        <v>3451</v>
      </c>
      <c r="C6845">
        <v>670</v>
      </c>
      <c r="D6845" t="s">
        <v>24</v>
      </c>
      <c r="E6845">
        <v>324</v>
      </c>
      <c r="F6845">
        <v>411</v>
      </c>
      <c r="G6845">
        <f t="shared" si="106"/>
        <v>87</v>
      </c>
      <c r="H6845">
        <v>23723</v>
      </c>
      <c r="I6845" t="s">
        <v>25</v>
      </c>
    </row>
    <row r="6846" spans="1:9" x14ac:dyDescent="0.3">
      <c r="A6846" t="s">
        <v>3452</v>
      </c>
      <c r="B6846" t="s">
        <v>3453</v>
      </c>
      <c r="C6846">
        <v>800</v>
      </c>
      <c r="D6846" t="s">
        <v>10</v>
      </c>
      <c r="E6846">
        <v>97</v>
      </c>
      <c r="F6846">
        <v>234</v>
      </c>
      <c r="G6846">
        <f t="shared" si="106"/>
        <v>137</v>
      </c>
      <c r="H6846">
        <v>1724</v>
      </c>
      <c r="I6846" t="s">
        <v>11</v>
      </c>
    </row>
    <row r="6847" spans="1:9" x14ac:dyDescent="0.3">
      <c r="A6847" t="s">
        <v>3452</v>
      </c>
      <c r="B6847" t="s">
        <v>3453</v>
      </c>
      <c r="C6847">
        <v>800</v>
      </c>
      <c r="D6847" t="s">
        <v>28</v>
      </c>
      <c r="E6847">
        <v>682</v>
      </c>
      <c r="F6847">
        <v>795</v>
      </c>
      <c r="G6847">
        <f t="shared" si="106"/>
        <v>113</v>
      </c>
      <c r="H6847">
        <v>133923</v>
      </c>
      <c r="I6847" t="s">
        <v>29</v>
      </c>
    </row>
    <row r="6848" spans="1:9" x14ac:dyDescent="0.3">
      <c r="A6848" t="s">
        <v>3452</v>
      </c>
      <c r="B6848" t="s">
        <v>3453</v>
      </c>
      <c r="C6848">
        <v>800</v>
      </c>
      <c r="D6848" t="s">
        <v>30</v>
      </c>
      <c r="E6848">
        <v>567</v>
      </c>
      <c r="F6848">
        <v>636</v>
      </c>
      <c r="G6848">
        <f t="shared" si="106"/>
        <v>69</v>
      </c>
      <c r="H6848">
        <v>85578</v>
      </c>
      <c r="I6848" t="s">
        <v>31</v>
      </c>
    </row>
    <row r="6849" spans="1:9" x14ac:dyDescent="0.3">
      <c r="A6849" t="s">
        <v>3452</v>
      </c>
      <c r="B6849" t="s">
        <v>3453</v>
      </c>
      <c r="C6849">
        <v>800</v>
      </c>
      <c r="D6849" t="s">
        <v>22</v>
      </c>
      <c r="E6849">
        <v>305</v>
      </c>
      <c r="F6849">
        <v>415</v>
      </c>
      <c r="G6849">
        <f t="shared" si="106"/>
        <v>110</v>
      </c>
      <c r="H6849">
        <v>21613</v>
      </c>
      <c r="I6849" t="s">
        <v>23</v>
      </c>
    </row>
    <row r="6850" spans="1:9" x14ac:dyDescent="0.3">
      <c r="A6850" t="s">
        <v>3452</v>
      </c>
      <c r="B6850" t="s">
        <v>3453</v>
      </c>
      <c r="C6850">
        <v>800</v>
      </c>
      <c r="D6850" t="s">
        <v>24</v>
      </c>
      <c r="E6850">
        <v>454</v>
      </c>
      <c r="F6850">
        <v>539</v>
      </c>
      <c r="G6850">
        <f t="shared" si="106"/>
        <v>85</v>
      </c>
      <c r="H6850">
        <v>23723</v>
      </c>
      <c r="I6850" t="s">
        <v>25</v>
      </c>
    </row>
    <row r="6851" spans="1:9" x14ac:dyDescent="0.3">
      <c r="A6851" t="s">
        <v>3454</v>
      </c>
      <c r="B6851" t="s">
        <v>3455</v>
      </c>
      <c r="C6851">
        <v>914</v>
      </c>
      <c r="D6851" t="s">
        <v>10</v>
      </c>
      <c r="E6851">
        <v>265</v>
      </c>
      <c r="F6851">
        <v>458</v>
      </c>
      <c r="G6851">
        <f t="shared" ref="G6851:G6914" si="107">F6851-E6851</f>
        <v>193</v>
      </c>
      <c r="H6851">
        <v>1724</v>
      </c>
      <c r="I6851" t="s">
        <v>11</v>
      </c>
    </row>
    <row r="6852" spans="1:9" x14ac:dyDescent="0.3">
      <c r="A6852" t="s">
        <v>3454</v>
      </c>
      <c r="B6852" t="s">
        <v>3455</v>
      </c>
      <c r="C6852">
        <v>914</v>
      </c>
      <c r="D6852" t="s">
        <v>28</v>
      </c>
      <c r="E6852">
        <v>801</v>
      </c>
      <c r="F6852">
        <v>913</v>
      </c>
      <c r="G6852">
        <f t="shared" si="107"/>
        <v>112</v>
      </c>
      <c r="H6852">
        <v>133923</v>
      </c>
      <c r="I6852" t="s">
        <v>29</v>
      </c>
    </row>
    <row r="6853" spans="1:9" x14ac:dyDescent="0.3">
      <c r="A6853" t="s">
        <v>3454</v>
      </c>
      <c r="B6853" t="s">
        <v>3455</v>
      </c>
      <c r="C6853">
        <v>914</v>
      </c>
      <c r="D6853" t="s">
        <v>30</v>
      </c>
      <c r="E6853">
        <v>691</v>
      </c>
      <c r="F6853">
        <v>759</v>
      </c>
      <c r="G6853">
        <f t="shared" si="107"/>
        <v>68</v>
      </c>
      <c r="H6853">
        <v>85578</v>
      </c>
      <c r="I6853" t="s">
        <v>31</v>
      </c>
    </row>
    <row r="6854" spans="1:9" x14ac:dyDescent="0.3">
      <c r="A6854" t="s">
        <v>3454</v>
      </c>
      <c r="B6854" t="s">
        <v>3455</v>
      </c>
      <c r="C6854">
        <v>914</v>
      </c>
      <c r="D6854" t="s">
        <v>90</v>
      </c>
      <c r="E6854">
        <v>19</v>
      </c>
      <c r="F6854">
        <v>237</v>
      </c>
      <c r="G6854">
        <f t="shared" si="107"/>
        <v>218</v>
      </c>
      <c r="H6854">
        <v>1188</v>
      </c>
      <c r="I6854" t="s">
        <v>91</v>
      </c>
    </row>
    <row r="6855" spans="1:9" x14ac:dyDescent="0.3">
      <c r="A6855" t="s">
        <v>3454</v>
      </c>
      <c r="B6855" t="s">
        <v>3455</v>
      </c>
      <c r="C6855">
        <v>914</v>
      </c>
      <c r="D6855" t="s">
        <v>18</v>
      </c>
      <c r="E6855">
        <v>569</v>
      </c>
      <c r="F6855">
        <v>677</v>
      </c>
      <c r="G6855">
        <f t="shared" si="107"/>
        <v>108</v>
      </c>
      <c r="H6855">
        <v>27168</v>
      </c>
      <c r="I6855" t="s">
        <v>19</v>
      </c>
    </row>
    <row r="6856" spans="1:9" x14ac:dyDescent="0.3">
      <c r="A6856" t="s">
        <v>3456</v>
      </c>
      <c r="B6856" t="s">
        <v>3457</v>
      </c>
      <c r="C6856">
        <v>1101</v>
      </c>
      <c r="D6856" t="s">
        <v>10</v>
      </c>
      <c r="E6856">
        <v>514</v>
      </c>
      <c r="F6856">
        <v>711</v>
      </c>
      <c r="G6856">
        <f t="shared" si="107"/>
        <v>197</v>
      </c>
      <c r="H6856">
        <v>1724</v>
      </c>
      <c r="I6856" t="s">
        <v>11</v>
      </c>
    </row>
    <row r="6857" spans="1:9" x14ac:dyDescent="0.3">
      <c r="A6857" t="s">
        <v>3456</v>
      </c>
      <c r="B6857" t="s">
        <v>3457</v>
      </c>
      <c r="C6857">
        <v>1101</v>
      </c>
      <c r="D6857" t="s">
        <v>14</v>
      </c>
      <c r="E6857">
        <v>937</v>
      </c>
      <c r="F6857">
        <v>1094</v>
      </c>
      <c r="G6857">
        <f t="shared" si="107"/>
        <v>157</v>
      </c>
      <c r="H6857">
        <v>43327</v>
      </c>
      <c r="I6857" t="s">
        <v>15</v>
      </c>
    </row>
    <row r="6858" spans="1:9" x14ac:dyDescent="0.3">
      <c r="A6858" t="s">
        <v>3456</v>
      </c>
      <c r="B6858" t="s">
        <v>3457</v>
      </c>
      <c r="C6858">
        <v>1101</v>
      </c>
      <c r="D6858" t="s">
        <v>24</v>
      </c>
      <c r="E6858">
        <v>834</v>
      </c>
      <c r="F6858">
        <v>920</v>
      </c>
      <c r="G6858">
        <f t="shared" si="107"/>
        <v>86</v>
      </c>
      <c r="H6858">
        <v>23723</v>
      </c>
      <c r="I6858" t="s">
        <v>25</v>
      </c>
    </row>
    <row r="6859" spans="1:9" x14ac:dyDescent="0.3">
      <c r="A6859" t="s">
        <v>3458</v>
      </c>
      <c r="B6859" t="s">
        <v>3459</v>
      </c>
      <c r="C6859">
        <v>611</v>
      </c>
      <c r="D6859" t="s">
        <v>10</v>
      </c>
      <c r="E6859">
        <v>144</v>
      </c>
      <c r="F6859">
        <v>258</v>
      </c>
      <c r="G6859">
        <f t="shared" si="107"/>
        <v>114</v>
      </c>
      <c r="H6859">
        <v>1724</v>
      </c>
      <c r="I6859" t="s">
        <v>11</v>
      </c>
    </row>
    <row r="6860" spans="1:9" x14ac:dyDescent="0.3">
      <c r="A6860" t="s">
        <v>3458</v>
      </c>
      <c r="B6860" t="s">
        <v>3459</v>
      </c>
      <c r="C6860">
        <v>611</v>
      </c>
      <c r="D6860" t="s">
        <v>28</v>
      </c>
      <c r="E6860">
        <v>498</v>
      </c>
      <c r="F6860">
        <v>605</v>
      </c>
      <c r="G6860">
        <f t="shared" si="107"/>
        <v>107</v>
      </c>
      <c r="H6860">
        <v>133923</v>
      </c>
      <c r="I6860" t="s">
        <v>29</v>
      </c>
    </row>
    <row r="6861" spans="1:9" x14ac:dyDescent="0.3">
      <c r="A6861" t="s">
        <v>3458</v>
      </c>
      <c r="B6861" t="s">
        <v>3459</v>
      </c>
      <c r="C6861">
        <v>611</v>
      </c>
      <c r="D6861" t="s">
        <v>30</v>
      </c>
      <c r="E6861">
        <v>363</v>
      </c>
      <c r="F6861">
        <v>457</v>
      </c>
      <c r="G6861">
        <f t="shared" si="107"/>
        <v>94</v>
      </c>
      <c r="H6861">
        <v>85578</v>
      </c>
      <c r="I6861" t="s">
        <v>31</v>
      </c>
    </row>
    <row r="6862" spans="1:9" x14ac:dyDescent="0.3">
      <c r="A6862" t="s">
        <v>3460</v>
      </c>
      <c r="B6862" t="s">
        <v>3461</v>
      </c>
      <c r="C6862">
        <v>786</v>
      </c>
      <c r="D6862" t="s">
        <v>10</v>
      </c>
      <c r="E6862">
        <v>90</v>
      </c>
      <c r="F6862">
        <v>223</v>
      </c>
      <c r="G6862">
        <f t="shared" si="107"/>
        <v>133</v>
      </c>
      <c r="H6862">
        <v>1724</v>
      </c>
      <c r="I6862" t="s">
        <v>11</v>
      </c>
    </row>
    <row r="6863" spans="1:9" x14ac:dyDescent="0.3">
      <c r="A6863" t="s">
        <v>3460</v>
      </c>
      <c r="B6863" t="s">
        <v>3461</v>
      </c>
      <c r="C6863">
        <v>786</v>
      </c>
      <c r="D6863" t="s">
        <v>28</v>
      </c>
      <c r="E6863">
        <v>678</v>
      </c>
      <c r="F6863">
        <v>786</v>
      </c>
      <c r="G6863">
        <f t="shared" si="107"/>
        <v>108</v>
      </c>
      <c r="H6863">
        <v>133923</v>
      </c>
      <c r="I6863" t="s">
        <v>29</v>
      </c>
    </row>
    <row r="6864" spans="1:9" x14ac:dyDescent="0.3">
      <c r="A6864" t="s">
        <v>3460</v>
      </c>
      <c r="B6864" t="s">
        <v>3461</v>
      </c>
      <c r="C6864">
        <v>786</v>
      </c>
      <c r="D6864" t="s">
        <v>24</v>
      </c>
      <c r="E6864">
        <v>456</v>
      </c>
      <c r="F6864">
        <v>543</v>
      </c>
      <c r="G6864">
        <f t="shared" si="107"/>
        <v>87</v>
      </c>
      <c r="H6864">
        <v>23723</v>
      </c>
      <c r="I6864" t="s">
        <v>25</v>
      </c>
    </row>
    <row r="6865" spans="1:9" x14ac:dyDescent="0.3">
      <c r="A6865" t="s">
        <v>3460</v>
      </c>
      <c r="B6865" t="s">
        <v>3461</v>
      </c>
      <c r="C6865">
        <v>786</v>
      </c>
      <c r="D6865" t="s">
        <v>18</v>
      </c>
      <c r="E6865">
        <v>315</v>
      </c>
      <c r="F6865">
        <v>420</v>
      </c>
      <c r="G6865">
        <f t="shared" si="107"/>
        <v>105</v>
      </c>
      <c r="H6865">
        <v>27168</v>
      </c>
      <c r="I6865" t="s">
        <v>19</v>
      </c>
    </row>
    <row r="6866" spans="1:9" x14ac:dyDescent="0.3">
      <c r="A6866" t="s">
        <v>3462</v>
      </c>
      <c r="B6866" t="s">
        <v>3463</v>
      </c>
      <c r="C6866">
        <v>898</v>
      </c>
      <c r="D6866" t="s">
        <v>10</v>
      </c>
      <c r="E6866">
        <v>49</v>
      </c>
      <c r="F6866">
        <v>228</v>
      </c>
      <c r="G6866">
        <f t="shared" si="107"/>
        <v>179</v>
      </c>
      <c r="H6866">
        <v>1724</v>
      </c>
      <c r="I6866" t="s">
        <v>11</v>
      </c>
    </row>
    <row r="6867" spans="1:9" x14ac:dyDescent="0.3">
      <c r="A6867" t="s">
        <v>3462</v>
      </c>
      <c r="B6867" t="s">
        <v>3463</v>
      </c>
      <c r="C6867">
        <v>898</v>
      </c>
      <c r="D6867" t="s">
        <v>12</v>
      </c>
      <c r="E6867">
        <v>636</v>
      </c>
      <c r="F6867">
        <v>869</v>
      </c>
      <c r="G6867">
        <f t="shared" si="107"/>
        <v>233</v>
      </c>
      <c r="H6867">
        <v>22957</v>
      </c>
      <c r="I6867" t="s">
        <v>13</v>
      </c>
    </row>
    <row r="6868" spans="1:9" x14ac:dyDescent="0.3">
      <c r="A6868" t="s">
        <v>3462</v>
      </c>
      <c r="B6868" t="s">
        <v>3463</v>
      </c>
      <c r="C6868">
        <v>898</v>
      </c>
      <c r="D6868" t="s">
        <v>14</v>
      </c>
      <c r="E6868">
        <v>462</v>
      </c>
      <c r="F6868">
        <v>617</v>
      </c>
      <c r="G6868">
        <f t="shared" si="107"/>
        <v>155</v>
      </c>
      <c r="H6868">
        <v>43327</v>
      </c>
      <c r="I6868" t="s">
        <v>15</v>
      </c>
    </row>
    <row r="6869" spans="1:9" x14ac:dyDescent="0.3">
      <c r="A6869" t="s">
        <v>3462</v>
      </c>
      <c r="B6869" t="s">
        <v>3463</v>
      </c>
      <c r="C6869">
        <v>898</v>
      </c>
      <c r="D6869" t="s">
        <v>24</v>
      </c>
      <c r="E6869">
        <v>337</v>
      </c>
      <c r="F6869">
        <v>424</v>
      </c>
      <c r="G6869">
        <f t="shared" si="107"/>
        <v>87</v>
      </c>
      <c r="H6869">
        <v>23723</v>
      </c>
      <c r="I6869" t="s">
        <v>25</v>
      </c>
    </row>
    <row r="6870" spans="1:9" x14ac:dyDescent="0.3">
      <c r="A6870" t="s">
        <v>3464</v>
      </c>
      <c r="B6870" t="s">
        <v>3465</v>
      </c>
      <c r="C6870">
        <v>487</v>
      </c>
      <c r="D6870" t="s">
        <v>10</v>
      </c>
      <c r="E6870">
        <v>44</v>
      </c>
      <c r="F6870">
        <v>230</v>
      </c>
      <c r="G6870">
        <f t="shared" si="107"/>
        <v>186</v>
      </c>
      <c r="H6870">
        <v>1724</v>
      </c>
      <c r="I6870" t="s">
        <v>11</v>
      </c>
    </row>
    <row r="6871" spans="1:9" x14ac:dyDescent="0.3">
      <c r="A6871" t="s">
        <v>3464</v>
      </c>
      <c r="B6871" t="s">
        <v>3465</v>
      </c>
      <c r="C6871">
        <v>487</v>
      </c>
      <c r="D6871" t="s">
        <v>14</v>
      </c>
      <c r="E6871">
        <v>323</v>
      </c>
      <c r="F6871">
        <v>475</v>
      </c>
      <c r="G6871">
        <f t="shared" si="107"/>
        <v>152</v>
      </c>
      <c r="H6871">
        <v>43327</v>
      </c>
      <c r="I6871" t="s">
        <v>15</v>
      </c>
    </row>
    <row r="6872" spans="1:9" x14ac:dyDescent="0.3">
      <c r="A6872" t="s">
        <v>3466</v>
      </c>
      <c r="B6872" t="s">
        <v>3467</v>
      </c>
      <c r="C6872">
        <v>660</v>
      </c>
      <c r="D6872" t="s">
        <v>10</v>
      </c>
      <c r="E6872">
        <v>233</v>
      </c>
      <c r="F6872">
        <v>403</v>
      </c>
      <c r="G6872">
        <f t="shared" si="107"/>
        <v>170</v>
      </c>
      <c r="H6872">
        <v>1724</v>
      </c>
      <c r="I6872" t="s">
        <v>11</v>
      </c>
    </row>
    <row r="6873" spans="1:9" x14ac:dyDescent="0.3">
      <c r="A6873" t="s">
        <v>3466</v>
      </c>
      <c r="B6873" t="s">
        <v>3467</v>
      </c>
      <c r="C6873">
        <v>660</v>
      </c>
      <c r="D6873" t="s">
        <v>14</v>
      </c>
      <c r="E6873">
        <v>496</v>
      </c>
      <c r="F6873">
        <v>648</v>
      </c>
      <c r="G6873">
        <f t="shared" si="107"/>
        <v>152</v>
      </c>
      <c r="H6873">
        <v>43327</v>
      </c>
      <c r="I6873" t="s">
        <v>15</v>
      </c>
    </row>
    <row r="6874" spans="1:9" x14ac:dyDescent="0.3">
      <c r="A6874" t="s">
        <v>3468</v>
      </c>
      <c r="B6874" t="s">
        <v>3469</v>
      </c>
      <c r="C6874">
        <v>929</v>
      </c>
      <c r="D6874" t="s">
        <v>10</v>
      </c>
      <c r="E6874">
        <v>80</v>
      </c>
      <c r="F6874">
        <v>226</v>
      </c>
      <c r="G6874">
        <f t="shared" si="107"/>
        <v>146</v>
      </c>
      <c r="H6874">
        <v>1724</v>
      </c>
      <c r="I6874" t="s">
        <v>11</v>
      </c>
    </row>
    <row r="6875" spans="1:9" x14ac:dyDescent="0.3">
      <c r="A6875" t="s">
        <v>3468</v>
      </c>
      <c r="B6875" t="s">
        <v>3469</v>
      </c>
      <c r="C6875">
        <v>929</v>
      </c>
      <c r="D6875" t="s">
        <v>28</v>
      </c>
      <c r="E6875">
        <v>545</v>
      </c>
      <c r="F6875">
        <v>662</v>
      </c>
      <c r="G6875">
        <f t="shared" si="107"/>
        <v>117</v>
      </c>
      <c r="H6875">
        <v>133923</v>
      </c>
      <c r="I6875" t="s">
        <v>29</v>
      </c>
    </row>
    <row r="6876" spans="1:9" x14ac:dyDescent="0.3">
      <c r="A6876" t="s">
        <v>3468</v>
      </c>
      <c r="B6876" t="s">
        <v>3469</v>
      </c>
      <c r="C6876">
        <v>929</v>
      </c>
      <c r="D6876" t="s">
        <v>30</v>
      </c>
      <c r="E6876">
        <v>433</v>
      </c>
      <c r="F6876">
        <v>498</v>
      </c>
      <c r="G6876">
        <f t="shared" si="107"/>
        <v>65</v>
      </c>
      <c r="H6876">
        <v>85578</v>
      </c>
      <c r="I6876" t="s">
        <v>31</v>
      </c>
    </row>
    <row r="6877" spans="1:9" x14ac:dyDescent="0.3">
      <c r="A6877" t="s">
        <v>3468</v>
      </c>
      <c r="B6877" t="s">
        <v>3469</v>
      </c>
      <c r="C6877">
        <v>929</v>
      </c>
      <c r="D6877" t="s">
        <v>46</v>
      </c>
      <c r="E6877">
        <v>305</v>
      </c>
      <c r="F6877">
        <v>372</v>
      </c>
      <c r="G6877">
        <f t="shared" si="107"/>
        <v>67</v>
      </c>
      <c r="H6877">
        <v>7301</v>
      </c>
      <c r="I6877" t="s">
        <v>47</v>
      </c>
    </row>
    <row r="6878" spans="1:9" x14ac:dyDescent="0.3">
      <c r="A6878" t="s">
        <v>3468</v>
      </c>
      <c r="B6878" t="s">
        <v>3469</v>
      </c>
      <c r="C6878">
        <v>929</v>
      </c>
      <c r="D6878" t="s">
        <v>42</v>
      </c>
      <c r="E6878">
        <v>812</v>
      </c>
      <c r="F6878">
        <v>923</v>
      </c>
      <c r="G6878">
        <f t="shared" si="107"/>
        <v>111</v>
      </c>
      <c r="H6878">
        <v>176760</v>
      </c>
      <c r="I6878" t="s">
        <v>43</v>
      </c>
    </row>
    <row r="6879" spans="1:9" x14ac:dyDescent="0.3">
      <c r="A6879" t="s">
        <v>3470</v>
      </c>
      <c r="B6879" t="s">
        <v>3471</v>
      </c>
      <c r="C6879">
        <v>740</v>
      </c>
      <c r="D6879" t="s">
        <v>10</v>
      </c>
      <c r="E6879">
        <v>47</v>
      </c>
      <c r="F6879">
        <v>218</v>
      </c>
      <c r="G6879">
        <f t="shared" si="107"/>
        <v>171</v>
      </c>
      <c r="H6879">
        <v>1724</v>
      </c>
      <c r="I6879" t="s">
        <v>11</v>
      </c>
    </row>
    <row r="6880" spans="1:9" x14ac:dyDescent="0.3">
      <c r="A6880" t="s">
        <v>3470</v>
      </c>
      <c r="B6880" t="s">
        <v>3471</v>
      </c>
      <c r="C6880">
        <v>740</v>
      </c>
      <c r="D6880" t="s">
        <v>12</v>
      </c>
      <c r="E6880">
        <v>486</v>
      </c>
      <c r="F6880">
        <v>723</v>
      </c>
      <c r="G6880">
        <f t="shared" si="107"/>
        <v>237</v>
      </c>
      <c r="H6880">
        <v>22957</v>
      </c>
      <c r="I6880" t="s">
        <v>13</v>
      </c>
    </row>
    <row r="6881" spans="1:9" x14ac:dyDescent="0.3">
      <c r="A6881" t="s">
        <v>3470</v>
      </c>
      <c r="B6881" t="s">
        <v>3471</v>
      </c>
      <c r="C6881">
        <v>740</v>
      </c>
      <c r="D6881" t="s">
        <v>14</v>
      </c>
      <c r="E6881">
        <v>312</v>
      </c>
      <c r="F6881">
        <v>467</v>
      </c>
      <c r="G6881">
        <f t="shared" si="107"/>
        <v>155</v>
      </c>
      <c r="H6881">
        <v>43327</v>
      </c>
      <c r="I6881" t="s">
        <v>15</v>
      </c>
    </row>
    <row r="6882" spans="1:9" x14ac:dyDescent="0.3">
      <c r="A6882" t="s">
        <v>3472</v>
      </c>
      <c r="B6882" t="s">
        <v>3473</v>
      </c>
      <c r="C6882">
        <v>907</v>
      </c>
      <c r="D6882" t="s">
        <v>10</v>
      </c>
      <c r="E6882">
        <v>262</v>
      </c>
      <c r="F6882">
        <v>437</v>
      </c>
      <c r="G6882">
        <f t="shared" si="107"/>
        <v>175</v>
      </c>
      <c r="H6882">
        <v>1724</v>
      </c>
      <c r="I6882" t="s">
        <v>11</v>
      </c>
    </row>
    <row r="6883" spans="1:9" x14ac:dyDescent="0.3">
      <c r="A6883" t="s">
        <v>3472</v>
      </c>
      <c r="B6883" t="s">
        <v>3473</v>
      </c>
      <c r="C6883">
        <v>907</v>
      </c>
      <c r="D6883" t="s">
        <v>28</v>
      </c>
      <c r="E6883">
        <v>643</v>
      </c>
      <c r="F6883">
        <v>761</v>
      </c>
      <c r="G6883">
        <f t="shared" si="107"/>
        <v>118</v>
      </c>
      <c r="H6883">
        <v>133923</v>
      </c>
      <c r="I6883" t="s">
        <v>29</v>
      </c>
    </row>
    <row r="6884" spans="1:9" x14ac:dyDescent="0.3">
      <c r="A6884" t="s">
        <v>3472</v>
      </c>
      <c r="B6884" t="s">
        <v>3473</v>
      </c>
      <c r="C6884">
        <v>907</v>
      </c>
      <c r="D6884" t="s">
        <v>30</v>
      </c>
      <c r="E6884">
        <v>531</v>
      </c>
      <c r="F6884">
        <v>596</v>
      </c>
      <c r="G6884">
        <f t="shared" si="107"/>
        <v>65</v>
      </c>
      <c r="H6884">
        <v>85578</v>
      </c>
      <c r="I6884" t="s">
        <v>31</v>
      </c>
    </row>
    <row r="6885" spans="1:9" x14ac:dyDescent="0.3">
      <c r="A6885" t="s">
        <v>3472</v>
      </c>
      <c r="B6885" t="s">
        <v>3473</v>
      </c>
      <c r="C6885">
        <v>907</v>
      </c>
      <c r="D6885" t="s">
        <v>90</v>
      </c>
      <c r="E6885">
        <v>18</v>
      </c>
      <c r="F6885">
        <v>219</v>
      </c>
      <c r="G6885">
        <f t="shared" si="107"/>
        <v>201</v>
      </c>
      <c r="H6885">
        <v>1188</v>
      </c>
      <c r="I6885" t="s">
        <v>91</v>
      </c>
    </row>
    <row r="6886" spans="1:9" x14ac:dyDescent="0.3">
      <c r="A6886" t="s">
        <v>3472</v>
      </c>
      <c r="B6886" t="s">
        <v>3473</v>
      </c>
      <c r="C6886">
        <v>907</v>
      </c>
      <c r="D6886" t="s">
        <v>42</v>
      </c>
      <c r="E6886">
        <v>788</v>
      </c>
      <c r="F6886">
        <v>900</v>
      </c>
      <c r="G6886">
        <f t="shared" si="107"/>
        <v>112</v>
      </c>
      <c r="H6886">
        <v>176760</v>
      </c>
      <c r="I6886" t="s">
        <v>43</v>
      </c>
    </row>
    <row r="6887" spans="1:9" x14ac:dyDescent="0.3">
      <c r="A6887" t="s">
        <v>3474</v>
      </c>
      <c r="B6887" t="s">
        <v>3475</v>
      </c>
      <c r="C6887">
        <v>880</v>
      </c>
      <c r="D6887" t="s">
        <v>10</v>
      </c>
      <c r="E6887">
        <v>72</v>
      </c>
      <c r="F6887">
        <v>265</v>
      </c>
      <c r="G6887">
        <f t="shared" si="107"/>
        <v>193</v>
      </c>
      <c r="H6887">
        <v>1724</v>
      </c>
      <c r="I6887" t="s">
        <v>11</v>
      </c>
    </row>
    <row r="6888" spans="1:9" x14ac:dyDescent="0.3">
      <c r="A6888" t="s">
        <v>3474</v>
      </c>
      <c r="B6888" t="s">
        <v>3475</v>
      </c>
      <c r="C6888">
        <v>880</v>
      </c>
      <c r="D6888" t="s">
        <v>24</v>
      </c>
      <c r="E6888">
        <v>377</v>
      </c>
      <c r="F6888">
        <v>464</v>
      </c>
      <c r="G6888">
        <f t="shared" si="107"/>
        <v>87</v>
      </c>
      <c r="H6888">
        <v>23723</v>
      </c>
      <c r="I6888" t="s">
        <v>25</v>
      </c>
    </row>
    <row r="6889" spans="1:9" x14ac:dyDescent="0.3">
      <c r="A6889" t="s">
        <v>3474</v>
      </c>
      <c r="B6889" t="s">
        <v>3475</v>
      </c>
      <c r="C6889">
        <v>880</v>
      </c>
      <c r="D6889" t="s">
        <v>24</v>
      </c>
      <c r="E6889">
        <v>633</v>
      </c>
      <c r="F6889">
        <v>720</v>
      </c>
      <c r="G6889">
        <f t="shared" si="107"/>
        <v>87</v>
      </c>
      <c r="H6889">
        <v>23723</v>
      </c>
      <c r="I6889" t="s">
        <v>25</v>
      </c>
    </row>
    <row r="6890" spans="1:9" x14ac:dyDescent="0.3">
      <c r="A6890" t="s">
        <v>3474</v>
      </c>
      <c r="B6890" t="s">
        <v>3475</v>
      </c>
      <c r="C6890">
        <v>880</v>
      </c>
      <c r="D6890" t="s">
        <v>18</v>
      </c>
      <c r="E6890">
        <v>492</v>
      </c>
      <c r="F6890">
        <v>597</v>
      </c>
      <c r="G6890">
        <f t="shared" si="107"/>
        <v>105</v>
      </c>
      <c r="H6890">
        <v>27168</v>
      </c>
      <c r="I6890" t="s">
        <v>19</v>
      </c>
    </row>
    <row r="6891" spans="1:9" x14ac:dyDescent="0.3">
      <c r="A6891" t="s">
        <v>3474</v>
      </c>
      <c r="B6891" t="s">
        <v>3475</v>
      </c>
      <c r="C6891">
        <v>880</v>
      </c>
      <c r="D6891" t="s">
        <v>18</v>
      </c>
      <c r="E6891">
        <v>773</v>
      </c>
      <c r="F6891">
        <v>878</v>
      </c>
      <c r="G6891">
        <f t="shared" si="107"/>
        <v>105</v>
      </c>
      <c r="H6891">
        <v>27168</v>
      </c>
      <c r="I6891" t="s">
        <v>19</v>
      </c>
    </row>
    <row r="6892" spans="1:9" x14ac:dyDescent="0.3">
      <c r="A6892" t="s">
        <v>3476</v>
      </c>
      <c r="B6892" t="s">
        <v>3477</v>
      </c>
      <c r="C6892">
        <v>233</v>
      </c>
      <c r="D6892" t="s">
        <v>10</v>
      </c>
      <c r="E6892">
        <v>78</v>
      </c>
      <c r="F6892">
        <v>223</v>
      </c>
      <c r="G6892">
        <f t="shared" si="107"/>
        <v>145</v>
      </c>
      <c r="H6892">
        <v>1724</v>
      </c>
      <c r="I6892" t="s">
        <v>11</v>
      </c>
    </row>
    <row r="6893" spans="1:9" x14ac:dyDescent="0.3">
      <c r="A6893" t="s">
        <v>3478</v>
      </c>
      <c r="B6893" t="s">
        <v>3479</v>
      </c>
      <c r="C6893">
        <v>593</v>
      </c>
      <c r="D6893" t="s">
        <v>10</v>
      </c>
      <c r="E6893">
        <v>89</v>
      </c>
      <c r="F6893">
        <v>208</v>
      </c>
      <c r="G6893">
        <f t="shared" si="107"/>
        <v>119</v>
      </c>
      <c r="H6893">
        <v>1724</v>
      </c>
      <c r="I6893" t="s">
        <v>11</v>
      </c>
    </row>
    <row r="6894" spans="1:9" x14ac:dyDescent="0.3">
      <c r="A6894" t="s">
        <v>3478</v>
      </c>
      <c r="B6894" t="s">
        <v>3479</v>
      </c>
      <c r="C6894">
        <v>593</v>
      </c>
      <c r="D6894" t="s">
        <v>14</v>
      </c>
      <c r="E6894">
        <v>423</v>
      </c>
      <c r="F6894">
        <v>580</v>
      </c>
      <c r="G6894">
        <f t="shared" si="107"/>
        <v>157</v>
      </c>
      <c r="H6894">
        <v>43327</v>
      </c>
      <c r="I6894" t="s">
        <v>15</v>
      </c>
    </row>
    <row r="6895" spans="1:9" x14ac:dyDescent="0.3">
      <c r="A6895" t="s">
        <v>3478</v>
      </c>
      <c r="B6895" t="s">
        <v>3479</v>
      </c>
      <c r="C6895">
        <v>593</v>
      </c>
      <c r="D6895" t="s">
        <v>16</v>
      </c>
      <c r="E6895">
        <v>293</v>
      </c>
      <c r="F6895">
        <v>414</v>
      </c>
      <c r="G6895">
        <f t="shared" si="107"/>
        <v>121</v>
      </c>
      <c r="H6895">
        <v>23651</v>
      </c>
      <c r="I6895" t="s">
        <v>17</v>
      </c>
    </row>
    <row r="6896" spans="1:9" x14ac:dyDescent="0.3">
      <c r="A6896" t="s">
        <v>3480</v>
      </c>
      <c r="B6896" t="s">
        <v>3481</v>
      </c>
      <c r="C6896">
        <v>1243</v>
      </c>
      <c r="D6896" t="s">
        <v>10</v>
      </c>
      <c r="E6896">
        <v>82</v>
      </c>
      <c r="F6896">
        <v>269</v>
      </c>
      <c r="G6896">
        <f t="shared" si="107"/>
        <v>187</v>
      </c>
      <c r="H6896">
        <v>1724</v>
      </c>
      <c r="I6896" t="s">
        <v>11</v>
      </c>
    </row>
    <row r="6897" spans="1:9" x14ac:dyDescent="0.3">
      <c r="A6897" t="s">
        <v>3480</v>
      </c>
      <c r="B6897" t="s">
        <v>3481</v>
      </c>
      <c r="C6897">
        <v>1243</v>
      </c>
      <c r="D6897" t="s">
        <v>28</v>
      </c>
      <c r="E6897">
        <v>718</v>
      </c>
      <c r="F6897">
        <v>836</v>
      </c>
      <c r="G6897">
        <f t="shared" si="107"/>
        <v>118</v>
      </c>
      <c r="H6897">
        <v>133923</v>
      </c>
      <c r="I6897" t="s">
        <v>29</v>
      </c>
    </row>
    <row r="6898" spans="1:9" x14ac:dyDescent="0.3">
      <c r="A6898" t="s">
        <v>3480</v>
      </c>
      <c r="B6898" t="s">
        <v>3481</v>
      </c>
      <c r="C6898">
        <v>1243</v>
      </c>
      <c r="D6898" t="s">
        <v>30</v>
      </c>
      <c r="E6898">
        <v>603</v>
      </c>
      <c r="F6898">
        <v>671</v>
      </c>
      <c r="G6898">
        <f t="shared" si="107"/>
        <v>68</v>
      </c>
      <c r="H6898">
        <v>85578</v>
      </c>
      <c r="I6898" t="s">
        <v>31</v>
      </c>
    </row>
    <row r="6899" spans="1:9" x14ac:dyDescent="0.3">
      <c r="A6899" t="s">
        <v>3480</v>
      </c>
      <c r="B6899" t="s">
        <v>3481</v>
      </c>
      <c r="C6899">
        <v>1243</v>
      </c>
      <c r="D6899" t="s">
        <v>22</v>
      </c>
      <c r="E6899">
        <v>467</v>
      </c>
      <c r="F6899">
        <v>580</v>
      </c>
      <c r="G6899">
        <f t="shared" si="107"/>
        <v>113</v>
      </c>
      <c r="H6899">
        <v>21613</v>
      </c>
      <c r="I6899" t="s">
        <v>23</v>
      </c>
    </row>
    <row r="6900" spans="1:9" x14ac:dyDescent="0.3">
      <c r="A6900" t="s">
        <v>3480</v>
      </c>
      <c r="B6900" t="s">
        <v>3481</v>
      </c>
      <c r="C6900">
        <v>1243</v>
      </c>
      <c r="D6900" t="s">
        <v>46</v>
      </c>
      <c r="E6900">
        <v>356</v>
      </c>
      <c r="F6900">
        <v>417</v>
      </c>
      <c r="G6900">
        <f t="shared" si="107"/>
        <v>61</v>
      </c>
      <c r="H6900">
        <v>7301</v>
      </c>
      <c r="I6900" t="s">
        <v>47</v>
      </c>
    </row>
    <row r="6901" spans="1:9" x14ac:dyDescent="0.3">
      <c r="A6901" t="s">
        <v>3480</v>
      </c>
      <c r="B6901" t="s">
        <v>3481</v>
      </c>
      <c r="C6901">
        <v>1243</v>
      </c>
      <c r="D6901" t="s">
        <v>42</v>
      </c>
      <c r="E6901">
        <v>864</v>
      </c>
      <c r="F6901">
        <v>971</v>
      </c>
      <c r="G6901">
        <f t="shared" si="107"/>
        <v>107</v>
      </c>
      <c r="H6901">
        <v>176760</v>
      </c>
      <c r="I6901" t="s">
        <v>43</v>
      </c>
    </row>
    <row r="6902" spans="1:9" x14ac:dyDescent="0.3">
      <c r="A6902" t="s">
        <v>3480</v>
      </c>
      <c r="B6902" t="s">
        <v>3481</v>
      </c>
      <c r="C6902">
        <v>1243</v>
      </c>
      <c r="D6902" t="s">
        <v>42</v>
      </c>
      <c r="E6902">
        <v>984</v>
      </c>
      <c r="F6902">
        <v>1096</v>
      </c>
      <c r="G6902">
        <f t="shared" si="107"/>
        <v>112</v>
      </c>
      <c r="H6902">
        <v>176760</v>
      </c>
      <c r="I6902" t="s">
        <v>43</v>
      </c>
    </row>
    <row r="6903" spans="1:9" x14ac:dyDescent="0.3">
      <c r="A6903" t="s">
        <v>3480</v>
      </c>
      <c r="B6903" t="s">
        <v>3481</v>
      </c>
      <c r="C6903">
        <v>1243</v>
      </c>
      <c r="D6903" t="s">
        <v>42</v>
      </c>
      <c r="E6903">
        <v>1119</v>
      </c>
      <c r="F6903">
        <v>1230</v>
      </c>
      <c r="G6903">
        <f t="shared" si="107"/>
        <v>111</v>
      </c>
      <c r="H6903">
        <v>176760</v>
      </c>
      <c r="I6903" t="s">
        <v>43</v>
      </c>
    </row>
    <row r="6904" spans="1:9" x14ac:dyDescent="0.3">
      <c r="A6904" t="s">
        <v>3482</v>
      </c>
      <c r="B6904" t="s">
        <v>3483</v>
      </c>
      <c r="C6904">
        <v>852</v>
      </c>
      <c r="D6904" t="s">
        <v>10</v>
      </c>
      <c r="E6904">
        <v>87</v>
      </c>
      <c r="F6904">
        <v>276</v>
      </c>
      <c r="G6904">
        <f t="shared" si="107"/>
        <v>189</v>
      </c>
      <c r="H6904">
        <v>1724</v>
      </c>
      <c r="I6904" t="s">
        <v>11</v>
      </c>
    </row>
    <row r="6905" spans="1:9" x14ac:dyDescent="0.3">
      <c r="A6905" t="s">
        <v>3482</v>
      </c>
      <c r="B6905" t="s">
        <v>3483</v>
      </c>
      <c r="C6905">
        <v>852</v>
      </c>
      <c r="D6905" t="s">
        <v>28</v>
      </c>
      <c r="E6905">
        <v>607</v>
      </c>
      <c r="F6905">
        <v>720</v>
      </c>
      <c r="G6905">
        <f t="shared" si="107"/>
        <v>113</v>
      </c>
      <c r="H6905">
        <v>133923</v>
      </c>
      <c r="I6905" t="s">
        <v>29</v>
      </c>
    </row>
    <row r="6906" spans="1:9" x14ac:dyDescent="0.3">
      <c r="A6906" t="s">
        <v>3482</v>
      </c>
      <c r="B6906" t="s">
        <v>3483</v>
      </c>
      <c r="C6906">
        <v>852</v>
      </c>
      <c r="D6906" t="s">
        <v>30</v>
      </c>
      <c r="E6906">
        <v>494</v>
      </c>
      <c r="F6906">
        <v>562</v>
      </c>
      <c r="G6906">
        <f t="shared" si="107"/>
        <v>68</v>
      </c>
      <c r="H6906">
        <v>85578</v>
      </c>
      <c r="I6906" t="s">
        <v>31</v>
      </c>
    </row>
    <row r="6907" spans="1:9" x14ac:dyDescent="0.3">
      <c r="A6907" t="s">
        <v>3482</v>
      </c>
      <c r="B6907" t="s">
        <v>3483</v>
      </c>
      <c r="C6907">
        <v>852</v>
      </c>
      <c r="D6907" t="s">
        <v>24</v>
      </c>
      <c r="E6907">
        <v>393</v>
      </c>
      <c r="F6907">
        <v>482</v>
      </c>
      <c r="G6907">
        <f t="shared" si="107"/>
        <v>89</v>
      </c>
      <c r="H6907">
        <v>23723</v>
      </c>
      <c r="I6907" t="s">
        <v>25</v>
      </c>
    </row>
    <row r="6908" spans="1:9" x14ac:dyDescent="0.3">
      <c r="A6908" t="s">
        <v>3482</v>
      </c>
      <c r="B6908" t="s">
        <v>3483</v>
      </c>
      <c r="C6908">
        <v>852</v>
      </c>
      <c r="D6908" t="s">
        <v>42</v>
      </c>
      <c r="E6908">
        <v>733</v>
      </c>
      <c r="F6908">
        <v>842</v>
      </c>
      <c r="G6908">
        <f t="shared" si="107"/>
        <v>109</v>
      </c>
      <c r="H6908">
        <v>176760</v>
      </c>
      <c r="I6908" t="s">
        <v>43</v>
      </c>
    </row>
    <row r="6909" spans="1:9" x14ac:dyDescent="0.3">
      <c r="A6909" t="s">
        <v>3484</v>
      </c>
      <c r="B6909" t="s">
        <v>3485</v>
      </c>
      <c r="C6909">
        <v>906</v>
      </c>
      <c r="D6909" t="s">
        <v>10</v>
      </c>
      <c r="E6909">
        <v>32</v>
      </c>
      <c r="F6909">
        <v>211</v>
      </c>
      <c r="G6909">
        <f t="shared" si="107"/>
        <v>179</v>
      </c>
      <c r="H6909">
        <v>1724</v>
      </c>
      <c r="I6909" t="s">
        <v>11</v>
      </c>
    </row>
    <row r="6910" spans="1:9" x14ac:dyDescent="0.3">
      <c r="A6910" t="s">
        <v>3484</v>
      </c>
      <c r="B6910" t="s">
        <v>3485</v>
      </c>
      <c r="C6910">
        <v>906</v>
      </c>
      <c r="D6910" t="s">
        <v>14</v>
      </c>
      <c r="E6910">
        <v>730</v>
      </c>
      <c r="F6910">
        <v>890</v>
      </c>
      <c r="G6910">
        <f t="shared" si="107"/>
        <v>160</v>
      </c>
      <c r="H6910">
        <v>43327</v>
      </c>
      <c r="I6910" t="s">
        <v>15</v>
      </c>
    </row>
    <row r="6911" spans="1:9" x14ac:dyDescent="0.3">
      <c r="A6911" t="s">
        <v>3486</v>
      </c>
      <c r="B6911" t="s">
        <v>3487</v>
      </c>
      <c r="C6911">
        <v>1053</v>
      </c>
      <c r="D6911" t="s">
        <v>10</v>
      </c>
      <c r="E6911">
        <v>79</v>
      </c>
      <c r="F6911">
        <v>263</v>
      </c>
      <c r="G6911">
        <f t="shared" si="107"/>
        <v>184</v>
      </c>
      <c r="H6911">
        <v>1724</v>
      </c>
      <c r="I6911" t="s">
        <v>11</v>
      </c>
    </row>
    <row r="6912" spans="1:9" x14ac:dyDescent="0.3">
      <c r="A6912" t="s">
        <v>3486</v>
      </c>
      <c r="B6912" t="s">
        <v>3487</v>
      </c>
      <c r="C6912">
        <v>1053</v>
      </c>
      <c r="D6912" t="s">
        <v>12</v>
      </c>
      <c r="E6912">
        <v>793</v>
      </c>
      <c r="F6912">
        <v>1028</v>
      </c>
      <c r="G6912">
        <f t="shared" si="107"/>
        <v>235</v>
      </c>
      <c r="H6912">
        <v>22957</v>
      </c>
      <c r="I6912" t="s">
        <v>13</v>
      </c>
    </row>
    <row r="6913" spans="1:9" x14ac:dyDescent="0.3">
      <c r="A6913" t="s">
        <v>3486</v>
      </c>
      <c r="B6913" t="s">
        <v>3487</v>
      </c>
      <c r="C6913">
        <v>1053</v>
      </c>
      <c r="D6913" t="s">
        <v>14</v>
      </c>
      <c r="E6913">
        <v>612</v>
      </c>
      <c r="F6913">
        <v>774</v>
      </c>
      <c r="G6913">
        <f t="shared" si="107"/>
        <v>162</v>
      </c>
      <c r="H6913">
        <v>43327</v>
      </c>
      <c r="I6913" t="s">
        <v>15</v>
      </c>
    </row>
    <row r="6914" spans="1:9" x14ac:dyDescent="0.3">
      <c r="A6914" t="s">
        <v>3486</v>
      </c>
      <c r="B6914" t="s">
        <v>3487</v>
      </c>
      <c r="C6914">
        <v>1053</v>
      </c>
      <c r="D6914" t="s">
        <v>22</v>
      </c>
      <c r="E6914">
        <v>356</v>
      </c>
      <c r="F6914">
        <v>469</v>
      </c>
      <c r="G6914">
        <f t="shared" si="107"/>
        <v>113</v>
      </c>
      <c r="H6914">
        <v>21613</v>
      </c>
      <c r="I6914" t="s">
        <v>23</v>
      </c>
    </row>
    <row r="6915" spans="1:9" x14ac:dyDescent="0.3">
      <c r="A6915" t="s">
        <v>3486</v>
      </c>
      <c r="B6915" t="s">
        <v>3487</v>
      </c>
      <c r="C6915">
        <v>1053</v>
      </c>
      <c r="D6915" t="s">
        <v>46</v>
      </c>
      <c r="E6915">
        <v>484</v>
      </c>
      <c r="F6915">
        <v>553</v>
      </c>
      <c r="G6915">
        <f t="shared" ref="G6915:G6978" si="108">F6915-E6915</f>
        <v>69</v>
      </c>
      <c r="H6915">
        <v>7301</v>
      </c>
      <c r="I6915" t="s">
        <v>47</v>
      </c>
    </row>
    <row r="6916" spans="1:9" x14ac:dyDescent="0.3">
      <c r="A6916" t="s">
        <v>3488</v>
      </c>
      <c r="B6916" t="s">
        <v>3489</v>
      </c>
      <c r="C6916">
        <v>171</v>
      </c>
      <c r="D6916" t="s">
        <v>10</v>
      </c>
      <c r="E6916">
        <v>50</v>
      </c>
      <c r="F6916">
        <v>145</v>
      </c>
      <c r="G6916">
        <f t="shared" si="108"/>
        <v>95</v>
      </c>
      <c r="H6916">
        <v>1724</v>
      </c>
      <c r="I6916" t="s">
        <v>11</v>
      </c>
    </row>
    <row r="6917" spans="1:9" x14ac:dyDescent="0.3">
      <c r="A6917" t="s">
        <v>3490</v>
      </c>
      <c r="B6917" t="s">
        <v>3491</v>
      </c>
      <c r="C6917">
        <v>703</v>
      </c>
      <c r="D6917" t="s">
        <v>10</v>
      </c>
      <c r="E6917">
        <v>58</v>
      </c>
      <c r="F6917">
        <v>245</v>
      </c>
      <c r="G6917">
        <f t="shared" si="108"/>
        <v>187</v>
      </c>
      <c r="H6917">
        <v>1724</v>
      </c>
      <c r="I6917" t="s">
        <v>11</v>
      </c>
    </row>
    <row r="6918" spans="1:9" x14ac:dyDescent="0.3">
      <c r="A6918" t="s">
        <v>3490</v>
      </c>
      <c r="B6918" t="s">
        <v>3491</v>
      </c>
      <c r="C6918">
        <v>703</v>
      </c>
      <c r="D6918" t="s">
        <v>154</v>
      </c>
      <c r="E6918">
        <v>345</v>
      </c>
      <c r="F6918">
        <v>493</v>
      </c>
      <c r="G6918">
        <f t="shared" si="108"/>
        <v>148</v>
      </c>
      <c r="H6918">
        <v>17090</v>
      </c>
      <c r="I6918" t="s">
        <v>155</v>
      </c>
    </row>
    <row r="6919" spans="1:9" x14ac:dyDescent="0.3">
      <c r="A6919" t="s">
        <v>3490</v>
      </c>
      <c r="B6919" t="s">
        <v>3491</v>
      </c>
      <c r="C6919">
        <v>703</v>
      </c>
      <c r="D6919" t="s">
        <v>54</v>
      </c>
      <c r="E6919">
        <v>514</v>
      </c>
      <c r="F6919">
        <v>593</v>
      </c>
      <c r="G6919">
        <f t="shared" si="108"/>
        <v>79</v>
      </c>
      <c r="H6919">
        <v>1627</v>
      </c>
      <c r="I6919" t="s">
        <v>55</v>
      </c>
    </row>
    <row r="6920" spans="1:9" x14ac:dyDescent="0.3">
      <c r="A6920" t="s">
        <v>3492</v>
      </c>
      <c r="B6920" t="s">
        <v>3493</v>
      </c>
      <c r="C6920">
        <v>829</v>
      </c>
      <c r="D6920" t="s">
        <v>10</v>
      </c>
      <c r="E6920">
        <v>43</v>
      </c>
      <c r="F6920">
        <v>237</v>
      </c>
      <c r="G6920">
        <f t="shared" si="108"/>
        <v>194</v>
      </c>
      <c r="H6920">
        <v>1724</v>
      </c>
      <c r="I6920" t="s">
        <v>11</v>
      </c>
    </row>
    <row r="6921" spans="1:9" x14ac:dyDescent="0.3">
      <c r="A6921" t="s">
        <v>3492</v>
      </c>
      <c r="B6921" t="s">
        <v>3493</v>
      </c>
      <c r="C6921">
        <v>829</v>
      </c>
      <c r="D6921" t="s">
        <v>28</v>
      </c>
      <c r="E6921">
        <v>705</v>
      </c>
      <c r="F6921">
        <v>817</v>
      </c>
      <c r="G6921">
        <f t="shared" si="108"/>
        <v>112</v>
      </c>
      <c r="H6921">
        <v>133923</v>
      </c>
      <c r="I6921" t="s">
        <v>29</v>
      </c>
    </row>
    <row r="6922" spans="1:9" x14ac:dyDescent="0.3">
      <c r="A6922" t="s">
        <v>3492</v>
      </c>
      <c r="B6922" t="s">
        <v>3493</v>
      </c>
      <c r="C6922">
        <v>829</v>
      </c>
      <c r="D6922" t="s">
        <v>30</v>
      </c>
      <c r="E6922">
        <v>595</v>
      </c>
      <c r="F6922">
        <v>663</v>
      </c>
      <c r="G6922">
        <f t="shared" si="108"/>
        <v>68</v>
      </c>
      <c r="H6922">
        <v>85578</v>
      </c>
      <c r="I6922" t="s">
        <v>31</v>
      </c>
    </row>
    <row r="6923" spans="1:9" x14ac:dyDescent="0.3">
      <c r="A6923" t="s">
        <v>3492</v>
      </c>
      <c r="B6923" t="s">
        <v>3493</v>
      </c>
      <c r="C6923">
        <v>829</v>
      </c>
      <c r="D6923" t="s">
        <v>24</v>
      </c>
      <c r="E6923">
        <v>482</v>
      </c>
      <c r="F6923">
        <v>569</v>
      </c>
      <c r="G6923">
        <f t="shared" si="108"/>
        <v>87</v>
      </c>
      <c r="H6923">
        <v>23723</v>
      </c>
      <c r="I6923" t="s">
        <v>25</v>
      </c>
    </row>
    <row r="6924" spans="1:9" x14ac:dyDescent="0.3">
      <c r="A6924" t="s">
        <v>3492</v>
      </c>
      <c r="B6924" t="s">
        <v>3493</v>
      </c>
      <c r="C6924">
        <v>829</v>
      </c>
      <c r="D6924" t="s">
        <v>18</v>
      </c>
      <c r="E6924">
        <v>331</v>
      </c>
      <c r="F6924">
        <v>428</v>
      </c>
      <c r="G6924">
        <f t="shared" si="108"/>
        <v>97</v>
      </c>
      <c r="H6924">
        <v>27168</v>
      </c>
      <c r="I6924" t="s">
        <v>19</v>
      </c>
    </row>
    <row r="6925" spans="1:9" x14ac:dyDescent="0.3">
      <c r="A6925" t="s">
        <v>3494</v>
      </c>
      <c r="B6925" t="s">
        <v>3495</v>
      </c>
      <c r="C6925">
        <v>1013</v>
      </c>
      <c r="D6925" t="s">
        <v>10</v>
      </c>
      <c r="E6925">
        <v>129</v>
      </c>
      <c r="F6925">
        <v>326</v>
      </c>
      <c r="G6925">
        <f t="shared" si="108"/>
        <v>197</v>
      </c>
      <c r="H6925">
        <v>1724</v>
      </c>
      <c r="I6925" t="s">
        <v>11</v>
      </c>
    </row>
    <row r="6926" spans="1:9" x14ac:dyDescent="0.3">
      <c r="A6926" t="s">
        <v>3494</v>
      </c>
      <c r="B6926" t="s">
        <v>3495</v>
      </c>
      <c r="C6926">
        <v>1013</v>
      </c>
      <c r="D6926" t="s">
        <v>28</v>
      </c>
      <c r="E6926">
        <v>526</v>
      </c>
      <c r="F6926">
        <v>689</v>
      </c>
      <c r="G6926">
        <f t="shared" si="108"/>
        <v>163</v>
      </c>
      <c r="H6926">
        <v>133923</v>
      </c>
      <c r="I6926" t="s">
        <v>29</v>
      </c>
    </row>
    <row r="6927" spans="1:9" x14ac:dyDescent="0.3">
      <c r="A6927" t="s">
        <v>3494</v>
      </c>
      <c r="B6927" t="s">
        <v>3495</v>
      </c>
      <c r="C6927">
        <v>1013</v>
      </c>
      <c r="D6927" t="s">
        <v>30</v>
      </c>
      <c r="E6927">
        <v>414</v>
      </c>
      <c r="F6927">
        <v>479</v>
      </c>
      <c r="G6927">
        <f t="shared" si="108"/>
        <v>65</v>
      </c>
      <c r="H6927">
        <v>85578</v>
      </c>
      <c r="I6927" t="s">
        <v>31</v>
      </c>
    </row>
    <row r="6928" spans="1:9" x14ac:dyDescent="0.3">
      <c r="A6928" t="s">
        <v>3494</v>
      </c>
      <c r="B6928" t="s">
        <v>3495</v>
      </c>
      <c r="C6928">
        <v>1013</v>
      </c>
      <c r="D6928" t="s">
        <v>42</v>
      </c>
      <c r="E6928">
        <v>867</v>
      </c>
      <c r="F6928">
        <v>1001</v>
      </c>
      <c r="G6928">
        <f t="shared" si="108"/>
        <v>134</v>
      </c>
      <c r="H6928">
        <v>176760</v>
      </c>
      <c r="I6928" t="s">
        <v>43</v>
      </c>
    </row>
    <row r="6929" spans="1:9" x14ac:dyDescent="0.3">
      <c r="A6929" t="s">
        <v>3496</v>
      </c>
      <c r="B6929" t="s">
        <v>3497</v>
      </c>
      <c r="C6929">
        <v>1055</v>
      </c>
      <c r="D6929" t="s">
        <v>10</v>
      </c>
      <c r="E6929">
        <v>118</v>
      </c>
      <c r="F6929">
        <v>299</v>
      </c>
      <c r="G6929">
        <f t="shared" si="108"/>
        <v>181</v>
      </c>
      <c r="H6929">
        <v>1724</v>
      </c>
      <c r="I6929" t="s">
        <v>11</v>
      </c>
    </row>
    <row r="6930" spans="1:9" x14ac:dyDescent="0.3">
      <c r="A6930" t="s">
        <v>3496</v>
      </c>
      <c r="B6930" t="s">
        <v>3497</v>
      </c>
      <c r="C6930">
        <v>1055</v>
      </c>
      <c r="D6930" t="s">
        <v>28</v>
      </c>
      <c r="E6930">
        <v>547</v>
      </c>
      <c r="F6930">
        <v>729</v>
      </c>
      <c r="G6930">
        <f t="shared" si="108"/>
        <v>182</v>
      </c>
      <c r="H6930">
        <v>133923</v>
      </c>
      <c r="I6930" t="s">
        <v>29</v>
      </c>
    </row>
    <row r="6931" spans="1:9" x14ac:dyDescent="0.3">
      <c r="A6931" t="s">
        <v>3496</v>
      </c>
      <c r="B6931" t="s">
        <v>3497</v>
      </c>
      <c r="C6931">
        <v>1055</v>
      </c>
      <c r="D6931" t="s">
        <v>30</v>
      </c>
      <c r="E6931">
        <v>389</v>
      </c>
      <c r="F6931">
        <v>454</v>
      </c>
      <c r="G6931">
        <f t="shared" si="108"/>
        <v>65</v>
      </c>
      <c r="H6931">
        <v>85578</v>
      </c>
      <c r="I6931" t="s">
        <v>31</v>
      </c>
    </row>
    <row r="6932" spans="1:9" x14ac:dyDescent="0.3">
      <c r="A6932" t="s">
        <v>3496</v>
      </c>
      <c r="B6932" t="s">
        <v>3497</v>
      </c>
      <c r="C6932">
        <v>1055</v>
      </c>
      <c r="D6932" t="s">
        <v>42</v>
      </c>
      <c r="E6932">
        <v>912</v>
      </c>
      <c r="F6932">
        <v>1044</v>
      </c>
      <c r="G6932">
        <f t="shared" si="108"/>
        <v>132</v>
      </c>
      <c r="H6932">
        <v>176760</v>
      </c>
      <c r="I6932" t="s">
        <v>43</v>
      </c>
    </row>
    <row r="6933" spans="1:9" x14ac:dyDescent="0.3">
      <c r="A6933" t="s">
        <v>3498</v>
      </c>
      <c r="B6933" t="s">
        <v>3499</v>
      </c>
      <c r="C6933">
        <v>1326</v>
      </c>
      <c r="D6933" t="s">
        <v>10</v>
      </c>
      <c r="E6933">
        <v>406</v>
      </c>
      <c r="F6933">
        <v>601</v>
      </c>
      <c r="G6933">
        <f t="shared" si="108"/>
        <v>195</v>
      </c>
      <c r="H6933">
        <v>1724</v>
      </c>
      <c r="I6933" t="s">
        <v>11</v>
      </c>
    </row>
    <row r="6934" spans="1:9" x14ac:dyDescent="0.3">
      <c r="A6934" t="s">
        <v>3498</v>
      </c>
      <c r="B6934" t="s">
        <v>3499</v>
      </c>
      <c r="C6934">
        <v>1326</v>
      </c>
      <c r="D6934" t="s">
        <v>28</v>
      </c>
      <c r="E6934">
        <v>801</v>
      </c>
      <c r="F6934">
        <v>972</v>
      </c>
      <c r="G6934">
        <f t="shared" si="108"/>
        <v>171</v>
      </c>
      <c r="H6934">
        <v>133923</v>
      </c>
      <c r="I6934" t="s">
        <v>29</v>
      </c>
    </row>
    <row r="6935" spans="1:9" x14ac:dyDescent="0.3">
      <c r="A6935" t="s">
        <v>3498</v>
      </c>
      <c r="B6935" t="s">
        <v>3499</v>
      </c>
      <c r="C6935">
        <v>1326</v>
      </c>
      <c r="D6935" t="s">
        <v>30</v>
      </c>
      <c r="E6935">
        <v>689</v>
      </c>
      <c r="F6935">
        <v>754</v>
      </c>
      <c r="G6935">
        <f t="shared" si="108"/>
        <v>65</v>
      </c>
      <c r="H6935">
        <v>85578</v>
      </c>
      <c r="I6935" t="s">
        <v>31</v>
      </c>
    </row>
    <row r="6936" spans="1:9" x14ac:dyDescent="0.3">
      <c r="A6936" t="s">
        <v>3498</v>
      </c>
      <c r="B6936" t="s">
        <v>3499</v>
      </c>
      <c r="C6936">
        <v>1326</v>
      </c>
      <c r="D6936" t="s">
        <v>42</v>
      </c>
      <c r="E6936">
        <v>1159</v>
      </c>
      <c r="F6936">
        <v>1225</v>
      </c>
      <c r="G6936">
        <f t="shared" si="108"/>
        <v>66</v>
      </c>
      <c r="H6936">
        <v>176760</v>
      </c>
      <c r="I6936" t="s">
        <v>43</v>
      </c>
    </row>
    <row r="6937" spans="1:9" x14ac:dyDescent="0.3">
      <c r="A6937" t="s">
        <v>3498</v>
      </c>
      <c r="B6937" t="s">
        <v>3499</v>
      </c>
      <c r="C6937">
        <v>1326</v>
      </c>
      <c r="D6937" t="s">
        <v>42</v>
      </c>
      <c r="E6937">
        <v>1266</v>
      </c>
      <c r="F6937">
        <v>1320</v>
      </c>
      <c r="G6937">
        <f t="shared" si="108"/>
        <v>54</v>
      </c>
      <c r="H6937">
        <v>176760</v>
      </c>
      <c r="I6937" t="s">
        <v>43</v>
      </c>
    </row>
    <row r="6938" spans="1:9" x14ac:dyDescent="0.3">
      <c r="A6938" t="s">
        <v>3500</v>
      </c>
      <c r="B6938" t="s">
        <v>3501</v>
      </c>
      <c r="C6938">
        <v>973</v>
      </c>
      <c r="D6938" t="s">
        <v>10</v>
      </c>
      <c r="E6938">
        <v>1</v>
      </c>
      <c r="F6938">
        <v>109</v>
      </c>
      <c r="G6938">
        <f t="shared" si="108"/>
        <v>108</v>
      </c>
      <c r="H6938">
        <v>1724</v>
      </c>
      <c r="I6938" t="s">
        <v>11</v>
      </c>
    </row>
    <row r="6939" spans="1:9" x14ac:dyDescent="0.3">
      <c r="A6939" t="s">
        <v>3500</v>
      </c>
      <c r="B6939" t="s">
        <v>3501</v>
      </c>
      <c r="C6939">
        <v>973</v>
      </c>
      <c r="D6939" t="s">
        <v>28</v>
      </c>
      <c r="E6939">
        <v>558</v>
      </c>
      <c r="F6939">
        <v>676</v>
      </c>
      <c r="G6939">
        <f t="shared" si="108"/>
        <v>118</v>
      </c>
      <c r="H6939">
        <v>133923</v>
      </c>
      <c r="I6939" t="s">
        <v>29</v>
      </c>
    </row>
    <row r="6940" spans="1:9" x14ac:dyDescent="0.3">
      <c r="A6940" t="s">
        <v>3500</v>
      </c>
      <c r="B6940" t="s">
        <v>3501</v>
      </c>
      <c r="C6940">
        <v>973</v>
      </c>
      <c r="D6940" t="s">
        <v>30</v>
      </c>
      <c r="E6940">
        <v>443</v>
      </c>
      <c r="F6940">
        <v>511</v>
      </c>
      <c r="G6940">
        <f t="shared" si="108"/>
        <v>68</v>
      </c>
      <c r="H6940">
        <v>85578</v>
      </c>
      <c r="I6940" t="s">
        <v>31</v>
      </c>
    </row>
    <row r="6941" spans="1:9" x14ac:dyDescent="0.3">
      <c r="A6941" t="s">
        <v>3500</v>
      </c>
      <c r="B6941" t="s">
        <v>3501</v>
      </c>
      <c r="C6941">
        <v>973</v>
      </c>
      <c r="D6941" t="s">
        <v>22</v>
      </c>
      <c r="E6941">
        <v>307</v>
      </c>
      <c r="F6941">
        <v>420</v>
      </c>
      <c r="G6941">
        <f t="shared" si="108"/>
        <v>113</v>
      </c>
      <c r="H6941">
        <v>21613</v>
      </c>
      <c r="I6941" t="s">
        <v>23</v>
      </c>
    </row>
    <row r="6942" spans="1:9" x14ac:dyDescent="0.3">
      <c r="A6942" t="s">
        <v>3500</v>
      </c>
      <c r="B6942" t="s">
        <v>3501</v>
      </c>
      <c r="C6942">
        <v>973</v>
      </c>
      <c r="D6942" t="s">
        <v>46</v>
      </c>
      <c r="E6942">
        <v>196</v>
      </c>
      <c r="F6942">
        <v>263</v>
      </c>
      <c r="G6942">
        <f t="shared" si="108"/>
        <v>67</v>
      </c>
      <c r="H6942">
        <v>7301</v>
      </c>
      <c r="I6942" t="s">
        <v>47</v>
      </c>
    </row>
    <row r="6943" spans="1:9" x14ac:dyDescent="0.3">
      <c r="A6943" t="s">
        <v>3500</v>
      </c>
      <c r="B6943" t="s">
        <v>3501</v>
      </c>
      <c r="C6943">
        <v>973</v>
      </c>
      <c r="D6943" t="s">
        <v>42</v>
      </c>
      <c r="E6943">
        <v>693</v>
      </c>
      <c r="F6943">
        <v>798</v>
      </c>
      <c r="G6943">
        <f t="shared" si="108"/>
        <v>105</v>
      </c>
      <c r="H6943">
        <v>176760</v>
      </c>
      <c r="I6943" t="s">
        <v>43</v>
      </c>
    </row>
    <row r="6944" spans="1:9" x14ac:dyDescent="0.3">
      <c r="A6944" t="s">
        <v>3500</v>
      </c>
      <c r="B6944" t="s">
        <v>3501</v>
      </c>
      <c r="C6944">
        <v>973</v>
      </c>
      <c r="D6944" t="s">
        <v>42</v>
      </c>
      <c r="E6944">
        <v>847</v>
      </c>
      <c r="F6944">
        <v>958</v>
      </c>
      <c r="G6944">
        <f t="shared" si="108"/>
        <v>111</v>
      </c>
      <c r="H6944">
        <v>176760</v>
      </c>
      <c r="I6944" t="s">
        <v>43</v>
      </c>
    </row>
    <row r="6945" spans="1:9" x14ac:dyDescent="0.3">
      <c r="A6945" t="s">
        <v>3502</v>
      </c>
      <c r="B6945" t="s">
        <v>3503</v>
      </c>
      <c r="C6945">
        <v>518</v>
      </c>
      <c r="D6945" t="s">
        <v>10</v>
      </c>
      <c r="E6945">
        <v>88</v>
      </c>
      <c r="F6945">
        <v>276</v>
      </c>
      <c r="G6945">
        <f t="shared" si="108"/>
        <v>188</v>
      </c>
      <c r="H6945">
        <v>1724</v>
      </c>
      <c r="I6945" t="s">
        <v>11</v>
      </c>
    </row>
    <row r="6946" spans="1:9" x14ac:dyDescent="0.3">
      <c r="A6946" t="s">
        <v>3502</v>
      </c>
      <c r="B6946" t="s">
        <v>3503</v>
      </c>
      <c r="C6946">
        <v>518</v>
      </c>
      <c r="D6946" t="s">
        <v>30</v>
      </c>
      <c r="E6946">
        <v>494</v>
      </c>
      <c r="F6946">
        <v>518</v>
      </c>
      <c r="G6946">
        <f t="shared" si="108"/>
        <v>24</v>
      </c>
      <c r="H6946">
        <v>85578</v>
      </c>
      <c r="I6946" t="s">
        <v>31</v>
      </c>
    </row>
    <row r="6947" spans="1:9" x14ac:dyDescent="0.3">
      <c r="A6947" t="s">
        <v>3502</v>
      </c>
      <c r="B6947" t="s">
        <v>3503</v>
      </c>
      <c r="C6947">
        <v>518</v>
      </c>
      <c r="D6947" t="s">
        <v>24</v>
      </c>
      <c r="E6947">
        <v>393</v>
      </c>
      <c r="F6947">
        <v>482</v>
      </c>
      <c r="G6947">
        <f t="shared" si="108"/>
        <v>89</v>
      </c>
      <c r="H6947">
        <v>23723</v>
      </c>
      <c r="I6947" t="s">
        <v>25</v>
      </c>
    </row>
    <row r="6948" spans="1:9" x14ac:dyDescent="0.3">
      <c r="A6948" t="s">
        <v>3504</v>
      </c>
      <c r="B6948" t="s">
        <v>3505</v>
      </c>
      <c r="C6948">
        <v>953</v>
      </c>
      <c r="D6948" t="s">
        <v>10</v>
      </c>
      <c r="E6948">
        <v>259</v>
      </c>
      <c r="F6948">
        <v>439</v>
      </c>
      <c r="G6948">
        <f t="shared" si="108"/>
        <v>180</v>
      </c>
      <c r="H6948">
        <v>1724</v>
      </c>
      <c r="I6948" t="s">
        <v>11</v>
      </c>
    </row>
    <row r="6949" spans="1:9" x14ac:dyDescent="0.3">
      <c r="A6949" t="s">
        <v>3504</v>
      </c>
      <c r="B6949" t="s">
        <v>3505</v>
      </c>
      <c r="C6949">
        <v>953</v>
      </c>
      <c r="D6949" t="s">
        <v>12</v>
      </c>
      <c r="E6949">
        <v>698</v>
      </c>
      <c r="F6949">
        <v>934</v>
      </c>
      <c r="G6949">
        <f t="shared" si="108"/>
        <v>236</v>
      </c>
      <c r="H6949">
        <v>22957</v>
      </c>
      <c r="I6949" t="s">
        <v>13</v>
      </c>
    </row>
    <row r="6950" spans="1:9" x14ac:dyDescent="0.3">
      <c r="A6950" t="s">
        <v>3504</v>
      </c>
      <c r="B6950" t="s">
        <v>3505</v>
      </c>
      <c r="C6950">
        <v>953</v>
      </c>
      <c r="D6950" t="s">
        <v>14</v>
      </c>
      <c r="E6950">
        <v>526</v>
      </c>
      <c r="F6950">
        <v>679</v>
      </c>
      <c r="G6950">
        <f t="shared" si="108"/>
        <v>153</v>
      </c>
      <c r="H6950">
        <v>43327</v>
      </c>
      <c r="I6950" t="s">
        <v>15</v>
      </c>
    </row>
    <row r="6951" spans="1:9" x14ac:dyDescent="0.3">
      <c r="A6951" t="s">
        <v>3504</v>
      </c>
      <c r="B6951" t="s">
        <v>3505</v>
      </c>
      <c r="C6951">
        <v>953</v>
      </c>
      <c r="D6951" t="s">
        <v>90</v>
      </c>
      <c r="E6951">
        <v>9</v>
      </c>
      <c r="F6951">
        <v>216</v>
      </c>
      <c r="G6951">
        <f t="shared" si="108"/>
        <v>207</v>
      </c>
      <c r="H6951">
        <v>1188</v>
      </c>
      <c r="I6951" t="s">
        <v>91</v>
      </c>
    </row>
    <row r="6952" spans="1:9" x14ac:dyDescent="0.3">
      <c r="A6952" t="s">
        <v>3506</v>
      </c>
      <c r="B6952" t="s">
        <v>3507</v>
      </c>
      <c r="C6952">
        <v>466</v>
      </c>
      <c r="D6952" t="s">
        <v>10</v>
      </c>
      <c r="E6952">
        <v>77</v>
      </c>
      <c r="F6952">
        <v>217</v>
      </c>
      <c r="G6952">
        <f t="shared" si="108"/>
        <v>140</v>
      </c>
      <c r="H6952">
        <v>1724</v>
      </c>
      <c r="I6952" t="s">
        <v>11</v>
      </c>
    </row>
    <row r="6953" spans="1:9" x14ac:dyDescent="0.3">
      <c r="A6953" t="s">
        <v>3506</v>
      </c>
      <c r="B6953" t="s">
        <v>3507</v>
      </c>
      <c r="C6953">
        <v>466</v>
      </c>
      <c r="D6953" t="s">
        <v>14</v>
      </c>
      <c r="E6953">
        <v>297</v>
      </c>
      <c r="F6953">
        <v>454</v>
      </c>
      <c r="G6953">
        <f t="shared" si="108"/>
        <v>157</v>
      </c>
      <c r="H6953">
        <v>43327</v>
      </c>
      <c r="I6953" t="s">
        <v>15</v>
      </c>
    </row>
    <row r="6954" spans="1:9" x14ac:dyDescent="0.3">
      <c r="A6954" t="s">
        <v>3508</v>
      </c>
      <c r="B6954" t="s">
        <v>3509</v>
      </c>
      <c r="C6954">
        <v>864</v>
      </c>
      <c r="D6954" t="s">
        <v>10</v>
      </c>
      <c r="E6954">
        <v>60</v>
      </c>
      <c r="F6954">
        <v>226</v>
      </c>
      <c r="G6954">
        <f t="shared" si="108"/>
        <v>166</v>
      </c>
      <c r="H6954">
        <v>1724</v>
      </c>
      <c r="I6954" t="s">
        <v>11</v>
      </c>
    </row>
    <row r="6955" spans="1:9" x14ac:dyDescent="0.3">
      <c r="A6955" t="s">
        <v>3508</v>
      </c>
      <c r="B6955" t="s">
        <v>3509</v>
      </c>
      <c r="C6955">
        <v>864</v>
      </c>
      <c r="D6955" t="s">
        <v>12</v>
      </c>
      <c r="E6955">
        <v>617</v>
      </c>
      <c r="F6955">
        <v>853</v>
      </c>
      <c r="G6955">
        <f t="shared" si="108"/>
        <v>236</v>
      </c>
      <c r="H6955">
        <v>22957</v>
      </c>
      <c r="I6955" t="s">
        <v>13</v>
      </c>
    </row>
    <row r="6956" spans="1:9" x14ac:dyDescent="0.3">
      <c r="A6956" t="s">
        <v>3508</v>
      </c>
      <c r="B6956" t="s">
        <v>3509</v>
      </c>
      <c r="C6956">
        <v>864</v>
      </c>
      <c r="D6956" t="s">
        <v>14</v>
      </c>
      <c r="E6956">
        <v>436</v>
      </c>
      <c r="F6956">
        <v>598</v>
      </c>
      <c r="G6956">
        <f t="shared" si="108"/>
        <v>162</v>
      </c>
      <c r="H6956">
        <v>43327</v>
      </c>
      <c r="I6956" t="s">
        <v>15</v>
      </c>
    </row>
    <row r="6957" spans="1:9" x14ac:dyDescent="0.3">
      <c r="A6957" t="s">
        <v>3508</v>
      </c>
      <c r="B6957" t="s">
        <v>3509</v>
      </c>
      <c r="C6957">
        <v>864</v>
      </c>
      <c r="D6957" t="s">
        <v>16</v>
      </c>
      <c r="E6957">
        <v>318</v>
      </c>
      <c r="F6957">
        <v>427</v>
      </c>
      <c r="G6957">
        <f t="shared" si="108"/>
        <v>109</v>
      </c>
      <c r="H6957">
        <v>23651</v>
      </c>
      <c r="I6957" t="s">
        <v>17</v>
      </c>
    </row>
    <row r="6958" spans="1:9" x14ac:dyDescent="0.3">
      <c r="A6958" t="s">
        <v>3510</v>
      </c>
      <c r="B6958" t="s">
        <v>3511</v>
      </c>
      <c r="C6958">
        <v>822</v>
      </c>
      <c r="D6958" t="s">
        <v>10</v>
      </c>
      <c r="E6958">
        <v>79</v>
      </c>
      <c r="F6958">
        <v>266</v>
      </c>
      <c r="G6958">
        <f t="shared" si="108"/>
        <v>187</v>
      </c>
      <c r="H6958">
        <v>1724</v>
      </c>
      <c r="I6958" t="s">
        <v>11</v>
      </c>
    </row>
    <row r="6959" spans="1:9" x14ac:dyDescent="0.3">
      <c r="A6959" t="s">
        <v>3510</v>
      </c>
      <c r="B6959" t="s">
        <v>3511</v>
      </c>
      <c r="C6959">
        <v>822</v>
      </c>
      <c r="D6959" t="s">
        <v>12</v>
      </c>
      <c r="E6959">
        <v>562</v>
      </c>
      <c r="F6959">
        <v>797</v>
      </c>
      <c r="G6959">
        <f t="shared" si="108"/>
        <v>235</v>
      </c>
      <c r="H6959">
        <v>22957</v>
      </c>
      <c r="I6959" t="s">
        <v>13</v>
      </c>
    </row>
    <row r="6960" spans="1:9" x14ac:dyDescent="0.3">
      <c r="A6960" t="s">
        <v>3510</v>
      </c>
      <c r="B6960" t="s">
        <v>3511</v>
      </c>
      <c r="C6960">
        <v>822</v>
      </c>
      <c r="D6960" t="s">
        <v>14</v>
      </c>
      <c r="E6960">
        <v>378</v>
      </c>
      <c r="F6960">
        <v>543</v>
      </c>
      <c r="G6960">
        <f t="shared" si="108"/>
        <v>165</v>
      </c>
      <c r="H6960">
        <v>43327</v>
      </c>
      <c r="I6960" t="s">
        <v>15</v>
      </c>
    </row>
    <row r="6961" spans="1:9" x14ac:dyDescent="0.3">
      <c r="A6961" t="s">
        <v>3512</v>
      </c>
      <c r="B6961" t="s">
        <v>3513</v>
      </c>
      <c r="C6961">
        <v>886</v>
      </c>
      <c r="D6961" t="s">
        <v>10</v>
      </c>
      <c r="E6961">
        <v>93</v>
      </c>
      <c r="F6961">
        <v>239</v>
      </c>
      <c r="G6961">
        <f t="shared" si="108"/>
        <v>146</v>
      </c>
      <c r="H6961">
        <v>1724</v>
      </c>
      <c r="I6961" t="s">
        <v>11</v>
      </c>
    </row>
    <row r="6962" spans="1:9" x14ac:dyDescent="0.3">
      <c r="A6962" t="s">
        <v>3512</v>
      </c>
      <c r="B6962" t="s">
        <v>3513</v>
      </c>
      <c r="C6962">
        <v>886</v>
      </c>
      <c r="D6962" t="s">
        <v>12</v>
      </c>
      <c r="E6962">
        <v>634</v>
      </c>
      <c r="F6962">
        <v>867</v>
      </c>
      <c r="G6962">
        <f t="shared" si="108"/>
        <v>233</v>
      </c>
      <c r="H6962">
        <v>22957</v>
      </c>
      <c r="I6962" t="s">
        <v>13</v>
      </c>
    </row>
    <row r="6963" spans="1:9" x14ac:dyDescent="0.3">
      <c r="A6963" t="s">
        <v>3512</v>
      </c>
      <c r="B6963" t="s">
        <v>3513</v>
      </c>
      <c r="C6963">
        <v>886</v>
      </c>
      <c r="D6963" t="s">
        <v>14</v>
      </c>
      <c r="E6963">
        <v>465</v>
      </c>
      <c r="F6963">
        <v>615</v>
      </c>
      <c r="G6963">
        <f t="shared" si="108"/>
        <v>150</v>
      </c>
      <c r="H6963">
        <v>43327</v>
      </c>
      <c r="I6963" t="s">
        <v>15</v>
      </c>
    </row>
    <row r="6964" spans="1:9" x14ac:dyDescent="0.3">
      <c r="A6964" t="s">
        <v>3512</v>
      </c>
      <c r="B6964" t="s">
        <v>3513</v>
      </c>
      <c r="C6964">
        <v>886</v>
      </c>
      <c r="D6964" t="s">
        <v>24</v>
      </c>
      <c r="E6964">
        <v>340</v>
      </c>
      <c r="F6964">
        <v>426</v>
      </c>
      <c r="G6964">
        <f t="shared" si="108"/>
        <v>86</v>
      </c>
      <c r="H6964">
        <v>23723</v>
      </c>
      <c r="I6964" t="s">
        <v>25</v>
      </c>
    </row>
    <row r="6965" spans="1:9" x14ac:dyDescent="0.3">
      <c r="A6965" t="s">
        <v>3514</v>
      </c>
      <c r="B6965" t="s">
        <v>3515</v>
      </c>
      <c r="C6965">
        <v>548</v>
      </c>
      <c r="D6965" t="s">
        <v>10</v>
      </c>
      <c r="E6965">
        <v>70</v>
      </c>
      <c r="F6965">
        <v>260</v>
      </c>
      <c r="G6965">
        <f t="shared" si="108"/>
        <v>190</v>
      </c>
      <c r="H6965">
        <v>1724</v>
      </c>
      <c r="I6965" t="s">
        <v>11</v>
      </c>
    </row>
    <row r="6966" spans="1:9" x14ac:dyDescent="0.3">
      <c r="A6966" t="s">
        <v>3514</v>
      </c>
      <c r="B6966" t="s">
        <v>3515</v>
      </c>
      <c r="C6966">
        <v>548</v>
      </c>
      <c r="D6966" t="s">
        <v>54</v>
      </c>
      <c r="E6966">
        <v>354</v>
      </c>
      <c r="F6966">
        <v>436</v>
      </c>
      <c r="G6966">
        <f t="shared" si="108"/>
        <v>82</v>
      </c>
      <c r="H6966">
        <v>1627</v>
      </c>
      <c r="I6966" t="s">
        <v>55</v>
      </c>
    </row>
    <row r="6967" spans="1:9" x14ac:dyDescent="0.3">
      <c r="A6967" t="s">
        <v>3516</v>
      </c>
      <c r="B6967" t="s">
        <v>3517</v>
      </c>
      <c r="C6967">
        <v>894</v>
      </c>
      <c r="D6967" t="s">
        <v>10</v>
      </c>
      <c r="E6967">
        <v>81</v>
      </c>
      <c r="F6967">
        <v>230</v>
      </c>
      <c r="G6967">
        <f t="shared" si="108"/>
        <v>149</v>
      </c>
      <c r="H6967">
        <v>1724</v>
      </c>
      <c r="I6967" t="s">
        <v>11</v>
      </c>
    </row>
    <row r="6968" spans="1:9" x14ac:dyDescent="0.3">
      <c r="A6968" t="s">
        <v>3516</v>
      </c>
      <c r="B6968" t="s">
        <v>3517</v>
      </c>
      <c r="C6968">
        <v>894</v>
      </c>
      <c r="D6968" t="s">
        <v>12</v>
      </c>
      <c r="E6968">
        <v>631</v>
      </c>
      <c r="F6968">
        <v>864</v>
      </c>
      <c r="G6968">
        <f t="shared" si="108"/>
        <v>233</v>
      </c>
      <c r="H6968">
        <v>22957</v>
      </c>
      <c r="I6968" t="s">
        <v>13</v>
      </c>
    </row>
    <row r="6969" spans="1:9" x14ac:dyDescent="0.3">
      <c r="A6969" t="s">
        <v>3516</v>
      </c>
      <c r="B6969" t="s">
        <v>3517</v>
      </c>
      <c r="C6969">
        <v>894</v>
      </c>
      <c r="D6969" t="s">
        <v>14</v>
      </c>
      <c r="E6969">
        <v>455</v>
      </c>
      <c r="F6969">
        <v>612</v>
      </c>
      <c r="G6969">
        <f t="shared" si="108"/>
        <v>157</v>
      </c>
      <c r="H6969">
        <v>43327</v>
      </c>
      <c r="I6969" t="s">
        <v>15</v>
      </c>
    </row>
    <row r="6970" spans="1:9" x14ac:dyDescent="0.3">
      <c r="A6970" t="s">
        <v>3516</v>
      </c>
      <c r="B6970" t="s">
        <v>3517</v>
      </c>
      <c r="C6970">
        <v>894</v>
      </c>
      <c r="D6970" t="s">
        <v>24</v>
      </c>
      <c r="E6970">
        <v>331</v>
      </c>
      <c r="F6970">
        <v>416</v>
      </c>
      <c r="G6970">
        <f t="shared" si="108"/>
        <v>85</v>
      </c>
      <c r="H6970">
        <v>23723</v>
      </c>
      <c r="I6970" t="s">
        <v>25</v>
      </c>
    </row>
    <row r="6971" spans="1:9" x14ac:dyDescent="0.3">
      <c r="A6971" t="s">
        <v>3518</v>
      </c>
      <c r="B6971" t="s">
        <v>3519</v>
      </c>
      <c r="C6971">
        <v>547</v>
      </c>
      <c r="D6971" t="s">
        <v>10</v>
      </c>
      <c r="E6971">
        <v>70</v>
      </c>
      <c r="F6971">
        <v>259</v>
      </c>
      <c r="G6971">
        <f t="shared" si="108"/>
        <v>189</v>
      </c>
      <c r="H6971">
        <v>1724</v>
      </c>
      <c r="I6971" t="s">
        <v>11</v>
      </c>
    </row>
    <row r="6972" spans="1:9" x14ac:dyDescent="0.3">
      <c r="A6972" t="s">
        <v>3518</v>
      </c>
      <c r="B6972" t="s">
        <v>3519</v>
      </c>
      <c r="C6972">
        <v>547</v>
      </c>
      <c r="D6972" t="s">
        <v>54</v>
      </c>
      <c r="E6972">
        <v>353</v>
      </c>
      <c r="F6972">
        <v>435</v>
      </c>
      <c r="G6972">
        <f t="shared" si="108"/>
        <v>82</v>
      </c>
      <c r="H6972">
        <v>1627</v>
      </c>
      <c r="I6972" t="s">
        <v>55</v>
      </c>
    </row>
    <row r="6973" spans="1:9" x14ac:dyDescent="0.3">
      <c r="A6973" t="s">
        <v>3520</v>
      </c>
      <c r="B6973" t="s">
        <v>3521</v>
      </c>
      <c r="C6973">
        <v>730</v>
      </c>
      <c r="D6973" t="s">
        <v>10</v>
      </c>
      <c r="E6973">
        <v>53</v>
      </c>
      <c r="F6973">
        <v>222</v>
      </c>
      <c r="G6973">
        <f t="shared" si="108"/>
        <v>169</v>
      </c>
      <c r="H6973">
        <v>1724</v>
      </c>
      <c r="I6973" t="s">
        <v>11</v>
      </c>
    </row>
    <row r="6974" spans="1:9" x14ac:dyDescent="0.3">
      <c r="A6974" t="s">
        <v>3520</v>
      </c>
      <c r="B6974" t="s">
        <v>3521</v>
      </c>
      <c r="C6974">
        <v>730</v>
      </c>
      <c r="D6974" t="s">
        <v>12</v>
      </c>
      <c r="E6974">
        <v>477</v>
      </c>
      <c r="F6974">
        <v>713</v>
      </c>
      <c r="G6974">
        <f t="shared" si="108"/>
        <v>236</v>
      </c>
      <c r="H6974">
        <v>22957</v>
      </c>
      <c r="I6974" t="s">
        <v>13</v>
      </c>
    </row>
    <row r="6975" spans="1:9" x14ac:dyDescent="0.3">
      <c r="A6975" t="s">
        <v>3520</v>
      </c>
      <c r="B6975" t="s">
        <v>3521</v>
      </c>
      <c r="C6975">
        <v>730</v>
      </c>
      <c r="D6975" t="s">
        <v>14</v>
      </c>
      <c r="E6975">
        <v>301</v>
      </c>
      <c r="F6975">
        <v>458</v>
      </c>
      <c r="G6975">
        <f t="shared" si="108"/>
        <v>157</v>
      </c>
      <c r="H6975">
        <v>43327</v>
      </c>
      <c r="I6975" t="s">
        <v>15</v>
      </c>
    </row>
    <row r="6976" spans="1:9" x14ac:dyDescent="0.3">
      <c r="A6976" t="s">
        <v>3522</v>
      </c>
      <c r="B6976" t="s">
        <v>3523</v>
      </c>
      <c r="C6976">
        <v>1431</v>
      </c>
      <c r="D6976" t="s">
        <v>10</v>
      </c>
      <c r="E6976">
        <v>79</v>
      </c>
      <c r="F6976">
        <v>265</v>
      </c>
      <c r="G6976">
        <f t="shared" si="108"/>
        <v>186</v>
      </c>
      <c r="H6976">
        <v>1724</v>
      </c>
      <c r="I6976" t="s">
        <v>11</v>
      </c>
    </row>
    <row r="6977" spans="1:9" x14ac:dyDescent="0.3">
      <c r="A6977" t="s">
        <v>3522</v>
      </c>
      <c r="B6977" t="s">
        <v>3523</v>
      </c>
      <c r="C6977">
        <v>1431</v>
      </c>
      <c r="D6977" t="s">
        <v>28</v>
      </c>
      <c r="E6977">
        <v>881</v>
      </c>
      <c r="F6977">
        <v>998</v>
      </c>
      <c r="G6977">
        <f t="shared" si="108"/>
        <v>117</v>
      </c>
      <c r="H6977">
        <v>133923</v>
      </c>
      <c r="I6977" t="s">
        <v>29</v>
      </c>
    </row>
    <row r="6978" spans="1:9" x14ac:dyDescent="0.3">
      <c r="A6978" t="s">
        <v>3522</v>
      </c>
      <c r="B6978" t="s">
        <v>3523</v>
      </c>
      <c r="C6978">
        <v>1431</v>
      </c>
      <c r="D6978" t="s">
        <v>30</v>
      </c>
      <c r="E6978">
        <v>769</v>
      </c>
      <c r="F6978">
        <v>834</v>
      </c>
      <c r="G6978">
        <f t="shared" si="108"/>
        <v>65</v>
      </c>
      <c r="H6978">
        <v>85578</v>
      </c>
      <c r="I6978" t="s">
        <v>31</v>
      </c>
    </row>
    <row r="6979" spans="1:9" x14ac:dyDescent="0.3">
      <c r="A6979" t="s">
        <v>3522</v>
      </c>
      <c r="B6979" t="s">
        <v>3523</v>
      </c>
      <c r="C6979">
        <v>1431</v>
      </c>
      <c r="D6979" t="s">
        <v>66</v>
      </c>
      <c r="E6979">
        <v>1333</v>
      </c>
      <c r="F6979">
        <v>1424</v>
      </c>
      <c r="G6979">
        <f t="shared" ref="G6979:G7006" si="109">F6979-E6979</f>
        <v>91</v>
      </c>
      <c r="H6979">
        <v>11277</v>
      </c>
      <c r="I6979" t="s">
        <v>67</v>
      </c>
    </row>
    <row r="6980" spans="1:9" x14ac:dyDescent="0.3">
      <c r="A6980" t="s">
        <v>3522</v>
      </c>
      <c r="B6980" t="s">
        <v>3523</v>
      </c>
      <c r="C6980">
        <v>1431</v>
      </c>
      <c r="D6980" t="s">
        <v>22</v>
      </c>
      <c r="E6980">
        <v>343</v>
      </c>
      <c r="F6980">
        <v>455</v>
      </c>
      <c r="G6980">
        <f t="shared" si="109"/>
        <v>112</v>
      </c>
      <c r="H6980">
        <v>21613</v>
      </c>
      <c r="I6980" t="s">
        <v>23</v>
      </c>
    </row>
    <row r="6981" spans="1:9" x14ac:dyDescent="0.3">
      <c r="A6981" t="s">
        <v>3522</v>
      </c>
      <c r="B6981" t="s">
        <v>3523</v>
      </c>
      <c r="C6981">
        <v>1431</v>
      </c>
      <c r="D6981" t="s">
        <v>24</v>
      </c>
      <c r="E6981">
        <v>653</v>
      </c>
      <c r="F6981">
        <v>743</v>
      </c>
      <c r="G6981">
        <f t="shared" si="109"/>
        <v>90</v>
      </c>
      <c r="H6981">
        <v>23723</v>
      </c>
      <c r="I6981" t="s">
        <v>25</v>
      </c>
    </row>
    <row r="6982" spans="1:9" x14ac:dyDescent="0.3">
      <c r="A6982" t="s">
        <v>3522</v>
      </c>
      <c r="B6982" t="s">
        <v>3523</v>
      </c>
      <c r="C6982">
        <v>1431</v>
      </c>
      <c r="D6982" t="s">
        <v>18</v>
      </c>
      <c r="E6982">
        <v>498</v>
      </c>
      <c r="F6982">
        <v>618</v>
      </c>
      <c r="G6982">
        <f t="shared" si="109"/>
        <v>120</v>
      </c>
      <c r="H6982">
        <v>27168</v>
      </c>
      <c r="I6982" t="s">
        <v>19</v>
      </c>
    </row>
    <row r="6983" spans="1:9" x14ac:dyDescent="0.3">
      <c r="A6983" t="s">
        <v>3522</v>
      </c>
      <c r="B6983" t="s">
        <v>3523</v>
      </c>
      <c r="C6983">
        <v>1431</v>
      </c>
      <c r="D6983" t="s">
        <v>42</v>
      </c>
      <c r="E6983">
        <v>1018</v>
      </c>
      <c r="F6983">
        <v>1135</v>
      </c>
      <c r="G6983">
        <f t="shared" si="109"/>
        <v>117</v>
      </c>
      <c r="H6983">
        <v>176760</v>
      </c>
      <c r="I6983" t="s">
        <v>43</v>
      </c>
    </row>
    <row r="6984" spans="1:9" x14ac:dyDescent="0.3">
      <c r="A6984" t="s">
        <v>3522</v>
      </c>
      <c r="B6984" t="s">
        <v>3523</v>
      </c>
      <c r="C6984">
        <v>1431</v>
      </c>
      <c r="D6984" t="s">
        <v>42</v>
      </c>
      <c r="E6984">
        <v>1163</v>
      </c>
      <c r="F6984">
        <v>1278</v>
      </c>
      <c r="G6984">
        <f t="shared" si="109"/>
        <v>115</v>
      </c>
      <c r="H6984">
        <v>176760</v>
      </c>
      <c r="I6984" t="s">
        <v>43</v>
      </c>
    </row>
    <row r="6985" spans="1:9" x14ac:dyDescent="0.3">
      <c r="A6985" t="s">
        <v>3524</v>
      </c>
      <c r="B6985" t="s">
        <v>3525</v>
      </c>
      <c r="C6985">
        <v>779</v>
      </c>
      <c r="D6985" t="s">
        <v>10</v>
      </c>
      <c r="E6985">
        <v>78</v>
      </c>
      <c r="F6985">
        <v>261</v>
      </c>
      <c r="G6985">
        <f t="shared" si="109"/>
        <v>183</v>
      </c>
      <c r="H6985">
        <v>1724</v>
      </c>
      <c r="I6985" t="s">
        <v>11</v>
      </c>
    </row>
    <row r="6986" spans="1:9" x14ac:dyDescent="0.3">
      <c r="A6986" t="s">
        <v>3524</v>
      </c>
      <c r="B6986" t="s">
        <v>3525</v>
      </c>
      <c r="C6986">
        <v>779</v>
      </c>
      <c r="D6986" t="s">
        <v>12</v>
      </c>
      <c r="E6986">
        <v>521</v>
      </c>
      <c r="F6986">
        <v>757</v>
      </c>
      <c r="G6986">
        <f t="shared" si="109"/>
        <v>236</v>
      </c>
      <c r="H6986">
        <v>22957</v>
      </c>
      <c r="I6986" t="s">
        <v>13</v>
      </c>
    </row>
    <row r="6987" spans="1:9" x14ac:dyDescent="0.3">
      <c r="A6987" t="s">
        <v>3524</v>
      </c>
      <c r="B6987" t="s">
        <v>3525</v>
      </c>
      <c r="C6987">
        <v>779</v>
      </c>
      <c r="D6987" t="s">
        <v>14</v>
      </c>
      <c r="E6987">
        <v>343</v>
      </c>
      <c r="F6987">
        <v>502</v>
      </c>
      <c r="G6987">
        <f t="shared" si="109"/>
        <v>159</v>
      </c>
      <c r="H6987">
        <v>43327</v>
      </c>
      <c r="I6987" t="s">
        <v>15</v>
      </c>
    </row>
    <row r="6988" spans="1:9" x14ac:dyDescent="0.3">
      <c r="A6988" t="s">
        <v>3526</v>
      </c>
      <c r="B6988" t="s">
        <v>3527</v>
      </c>
      <c r="C6988">
        <v>930</v>
      </c>
      <c r="D6988" t="s">
        <v>10</v>
      </c>
      <c r="E6988">
        <v>84</v>
      </c>
      <c r="F6988">
        <v>275</v>
      </c>
      <c r="G6988">
        <f t="shared" si="109"/>
        <v>191</v>
      </c>
      <c r="H6988">
        <v>1724</v>
      </c>
      <c r="I6988" t="s">
        <v>11</v>
      </c>
    </row>
    <row r="6989" spans="1:9" x14ac:dyDescent="0.3">
      <c r="A6989" t="s">
        <v>3526</v>
      </c>
      <c r="B6989" t="s">
        <v>3527</v>
      </c>
      <c r="C6989">
        <v>930</v>
      </c>
      <c r="D6989" t="s">
        <v>12</v>
      </c>
      <c r="E6989">
        <v>673</v>
      </c>
      <c r="F6989">
        <v>910</v>
      </c>
      <c r="G6989">
        <f t="shared" si="109"/>
        <v>237</v>
      </c>
      <c r="H6989">
        <v>22957</v>
      </c>
      <c r="I6989" t="s">
        <v>13</v>
      </c>
    </row>
    <row r="6990" spans="1:9" x14ac:dyDescent="0.3">
      <c r="A6990" t="s">
        <v>3526</v>
      </c>
      <c r="B6990" t="s">
        <v>3527</v>
      </c>
      <c r="C6990">
        <v>930</v>
      </c>
      <c r="D6990" t="s">
        <v>14</v>
      </c>
      <c r="E6990">
        <v>495</v>
      </c>
      <c r="F6990">
        <v>654</v>
      </c>
      <c r="G6990">
        <f t="shared" si="109"/>
        <v>159</v>
      </c>
      <c r="H6990">
        <v>43327</v>
      </c>
      <c r="I6990" t="s">
        <v>15</v>
      </c>
    </row>
    <row r="6991" spans="1:9" x14ac:dyDescent="0.3">
      <c r="A6991" t="s">
        <v>3526</v>
      </c>
      <c r="B6991" t="s">
        <v>3527</v>
      </c>
      <c r="C6991">
        <v>930</v>
      </c>
      <c r="D6991" t="s">
        <v>24</v>
      </c>
      <c r="E6991">
        <v>388</v>
      </c>
      <c r="F6991">
        <v>478</v>
      </c>
      <c r="G6991">
        <f t="shared" si="109"/>
        <v>90</v>
      </c>
      <c r="H6991">
        <v>23723</v>
      </c>
      <c r="I6991" t="s">
        <v>25</v>
      </c>
    </row>
    <row r="6992" spans="1:9" x14ac:dyDescent="0.3">
      <c r="A6992" t="s">
        <v>3528</v>
      </c>
      <c r="B6992" t="s">
        <v>3529</v>
      </c>
      <c r="C6992">
        <v>466</v>
      </c>
      <c r="D6992" t="s">
        <v>10</v>
      </c>
      <c r="E6992">
        <v>67</v>
      </c>
      <c r="F6992">
        <v>225</v>
      </c>
      <c r="G6992">
        <f t="shared" si="109"/>
        <v>158</v>
      </c>
      <c r="H6992">
        <v>1724</v>
      </c>
      <c r="I6992" t="s">
        <v>11</v>
      </c>
    </row>
    <row r="6993" spans="1:9" x14ac:dyDescent="0.3">
      <c r="A6993" t="s">
        <v>3528</v>
      </c>
      <c r="B6993" t="s">
        <v>3529</v>
      </c>
      <c r="C6993">
        <v>466</v>
      </c>
      <c r="D6993" t="s">
        <v>14</v>
      </c>
      <c r="E6993">
        <v>293</v>
      </c>
      <c r="F6993">
        <v>451</v>
      </c>
      <c r="G6993">
        <f t="shared" si="109"/>
        <v>158</v>
      </c>
      <c r="H6993">
        <v>43327</v>
      </c>
      <c r="I6993" t="s">
        <v>15</v>
      </c>
    </row>
    <row r="6994" spans="1:9" x14ac:dyDescent="0.3">
      <c r="A6994" t="s">
        <v>3530</v>
      </c>
      <c r="B6994" t="s">
        <v>3531</v>
      </c>
      <c r="C6994">
        <v>1124</v>
      </c>
      <c r="D6994" t="s">
        <v>10</v>
      </c>
      <c r="E6994">
        <v>60</v>
      </c>
      <c r="F6994">
        <v>223</v>
      </c>
      <c r="G6994">
        <f t="shared" si="109"/>
        <v>163</v>
      </c>
      <c r="H6994">
        <v>1724</v>
      </c>
      <c r="I6994" t="s">
        <v>11</v>
      </c>
    </row>
    <row r="6995" spans="1:9" x14ac:dyDescent="0.3">
      <c r="A6995" t="s">
        <v>3530</v>
      </c>
      <c r="B6995" t="s">
        <v>3531</v>
      </c>
      <c r="C6995">
        <v>1124</v>
      </c>
      <c r="D6995" t="s">
        <v>504</v>
      </c>
      <c r="E6995">
        <v>443</v>
      </c>
      <c r="F6995">
        <v>580</v>
      </c>
      <c r="G6995">
        <f t="shared" si="109"/>
        <v>137</v>
      </c>
      <c r="H6995">
        <v>16465</v>
      </c>
      <c r="I6995" t="s">
        <v>505</v>
      </c>
    </row>
    <row r="6996" spans="1:9" x14ac:dyDescent="0.3">
      <c r="A6996" t="s">
        <v>3530</v>
      </c>
      <c r="B6996" t="s">
        <v>3531</v>
      </c>
      <c r="C6996">
        <v>1124</v>
      </c>
      <c r="D6996" t="s">
        <v>28</v>
      </c>
      <c r="E6996">
        <v>719</v>
      </c>
      <c r="F6996">
        <v>834</v>
      </c>
      <c r="G6996">
        <f t="shared" si="109"/>
        <v>115</v>
      </c>
      <c r="H6996">
        <v>133923</v>
      </c>
      <c r="I6996" t="s">
        <v>29</v>
      </c>
    </row>
    <row r="6997" spans="1:9" x14ac:dyDescent="0.3">
      <c r="A6997" t="s">
        <v>3530</v>
      </c>
      <c r="B6997" t="s">
        <v>3531</v>
      </c>
      <c r="C6997">
        <v>1124</v>
      </c>
      <c r="D6997" t="s">
        <v>30</v>
      </c>
      <c r="E6997">
        <v>607</v>
      </c>
      <c r="F6997">
        <v>672</v>
      </c>
      <c r="G6997">
        <f t="shared" si="109"/>
        <v>65</v>
      </c>
      <c r="H6997">
        <v>85578</v>
      </c>
      <c r="I6997" t="s">
        <v>31</v>
      </c>
    </row>
    <row r="6998" spans="1:9" x14ac:dyDescent="0.3">
      <c r="A6998" t="s">
        <v>3530</v>
      </c>
      <c r="B6998" t="s">
        <v>3531</v>
      </c>
      <c r="C6998">
        <v>1124</v>
      </c>
      <c r="D6998" t="s">
        <v>42</v>
      </c>
      <c r="E6998">
        <v>996</v>
      </c>
      <c r="F6998">
        <v>1114</v>
      </c>
      <c r="G6998">
        <f t="shared" si="109"/>
        <v>118</v>
      </c>
      <c r="H6998">
        <v>176760</v>
      </c>
      <c r="I6998" t="s">
        <v>43</v>
      </c>
    </row>
    <row r="6999" spans="1:9" x14ac:dyDescent="0.3">
      <c r="A6999" t="s">
        <v>3532</v>
      </c>
      <c r="B6999" t="s">
        <v>3533</v>
      </c>
      <c r="C6999">
        <v>898</v>
      </c>
      <c r="D6999" t="s">
        <v>10</v>
      </c>
      <c r="E6999">
        <v>252</v>
      </c>
      <c r="F6999">
        <v>437</v>
      </c>
      <c r="G6999">
        <f t="shared" si="109"/>
        <v>185</v>
      </c>
      <c r="H6999">
        <v>1724</v>
      </c>
      <c r="I6999" t="s">
        <v>11</v>
      </c>
    </row>
    <row r="7000" spans="1:9" x14ac:dyDescent="0.3">
      <c r="A7000" t="s">
        <v>3532</v>
      </c>
      <c r="B7000" t="s">
        <v>3533</v>
      </c>
      <c r="C7000">
        <v>898</v>
      </c>
      <c r="D7000" t="s">
        <v>28</v>
      </c>
      <c r="E7000">
        <v>639</v>
      </c>
      <c r="F7000">
        <v>750</v>
      </c>
      <c r="G7000">
        <f t="shared" si="109"/>
        <v>111</v>
      </c>
      <c r="H7000">
        <v>133923</v>
      </c>
      <c r="I7000" t="s">
        <v>29</v>
      </c>
    </row>
    <row r="7001" spans="1:9" x14ac:dyDescent="0.3">
      <c r="A7001" t="s">
        <v>3532</v>
      </c>
      <c r="B7001" t="s">
        <v>3533</v>
      </c>
      <c r="C7001">
        <v>898</v>
      </c>
      <c r="D7001" t="s">
        <v>30</v>
      </c>
      <c r="E7001">
        <v>527</v>
      </c>
      <c r="F7001">
        <v>592</v>
      </c>
      <c r="G7001">
        <f t="shared" si="109"/>
        <v>65</v>
      </c>
      <c r="H7001">
        <v>85578</v>
      </c>
      <c r="I7001" t="s">
        <v>31</v>
      </c>
    </row>
    <row r="7002" spans="1:9" x14ac:dyDescent="0.3">
      <c r="A7002" t="s">
        <v>3532</v>
      </c>
      <c r="B7002" t="s">
        <v>3533</v>
      </c>
      <c r="C7002">
        <v>898</v>
      </c>
      <c r="D7002" t="s">
        <v>90</v>
      </c>
      <c r="E7002">
        <v>6</v>
      </c>
      <c r="F7002">
        <v>209</v>
      </c>
      <c r="G7002">
        <f t="shared" si="109"/>
        <v>203</v>
      </c>
      <c r="H7002">
        <v>1188</v>
      </c>
      <c r="I7002" t="s">
        <v>91</v>
      </c>
    </row>
    <row r="7003" spans="1:9" x14ac:dyDescent="0.3">
      <c r="A7003" t="s">
        <v>3532</v>
      </c>
      <c r="B7003" t="s">
        <v>3533</v>
      </c>
      <c r="C7003">
        <v>898</v>
      </c>
      <c r="D7003" t="s">
        <v>42</v>
      </c>
      <c r="E7003">
        <v>777</v>
      </c>
      <c r="F7003">
        <v>888</v>
      </c>
      <c r="G7003">
        <f t="shared" si="109"/>
        <v>111</v>
      </c>
      <c r="H7003">
        <v>176760</v>
      </c>
      <c r="I7003" t="s">
        <v>43</v>
      </c>
    </row>
    <row r="7004" spans="1:9" x14ac:dyDescent="0.3">
      <c r="A7004" t="s">
        <v>3534</v>
      </c>
      <c r="B7004" t="s">
        <v>3535</v>
      </c>
      <c r="C7004">
        <v>838</v>
      </c>
      <c r="D7004" t="s">
        <v>10</v>
      </c>
      <c r="E7004">
        <v>74</v>
      </c>
      <c r="F7004">
        <v>211</v>
      </c>
      <c r="G7004">
        <f t="shared" si="109"/>
        <v>137</v>
      </c>
      <c r="H7004">
        <v>1724</v>
      </c>
      <c r="I7004" t="s">
        <v>11</v>
      </c>
    </row>
    <row r="7005" spans="1:9" x14ac:dyDescent="0.3">
      <c r="A7005" t="s">
        <v>3534</v>
      </c>
      <c r="B7005" t="s">
        <v>3535</v>
      </c>
      <c r="C7005">
        <v>838</v>
      </c>
      <c r="D7005" t="s">
        <v>12</v>
      </c>
      <c r="E7005">
        <v>589</v>
      </c>
      <c r="F7005">
        <v>825</v>
      </c>
      <c r="G7005">
        <f t="shared" si="109"/>
        <v>236</v>
      </c>
      <c r="H7005">
        <v>22957</v>
      </c>
      <c r="I7005" t="s">
        <v>13</v>
      </c>
    </row>
    <row r="7006" spans="1:9" x14ac:dyDescent="0.3">
      <c r="A7006" t="s">
        <v>3534</v>
      </c>
      <c r="B7006" t="s">
        <v>3535</v>
      </c>
      <c r="C7006">
        <v>838</v>
      </c>
      <c r="D7006" t="s">
        <v>14</v>
      </c>
      <c r="E7006">
        <v>414</v>
      </c>
      <c r="F7006">
        <v>569</v>
      </c>
      <c r="G7006">
        <f t="shared" si="109"/>
        <v>155</v>
      </c>
      <c r="H7006">
        <v>43327</v>
      </c>
      <c r="I7006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6"/>
  <sheetViews>
    <sheetView topLeftCell="A1695" workbookViewId="0">
      <selection activeCell="B2" sqref="B2"/>
    </sheetView>
  </sheetViews>
  <sheetFormatPr defaultRowHeight="14.4" x14ac:dyDescent="0.3"/>
  <cols>
    <col min="1" max="1" width="20.6640625" customWidth="1"/>
    <col min="2" max="2" width="13" customWidth="1"/>
    <col min="3" max="3" width="19.44140625" customWidth="1"/>
    <col min="4" max="4" width="11.33203125" customWidth="1"/>
    <col min="5" max="5" width="11.44140625" customWidth="1"/>
  </cols>
  <sheetData>
    <row r="1" spans="1:19" x14ac:dyDescent="0.3">
      <c r="A1" t="s">
        <v>3538</v>
      </c>
      <c r="B1" t="s">
        <v>3539</v>
      </c>
      <c r="C1" s="10" t="s">
        <v>3540</v>
      </c>
      <c r="D1" t="s">
        <v>5405</v>
      </c>
      <c r="E1" t="s">
        <v>3541</v>
      </c>
    </row>
    <row r="2" spans="1:19" ht="30.75" customHeight="1" x14ac:dyDescent="0.3">
      <c r="A2" t="s">
        <v>8</v>
      </c>
      <c r="B2" t="s">
        <v>9</v>
      </c>
      <c r="C2" s="10" t="s">
        <v>3542</v>
      </c>
      <c r="E2" t="s">
        <v>3543</v>
      </c>
      <c r="F2" t="s">
        <v>3544</v>
      </c>
      <c r="G2" t="s">
        <v>3545</v>
      </c>
      <c r="H2" t="s">
        <v>3546</v>
      </c>
      <c r="I2" t="s">
        <v>3547</v>
      </c>
      <c r="J2" t="s">
        <v>3548</v>
      </c>
    </row>
    <row r="3" spans="1:19" ht="30.75" customHeight="1" x14ac:dyDescent="0.3">
      <c r="A3" t="s">
        <v>20</v>
      </c>
      <c r="B3" t="s">
        <v>21</v>
      </c>
      <c r="C3" s="10" t="s">
        <v>3542</v>
      </c>
      <c r="E3" t="s">
        <v>3543</v>
      </c>
      <c r="F3" t="s">
        <v>3544</v>
      </c>
      <c r="G3" t="s">
        <v>3545</v>
      </c>
      <c r="H3" t="s">
        <v>3546</v>
      </c>
      <c r="I3" t="s">
        <v>3547</v>
      </c>
      <c r="J3" t="s">
        <v>3548</v>
      </c>
    </row>
    <row r="4" spans="1:19" ht="30.75" customHeight="1" x14ac:dyDescent="0.3">
      <c r="A4" t="s">
        <v>26</v>
      </c>
      <c r="B4" t="s">
        <v>27</v>
      </c>
      <c r="C4" s="10" t="s">
        <v>3549</v>
      </c>
      <c r="E4" t="s">
        <v>3543</v>
      </c>
      <c r="F4" t="s">
        <v>3550</v>
      </c>
      <c r="G4" t="s">
        <v>3551</v>
      </c>
      <c r="H4" t="s">
        <v>3552</v>
      </c>
      <c r="I4" t="s">
        <v>3553</v>
      </c>
    </row>
    <row r="5" spans="1:19" ht="30.75" customHeight="1" x14ac:dyDescent="0.3">
      <c r="A5" t="s">
        <v>32</v>
      </c>
      <c r="B5" t="s">
        <v>33</v>
      </c>
      <c r="C5" s="10" t="s">
        <v>3554</v>
      </c>
      <c r="E5" t="s">
        <v>3543</v>
      </c>
      <c r="F5" t="s">
        <v>3555</v>
      </c>
      <c r="G5" t="s">
        <v>3556</v>
      </c>
      <c r="H5" t="s">
        <v>3557</v>
      </c>
      <c r="I5" t="s">
        <v>3558</v>
      </c>
      <c r="J5" t="s">
        <v>3559</v>
      </c>
    </row>
    <row r="6" spans="1:19" ht="30.75" customHeight="1" x14ac:dyDescent="0.3">
      <c r="A6" t="s">
        <v>34</v>
      </c>
      <c r="B6" t="s">
        <v>35</v>
      </c>
      <c r="C6" s="10" t="s">
        <v>3560</v>
      </c>
      <c r="E6" t="s">
        <v>3543</v>
      </c>
      <c r="F6" t="s">
        <v>3544</v>
      </c>
      <c r="G6" t="s">
        <v>3561</v>
      </c>
      <c r="H6" t="s">
        <v>3562</v>
      </c>
    </row>
    <row r="7" spans="1:19" ht="30.75" customHeight="1" x14ac:dyDescent="0.3">
      <c r="A7" t="s">
        <v>36</v>
      </c>
      <c r="B7" t="s">
        <v>37</v>
      </c>
      <c r="C7" s="10" t="s">
        <v>3563</v>
      </c>
      <c r="E7" t="s">
        <v>3543</v>
      </c>
      <c r="F7" t="s">
        <v>3544</v>
      </c>
      <c r="G7" t="s">
        <v>3561</v>
      </c>
      <c r="H7" t="s">
        <v>3562</v>
      </c>
    </row>
    <row r="8" spans="1:19" ht="30.75" customHeight="1" x14ac:dyDescent="0.3">
      <c r="A8" t="s">
        <v>38</v>
      </c>
      <c r="B8" t="s">
        <v>39</v>
      </c>
      <c r="C8" s="10" t="s">
        <v>3560</v>
      </c>
      <c r="E8" t="s">
        <v>3543</v>
      </c>
      <c r="F8" t="s">
        <v>3544</v>
      </c>
      <c r="G8" t="s">
        <v>3561</v>
      </c>
      <c r="H8" t="s">
        <v>3562</v>
      </c>
    </row>
    <row r="9" spans="1:19" ht="30.75" customHeight="1" x14ac:dyDescent="0.3">
      <c r="A9" t="s">
        <v>40</v>
      </c>
      <c r="B9" t="s">
        <v>41</v>
      </c>
      <c r="C9" s="10" t="s">
        <v>3564</v>
      </c>
      <c r="E9" t="s">
        <v>3543</v>
      </c>
      <c r="F9" t="s">
        <v>3544</v>
      </c>
      <c r="G9" t="s">
        <v>3561</v>
      </c>
      <c r="H9" t="s">
        <v>3562</v>
      </c>
    </row>
    <row r="10" spans="1:19" ht="30.75" customHeight="1" x14ac:dyDescent="0.3">
      <c r="A10" t="s">
        <v>44</v>
      </c>
      <c r="B10" t="s">
        <v>45</v>
      </c>
      <c r="C10" s="10" t="s">
        <v>3564</v>
      </c>
      <c r="E10" t="s">
        <v>3543</v>
      </c>
      <c r="F10" t="s">
        <v>3544</v>
      </c>
      <c r="G10" t="s">
        <v>3561</v>
      </c>
      <c r="H10" t="s">
        <v>3562</v>
      </c>
    </row>
    <row r="11" spans="1:19" ht="30.75" customHeight="1" x14ac:dyDescent="0.3">
      <c r="A11" t="s">
        <v>48</v>
      </c>
      <c r="B11" t="s">
        <v>49</v>
      </c>
      <c r="C11" s="10" t="s">
        <v>3564</v>
      </c>
      <c r="E11" t="s">
        <v>3543</v>
      </c>
      <c r="F11" t="s">
        <v>3544</v>
      </c>
      <c r="G11" t="s">
        <v>3561</v>
      </c>
      <c r="H11" t="s">
        <v>3562</v>
      </c>
    </row>
    <row r="12" spans="1:19" ht="30.75" customHeight="1" x14ac:dyDescent="0.3">
      <c r="A12" t="s">
        <v>50</v>
      </c>
      <c r="B12" t="s">
        <v>51</v>
      </c>
      <c r="C12" s="10" t="s">
        <v>3565</v>
      </c>
      <c r="E12" t="s">
        <v>3543</v>
      </c>
      <c r="F12" t="s">
        <v>3566</v>
      </c>
      <c r="G12" t="s">
        <v>3567</v>
      </c>
      <c r="H12" t="s">
        <v>3568</v>
      </c>
      <c r="I12" t="s">
        <v>3569</v>
      </c>
      <c r="J12" t="s">
        <v>3570</v>
      </c>
    </row>
    <row r="13" spans="1:19" ht="30.75" customHeight="1" x14ac:dyDescent="0.3">
      <c r="A13" t="s">
        <v>52</v>
      </c>
      <c r="B13" t="s">
        <v>53</v>
      </c>
      <c r="C13" s="10" t="s">
        <v>3571</v>
      </c>
      <c r="E13" t="s">
        <v>3543</v>
      </c>
      <c r="F13" t="s">
        <v>3544</v>
      </c>
      <c r="G13" t="s">
        <v>3572</v>
      </c>
      <c r="H13" t="s">
        <v>3573</v>
      </c>
      <c r="I13" t="s">
        <v>3574</v>
      </c>
      <c r="J13" t="s">
        <v>3575</v>
      </c>
    </row>
    <row r="14" spans="1:19" ht="30.75" customHeight="1" x14ac:dyDescent="0.3">
      <c r="A14" t="s">
        <v>56</v>
      </c>
      <c r="B14" t="s">
        <v>57</v>
      </c>
      <c r="C14" s="10" t="s">
        <v>3576</v>
      </c>
      <c r="E14" t="s">
        <v>3543</v>
      </c>
      <c r="F14" t="s">
        <v>3544</v>
      </c>
      <c r="G14" t="s">
        <v>3572</v>
      </c>
      <c r="H14" t="s">
        <v>3573</v>
      </c>
      <c r="I14" t="s">
        <v>3577</v>
      </c>
      <c r="J14" t="s">
        <v>3578</v>
      </c>
    </row>
    <row r="15" spans="1:19" ht="30.75" customHeight="1" x14ac:dyDescent="0.3">
      <c r="A15" t="s">
        <v>58</v>
      </c>
      <c r="B15" t="s">
        <v>59</v>
      </c>
      <c r="C15" s="10" t="s">
        <v>3576</v>
      </c>
      <c r="E15" t="s">
        <v>3543</v>
      </c>
      <c r="F15" t="s">
        <v>3544</v>
      </c>
      <c r="G15" t="s">
        <v>3572</v>
      </c>
      <c r="H15" t="s">
        <v>3573</v>
      </c>
      <c r="I15" t="s">
        <v>3577</v>
      </c>
      <c r="J15" t="s">
        <v>3578</v>
      </c>
    </row>
    <row r="16" spans="1:19" ht="30.75" customHeight="1" x14ac:dyDescent="0.3">
      <c r="A16" t="s">
        <v>60</v>
      </c>
      <c r="B16" t="s">
        <v>61</v>
      </c>
      <c r="C16" s="10" t="s">
        <v>3579</v>
      </c>
      <c r="E16" t="s">
        <v>3580</v>
      </c>
      <c r="F16" t="s">
        <v>3581</v>
      </c>
      <c r="G16" t="s">
        <v>3582</v>
      </c>
      <c r="H16" t="s">
        <v>3583</v>
      </c>
      <c r="I16" t="s">
        <v>3584</v>
      </c>
      <c r="J16" t="s">
        <v>3585</v>
      </c>
      <c r="K16" t="s">
        <v>3586</v>
      </c>
      <c r="L16" t="s">
        <v>3587</v>
      </c>
      <c r="M16" t="s">
        <v>3588</v>
      </c>
      <c r="N16" t="s">
        <v>3589</v>
      </c>
      <c r="O16" t="s">
        <v>3590</v>
      </c>
      <c r="P16" t="s">
        <v>3591</v>
      </c>
      <c r="Q16" t="s">
        <v>3592</v>
      </c>
      <c r="R16" t="s">
        <v>3593</v>
      </c>
      <c r="S16" t="s">
        <v>3594</v>
      </c>
    </row>
    <row r="17" spans="1:21" ht="30.75" customHeight="1" x14ac:dyDescent="0.3">
      <c r="A17" t="s">
        <v>62</v>
      </c>
      <c r="B17" t="s">
        <v>63</v>
      </c>
      <c r="C17" s="10" t="s">
        <v>3595</v>
      </c>
      <c r="E17" t="s">
        <v>3543</v>
      </c>
      <c r="F17" t="s">
        <v>3550</v>
      </c>
      <c r="G17" t="s">
        <v>3596</v>
      </c>
      <c r="H17" t="s">
        <v>3597</v>
      </c>
      <c r="I17" t="s">
        <v>3598</v>
      </c>
      <c r="J17" t="s">
        <v>3599</v>
      </c>
    </row>
    <row r="18" spans="1:21" ht="30.75" customHeight="1" x14ac:dyDescent="0.3">
      <c r="A18" t="s">
        <v>64</v>
      </c>
      <c r="B18" t="s">
        <v>65</v>
      </c>
      <c r="C18" s="10" t="s">
        <v>3600</v>
      </c>
      <c r="E18" t="s">
        <v>3543</v>
      </c>
      <c r="F18" t="s">
        <v>3544</v>
      </c>
      <c r="G18" t="s">
        <v>3545</v>
      </c>
      <c r="H18" t="s">
        <v>3546</v>
      </c>
      <c r="I18" t="s">
        <v>3547</v>
      </c>
      <c r="J18" t="s">
        <v>3548</v>
      </c>
    </row>
    <row r="19" spans="1:21" ht="30.75" customHeight="1" x14ac:dyDescent="0.3">
      <c r="A19" t="s">
        <v>68</v>
      </c>
      <c r="B19" t="s">
        <v>69</v>
      </c>
      <c r="C19" s="10" t="s">
        <v>3601</v>
      </c>
      <c r="E19" t="s">
        <v>3580</v>
      </c>
      <c r="F19" t="s">
        <v>3581</v>
      </c>
      <c r="G19" t="s">
        <v>3582</v>
      </c>
      <c r="H19" t="s">
        <v>3583</v>
      </c>
      <c r="I19" t="s">
        <v>3584</v>
      </c>
      <c r="J19" t="s">
        <v>3585</v>
      </c>
      <c r="K19" t="s">
        <v>3586</v>
      </c>
      <c r="L19" t="s">
        <v>3587</v>
      </c>
      <c r="M19" t="s">
        <v>3588</v>
      </c>
      <c r="N19" t="s">
        <v>3589</v>
      </c>
      <c r="O19" t="s">
        <v>3602</v>
      </c>
      <c r="P19" t="s">
        <v>3603</v>
      </c>
      <c r="Q19" t="s">
        <v>3604</v>
      </c>
      <c r="R19" t="s">
        <v>3605</v>
      </c>
      <c r="S19" t="s">
        <v>3606</v>
      </c>
      <c r="T19" t="s">
        <v>3607</v>
      </c>
      <c r="U19" t="s">
        <v>3608</v>
      </c>
    </row>
    <row r="20" spans="1:21" ht="30.75" customHeight="1" x14ac:dyDescent="0.3">
      <c r="A20" t="s">
        <v>70</v>
      </c>
      <c r="B20" t="s">
        <v>71</v>
      </c>
      <c r="C20" s="10" t="s">
        <v>3601</v>
      </c>
      <c r="E20" t="s">
        <v>3580</v>
      </c>
      <c r="F20" t="s">
        <v>3581</v>
      </c>
      <c r="G20" t="s">
        <v>3582</v>
      </c>
      <c r="H20" t="s">
        <v>3583</v>
      </c>
      <c r="I20" t="s">
        <v>3584</v>
      </c>
      <c r="J20" t="s">
        <v>3585</v>
      </c>
      <c r="K20" t="s">
        <v>3586</v>
      </c>
      <c r="L20" t="s">
        <v>3587</v>
      </c>
      <c r="M20" t="s">
        <v>3588</v>
      </c>
      <c r="N20" t="s">
        <v>3589</v>
      </c>
      <c r="O20" t="s">
        <v>3602</v>
      </c>
      <c r="P20" t="s">
        <v>3603</v>
      </c>
      <c r="Q20" t="s">
        <v>3604</v>
      </c>
      <c r="R20" t="s">
        <v>3605</v>
      </c>
      <c r="S20" t="s">
        <v>3606</v>
      </c>
      <c r="T20" t="s">
        <v>3607</v>
      </c>
      <c r="U20" t="s">
        <v>3608</v>
      </c>
    </row>
    <row r="21" spans="1:21" ht="30.75" customHeight="1" x14ac:dyDescent="0.3">
      <c r="A21" t="s">
        <v>72</v>
      </c>
      <c r="B21" t="s">
        <v>73</v>
      </c>
      <c r="C21" s="10" t="s">
        <v>3601</v>
      </c>
      <c r="E21" t="s">
        <v>3580</v>
      </c>
      <c r="F21" t="s">
        <v>3581</v>
      </c>
      <c r="G21" t="s">
        <v>3582</v>
      </c>
      <c r="H21" t="s">
        <v>3583</v>
      </c>
      <c r="I21" t="s">
        <v>3584</v>
      </c>
      <c r="J21" t="s">
        <v>3585</v>
      </c>
      <c r="K21" t="s">
        <v>3586</v>
      </c>
      <c r="L21" t="s">
        <v>3587</v>
      </c>
      <c r="M21" t="s">
        <v>3588</v>
      </c>
      <c r="N21" t="s">
        <v>3589</v>
      </c>
      <c r="O21" t="s">
        <v>3602</v>
      </c>
      <c r="P21" t="s">
        <v>3603</v>
      </c>
      <c r="Q21" t="s">
        <v>3604</v>
      </c>
      <c r="R21" t="s">
        <v>3605</v>
      </c>
      <c r="S21" t="s">
        <v>3606</v>
      </c>
      <c r="T21" t="s">
        <v>3607</v>
      </c>
      <c r="U21" t="s">
        <v>3608</v>
      </c>
    </row>
    <row r="22" spans="1:21" ht="30.75" customHeight="1" x14ac:dyDescent="0.3">
      <c r="A22" t="s">
        <v>74</v>
      </c>
      <c r="B22" t="s">
        <v>75</v>
      </c>
      <c r="C22" s="10" t="s">
        <v>3601</v>
      </c>
      <c r="E22" t="s">
        <v>3580</v>
      </c>
      <c r="F22" t="s">
        <v>3581</v>
      </c>
      <c r="G22" t="s">
        <v>3582</v>
      </c>
      <c r="H22" t="s">
        <v>3583</v>
      </c>
      <c r="I22" t="s">
        <v>3584</v>
      </c>
      <c r="J22" t="s">
        <v>3585</v>
      </c>
      <c r="K22" t="s">
        <v>3586</v>
      </c>
      <c r="L22" t="s">
        <v>3587</v>
      </c>
      <c r="M22" t="s">
        <v>3588</v>
      </c>
      <c r="N22" t="s">
        <v>3589</v>
      </c>
      <c r="O22" t="s">
        <v>3602</v>
      </c>
      <c r="P22" t="s">
        <v>3603</v>
      </c>
      <c r="Q22" t="s">
        <v>3604</v>
      </c>
      <c r="R22" t="s">
        <v>3605</v>
      </c>
      <c r="S22" t="s">
        <v>3606</v>
      </c>
      <c r="T22" t="s">
        <v>3607</v>
      </c>
      <c r="U22" t="s">
        <v>3608</v>
      </c>
    </row>
    <row r="23" spans="1:21" ht="30.75" customHeight="1" x14ac:dyDescent="0.3">
      <c r="A23" t="s">
        <v>76</v>
      </c>
      <c r="B23" t="s">
        <v>77</v>
      </c>
      <c r="C23" s="10" t="s">
        <v>3601</v>
      </c>
      <c r="E23" t="s">
        <v>3580</v>
      </c>
      <c r="F23" t="s">
        <v>3581</v>
      </c>
      <c r="G23" t="s">
        <v>3582</v>
      </c>
      <c r="H23" t="s">
        <v>3583</v>
      </c>
      <c r="I23" t="s">
        <v>3584</v>
      </c>
      <c r="J23" t="s">
        <v>3585</v>
      </c>
      <c r="K23" t="s">
        <v>3586</v>
      </c>
      <c r="L23" t="s">
        <v>3587</v>
      </c>
      <c r="M23" t="s">
        <v>3588</v>
      </c>
      <c r="N23" t="s">
        <v>3589</v>
      </c>
      <c r="O23" t="s">
        <v>3602</v>
      </c>
      <c r="P23" t="s">
        <v>3603</v>
      </c>
      <c r="Q23" t="s">
        <v>3604</v>
      </c>
      <c r="R23" t="s">
        <v>3605</v>
      </c>
      <c r="S23" t="s">
        <v>3606</v>
      </c>
      <c r="T23" t="s">
        <v>3607</v>
      </c>
      <c r="U23" t="s">
        <v>3608</v>
      </c>
    </row>
    <row r="24" spans="1:21" ht="30.75" customHeight="1" x14ac:dyDescent="0.3">
      <c r="A24" t="s">
        <v>78</v>
      </c>
      <c r="B24" t="s">
        <v>79</v>
      </c>
      <c r="C24" s="10" t="s">
        <v>3601</v>
      </c>
      <c r="E24" t="s">
        <v>3580</v>
      </c>
      <c r="F24" t="s">
        <v>3581</v>
      </c>
      <c r="G24" t="s">
        <v>3582</v>
      </c>
      <c r="H24" t="s">
        <v>3583</v>
      </c>
      <c r="I24" t="s">
        <v>3584</v>
      </c>
      <c r="J24" t="s">
        <v>3585</v>
      </c>
      <c r="K24" t="s">
        <v>3586</v>
      </c>
      <c r="L24" t="s">
        <v>3587</v>
      </c>
      <c r="M24" t="s">
        <v>3588</v>
      </c>
      <c r="N24" t="s">
        <v>3589</v>
      </c>
      <c r="O24" t="s">
        <v>3602</v>
      </c>
      <c r="P24" t="s">
        <v>3603</v>
      </c>
      <c r="Q24" t="s">
        <v>3604</v>
      </c>
      <c r="R24" t="s">
        <v>3605</v>
      </c>
      <c r="S24" t="s">
        <v>3606</v>
      </c>
      <c r="T24" t="s">
        <v>3607</v>
      </c>
      <c r="U24" t="s">
        <v>3608</v>
      </c>
    </row>
    <row r="25" spans="1:21" ht="30.75" customHeight="1" x14ac:dyDescent="0.3">
      <c r="A25" t="s">
        <v>80</v>
      </c>
      <c r="B25" t="s">
        <v>81</v>
      </c>
      <c r="C25" s="10" t="s">
        <v>3601</v>
      </c>
      <c r="E25" t="s">
        <v>3580</v>
      </c>
      <c r="F25" t="s">
        <v>3581</v>
      </c>
      <c r="G25" t="s">
        <v>3582</v>
      </c>
      <c r="H25" t="s">
        <v>3583</v>
      </c>
      <c r="I25" t="s">
        <v>3584</v>
      </c>
      <c r="J25" t="s">
        <v>3585</v>
      </c>
      <c r="K25" t="s">
        <v>3586</v>
      </c>
      <c r="L25" t="s">
        <v>3587</v>
      </c>
      <c r="M25" t="s">
        <v>3588</v>
      </c>
      <c r="N25" t="s">
        <v>3589</v>
      </c>
      <c r="O25" t="s">
        <v>3602</v>
      </c>
      <c r="P25" t="s">
        <v>3603</v>
      </c>
      <c r="Q25" t="s">
        <v>3604</v>
      </c>
      <c r="R25" t="s">
        <v>3605</v>
      </c>
      <c r="S25" t="s">
        <v>3606</v>
      </c>
      <c r="T25" t="s">
        <v>3607</v>
      </c>
      <c r="U25" t="s">
        <v>3608</v>
      </c>
    </row>
    <row r="26" spans="1:21" ht="30.75" customHeight="1" x14ac:dyDescent="0.3">
      <c r="A26" t="s">
        <v>82</v>
      </c>
      <c r="B26" t="s">
        <v>83</v>
      </c>
      <c r="C26" s="10" t="s">
        <v>3601</v>
      </c>
      <c r="E26" t="s">
        <v>3580</v>
      </c>
      <c r="F26" t="s">
        <v>3581</v>
      </c>
      <c r="G26" t="s">
        <v>3582</v>
      </c>
      <c r="H26" t="s">
        <v>3583</v>
      </c>
      <c r="I26" t="s">
        <v>3584</v>
      </c>
      <c r="J26" t="s">
        <v>3585</v>
      </c>
      <c r="K26" t="s">
        <v>3586</v>
      </c>
      <c r="L26" t="s">
        <v>3587</v>
      </c>
      <c r="M26" t="s">
        <v>3588</v>
      </c>
      <c r="N26" t="s">
        <v>3589</v>
      </c>
      <c r="O26" t="s">
        <v>3602</v>
      </c>
      <c r="P26" t="s">
        <v>3603</v>
      </c>
      <c r="Q26" t="s">
        <v>3604</v>
      </c>
      <c r="R26" t="s">
        <v>3605</v>
      </c>
      <c r="S26" t="s">
        <v>3606</v>
      </c>
      <c r="T26" t="s">
        <v>3607</v>
      </c>
      <c r="U26" t="s">
        <v>3608</v>
      </c>
    </row>
    <row r="27" spans="1:21" ht="30.75" customHeight="1" x14ac:dyDescent="0.3">
      <c r="A27" t="s">
        <v>84</v>
      </c>
      <c r="B27" t="s">
        <v>85</v>
      </c>
      <c r="C27" s="10" t="s">
        <v>3601</v>
      </c>
      <c r="E27" t="s">
        <v>3580</v>
      </c>
      <c r="F27" t="s">
        <v>3581</v>
      </c>
      <c r="G27" t="s">
        <v>3582</v>
      </c>
      <c r="H27" t="s">
        <v>3583</v>
      </c>
      <c r="I27" t="s">
        <v>3584</v>
      </c>
      <c r="J27" t="s">
        <v>3585</v>
      </c>
      <c r="K27" t="s">
        <v>3586</v>
      </c>
      <c r="L27" t="s">
        <v>3587</v>
      </c>
      <c r="M27" t="s">
        <v>3588</v>
      </c>
      <c r="N27" t="s">
        <v>3589</v>
      </c>
      <c r="O27" t="s">
        <v>3602</v>
      </c>
      <c r="P27" t="s">
        <v>3603</v>
      </c>
      <c r="Q27" t="s">
        <v>3604</v>
      </c>
      <c r="R27" t="s">
        <v>3605</v>
      </c>
      <c r="S27" t="s">
        <v>3606</v>
      </c>
      <c r="T27" t="s">
        <v>3607</v>
      </c>
      <c r="U27" t="s">
        <v>3608</v>
      </c>
    </row>
    <row r="28" spans="1:21" ht="30.75" customHeight="1" x14ac:dyDescent="0.3">
      <c r="A28" t="s">
        <v>86</v>
      </c>
      <c r="B28" t="s">
        <v>87</v>
      </c>
      <c r="C28" s="10" t="s">
        <v>3601</v>
      </c>
      <c r="E28" t="s">
        <v>3580</v>
      </c>
      <c r="F28" t="s">
        <v>3581</v>
      </c>
      <c r="G28" t="s">
        <v>3582</v>
      </c>
      <c r="H28" t="s">
        <v>3583</v>
      </c>
      <c r="I28" t="s">
        <v>3584</v>
      </c>
      <c r="J28" t="s">
        <v>3585</v>
      </c>
      <c r="K28" t="s">
        <v>3586</v>
      </c>
      <c r="L28" t="s">
        <v>3587</v>
      </c>
      <c r="M28" t="s">
        <v>3588</v>
      </c>
      <c r="N28" t="s">
        <v>3589</v>
      </c>
      <c r="O28" t="s">
        <v>3602</v>
      </c>
      <c r="P28" t="s">
        <v>3603</v>
      </c>
      <c r="Q28" t="s">
        <v>3604</v>
      </c>
      <c r="R28" t="s">
        <v>3605</v>
      </c>
      <c r="S28" t="s">
        <v>3606</v>
      </c>
      <c r="T28" t="s">
        <v>3607</v>
      </c>
      <c r="U28" t="s">
        <v>3608</v>
      </c>
    </row>
    <row r="29" spans="1:21" ht="30.75" customHeight="1" x14ac:dyDescent="0.3">
      <c r="A29" t="s">
        <v>88</v>
      </c>
      <c r="B29" t="s">
        <v>89</v>
      </c>
      <c r="C29" s="10" t="s">
        <v>3609</v>
      </c>
      <c r="E29" t="s">
        <v>3543</v>
      </c>
      <c r="F29" t="s">
        <v>3544</v>
      </c>
      <c r="G29" t="s">
        <v>3572</v>
      </c>
      <c r="H29" t="s">
        <v>3610</v>
      </c>
      <c r="I29" t="s">
        <v>3611</v>
      </c>
      <c r="J29" t="s">
        <v>3612</v>
      </c>
    </row>
    <row r="30" spans="1:21" ht="30.75" customHeight="1" x14ac:dyDescent="0.3">
      <c r="A30" t="s">
        <v>92</v>
      </c>
      <c r="B30" t="s">
        <v>93</v>
      </c>
      <c r="C30" s="10" t="s">
        <v>3609</v>
      </c>
      <c r="E30" t="s">
        <v>3543</v>
      </c>
      <c r="F30" t="s">
        <v>3544</v>
      </c>
      <c r="G30" t="s">
        <v>3572</v>
      </c>
      <c r="H30" t="s">
        <v>3610</v>
      </c>
      <c r="I30" t="s">
        <v>3611</v>
      </c>
      <c r="J30" t="s">
        <v>3612</v>
      </c>
    </row>
    <row r="31" spans="1:21" ht="30.75" customHeight="1" x14ac:dyDescent="0.3">
      <c r="A31" t="s">
        <v>94</v>
      </c>
      <c r="B31" t="s">
        <v>95</v>
      </c>
      <c r="C31" s="10" t="s">
        <v>3609</v>
      </c>
      <c r="E31" t="s">
        <v>3543</v>
      </c>
      <c r="F31" t="s">
        <v>3544</v>
      </c>
      <c r="G31" t="s">
        <v>3572</v>
      </c>
      <c r="H31" t="s">
        <v>3610</v>
      </c>
      <c r="I31" t="s">
        <v>3611</v>
      </c>
      <c r="J31" t="s">
        <v>3612</v>
      </c>
    </row>
    <row r="32" spans="1:21" ht="30.75" customHeight="1" x14ac:dyDescent="0.3">
      <c r="A32" t="s">
        <v>98</v>
      </c>
      <c r="B32" t="s">
        <v>99</v>
      </c>
      <c r="C32" s="10" t="s">
        <v>3613</v>
      </c>
      <c r="E32" t="s">
        <v>3543</v>
      </c>
      <c r="F32" t="s">
        <v>3544</v>
      </c>
      <c r="G32" t="s">
        <v>3561</v>
      </c>
      <c r="H32" t="s">
        <v>3614</v>
      </c>
      <c r="I32" t="s">
        <v>3615</v>
      </c>
    </row>
    <row r="33" spans="1:20" ht="30.75" customHeight="1" x14ac:dyDescent="0.3">
      <c r="A33" t="s">
        <v>100</v>
      </c>
      <c r="B33" t="s">
        <v>101</v>
      </c>
      <c r="C33" s="10" t="s">
        <v>3616</v>
      </c>
      <c r="E33" t="s">
        <v>3617</v>
      </c>
      <c r="F33" t="s">
        <v>3618</v>
      </c>
      <c r="G33" t="s">
        <v>3619</v>
      </c>
      <c r="H33" t="s">
        <v>3620</v>
      </c>
      <c r="I33" t="s">
        <v>3621</v>
      </c>
      <c r="J33" t="s">
        <v>3622</v>
      </c>
    </row>
    <row r="34" spans="1:20" ht="30.75" customHeight="1" x14ac:dyDescent="0.3">
      <c r="A34" t="s">
        <v>102</v>
      </c>
      <c r="B34" t="s">
        <v>103</v>
      </c>
      <c r="C34" s="10" t="s">
        <v>3623</v>
      </c>
      <c r="E34" t="s">
        <v>3580</v>
      </c>
      <c r="F34" t="s">
        <v>3581</v>
      </c>
      <c r="G34" t="s">
        <v>3582</v>
      </c>
      <c r="H34" t="s">
        <v>3583</v>
      </c>
      <c r="I34" t="s">
        <v>3584</v>
      </c>
      <c r="J34" t="s">
        <v>3585</v>
      </c>
      <c r="K34" t="s">
        <v>3586</v>
      </c>
      <c r="L34" t="s">
        <v>3587</v>
      </c>
      <c r="M34" t="s">
        <v>3588</v>
      </c>
      <c r="N34" t="s">
        <v>3589</v>
      </c>
      <c r="O34" t="s">
        <v>3602</v>
      </c>
      <c r="P34" t="s">
        <v>3603</v>
      </c>
      <c r="Q34" t="s">
        <v>3624</v>
      </c>
      <c r="R34" t="s">
        <v>3625</v>
      </c>
      <c r="S34" t="s">
        <v>3626</v>
      </c>
      <c r="T34" t="s">
        <v>3627</v>
      </c>
    </row>
    <row r="35" spans="1:20" ht="30.75" customHeight="1" x14ac:dyDescent="0.3">
      <c r="A35" t="s">
        <v>104</v>
      </c>
      <c r="B35" t="s">
        <v>105</v>
      </c>
      <c r="C35" s="10" t="s">
        <v>3623</v>
      </c>
      <c r="E35" t="s">
        <v>3580</v>
      </c>
      <c r="F35" t="s">
        <v>3581</v>
      </c>
      <c r="G35" t="s">
        <v>3582</v>
      </c>
      <c r="H35" t="s">
        <v>3583</v>
      </c>
      <c r="I35" t="s">
        <v>3584</v>
      </c>
      <c r="J35" t="s">
        <v>3585</v>
      </c>
      <c r="K35" t="s">
        <v>3586</v>
      </c>
      <c r="L35" t="s">
        <v>3587</v>
      </c>
      <c r="M35" t="s">
        <v>3588</v>
      </c>
      <c r="N35" t="s">
        <v>3589</v>
      </c>
      <c r="O35" t="s">
        <v>3602</v>
      </c>
      <c r="P35" t="s">
        <v>3603</v>
      </c>
      <c r="Q35" t="s">
        <v>3624</v>
      </c>
      <c r="R35" t="s">
        <v>3625</v>
      </c>
      <c r="S35" t="s">
        <v>3626</v>
      </c>
      <c r="T35" t="s">
        <v>3627</v>
      </c>
    </row>
    <row r="36" spans="1:20" ht="30.75" customHeight="1" x14ac:dyDescent="0.3">
      <c r="A36" t="s">
        <v>106</v>
      </c>
      <c r="B36" t="s">
        <v>107</v>
      </c>
      <c r="C36" s="10" t="s">
        <v>3623</v>
      </c>
      <c r="E36" t="s">
        <v>3580</v>
      </c>
      <c r="F36" t="s">
        <v>3581</v>
      </c>
      <c r="G36" t="s">
        <v>3582</v>
      </c>
      <c r="H36" t="s">
        <v>3583</v>
      </c>
      <c r="I36" t="s">
        <v>3584</v>
      </c>
      <c r="J36" t="s">
        <v>3585</v>
      </c>
      <c r="K36" t="s">
        <v>3586</v>
      </c>
      <c r="L36" t="s">
        <v>3587</v>
      </c>
      <c r="M36" t="s">
        <v>3588</v>
      </c>
      <c r="N36" t="s">
        <v>3589</v>
      </c>
      <c r="O36" t="s">
        <v>3602</v>
      </c>
      <c r="P36" t="s">
        <v>3603</v>
      </c>
      <c r="Q36" t="s">
        <v>3624</v>
      </c>
      <c r="R36" t="s">
        <v>3625</v>
      </c>
      <c r="S36" t="s">
        <v>3626</v>
      </c>
      <c r="T36" t="s">
        <v>3627</v>
      </c>
    </row>
    <row r="37" spans="1:20" ht="30.75" customHeight="1" x14ac:dyDescent="0.3">
      <c r="A37" t="s">
        <v>108</v>
      </c>
      <c r="B37" t="s">
        <v>109</v>
      </c>
      <c r="C37" s="10" t="s">
        <v>3623</v>
      </c>
      <c r="E37" t="s">
        <v>3580</v>
      </c>
      <c r="F37" t="s">
        <v>3581</v>
      </c>
      <c r="G37" t="s">
        <v>3582</v>
      </c>
      <c r="H37" t="s">
        <v>3583</v>
      </c>
      <c r="I37" t="s">
        <v>3584</v>
      </c>
      <c r="J37" t="s">
        <v>3585</v>
      </c>
      <c r="K37" t="s">
        <v>3586</v>
      </c>
      <c r="L37" t="s">
        <v>3587</v>
      </c>
      <c r="M37" t="s">
        <v>3588</v>
      </c>
      <c r="N37" t="s">
        <v>3589</v>
      </c>
      <c r="O37" t="s">
        <v>3602</v>
      </c>
      <c r="P37" t="s">
        <v>3603</v>
      </c>
      <c r="Q37" t="s">
        <v>3624</v>
      </c>
      <c r="R37" t="s">
        <v>3625</v>
      </c>
      <c r="S37" t="s">
        <v>3626</v>
      </c>
      <c r="T37" t="s">
        <v>3627</v>
      </c>
    </row>
    <row r="38" spans="1:20" ht="30.75" customHeight="1" x14ac:dyDescent="0.3">
      <c r="A38" t="s">
        <v>110</v>
      </c>
      <c r="B38" t="s">
        <v>111</v>
      </c>
      <c r="C38" s="10" t="s">
        <v>3623</v>
      </c>
      <c r="E38" t="s">
        <v>3580</v>
      </c>
      <c r="F38" t="s">
        <v>3581</v>
      </c>
      <c r="G38" t="s">
        <v>3582</v>
      </c>
      <c r="H38" t="s">
        <v>3583</v>
      </c>
      <c r="I38" t="s">
        <v>3584</v>
      </c>
      <c r="J38" t="s">
        <v>3585</v>
      </c>
      <c r="K38" t="s">
        <v>3586</v>
      </c>
      <c r="L38" t="s">
        <v>3587</v>
      </c>
      <c r="M38" t="s">
        <v>3588</v>
      </c>
      <c r="N38" t="s">
        <v>3589</v>
      </c>
      <c r="O38" t="s">
        <v>3602</v>
      </c>
      <c r="P38" t="s">
        <v>3603</v>
      </c>
      <c r="Q38" t="s">
        <v>3624</v>
      </c>
      <c r="R38" t="s">
        <v>3625</v>
      </c>
      <c r="S38" t="s">
        <v>3626</v>
      </c>
      <c r="T38" t="s">
        <v>3627</v>
      </c>
    </row>
    <row r="39" spans="1:20" ht="30.75" customHeight="1" x14ac:dyDescent="0.3">
      <c r="A39" t="s">
        <v>112</v>
      </c>
      <c r="B39" t="s">
        <v>113</v>
      </c>
      <c r="C39" s="10" t="s">
        <v>3623</v>
      </c>
      <c r="E39" t="s">
        <v>3580</v>
      </c>
      <c r="F39" t="s">
        <v>3581</v>
      </c>
      <c r="G39" t="s">
        <v>3582</v>
      </c>
      <c r="H39" t="s">
        <v>3583</v>
      </c>
      <c r="I39" t="s">
        <v>3584</v>
      </c>
      <c r="J39" t="s">
        <v>3585</v>
      </c>
      <c r="K39" t="s">
        <v>3586</v>
      </c>
      <c r="L39" t="s">
        <v>3587</v>
      </c>
      <c r="M39" t="s">
        <v>3588</v>
      </c>
      <c r="N39" t="s">
        <v>3589</v>
      </c>
      <c r="O39" t="s">
        <v>3602</v>
      </c>
      <c r="P39" t="s">
        <v>3603</v>
      </c>
      <c r="Q39" t="s">
        <v>3624</v>
      </c>
      <c r="R39" t="s">
        <v>3625</v>
      </c>
      <c r="S39" t="s">
        <v>3626</v>
      </c>
      <c r="T39" t="s">
        <v>3627</v>
      </c>
    </row>
    <row r="40" spans="1:20" ht="30.75" customHeight="1" x14ac:dyDescent="0.3">
      <c r="A40" t="s">
        <v>114</v>
      </c>
      <c r="B40" t="s">
        <v>115</v>
      </c>
      <c r="C40" s="10" t="s">
        <v>3628</v>
      </c>
      <c r="E40" t="s">
        <v>3543</v>
      </c>
      <c r="F40" t="s">
        <v>3544</v>
      </c>
      <c r="G40" t="s">
        <v>3629</v>
      </c>
    </row>
    <row r="41" spans="1:20" ht="30.75" customHeight="1" x14ac:dyDescent="0.3">
      <c r="A41" t="s">
        <v>116</v>
      </c>
      <c r="B41" t="s">
        <v>117</v>
      </c>
      <c r="C41" s="10" t="s">
        <v>3630</v>
      </c>
      <c r="E41" t="s">
        <v>3543</v>
      </c>
      <c r="F41" t="s">
        <v>3544</v>
      </c>
      <c r="G41" t="s">
        <v>3572</v>
      </c>
      <c r="H41" t="s">
        <v>3610</v>
      </c>
      <c r="I41" t="s">
        <v>3611</v>
      </c>
      <c r="J41" t="s">
        <v>3631</v>
      </c>
    </row>
    <row r="42" spans="1:20" ht="30.75" customHeight="1" x14ac:dyDescent="0.3">
      <c r="A42" t="s">
        <v>118</v>
      </c>
      <c r="B42" t="s">
        <v>119</v>
      </c>
      <c r="C42" s="10" t="s">
        <v>3630</v>
      </c>
      <c r="E42" t="s">
        <v>3543</v>
      </c>
      <c r="F42" t="s">
        <v>3544</v>
      </c>
      <c r="G42" t="s">
        <v>3572</v>
      </c>
      <c r="H42" t="s">
        <v>3610</v>
      </c>
      <c r="I42" t="s">
        <v>3611</v>
      </c>
      <c r="J42" t="s">
        <v>3631</v>
      </c>
    </row>
    <row r="43" spans="1:20" ht="30.75" customHeight="1" x14ac:dyDescent="0.3">
      <c r="A43" t="s">
        <v>120</v>
      </c>
      <c r="B43" t="s">
        <v>121</v>
      </c>
      <c r="C43" s="10" t="s">
        <v>3632</v>
      </c>
      <c r="E43" t="s">
        <v>3543</v>
      </c>
      <c r="F43" t="s">
        <v>3544</v>
      </c>
      <c r="G43" t="s">
        <v>3561</v>
      </c>
      <c r="H43" t="s">
        <v>3614</v>
      </c>
      <c r="I43" t="s">
        <v>3633</v>
      </c>
      <c r="J43" t="s">
        <v>3634</v>
      </c>
    </row>
    <row r="44" spans="1:20" ht="30.75" customHeight="1" x14ac:dyDescent="0.3">
      <c r="A44" t="s">
        <v>124</v>
      </c>
      <c r="B44" t="s">
        <v>125</v>
      </c>
      <c r="C44" s="10" t="s">
        <v>3635</v>
      </c>
      <c r="E44" t="s">
        <v>3543</v>
      </c>
      <c r="F44" t="s">
        <v>3544</v>
      </c>
      <c r="G44" t="s">
        <v>3545</v>
      </c>
      <c r="H44" t="s">
        <v>3636</v>
      </c>
      <c r="I44" t="s">
        <v>3637</v>
      </c>
    </row>
    <row r="45" spans="1:20" ht="30.75" customHeight="1" x14ac:dyDescent="0.3">
      <c r="A45" t="s">
        <v>126</v>
      </c>
      <c r="B45" t="s">
        <v>127</v>
      </c>
      <c r="C45" s="10" t="s">
        <v>3635</v>
      </c>
      <c r="E45" t="s">
        <v>3543</v>
      </c>
      <c r="F45" t="s">
        <v>3544</v>
      </c>
      <c r="G45" t="s">
        <v>3545</v>
      </c>
      <c r="H45" t="s">
        <v>3636</v>
      </c>
      <c r="I45" t="s">
        <v>3637</v>
      </c>
    </row>
    <row r="46" spans="1:20" ht="30.75" customHeight="1" x14ac:dyDescent="0.3">
      <c r="A46" t="s">
        <v>128</v>
      </c>
      <c r="B46" t="s">
        <v>129</v>
      </c>
      <c r="C46" s="10" t="s">
        <v>3638</v>
      </c>
      <c r="E46" t="s">
        <v>3543</v>
      </c>
      <c r="F46" t="s">
        <v>3544</v>
      </c>
      <c r="G46" t="s">
        <v>3545</v>
      </c>
      <c r="H46" t="s">
        <v>3639</v>
      </c>
      <c r="I46" t="s">
        <v>3640</v>
      </c>
      <c r="J46" t="s">
        <v>3641</v>
      </c>
    </row>
    <row r="47" spans="1:20" ht="30.75" customHeight="1" x14ac:dyDescent="0.3">
      <c r="A47" t="s">
        <v>130</v>
      </c>
      <c r="B47" t="s">
        <v>131</v>
      </c>
      <c r="C47" s="10" t="s">
        <v>3642</v>
      </c>
      <c r="E47" t="s">
        <v>3543</v>
      </c>
      <c r="F47" t="s">
        <v>3643</v>
      </c>
      <c r="G47" t="s">
        <v>3644</v>
      </c>
      <c r="H47" t="s">
        <v>3645</v>
      </c>
      <c r="I47" t="s">
        <v>3646</v>
      </c>
      <c r="J47" t="s">
        <v>3647</v>
      </c>
    </row>
    <row r="48" spans="1:20" ht="30.75" customHeight="1" x14ac:dyDescent="0.3">
      <c r="A48" t="s">
        <v>132</v>
      </c>
      <c r="B48" t="s">
        <v>133</v>
      </c>
      <c r="C48" s="10" t="s">
        <v>3648</v>
      </c>
      <c r="E48" t="s">
        <v>3580</v>
      </c>
      <c r="F48" t="s">
        <v>3581</v>
      </c>
      <c r="G48" t="s">
        <v>3582</v>
      </c>
      <c r="H48" t="s">
        <v>3583</v>
      </c>
      <c r="I48" t="s">
        <v>3584</v>
      </c>
      <c r="J48" t="s">
        <v>3585</v>
      </c>
      <c r="K48" t="s">
        <v>3586</v>
      </c>
      <c r="L48" t="s">
        <v>3587</v>
      </c>
      <c r="M48" t="s">
        <v>3588</v>
      </c>
      <c r="N48" t="s">
        <v>3589</v>
      </c>
      <c r="O48" t="s">
        <v>3602</v>
      </c>
      <c r="P48" t="s">
        <v>3603</v>
      </c>
      <c r="Q48" t="s">
        <v>3649</v>
      </c>
      <c r="R48" t="s">
        <v>3650</v>
      </c>
      <c r="S48" t="s">
        <v>3651</v>
      </c>
      <c r="T48" t="s">
        <v>3652</v>
      </c>
    </row>
    <row r="49" spans="1:21" ht="30.75" customHeight="1" x14ac:dyDescent="0.3">
      <c r="A49" t="s">
        <v>134</v>
      </c>
      <c r="B49" t="s">
        <v>135</v>
      </c>
      <c r="C49" s="10" t="s">
        <v>3648</v>
      </c>
      <c r="E49" t="s">
        <v>3580</v>
      </c>
      <c r="F49" t="s">
        <v>3581</v>
      </c>
      <c r="G49" t="s">
        <v>3582</v>
      </c>
      <c r="H49" t="s">
        <v>3583</v>
      </c>
      <c r="I49" t="s">
        <v>3584</v>
      </c>
      <c r="J49" t="s">
        <v>3585</v>
      </c>
      <c r="K49" t="s">
        <v>3586</v>
      </c>
      <c r="L49" t="s">
        <v>3587</v>
      </c>
      <c r="M49" t="s">
        <v>3588</v>
      </c>
      <c r="N49" t="s">
        <v>3589</v>
      </c>
      <c r="O49" t="s">
        <v>3602</v>
      </c>
      <c r="P49" t="s">
        <v>3603</v>
      </c>
      <c r="Q49" t="s">
        <v>3649</v>
      </c>
      <c r="R49" t="s">
        <v>3650</v>
      </c>
      <c r="S49" t="s">
        <v>3651</v>
      </c>
      <c r="T49" t="s">
        <v>3652</v>
      </c>
    </row>
    <row r="50" spans="1:21" ht="30.75" customHeight="1" x14ac:dyDescent="0.3">
      <c r="A50" t="s">
        <v>136</v>
      </c>
      <c r="B50" t="s">
        <v>137</v>
      </c>
      <c r="C50" s="10" t="s">
        <v>3648</v>
      </c>
      <c r="E50" t="s">
        <v>3580</v>
      </c>
      <c r="F50" t="s">
        <v>3581</v>
      </c>
      <c r="G50" t="s">
        <v>3582</v>
      </c>
      <c r="H50" t="s">
        <v>3583</v>
      </c>
      <c r="I50" t="s">
        <v>3584</v>
      </c>
      <c r="J50" t="s">
        <v>3585</v>
      </c>
      <c r="K50" t="s">
        <v>3586</v>
      </c>
      <c r="L50" t="s">
        <v>3587</v>
      </c>
      <c r="M50" t="s">
        <v>3588</v>
      </c>
      <c r="N50" t="s">
        <v>3589</v>
      </c>
      <c r="O50" t="s">
        <v>3602</v>
      </c>
      <c r="P50" t="s">
        <v>3603</v>
      </c>
      <c r="Q50" t="s">
        <v>3649</v>
      </c>
      <c r="R50" t="s">
        <v>3650</v>
      </c>
      <c r="S50" t="s">
        <v>3651</v>
      </c>
      <c r="T50" t="s">
        <v>3652</v>
      </c>
    </row>
    <row r="51" spans="1:21" ht="30.75" customHeight="1" x14ac:dyDescent="0.3">
      <c r="A51" t="s">
        <v>138</v>
      </c>
      <c r="B51" t="s">
        <v>139</v>
      </c>
      <c r="C51" s="10" t="s">
        <v>3648</v>
      </c>
      <c r="E51" t="s">
        <v>3580</v>
      </c>
      <c r="F51" t="s">
        <v>3581</v>
      </c>
      <c r="G51" t="s">
        <v>3582</v>
      </c>
      <c r="H51" t="s">
        <v>3583</v>
      </c>
      <c r="I51" t="s">
        <v>3584</v>
      </c>
      <c r="J51" t="s">
        <v>3585</v>
      </c>
      <c r="K51" t="s">
        <v>3586</v>
      </c>
      <c r="L51" t="s">
        <v>3587</v>
      </c>
      <c r="M51" t="s">
        <v>3588</v>
      </c>
      <c r="N51" t="s">
        <v>3589</v>
      </c>
      <c r="O51" t="s">
        <v>3602</v>
      </c>
      <c r="P51" t="s">
        <v>3603</v>
      </c>
      <c r="Q51" t="s">
        <v>3649</v>
      </c>
      <c r="R51" t="s">
        <v>3650</v>
      </c>
      <c r="S51" t="s">
        <v>3651</v>
      </c>
      <c r="T51" t="s">
        <v>3652</v>
      </c>
    </row>
    <row r="52" spans="1:21" ht="30.75" customHeight="1" x14ac:dyDescent="0.3">
      <c r="A52" t="s">
        <v>140</v>
      </c>
      <c r="B52" t="s">
        <v>141</v>
      </c>
      <c r="C52" s="10" t="s">
        <v>3648</v>
      </c>
      <c r="E52" t="s">
        <v>3580</v>
      </c>
      <c r="F52" t="s">
        <v>3581</v>
      </c>
      <c r="G52" t="s">
        <v>3582</v>
      </c>
      <c r="H52" t="s">
        <v>3583</v>
      </c>
      <c r="I52" t="s">
        <v>3584</v>
      </c>
      <c r="J52" t="s">
        <v>3585</v>
      </c>
      <c r="K52" t="s">
        <v>3586</v>
      </c>
      <c r="L52" t="s">
        <v>3587</v>
      </c>
      <c r="M52" t="s">
        <v>3588</v>
      </c>
      <c r="N52" t="s">
        <v>3589</v>
      </c>
      <c r="O52" t="s">
        <v>3602</v>
      </c>
      <c r="P52" t="s">
        <v>3603</v>
      </c>
      <c r="Q52" t="s">
        <v>3649</v>
      </c>
      <c r="R52" t="s">
        <v>3650</v>
      </c>
      <c r="S52" t="s">
        <v>3651</v>
      </c>
      <c r="T52" t="s">
        <v>3652</v>
      </c>
    </row>
    <row r="53" spans="1:21" ht="30.75" customHeight="1" x14ac:dyDescent="0.3">
      <c r="A53" t="s">
        <v>142</v>
      </c>
      <c r="B53" t="s">
        <v>143</v>
      </c>
      <c r="C53" s="10" t="s">
        <v>3648</v>
      </c>
      <c r="E53" t="s">
        <v>3580</v>
      </c>
      <c r="F53" t="s">
        <v>3581</v>
      </c>
      <c r="G53" t="s">
        <v>3582</v>
      </c>
      <c r="H53" t="s">
        <v>3583</v>
      </c>
      <c r="I53" t="s">
        <v>3584</v>
      </c>
      <c r="J53" t="s">
        <v>3585</v>
      </c>
      <c r="K53" t="s">
        <v>3586</v>
      </c>
      <c r="L53" t="s">
        <v>3587</v>
      </c>
      <c r="M53" t="s">
        <v>3588</v>
      </c>
      <c r="N53" t="s">
        <v>3589</v>
      </c>
      <c r="O53" t="s">
        <v>3602</v>
      </c>
      <c r="P53" t="s">
        <v>3603</v>
      </c>
      <c r="Q53" t="s">
        <v>3649</v>
      </c>
      <c r="R53" t="s">
        <v>3650</v>
      </c>
      <c r="S53" t="s">
        <v>3651</v>
      </c>
      <c r="T53" t="s">
        <v>3652</v>
      </c>
    </row>
    <row r="54" spans="1:21" ht="30.75" customHeight="1" x14ac:dyDescent="0.3">
      <c r="A54" t="s">
        <v>144</v>
      </c>
      <c r="B54" t="s">
        <v>145</v>
      </c>
      <c r="C54" s="10" t="s">
        <v>3648</v>
      </c>
      <c r="E54" t="s">
        <v>3580</v>
      </c>
      <c r="F54" t="s">
        <v>3581</v>
      </c>
      <c r="G54" t="s">
        <v>3582</v>
      </c>
      <c r="H54" t="s">
        <v>3583</v>
      </c>
      <c r="I54" t="s">
        <v>3584</v>
      </c>
      <c r="J54" t="s">
        <v>3585</v>
      </c>
      <c r="K54" t="s">
        <v>3586</v>
      </c>
      <c r="L54" t="s">
        <v>3587</v>
      </c>
      <c r="M54" t="s">
        <v>3588</v>
      </c>
      <c r="N54" t="s">
        <v>3589</v>
      </c>
      <c r="O54" t="s">
        <v>3602</v>
      </c>
      <c r="P54" t="s">
        <v>3603</v>
      </c>
      <c r="Q54" t="s">
        <v>3649</v>
      </c>
      <c r="R54" t="s">
        <v>3650</v>
      </c>
      <c r="S54" t="s">
        <v>3651</v>
      </c>
      <c r="T54" t="s">
        <v>3652</v>
      </c>
    </row>
    <row r="55" spans="1:21" ht="30.75" customHeight="1" x14ac:dyDescent="0.3">
      <c r="A55" t="s">
        <v>146</v>
      </c>
      <c r="B55" t="s">
        <v>147</v>
      </c>
      <c r="C55" s="10" t="s">
        <v>3648</v>
      </c>
      <c r="E55" t="s">
        <v>3580</v>
      </c>
      <c r="F55" t="s">
        <v>3581</v>
      </c>
      <c r="G55" t="s">
        <v>3582</v>
      </c>
      <c r="H55" t="s">
        <v>3583</v>
      </c>
      <c r="I55" t="s">
        <v>3584</v>
      </c>
      <c r="J55" t="s">
        <v>3585</v>
      </c>
      <c r="K55" t="s">
        <v>3586</v>
      </c>
      <c r="L55" t="s">
        <v>3587</v>
      </c>
      <c r="M55" t="s">
        <v>3588</v>
      </c>
      <c r="N55" t="s">
        <v>3589</v>
      </c>
      <c r="O55" t="s">
        <v>3602</v>
      </c>
      <c r="P55" t="s">
        <v>3603</v>
      </c>
      <c r="Q55" t="s">
        <v>3649</v>
      </c>
      <c r="R55" t="s">
        <v>3650</v>
      </c>
      <c r="S55" t="s">
        <v>3651</v>
      </c>
      <c r="T55" t="s">
        <v>3652</v>
      </c>
    </row>
    <row r="56" spans="1:21" ht="30.75" customHeight="1" x14ac:dyDescent="0.3">
      <c r="A56" t="s">
        <v>148</v>
      </c>
      <c r="B56" t="s">
        <v>149</v>
      </c>
      <c r="C56" s="10" t="s">
        <v>3653</v>
      </c>
      <c r="E56" t="s">
        <v>3580</v>
      </c>
      <c r="F56" t="s">
        <v>3581</v>
      </c>
      <c r="G56" t="s">
        <v>3582</v>
      </c>
      <c r="H56" t="s">
        <v>3583</v>
      </c>
      <c r="I56" t="s">
        <v>3584</v>
      </c>
      <c r="J56" t="s">
        <v>3585</v>
      </c>
      <c r="K56" t="s">
        <v>3586</v>
      </c>
      <c r="L56" t="s">
        <v>3587</v>
      </c>
      <c r="M56" t="s">
        <v>3588</v>
      </c>
      <c r="N56" t="s">
        <v>3589</v>
      </c>
      <c r="O56" t="s">
        <v>3602</v>
      </c>
      <c r="P56" t="s">
        <v>3654</v>
      </c>
      <c r="Q56" t="s">
        <v>3655</v>
      </c>
      <c r="R56" t="s">
        <v>3656</v>
      </c>
      <c r="S56" t="s">
        <v>3657</v>
      </c>
      <c r="T56" t="s">
        <v>3658</v>
      </c>
      <c r="U56" t="s">
        <v>3659</v>
      </c>
    </row>
    <row r="57" spans="1:21" ht="30.75" customHeight="1" x14ac:dyDescent="0.3">
      <c r="A57" t="s">
        <v>150</v>
      </c>
      <c r="B57" t="s">
        <v>151</v>
      </c>
      <c r="C57" s="10" t="s">
        <v>3653</v>
      </c>
      <c r="E57" t="s">
        <v>3580</v>
      </c>
      <c r="F57" t="s">
        <v>3581</v>
      </c>
      <c r="G57" t="s">
        <v>3582</v>
      </c>
      <c r="H57" t="s">
        <v>3583</v>
      </c>
      <c r="I57" t="s">
        <v>3584</v>
      </c>
      <c r="J57" t="s">
        <v>3585</v>
      </c>
      <c r="K57" t="s">
        <v>3586</v>
      </c>
      <c r="L57" t="s">
        <v>3587</v>
      </c>
      <c r="M57" t="s">
        <v>3588</v>
      </c>
      <c r="N57" t="s">
        <v>3589</v>
      </c>
      <c r="O57" t="s">
        <v>3602</v>
      </c>
      <c r="P57" t="s">
        <v>3654</v>
      </c>
      <c r="Q57" t="s">
        <v>3655</v>
      </c>
      <c r="R57" t="s">
        <v>3656</v>
      </c>
      <c r="S57" t="s">
        <v>3657</v>
      </c>
      <c r="T57" t="s">
        <v>3658</v>
      </c>
      <c r="U57" t="s">
        <v>3659</v>
      </c>
    </row>
    <row r="58" spans="1:21" ht="30.75" customHeight="1" x14ac:dyDescent="0.3">
      <c r="A58" t="s">
        <v>152</v>
      </c>
      <c r="B58" t="s">
        <v>153</v>
      </c>
      <c r="C58" s="10" t="s">
        <v>3660</v>
      </c>
      <c r="E58" t="s">
        <v>3543</v>
      </c>
      <c r="F58" t="s">
        <v>3661</v>
      </c>
      <c r="G58" t="s">
        <v>3662</v>
      </c>
      <c r="H58" t="s">
        <v>3663</v>
      </c>
      <c r="I58" t="s">
        <v>3664</v>
      </c>
      <c r="J58" t="s">
        <v>3665</v>
      </c>
    </row>
    <row r="59" spans="1:21" ht="30.75" customHeight="1" x14ac:dyDescent="0.3">
      <c r="A59" t="s">
        <v>156</v>
      </c>
      <c r="B59" t="s">
        <v>157</v>
      </c>
      <c r="C59" s="10" t="s">
        <v>3666</v>
      </c>
      <c r="E59" t="s">
        <v>3543</v>
      </c>
      <c r="F59" t="s">
        <v>3544</v>
      </c>
      <c r="G59" t="s">
        <v>3561</v>
      </c>
      <c r="H59" t="s">
        <v>3614</v>
      </c>
      <c r="I59" t="s">
        <v>3667</v>
      </c>
      <c r="J59" t="s">
        <v>3668</v>
      </c>
    </row>
    <row r="60" spans="1:21" ht="30.75" customHeight="1" x14ac:dyDescent="0.3">
      <c r="A60" t="s">
        <v>158</v>
      </c>
      <c r="B60" t="s">
        <v>159</v>
      </c>
      <c r="C60" s="10" t="s">
        <v>3669</v>
      </c>
      <c r="E60" t="s">
        <v>3543</v>
      </c>
      <c r="F60" t="s">
        <v>3544</v>
      </c>
      <c r="G60" t="s">
        <v>3561</v>
      </c>
      <c r="H60" t="s">
        <v>3614</v>
      </c>
      <c r="I60" t="s">
        <v>3633</v>
      </c>
      <c r="J60" t="s">
        <v>3670</v>
      </c>
    </row>
    <row r="61" spans="1:21" ht="30.75" customHeight="1" x14ac:dyDescent="0.3">
      <c r="A61" t="s">
        <v>3671</v>
      </c>
      <c r="B61" t="s">
        <v>161</v>
      </c>
      <c r="C61" s="10" t="s">
        <v>3672</v>
      </c>
      <c r="E61" t="s">
        <v>3543</v>
      </c>
      <c r="F61" t="s">
        <v>3566</v>
      </c>
      <c r="G61" t="s">
        <v>3673</v>
      </c>
      <c r="H61" t="s">
        <v>3674</v>
      </c>
      <c r="I61" t="s">
        <v>3675</v>
      </c>
      <c r="J61" t="s">
        <v>3676</v>
      </c>
    </row>
    <row r="62" spans="1:21" ht="30.75" customHeight="1" x14ac:dyDescent="0.3">
      <c r="A62" t="s">
        <v>3677</v>
      </c>
      <c r="B62" t="s">
        <v>163</v>
      </c>
      <c r="C62" s="10" t="s">
        <v>3672</v>
      </c>
      <c r="E62" t="s">
        <v>3543</v>
      </c>
      <c r="F62" t="s">
        <v>3566</v>
      </c>
      <c r="G62" t="s">
        <v>3673</v>
      </c>
      <c r="H62" t="s">
        <v>3674</v>
      </c>
      <c r="I62" t="s">
        <v>3675</v>
      </c>
      <c r="J62" t="s">
        <v>3676</v>
      </c>
    </row>
    <row r="63" spans="1:21" ht="30.75" customHeight="1" x14ac:dyDescent="0.3">
      <c r="A63" t="s">
        <v>164</v>
      </c>
      <c r="B63" t="s">
        <v>165</v>
      </c>
      <c r="C63" s="10" t="s">
        <v>3678</v>
      </c>
      <c r="E63" t="s">
        <v>3543</v>
      </c>
      <c r="F63" t="s">
        <v>3544</v>
      </c>
      <c r="G63" t="s">
        <v>3545</v>
      </c>
      <c r="H63" t="s">
        <v>3679</v>
      </c>
      <c r="I63" t="s">
        <v>3680</v>
      </c>
      <c r="J63" t="s">
        <v>3681</v>
      </c>
    </row>
    <row r="64" spans="1:21" ht="30.75" customHeight="1" x14ac:dyDescent="0.3">
      <c r="A64" t="s">
        <v>166</v>
      </c>
      <c r="B64" t="s">
        <v>167</v>
      </c>
      <c r="C64" s="10" t="s">
        <v>3682</v>
      </c>
      <c r="E64" t="s">
        <v>3543</v>
      </c>
      <c r="F64" t="s">
        <v>3683</v>
      </c>
      <c r="G64" t="s">
        <v>3684</v>
      </c>
      <c r="H64" t="s">
        <v>3685</v>
      </c>
      <c r="I64" t="s">
        <v>3686</v>
      </c>
      <c r="J64" t="s">
        <v>3687</v>
      </c>
    </row>
    <row r="65" spans="1:21" ht="30.75" customHeight="1" x14ac:dyDescent="0.3">
      <c r="A65" t="s">
        <v>168</v>
      </c>
      <c r="B65" t="s">
        <v>169</v>
      </c>
      <c r="C65" s="10" t="s">
        <v>3688</v>
      </c>
      <c r="E65" t="s">
        <v>3580</v>
      </c>
      <c r="F65" t="s">
        <v>3581</v>
      </c>
      <c r="G65" t="s">
        <v>3582</v>
      </c>
      <c r="H65" t="s">
        <v>3583</v>
      </c>
      <c r="I65" t="s">
        <v>3584</v>
      </c>
      <c r="J65" t="s">
        <v>3585</v>
      </c>
      <c r="K65" t="s">
        <v>3586</v>
      </c>
      <c r="L65" t="s">
        <v>3587</v>
      </c>
      <c r="M65" t="s">
        <v>3588</v>
      </c>
      <c r="N65" t="s">
        <v>3589</v>
      </c>
      <c r="O65" t="s">
        <v>3602</v>
      </c>
      <c r="P65" t="s">
        <v>3654</v>
      </c>
      <c r="Q65" t="s">
        <v>3689</v>
      </c>
      <c r="R65" t="s">
        <v>3690</v>
      </c>
      <c r="S65" t="s">
        <v>3691</v>
      </c>
      <c r="T65" t="s">
        <v>3692</v>
      </c>
      <c r="U65" t="s">
        <v>3693</v>
      </c>
    </row>
    <row r="66" spans="1:21" ht="30.75" customHeight="1" x14ac:dyDescent="0.3">
      <c r="A66" t="s">
        <v>170</v>
      </c>
      <c r="B66" t="s">
        <v>171</v>
      </c>
      <c r="C66" s="10" t="s">
        <v>3688</v>
      </c>
      <c r="E66" t="s">
        <v>3580</v>
      </c>
      <c r="F66" t="s">
        <v>3581</v>
      </c>
      <c r="G66" t="s">
        <v>3582</v>
      </c>
      <c r="H66" t="s">
        <v>3583</v>
      </c>
      <c r="I66" t="s">
        <v>3584</v>
      </c>
      <c r="J66" t="s">
        <v>3585</v>
      </c>
      <c r="K66" t="s">
        <v>3586</v>
      </c>
      <c r="L66" t="s">
        <v>3587</v>
      </c>
      <c r="M66" t="s">
        <v>3588</v>
      </c>
      <c r="N66" t="s">
        <v>3589</v>
      </c>
      <c r="O66" t="s">
        <v>3602</v>
      </c>
      <c r="P66" t="s">
        <v>3654</v>
      </c>
      <c r="Q66" t="s">
        <v>3689</v>
      </c>
      <c r="R66" t="s">
        <v>3690</v>
      </c>
      <c r="S66" t="s">
        <v>3691</v>
      </c>
      <c r="T66" t="s">
        <v>3692</v>
      </c>
      <c r="U66" t="s">
        <v>3693</v>
      </c>
    </row>
    <row r="67" spans="1:21" ht="30.75" customHeight="1" x14ac:dyDescent="0.3">
      <c r="A67" t="s">
        <v>172</v>
      </c>
      <c r="B67" t="s">
        <v>173</v>
      </c>
      <c r="C67" s="10" t="s">
        <v>3688</v>
      </c>
      <c r="E67" t="s">
        <v>3580</v>
      </c>
      <c r="F67" t="s">
        <v>3581</v>
      </c>
      <c r="G67" t="s">
        <v>3582</v>
      </c>
      <c r="H67" t="s">
        <v>3583</v>
      </c>
      <c r="I67" t="s">
        <v>3584</v>
      </c>
      <c r="J67" t="s">
        <v>3585</v>
      </c>
      <c r="K67" t="s">
        <v>3586</v>
      </c>
      <c r="L67" t="s">
        <v>3587</v>
      </c>
      <c r="M67" t="s">
        <v>3588</v>
      </c>
      <c r="N67" t="s">
        <v>3589</v>
      </c>
      <c r="O67" t="s">
        <v>3602</v>
      </c>
      <c r="P67" t="s">
        <v>3654</v>
      </c>
      <c r="Q67" t="s">
        <v>3689</v>
      </c>
      <c r="R67" t="s">
        <v>3690</v>
      </c>
      <c r="S67" t="s">
        <v>3691</v>
      </c>
      <c r="T67" t="s">
        <v>3692</v>
      </c>
      <c r="U67" t="s">
        <v>3693</v>
      </c>
    </row>
    <row r="68" spans="1:21" ht="30.75" customHeight="1" x14ac:dyDescent="0.3">
      <c r="A68" t="s">
        <v>174</v>
      </c>
      <c r="B68" t="s">
        <v>175</v>
      </c>
      <c r="C68" s="10" t="s">
        <v>3688</v>
      </c>
      <c r="E68" t="s">
        <v>3580</v>
      </c>
      <c r="F68" t="s">
        <v>3581</v>
      </c>
      <c r="G68" t="s">
        <v>3582</v>
      </c>
      <c r="H68" t="s">
        <v>3583</v>
      </c>
      <c r="I68" t="s">
        <v>3584</v>
      </c>
      <c r="J68" t="s">
        <v>3585</v>
      </c>
      <c r="K68" t="s">
        <v>3586</v>
      </c>
      <c r="L68" t="s">
        <v>3587</v>
      </c>
      <c r="M68" t="s">
        <v>3588</v>
      </c>
      <c r="N68" t="s">
        <v>3589</v>
      </c>
      <c r="O68" t="s">
        <v>3602</v>
      </c>
      <c r="P68" t="s">
        <v>3654</v>
      </c>
      <c r="Q68" t="s">
        <v>3689</v>
      </c>
      <c r="R68" t="s">
        <v>3690</v>
      </c>
      <c r="S68" t="s">
        <v>3691</v>
      </c>
      <c r="T68" t="s">
        <v>3692</v>
      </c>
      <c r="U68" t="s">
        <v>3693</v>
      </c>
    </row>
    <row r="69" spans="1:21" ht="30.75" customHeight="1" x14ac:dyDescent="0.3">
      <c r="A69" t="s">
        <v>176</v>
      </c>
      <c r="B69" t="s">
        <v>177</v>
      </c>
      <c r="C69" s="10" t="s">
        <v>3694</v>
      </c>
      <c r="E69" t="s">
        <v>3543</v>
      </c>
      <c r="F69" t="s">
        <v>3695</v>
      </c>
      <c r="G69" t="s">
        <v>3696</v>
      </c>
      <c r="H69" t="s">
        <v>3697</v>
      </c>
      <c r="I69" t="s">
        <v>3698</v>
      </c>
      <c r="J69" t="s">
        <v>3699</v>
      </c>
    </row>
    <row r="70" spans="1:21" ht="30.75" customHeight="1" x14ac:dyDescent="0.3">
      <c r="A70" t="s">
        <v>178</v>
      </c>
      <c r="B70" t="s">
        <v>179</v>
      </c>
      <c r="C70" s="10" t="s">
        <v>3700</v>
      </c>
      <c r="E70" t="s">
        <v>3543</v>
      </c>
      <c r="F70" t="s">
        <v>3544</v>
      </c>
      <c r="G70" t="s">
        <v>3572</v>
      </c>
      <c r="H70" t="s">
        <v>3610</v>
      </c>
      <c r="I70" t="s">
        <v>3611</v>
      </c>
      <c r="J70" t="s">
        <v>3631</v>
      </c>
    </row>
    <row r="71" spans="1:21" ht="30.75" customHeight="1" x14ac:dyDescent="0.3">
      <c r="A71" t="s">
        <v>180</v>
      </c>
      <c r="B71" t="s">
        <v>181</v>
      </c>
      <c r="C71" s="10" t="s">
        <v>3701</v>
      </c>
      <c r="E71" t="s">
        <v>3543</v>
      </c>
      <c r="F71" t="s">
        <v>3544</v>
      </c>
      <c r="G71" t="s">
        <v>3572</v>
      </c>
      <c r="H71" t="s">
        <v>3610</v>
      </c>
      <c r="I71" t="s">
        <v>3611</v>
      </c>
      <c r="J71" t="s">
        <v>3631</v>
      </c>
    </row>
    <row r="72" spans="1:21" ht="30.75" customHeight="1" x14ac:dyDescent="0.3">
      <c r="A72" t="s">
        <v>182</v>
      </c>
      <c r="B72" t="s">
        <v>183</v>
      </c>
      <c r="C72" s="10" t="s">
        <v>3701</v>
      </c>
      <c r="E72" t="s">
        <v>3543</v>
      </c>
      <c r="F72" t="s">
        <v>3544</v>
      </c>
      <c r="G72" t="s">
        <v>3572</v>
      </c>
      <c r="H72" t="s">
        <v>3610</v>
      </c>
      <c r="I72" t="s">
        <v>3611</v>
      </c>
      <c r="J72" t="s">
        <v>3631</v>
      </c>
    </row>
    <row r="73" spans="1:21" ht="30.75" customHeight="1" x14ac:dyDescent="0.3">
      <c r="A73" t="s">
        <v>184</v>
      </c>
      <c r="B73" t="s">
        <v>185</v>
      </c>
      <c r="C73" s="10" t="s">
        <v>3702</v>
      </c>
      <c r="E73" t="s">
        <v>3543</v>
      </c>
      <c r="F73" t="s">
        <v>3544</v>
      </c>
      <c r="G73" t="s">
        <v>3572</v>
      </c>
      <c r="H73" t="s">
        <v>3703</v>
      </c>
      <c r="I73" t="s">
        <v>3704</v>
      </c>
      <c r="J73" t="s">
        <v>3705</v>
      </c>
    </row>
    <row r="74" spans="1:21" ht="30.75" customHeight="1" x14ac:dyDescent="0.3">
      <c r="A74" t="s">
        <v>186</v>
      </c>
      <c r="B74" t="s">
        <v>187</v>
      </c>
      <c r="C74" s="10" t="s">
        <v>3706</v>
      </c>
      <c r="E74" t="s">
        <v>3543</v>
      </c>
      <c r="F74" t="s">
        <v>3566</v>
      </c>
      <c r="G74" t="s">
        <v>3707</v>
      </c>
      <c r="H74" t="s">
        <v>3708</v>
      </c>
      <c r="I74" t="s">
        <v>3709</v>
      </c>
      <c r="J74" t="s">
        <v>3710</v>
      </c>
    </row>
    <row r="75" spans="1:21" ht="30.75" customHeight="1" x14ac:dyDescent="0.3">
      <c r="A75" t="s">
        <v>190</v>
      </c>
      <c r="B75" t="s">
        <v>191</v>
      </c>
      <c r="C75" s="10" t="s">
        <v>3706</v>
      </c>
      <c r="E75" t="s">
        <v>3543</v>
      </c>
      <c r="F75" t="s">
        <v>3566</v>
      </c>
      <c r="G75" t="s">
        <v>3707</v>
      </c>
      <c r="H75" t="s">
        <v>3708</v>
      </c>
      <c r="I75" t="s">
        <v>3709</v>
      </c>
      <c r="J75" t="s">
        <v>3710</v>
      </c>
    </row>
    <row r="76" spans="1:21" ht="30.75" customHeight="1" x14ac:dyDescent="0.3">
      <c r="A76" t="s">
        <v>192</v>
      </c>
      <c r="B76" t="s">
        <v>193</v>
      </c>
      <c r="C76" s="10" t="s">
        <v>3711</v>
      </c>
      <c r="E76" t="s">
        <v>3543</v>
      </c>
      <c r="F76" t="s">
        <v>3544</v>
      </c>
      <c r="G76" t="s">
        <v>3545</v>
      </c>
      <c r="H76" t="s">
        <v>3546</v>
      </c>
      <c r="I76" t="s">
        <v>3547</v>
      </c>
      <c r="J76" t="s">
        <v>3548</v>
      </c>
    </row>
    <row r="77" spans="1:21" ht="30.75" customHeight="1" x14ac:dyDescent="0.3">
      <c r="A77" t="s">
        <v>194</v>
      </c>
      <c r="B77" t="s">
        <v>195</v>
      </c>
      <c r="C77" s="10" t="s">
        <v>3711</v>
      </c>
      <c r="E77" t="s">
        <v>3543</v>
      </c>
      <c r="F77" t="s">
        <v>3544</v>
      </c>
      <c r="G77" t="s">
        <v>3545</v>
      </c>
      <c r="H77" t="s">
        <v>3546</v>
      </c>
      <c r="I77" t="s">
        <v>3547</v>
      </c>
      <c r="J77" t="s">
        <v>3548</v>
      </c>
    </row>
    <row r="78" spans="1:21" ht="30.75" customHeight="1" x14ac:dyDescent="0.3">
      <c r="A78" t="s">
        <v>196</v>
      </c>
      <c r="B78" t="s">
        <v>197</v>
      </c>
      <c r="C78" s="10" t="s">
        <v>3712</v>
      </c>
      <c r="E78" t="s">
        <v>3543</v>
      </c>
      <c r="F78" t="s">
        <v>3544</v>
      </c>
      <c r="G78" t="s">
        <v>3545</v>
      </c>
      <c r="H78" t="s">
        <v>3546</v>
      </c>
      <c r="I78" t="s">
        <v>3547</v>
      </c>
      <c r="J78" t="s">
        <v>3548</v>
      </c>
    </row>
    <row r="79" spans="1:21" ht="30.75" customHeight="1" x14ac:dyDescent="0.3">
      <c r="A79" t="s">
        <v>198</v>
      </c>
      <c r="B79" t="s">
        <v>199</v>
      </c>
      <c r="C79" s="10" t="s">
        <v>3712</v>
      </c>
      <c r="E79" t="s">
        <v>3543</v>
      </c>
      <c r="F79" t="s">
        <v>3544</v>
      </c>
      <c r="G79" t="s">
        <v>3545</v>
      </c>
      <c r="H79" t="s">
        <v>3546</v>
      </c>
      <c r="I79" t="s">
        <v>3547</v>
      </c>
      <c r="J79" t="s">
        <v>3548</v>
      </c>
    </row>
    <row r="80" spans="1:21" ht="30.75" customHeight="1" x14ac:dyDescent="0.3">
      <c r="A80" t="s">
        <v>200</v>
      </c>
      <c r="B80" t="s">
        <v>201</v>
      </c>
      <c r="C80" s="10" t="s">
        <v>3713</v>
      </c>
      <c r="E80" t="s">
        <v>3580</v>
      </c>
      <c r="F80" t="s">
        <v>3581</v>
      </c>
      <c r="G80" t="s">
        <v>3582</v>
      </c>
      <c r="H80" t="s">
        <v>3583</v>
      </c>
      <c r="I80" t="s">
        <v>3584</v>
      </c>
      <c r="J80" t="s">
        <v>3585</v>
      </c>
      <c r="K80" t="s">
        <v>3586</v>
      </c>
      <c r="L80" t="s">
        <v>3714</v>
      </c>
      <c r="M80" t="s">
        <v>3715</v>
      </c>
      <c r="N80" t="s">
        <v>3716</v>
      </c>
      <c r="O80" t="s">
        <v>3717</v>
      </c>
      <c r="P80" t="s">
        <v>3718</v>
      </c>
      <c r="Q80" t="s">
        <v>3719</v>
      </c>
      <c r="R80" t="s">
        <v>3720</v>
      </c>
      <c r="S80" t="s">
        <v>3721</v>
      </c>
      <c r="T80" t="s">
        <v>3722</v>
      </c>
    </row>
    <row r="81" spans="1:20" ht="30.75" customHeight="1" x14ac:dyDescent="0.3">
      <c r="A81" t="s">
        <v>202</v>
      </c>
      <c r="B81" t="s">
        <v>203</v>
      </c>
      <c r="C81" s="10" t="s">
        <v>3723</v>
      </c>
      <c r="E81" t="s">
        <v>3580</v>
      </c>
      <c r="F81" t="s">
        <v>3581</v>
      </c>
      <c r="G81" t="s">
        <v>3582</v>
      </c>
      <c r="H81" t="s">
        <v>3583</v>
      </c>
      <c r="I81" t="s">
        <v>3584</v>
      </c>
      <c r="J81" t="s">
        <v>3585</v>
      </c>
      <c r="K81" t="s">
        <v>3586</v>
      </c>
      <c r="L81" t="s">
        <v>3587</v>
      </c>
      <c r="M81" t="s">
        <v>3588</v>
      </c>
      <c r="N81" t="s">
        <v>3589</v>
      </c>
      <c r="O81" t="s">
        <v>3602</v>
      </c>
      <c r="P81" t="s">
        <v>3603</v>
      </c>
      <c r="Q81" t="s">
        <v>3724</v>
      </c>
      <c r="R81" t="s">
        <v>3725</v>
      </c>
      <c r="S81" t="s">
        <v>3726</v>
      </c>
      <c r="T81" t="s">
        <v>3727</v>
      </c>
    </row>
    <row r="82" spans="1:20" ht="30.75" customHeight="1" x14ac:dyDescent="0.3">
      <c r="A82" t="s">
        <v>204</v>
      </c>
      <c r="B82" t="s">
        <v>205</v>
      </c>
      <c r="C82" s="10" t="s">
        <v>3723</v>
      </c>
      <c r="E82" t="s">
        <v>3580</v>
      </c>
      <c r="F82" t="s">
        <v>3581</v>
      </c>
      <c r="G82" t="s">
        <v>3582</v>
      </c>
      <c r="H82" t="s">
        <v>3583</v>
      </c>
      <c r="I82" t="s">
        <v>3584</v>
      </c>
      <c r="J82" t="s">
        <v>3585</v>
      </c>
      <c r="K82" t="s">
        <v>3586</v>
      </c>
      <c r="L82" t="s">
        <v>3587</v>
      </c>
      <c r="M82" t="s">
        <v>3588</v>
      </c>
      <c r="N82" t="s">
        <v>3589</v>
      </c>
      <c r="O82" t="s">
        <v>3602</v>
      </c>
      <c r="P82" t="s">
        <v>3603</v>
      </c>
      <c r="Q82" t="s">
        <v>3724</v>
      </c>
      <c r="R82" t="s">
        <v>3725</v>
      </c>
      <c r="S82" t="s">
        <v>3726</v>
      </c>
      <c r="T82" t="s">
        <v>3727</v>
      </c>
    </row>
    <row r="83" spans="1:20" ht="30.75" customHeight="1" x14ac:dyDescent="0.3">
      <c r="A83" t="s">
        <v>206</v>
      </c>
      <c r="B83" t="s">
        <v>207</v>
      </c>
      <c r="C83" s="10" t="s">
        <v>3723</v>
      </c>
      <c r="E83" t="s">
        <v>3580</v>
      </c>
      <c r="F83" t="s">
        <v>3581</v>
      </c>
      <c r="G83" t="s">
        <v>3582</v>
      </c>
      <c r="H83" t="s">
        <v>3583</v>
      </c>
      <c r="I83" t="s">
        <v>3584</v>
      </c>
      <c r="J83" t="s">
        <v>3585</v>
      </c>
      <c r="K83" t="s">
        <v>3586</v>
      </c>
      <c r="L83" t="s">
        <v>3587</v>
      </c>
      <c r="M83" t="s">
        <v>3588</v>
      </c>
      <c r="N83" t="s">
        <v>3589</v>
      </c>
      <c r="O83" t="s">
        <v>3602</v>
      </c>
      <c r="P83" t="s">
        <v>3603</v>
      </c>
      <c r="Q83" t="s">
        <v>3724</v>
      </c>
      <c r="R83" t="s">
        <v>3725</v>
      </c>
      <c r="S83" t="s">
        <v>3726</v>
      </c>
      <c r="T83" t="s">
        <v>3727</v>
      </c>
    </row>
    <row r="84" spans="1:20" ht="30.75" customHeight="1" x14ac:dyDescent="0.3">
      <c r="A84" t="s">
        <v>208</v>
      </c>
      <c r="B84" t="s">
        <v>209</v>
      </c>
      <c r="C84" s="10" t="s">
        <v>3723</v>
      </c>
      <c r="E84" t="s">
        <v>3580</v>
      </c>
      <c r="F84" t="s">
        <v>3581</v>
      </c>
      <c r="G84" t="s">
        <v>3582</v>
      </c>
      <c r="H84" t="s">
        <v>3583</v>
      </c>
      <c r="I84" t="s">
        <v>3584</v>
      </c>
      <c r="J84" t="s">
        <v>3585</v>
      </c>
      <c r="K84" t="s">
        <v>3586</v>
      </c>
      <c r="L84" t="s">
        <v>3587</v>
      </c>
      <c r="M84" t="s">
        <v>3588</v>
      </c>
      <c r="N84" t="s">
        <v>3589</v>
      </c>
      <c r="O84" t="s">
        <v>3602</v>
      </c>
      <c r="P84" t="s">
        <v>3603</v>
      </c>
      <c r="Q84" t="s">
        <v>3724</v>
      </c>
      <c r="R84" t="s">
        <v>3725</v>
      </c>
      <c r="S84" t="s">
        <v>3726</v>
      </c>
      <c r="T84" t="s">
        <v>3727</v>
      </c>
    </row>
    <row r="85" spans="1:20" ht="30.75" customHeight="1" x14ac:dyDescent="0.3">
      <c r="A85" t="s">
        <v>210</v>
      </c>
      <c r="B85" t="s">
        <v>211</v>
      </c>
      <c r="C85" s="10" t="s">
        <v>3723</v>
      </c>
      <c r="E85" t="s">
        <v>3580</v>
      </c>
      <c r="F85" t="s">
        <v>3581</v>
      </c>
      <c r="G85" t="s">
        <v>3582</v>
      </c>
      <c r="H85" t="s">
        <v>3583</v>
      </c>
      <c r="I85" t="s">
        <v>3584</v>
      </c>
      <c r="J85" t="s">
        <v>3585</v>
      </c>
      <c r="K85" t="s">
        <v>3586</v>
      </c>
      <c r="L85" t="s">
        <v>3587</v>
      </c>
      <c r="M85" t="s">
        <v>3588</v>
      </c>
      <c r="N85" t="s">
        <v>3589</v>
      </c>
      <c r="O85" t="s">
        <v>3602</v>
      </c>
      <c r="P85" t="s">
        <v>3603</v>
      </c>
      <c r="Q85" t="s">
        <v>3724</v>
      </c>
      <c r="R85" t="s">
        <v>3725</v>
      </c>
      <c r="S85" t="s">
        <v>3726</v>
      </c>
      <c r="T85" t="s">
        <v>3727</v>
      </c>
    </row>
    <row r="86" spans="1:20" ht="30.75" customHeight="1" x14ac:dyDescent="0.3">
      <c r="A86" t="s">
        <v>212</v>
      </c>
      <c r="B86" t="s">
        <v>213</v>
      </c>
      <c r="C86" s="10" t="s">
        <v>3723</v>
      </c>
      <c r="E86" t="s">
        <v>3580</v>
      </c>
      <c r="F86" t="s">
        <v>3581</v>
      </c>
      <c r="G86" t="s">
        <v>3582</v>
      </c>
      <c r="H86" t="s">
        <v>3583</v>
      </c>
      <c r="I86" t="s">
        <v>3584</v>
      </c>
      <c r="J86" t="s">
        <v>3585</v>
      </c>
      <c r="K86" t="s">
        <v>3586</v>
      </c>
      <c r="L86" t="s">
        <v>3587</v>
      </c>
      <c r="M86" t="s">
        <v>3588</v>
      </c>
      <c r="N86" t="s">
        <v>3589</v>
      </c>
      <c r="O86" t="s">
        <v>3602</v>
      </c>
      <c r="P86" t="s">
        <v>3603</v>
      </c>
      <c r="Q86" t="s">
        <v>3724</v>
      </c>
      <c r="R86" t="s">
        <v>3725</v>
      </c>
      <c r="S86" t="s">
        <v>3726</v>
      </c>
      <c r="T86" t="s">
        <v>3727</v>
      </c>
    </row>
    <row r="87" spans="1:20" ht="30.75" customHeight="1" x14ac:dyDescent="0.3">
      <c r="A87" t="s">
        <v>214</v>
      </c>
      <c r="B87" t="s">
        <v>215</v>
      </c>
      <c r="C87" s="10" t="s">
        <v>3723</v>
      </c>
      <c r="E87" t="s">
        <v>3580</v>
      </c>
      <c r="F87" t="s">
        <v>3581</v>
      </c>
      <c r="G87" t="s">
        <v>3582</v>
      </c>
      <c r="H87" t="s">
        <v>3583</v>
      </c>
      <c r="I87" t="s">
        <v>3584</v>
      </c>
      <c r="J87" t="s">
        <v>3585</v>
      </c>
      <c r="K87" t="s">
        <v>3586</v>
      </c>
      <c r="L87" t="s">
        <v>3587</v>
      </c>
      <c r="M87" t="s">
        <v>3588</v>
      </c>
      <c r="N87" t="s">
        <v>3589</v>
      </c>
      <c r="O87" t="s">
        <v>3602</v>
      </c>
      <c r="P87" t="s">
        <v>3603</v>
      </c>
      <c r="Q87" t="s">
        <v>3724</v>
      </c>
      <c r="R87" t="s">
        <v>3725</v>
      </c>
      <c r="S87" t="s">
        <v>3726</v>
      </c>
      <c r="T87" t="s">
        <v>3727</v>
      </c>
    </row>
    <row r="88" spans="1:20" ht="30.75" customHeight="1" x14ac:dyDescent="0.3">
      <c r="A88" t="s">
        <v>216</v>
      </c>
      <c r="B88" t="s">
        <v>217</v>
      </c>
      <c r="C88" s="10" t="s">
        <v>3723</v>
      </c>
      <c r="E88" t="s">
        <v>3580</v>
      </c>
      <c r="F88" t="s">
        <v>3581</v>
      </c>
      <c r="G88" t="s">
        <v>3582</v>
      </c>
      <c r="H88" t="s">
        <v>3583</v>
      </c>
      <c r="I88" t="s">
        <v>3584</v>
      </c>
      <c r="J88" t="s">
        <v>3585</v>
      </c>
      <c r="K88" t="s">
        <v>3586</v>
      </c>
      <c r="L88" t="s">
        <v>3587</v>
      </c>
      <c r="M88" t="s">
        <v>3588</v>
      </c>
      <c r="N88" t="s">
        <v>3589</v>
      </c>
      <c r="O88" t="s">
        <v>3602</v>
      </c>
      <c r="P88" t="s">
        <v>3603</v>
      </c>
      <c r="Q88" t="s">
        <v>3724</v>
      </c>
      <c r="R88" t="s">
        <v>3725</v>
      </c>
      <c r="S88" t="s">
        <v>3726</v>
      </c>
      <c r="T88" t="s">
        <v>3727</v>
      </c>
    </row>
    <row r="89" spans="1:20" ht="30.75" customHeight="1" x14ac:dyDescent="0.3">
      <c r="A89" t="s">
        <v>218</v>
      </c>
      <c r="B89" t="s">
        <v>219</v>
      </c>
      <c r="C89" s="10" t="s">
        <v>3728</v>
      </c>
      <c r="E89" t="s">
        <v>3543</v>
      </c>
      <c r="F89" t="s">
        <v>3544</v>
      </c>
      <c r="G89" t="s">
        <v>3545</v>
      </c>
      <c r="H89" t="s">
        <v>3546</v>
      </c>
      <c r="I89" t="s">
        <v>3547</v>
      </c>
      <c r="J89" t="s">
        <v>3548</v>
      </c>
    </row>
    <row r="90" spans="1:20" ht="30.75" customHeight="1" x14ac:dyDescent="0.3">
      <c r="A90" t="s">
        <v>220</v>
      </c>
      <c r="B90" t="s">
        <v>221</v>
      </c>
      <c r="C90" s="10" t="s">
        <v>3728</v>
      </c>
      <c r="E90" t="s">
        <v>3543</v>
      </c>
      <c r="F90" t="s">
        <v>3544</v>
      </c>
      <c r="G90" t="s">
        <v>3545</v>
      </c>
      <c r="H90" t="s">
        <v>3546</v>
      </c>
      <c r="I90" t="s">
        <v>3547</v>
      </c>
      <c r="J90" t="s">
        <v>3548</v>
      </c>
    </row>
    <row r="91" spans="1:20" ht="30.75" customHeight="1" x14ac:dyDescent="0.3">
      <c r="A91" t="s">
        <v>222</v>
      </c>
      <c r="B91" t="s">
        <v>223</v>
      </c>
      <c r="C91" s="10" t="s">
        <v>3729</v>
      </c>
      <c r="E91" t="s">
        <v>3543</v>
      </c>
      <c r="F91" t="s">
        <v>3544</v>
      </c>
      <c r="G91" t="s">
        <v>3561</v>
      </c>
      <c r="H91" t="s">
        <v>3562</v>
      </c>
    </row>
    <row r="92" spans="1:20" ht="30.75" customHeight="1" x14ac:dyDescent="0.3">
      <c r="A92" t="s">
        <v>224</v>
      </c>
      <c r="B92" t="s">
        <v>225</v>
      </c>
      <c r="C92" s="10" t="s">
        <v>3729</v>
      </c>
      <c r="E92" t="s">
        <v>3543</v>
      </c>
      <c r="F92" t="s">
        <v>3544</v>
      </c>
      <c r="G92" t="s">
        <v>3561</v>
      </c>
      <c r="H92" t="s">
        <v>3562</v>
      </c>
    </row>
    <row r="93" spans="1:20" ht="30.75" customHeight="1" x14ac:dyDescent="0.3">
      <c r="A93" t="s">
        <v>226</v>
      </c>
      <c r="B93" t="s">
        <v>227</v>
      </c>
      <c r="C93" s="10" t="s">
        <v>3729</v>
      </c>
      <c r="E93" t="s">
        <v>3543</v>
      </c>
      <c r="F93" t="s">
        <v>3544</v>
      </c>
      <c r="G93" t="s">
        <v>3561</v>
      </c>
      <c r="H93" t="s">
        <v>3562</v>
      </c>
    </row>
    <row r="94" spans="1:20" ht="30.75" customHeight="1" x14ac:dyDescent="0.3">
      <c r="A94" t="s">
        <v>228</v>
      </c>
      <c r="B94" t="s">
        <v>229</v>
      </c>
      <c r="C94" s="10" t="s">
        <v>3730</v>
      </c>
      <c r="E94" t="s">
        <v>3731</v>
      </c>
    </row>
    <row r="95" spans="1:20" ht="30.75" customHeight="1" x14ac:dyDescent="0.3">
      <c r="A95" t="s">
        <v>230</v>
      </c>
      <c r="B95" t="s">
        <v>231</v>
      </c>
      <c r="C95" s="10" t="s">
        <v>3732</v>
      </c>
      <c r="E95" t="s">
        <v>3543</v>
      </c>
      <c r="F95" t="s">
        <v>3544</v>
      </c>
      <c r="G95" t="s">
        <v>3545</v>
      </c>
      <c r="H95" t="s">
        <v>3636</v>
      </c>
      <c r="I95" t="s">
        <v>3733</v>
      </c>
    </row>
    <row r="96" spans="1:20" ht="30.75" customHeight="1" x14ac:dyDescent="0.3">
      <c r="A96" t="s">
        <v>232</v>
      </c>
      <c r="B96" t="s">
        <v>233</v>
      </c>
      <c r="C96" s="10" t="s">
        <v>3732</v>
      </c>
      <c r="E96" t="s">
        <v>3543</v>
      </c>
      <c r="F96" t="s">
        <v>3544</v>
      </c>
      <c r="G96" t="s">
        <v>3545</v>
      </c>
      <c r="H96" t="s">
        <v>3636</v>
      </c>
      <c r="I96" t="s">
        <v>3733</v>
      </c>
    </row>
    <row r="97" spans="1:11" ht="30.75" customHeight="1" x14ac:dyDescent="0.3">
      <c r="A97" t="s">
        <v>234</v>
      </c>
      <c r="B97" t="s">
        <v>235</v>
      </c>
      <c r="C97" s="10" t="s">
        <v>3734</v>
      </c>
      <c r="E97" t="s">
        <v>3543</v>
      </c>
      <c r="F97" t="s">
        <v>3544</v>
      </c>
      <c r="G97" t="s">
        <v>3545</v>
      </c>
      <c r="H97" t="s">
        <v>3636</v>
      </c>
      <c r="I97" t="s">
        <v>3735</v>
      </c>
      <c r="J97" t="s">
        <v>3736</v>
      </c>
    </row>
    <row r="98" spans="1:11" ht="30.75" customHeight="1" x14ac:dyDescent="0.3">
      <c r="A98" t="s">
        <v>236</v>
      </c>
      <c r="B98" t="s">
        <v>237</v>
      </c>
      <c r="C98" s="10" t="s">
        <v>3737</v>
      </c>
      <c r="E98" t="s">
        <v>3543</v>
      </c>
      <c r="F98" t="s">
        <v>3544</v>
      </c>
      <c r="G98" t="s">
        <v>3545</v>
      </c>
      <c r="H98" t="s">
        <v>3679</v>
      </c>
      <c r="I98" t="s">
        <v>3738</v>
      </c>
      <c r="J98" t="s">
        <v>3739</v>
      </c>
    </row>
    <row r="99" spans="1:11" ht="30.75" customHeight="1" x14ac:dyDescent="0.3">
      <c r="A99" t="s">
        <v>238</v>
      </c>
      <c r="B99" t="s">
        <v>239</v>
      </c>
      <c r="C99" s="10" t="s">
        <v>3740</v>
      </c>
      <c r="E99" t="s">
        <v>3543</v>
      </c>
      <c r="F99" t="s">
        <v>3643</v>
      </c>
      <c r="G99" t="s">
        <v>3644</v>
      </c>
      <c r="H99" t="s">
        <v>3645</v>
      </c>
      <c r="I99" t="s">
        <v>3646</v>
      </c>
      <c r="J99" t="s">
        <v>3741</v>
      </c>
    </row>
    <row r="100" spans="1:11" ht="30.75" customHeight="1" x14ac:dyDescent="0.3">
      <c r="A100" t="s">
        <v>240</v>
      </c>
      <c r="B100" t="s">
        <v>241</v>
      </c>
      <c r="C100" s="10" t="s">
        <v>3742</v>
      </c>
      <c r="E100" t="s">
        <v>3543</v>
      </c>
      <c r="F100" t="s">
        <v>3544</v>
      </c>
      <c r="G100" t="s">
        <v>3561</v>
      </c>
      <c r="H100" t="s">
        <v>3562</v>
      </c>
    </row>
    <row r="101" spans="1:11" ht="30.75" customHeight="1" x14ac:dyDescent="0.3">
      <c r="A101" t="s">
        <v>242</v>
      </c>
      <c r="B101" t="s">
        <v>243</v>
      </c>
      <c r="C101" s="10" t="s">
        <v>3743</v>
      </c>
      <c r="E101" t="s">
        <v>3543</v>
      </c>
      <c r="F101" t="s">
        <v>3544</v>
      </c>
      <c r="G101" t="s">
        <v>3572</v>
      </c>
      <c r="H101" t="s">
        <v>3610</v>
      </c>
      <c r="I101" t="s">
        <v>3611</v>
      </c>
      <c r="J101" t="s">
        <v>3631</v>
      </c>
    </row>
    <row r="102" spans="1:11" ht="30.75" customHeight="1" x14ac:dyDescent="0.3">
      <c r="A102" t="s">
        <v>244</v>
      </c>
      <c r="B102" t="s">
        <v>245</v>
      </c>
      <c r="C102" s="10" t="s">
        <v>3743</v>
      </c>
      <c r="E102" t="s">
        <v>3543</v>
      </c>
      <c r="F102" t="s">
        <v>3544</v>
      </c>
      <c r="G102" t="s">
        <v>3572</v>
      </c>
      <c r="H102" t="s">
        <v>3610</v>
      </c>
      <c r="I102" t="s">
        <v>3611</v>
      </c>
      <c r="J102" t="s">
        <v>3631</v>
      </c>
    </row>
    <row r="103" spans="1:11" ht="30.75" customHeight="1" x14ac:dyDescent="0.3">
      <c r="A103" t="s">
        <v>246</v>
      </c>
      <c r="B103" t="s">
        <v>247</v>
      </c>
      <c r="C103" s="10" t="s">
        <v>3743</v>
      </c>
      <c r="E103" t="s">
        <v>3543</v>
      </c>
      <c r="F103" t="s">
        <v>3544</v>
      </c>
      <c r="G103" t="s">
        <v>3572</v>
      </c>
      <c r="H103" t="s">
        <v>3610</v>
      </c>
      <c r="I103" t="s">
        <v>3611</v>
      </c>
      <c r="J103" t="s">
        <v>3631</v>
      </c>
    </row>
    <row r="104" spans="1:11" ht="30.75" customHeight="1" x14ac:dyDescent="0.3">
      <c r="A104" t="s">
        <v>248</v>
      </c>
      <c r="B104" t="s">
        <v>249</v>
      </c>
      <c r="C104" s="10" t="s">
        <v>3743</v>
      </c>
      <c r="E104" t="s">
        <v>3543</v>
      </c>
      <c r="F104" t="s">
        <v>3544</v>
      </c>
      <c r="G104" t="s">
        <v>3572</v>
      </c>
      <c r="H104" t="s">
        <v>3610</v>
      </c>
      <c r="I104" t="s">
        <v>3611</v>
      </c>
      <c r="J104" t="s">
        <v>3631</v>
      </c>
    </row>
    <row r="105" spans="1:11" ht="30.75" customHeight="1" x14ac:dyDescent="0.3">
      <c r="A105" t="s">
        <v>250</v>
      </c>
      <c r="B105" t="s">
        <v>251</v>
      </c>
      <c r="C105" s="10" t="s">
        <v>3744</v>
      </c>
      <c r="E105" t="s">
        <v>3543</v>
      </c>
      <c r="F105" t="s">
        <v>3544</v>
      </c>
      <c r="G105" t="s">
        <v>3561</v>
      </c>
      <c r="H105" t="s">
        <v>3614</v>
      </c>
      <c r="I105" t="s">
        <v>3745</v>
      </c>
      <c r="J105" t="s">
        <v>3746</v>
      </c>
    </row>
    <row r="106" spans="1:11" ht="30.75" customHeight="1" x14ac:dyDescent="0.3">
      <c r="A106" t="s">
        <v>252</v>
      </c>
      <c r="B106" t="s">
        <v>253</v>
      </c>
      <c r="C106" s="10" t="s">
        <v>3744</v>
      </c>
      <c r="E106" t="s">
        <v>3543</v>
      </c>
      <c r="F106" t="s">
        <v>3544</v>
      </c>
      <c r="G106" t="s">
        <v>3561</v>
      </c>
      <c r="H106" t="s">
        <v>3614</v>
      </c>
      <c r="I106" t="s">
        <v>3745</v>
      </c>
      <c r="J106" t="s">
        <v>3746</v>
      </c>
    </row>
    <row r="107" spans="1:11" ht="30.75" customHeight="1" x14ac:dyDescent="0.3">
      <c r="A107" t="s">
        <v>254</v>
      </c>
      <c r="B107" t="s">
        <v>255</v>
      </c>
      <c r="C107" s="10" t="s">
        <v>3747</v>
      </c>
      <c r="E107" t="s">
        <v>3543</v>
      </c>
      <c r="F107" t="s">
        <v>3544</v>
      </c>
      <c r="G107" t="s">
        <v>3572</v>
      </c>
      <c r="H107" t="s">
        <v>3573</v>
      </c>
      <c r="I107" t="s">
        <v>3748</v>
      </c>
      <c r="J107" t="s">
        <v>3749</v>
      </c>
    </row>
    <row r="108" spans="1:11" ht="30.75" customHeight="1" x14ac:dyDescent="0.3">
      <c r="A108" t="s">
        <v>256</v>
      </c>
      <c r="B108" t="s">
        <v>257</v>
      </c>
      <c r="C108" s="10" t="s">
        <v>3744</v>
      </c>
      <c r="E108" t="s">
        <v>3543</v>
      </c>
      <c r="F108" t="s">
        <v>3544</v>
      </c>
      <c r="G108" t="s">
        <v>3561</v>
      </c>
      <c r="H108" t="s">
        <v>3614</v>
      </c>
      <c r="I108" t="s">
        <v>3745</v>
      </c>
      <c r="J108" t="s">
        <v>3746</v>
      </c>
    </row>
    <row r="109" spans="1:11" ht="30.75" customHeight="1" x14ac:dyDescent="0.3">
      <c r="A109" t="s">
        <v>258</v>
      </c>
      <c r="B109" t="s">
        <v>259</v>
      </c>
      <c r="C109" s="10" t="s">
        <v>3744</v>
      </c>
      <c r="E109" t="s">
        <v>3543</v>
      </c>
      <c r="F109" t="s">
        <v>3544</v>
      </c>
      <c r="G109" t="s">
        <v>3561</v>
      </c>
      <c r="H109" t="s">
        <v>3614</v>
      </c>
      <c r="I109" t="s">
        <v>3745</v>
      </c>
      <c r="J109" t="s">
        <v>3746</v>
      </c>
    </row>
    <row r="110" spans="1:11" ht="30.75" customHeight="1" x14ac:dyDescent="0.3">
      <c r="A110" t="s">
        <v>260</v>
      </c>
      <c r="B110" t="s">
        <v>261</v>
      </c>
      <c r="C110" s="10" t="s">
        <v>3744</v>
      </c>
      <c r="E110" t="s">
        <v>3543</v>
      </c>
      <c r="F110" t="s">
        <v>3544</v>
      </c>
      <c r="G110" t="s">
        <v>3561</v>
      </c>
      <c r="H110" t="s">
        <v>3614</v>
      </c>
      <c r="I110" t="s">
        <v>3745</v>
      </c>
      <c r="J110" t="s">
        <v>3746</v>
      </c>
    </row>
    <row r="111" spans="1:11" ht="30.75" customHeight="1" x14ac:dyDescent="0.3">
      <c r="A111" t="s">
        <v>262</v>
      </c>
      <c r="B111" t="s">
        <v>263</v>
      </c>
      <c r="C111" s="10" t="s">
        <v>3750</v>
      </c>
      <c r="E111" t="s">
        <v>3543</v>
      </c>
      <c r="F111" t="s">
        <v>3544</v>
      </c>
      <c r="G111" t="s">
        <v>3751</v>
      </c>
      <c r="H111" t="s">
        <v>3752</v>
      </c>
      <c r="I111" t="s">
        <v>3753</v>
      </c>
      <c r="J111" t="s">
        <v>3754</v>
      </c>
      <c r="K111" t="s">
        <v>3755</v>
      </c>
    </row>
    <row r="112" spans="1:11" ht="30.75" customHeight="1" x14ac:dyDescent="0.3">
      <c r="A112" t="s">
        <v>264</v>
      </c>
      <c r="B112" t="s">
        <v>265</v>
      </c>
      <c r="C112" s="10" t="s">
        <v>3756</v>
      </c>
      <c r="E112" t="s">
        <v>3543</v>
      </c>
      <c r="F112" t="s">
        <v>3544</v>
      </c>
      <c r="G112" t="s">
        <v>3757</v>
      </c>
    </row>
    <row r="113" spans="1:20" ht="30.75" customHeight="1" x14ac:dyDescent="0.3">
      <c r="A113" t="s">
        <v>266</v>
      </c>
      <c r="B113" t="s">
        <v>267</v>
      </c>
      <c r="C113" s="10" t="s">
        <v>3758</v>
      </c>
      <c r="E113" t="s">
        <v>3580</v>
      </c>
      <c r="F113" t="s">
        <v>3581</v>
      </c>
      <c r="G113" t="s">
        <v>3582</v>
      </c>
      <c r="H113" t="s">
        <v>3583</v>
      </c>
      <c r="I113" t="s">
        <v>3584</v>
      </c>
      <c r="J113" t="s">
        <v>3585</v>
      </c>
      <c r="K113" t="s">
        <v>3586</v>
      </c>
      <c r="L113" t="s">
        <v>3587</v>
      </c>
      <c r="M113" t="s">
        <v>3588</v>
      </c>
      <c r="N113" t="s">
        <v>3589</v>
      </c>
      <c r="O113" t="s">
        <v>3602</v>
      </c>
      <c r="P113" t="s">
        <v>3603</v>
      </c>
      <c r="Q113" t="s">
        <v>3724</v>
      </c>
      <c r="R113" t="s">
        <v>3725</v>
      </c>
      <c r="S113" t="s">
        <v>3759</v>
      </c>
      <c r="T113" t="s">
        <v>3760</v>
      </c>
    </row>
    <row r="114" spans="1:20" ht="30.75" customHeight="1" x14ac:dyDescent="0.3">
      <c r="A114" t="s">
        <v>268</v>
      </c>
      <c r="B114" t="s">
        <v>269</v>
      </c>
      <c r="C114" s="10" t="s">
        <v>3761</v>
      </c>
      <c r="E114" t="s">
        <v>3543</v>
      </c>
      <c r="F114" t="s">
        <v>3544</v>
      </c>
      <c r="G114" t="s">
        <v>3572</v>
      </c>
      <c r="H114" t="s">
        <v>3573</v>
      </c>
      <c r="I114" t="s">
        <v>3748</v>
      </c>
      <c r="J114" t="s">
        <v>3749</v>
      </c>
    </row>
    <row r="115" spans="1:20" ht="30.75" customHeight="1" x14ac:dyDescent="0.3">
      <c r="A115" t="s">
        <v>270</v>
      </c>
      <c r="B115" t="s">
        <v>271</v>
      </c>
      <c r="C115" s="10" t="s">
        <v>3762</v>
      </c>
      <c r="E115" t="s">
        <v>3543</v>
      </c>
      <c r="F115" t="s">
        <v>3544</v>
      </c>
      <c r="G115" t="s">
        <v>3545</v>
      </c>
      <c r="H115" t="s">
        <v>3763</v>
      </c>
      <c r="I115" t="s">
        <v>3764</v>
      </c>
      <c r="J115" t="s">
        <v>3765</v>
      </c>
    </row>
    <row r="116" spans="1:20" ht="30.75" customHeight="1" x14ac:dyDescent="0.3">
      <c r="A116" t="s">
        <v>272</v>
      </c>
      <c r="B116" t="s">
        <v>273</v>
      </c>
      <c r="C116" s="10" t="s">
        <v>3762</v>
      </c>
      <c r="E116" t="s">
        <v>3543</v>
      </c>
      <c r="F116" t="s">
        <v>3544</v>
      </c>
      <c r="G116" t="s">
        <v>3545</v>
      </c>
      <c r="H116" t="s">
        <v>3763</v>
      </c>
      <c r="I116" t="s">
        <v>3764</v>
      </c>
      <c r="J116" t="s">
        <v>3765</v>
      </c>
    </row>
    <row r="117" spans="1:20" ht="30.75" customHeight="1" x14ac:dyDescent="0.3">
      <c r="A117" t="s">
        <v>274</v>
      </c>
      <c r="B117" t="s">
        <v>275</v>
      </c>
      <c r="C117" s="10" t="s">
        <v>3762</v>
      </c>
      <c r="E117" t="s">
        <v>3543</v>
      </c>
      <c r="F117" t="s">
        <v>3544</v>
      </c>
      <c r="G117" t="s">
        <v>3545</v>
      </c>
      <c r="H117" t="s">
        <v>3763</v>
      </c>
      <c r="I117" t="s">
        <v>3764</v>
      </c>
      <c r="J117" t="s">
        <v>3765</v>
      </c>
    </row>
    <row r="118" spans="1:20" ht="30.75" customHeight="1" x14ac:dyDescent="0.3">
      <c r="A118" t="s">
        <v>276</v>
      </c>
      <c r="B118" t="s">
        <v>277</v>
      </c>
      <c r="C118" s="10" t="s">
        <v>3762</v>
      </c>
      <c r="E118" t="s">
        <v>3543</v>
      </c>
      <c r="F118" t="s">
        <v>3544</v>
      </c>
      <c r="G118" t="s">
        <v>3545</v>
      </c>
      <c r="H118" t="s">
        <v>3763</v>
      </c>
      <c r="I118" t="s">
        <v>3764</v>
      </c>
      <c r="J118" t="s">
        <v>3765</v>
      </c>
    </row>
    <row r="119" spans="1:20" ht="30.75" customHeight="1" x14ac:dyDescent="0.3">
      <c r="A119" t="s">
        <v>3766</v>
      </c>
      <c r="B119" t="s">
        <v>279</v>
      </c>
      <c r="C119" s="10" t="s">
        <v>3767</v>
      </c>
      <c r="E119" t="s">
        <v>3543</v>
      </c>
      <c r="F119" t="s">
        <v>3768</v>
      </c>
      <c r="G119" t="s">
        <v>3769</v>
      </c>
    </row>
    <row r="120" spans="1:20" ht="30.75" customHeight="1" x14ac:dyDescent="0.3">
      <c r="A120" t="s">
        <v>280</v>
      </c>
      <c r="B120" t="s">
        <v>281</v>
      </c>
      <c r="C120" s="10" t="s">
        <v>3770</v>
      </c>
      <c r="E120" t="s">
        <v>3543</v>
      </c>
      <c r="F120" t="s">
        <v>3544</v>
      </c>
      <c r="G120" t="s">
        <v>3545</v>
      </c>
      <c r="H120" t="s">
        <v>3546</v>
      </c>
      <c r="I120" t="s">
        <v>3547</v>
      </c>
      <c r="J120" t="s">
        <v>3548</v>
      </c>
    </row>
    <row r="121" spans="1:20" ht="30.75" customHeight="1" x14ac:dyDescent="0.3">
      <c r="A121" t="s">
        <v>282</v>
      </c>
      <c r="B121" t="s">
        <v>283</v>
      </c>
      <c r="C121" s="10" t="s">
        <v>3771</v>
      </c>
      <c r="E121" t="s">
        <v>3543</v>
      </c>
      <c r="F121" t="s">
        <v>3544</v>
      </c>
      <c r="G121" t="s">
        <v>3545</v>
      </c>
      <c r="H121" t="s">
        <v>3546</v>
      </c>
      <c r="I121" t="s">
        <v>3547</v>
      </c>
      <c r="J121" t="s">
        <v>3548</v>
      </c>
    </row>
    <row r="122" spans="1:20" ht="30.75" customHeight="1" x14ac:dyDescent="0.3">
      <c r="A122" t="s">
        <v>284</v>
      </c>
      <c r="B122" t="s">
        <v>285</v>
      </c>
      <c r="C122" s="10" t="s">
        <v>3772</v>
      </c>
      <c r="E122" t="s">
        <v>3543</v>
      </c>
      <c r="F122" t="s">
        <v>3544</v>
      </c>
      <c r="G122" t="s">
        <v>3545</v>
      </c>
      <c r="H122" t="s">
        <v>3773</v>
      </c>
      <c r="I122" t="s">
        <v>3774</v>
      </c>
      <c r="J122" t="s">
        <v>3775</v>
      </c>
    </row>
    <row r="123" spans="1:20" ht="30.75" customHeight="1" x14ac:dyDescent="0.3">
      <c r="A123" t="s">
        <v>286</v>
      </c>
      <c r="B123" t="s">
        <v>287</v>
      </c>
      <c r="C123" s="10" t="s">
        <v>3772</v>
      </c>
      <c r="E123" t="s">
        <v>3543</v>
      </c>
      <c r="F123" t="s">
        <v>3544</v>
      </c>
      <c r="G123" t="s">
        <v>3545</v>
      </c>
      <c r="H123" t="s">
        <v>3773</v>
      </c>
      <c r="I123" t="s">
        <v>3774</v>
      </c>
      <c r="J123" t="s">
        <v>3775</v>
      </c>
    </row>
    <row r="124" spans="1:20" ht="30.75" customHeight="1" x14ac:dyDescent="0.3">
      <c r="A124" t="s">
        <v>288</v>
      </c>
      <c r="B124" t="s">
        <v>289</v>
      </c>
      <c r="C124" s="10" t="s">
        <v>3772</v>
      </c>
      <c r="E124" t="s">
        <v>3543</v>
      </c>
      <c r="F124" t="s">
        <v>3544</v>
      </c>
      <c r="G124" t="s">
        <v>3545</v>
      </c>
      <c r="H124" t="s">
        <v>3773</v>
      </c>
      <c r="I124" t="s">
        <v>3774</v>
      </c>
      <c r="J124" t="s">
        <v>3775</v>
      </c>
    </row>
    <row r="125" spans="1:20" ht="30.75" customHeight="1" x14ac:dyDescent="0.3">
      <c r="A125" t="s">
        <v>3776</v>
      </c>
      <c r="B125" t="s">
        <v>291</v>
      </c>
      <c r="C125" s="10" t="s">
        <v>3777</v>
      </c>
      <c r="E125" t="s">
        <v>3543</v>
      </c>
      <c r="F125" t="s">
        <v>3778</v>
      </c>
      <c r="G125" t="s">
        <v>3779</v>
      </c>
      <c r="H125" t="s">
        <v>3780</v>
      </c>
      <c r="I125" t="s">
        <v>3781</v>
      </c>
    </row>
    <row r="126" spans="1:20" ht="30.75" customHeight="1" x14ac:dyDescent="0.3">
      <c r="A126" t="s">
        <v>292</v>
      </c>
      <c r="B126" t="s">
        <v>293</v>
      </c>
      <c r="C126" s="10" t="s">
        <v>3782</v>
      </c>
      <c r="E126" t="s">
        <v>3543</v>
      </c>
      <c r="F126" t="s">
        <v>3544</v>
      </c>
      <c r="G126" t="s">
        <v>3572</v>
      </c>
      <c r="H126" t="s">
        <v>3573</v>
      </c>
      <c r="I126" t="s">
        <v>3574</v>
      </c>
      <c r="J126" t="s">
        <v>3783</v>
      </c>
    </row>
    <row r="127" spans="1:20" ht="30.75" customHeight="1" x14ac:dyDescent="0.3">
      <c r="A127" t="s">
        <v>294</v>
      </c>
      <c r="B127" t="s">
        <v>295</v>
      </c>
      <c r="C127" s="10" t="s">
        <v>3782</v>
      </c>
      <c r="E127" t="s">
        <v>3543</v>
      </c>
      <c r="F127" t="s">
        <v>3544</v>
      </c>
      <c r="G127" t="s">
        <v>3572</v>
      </c>
      <c r="H127" t="s">
        <v>3573</v>
      </c>
      <c r="I127" t="s">
        <v>3574</v>
      </c>
      <c r="J127" t="s">
        <v>3783</v>
      </c>
    </row>
    <row r="128" spans="1:20" ht="30.75" customHeight="1" x14ac:dyDescent="0.3">
      <c r="A128" t="s">
        <v>296</v>
      </c>
      <c r="B128" t="s">
        <v>297</v>
      </c>
      <c r="C128" s="10" t="s">
        <v>3784</v>
      </c>
      <c r="E128" t="s">
        <v>3543</v>
      </c>
      <c r="F128" t="s">
        <v>3544</v>
      </c>
      <c r="G128" t="s">
        <v>3545</v>
      </c>
      <c r="H128" t="s">
        <v>3785</v>
      </c>
      <c r="I128" t="s">
        <v>3786</v>
      </c>
      <c r="J128" t="s">
        <v>3787</v>
      </c>
    </row>
    <row r="129" spans="1:10" ht="30.75" customHeight="1" x14ac:dyDescent="0.3">
      <c r="A129" t="s">
        <v>298</v>
      </c>
      <c r="B129" t="s">
        <v>299</v>
      </c>
      <c r="C129" s="10" t="s">
        <v>3788</v>
      </c>
      <c r="E129" t="s">
        <v>3543</v>
      </c>
      <c r="F129" t="s">
        <v>3544</v>
      </c>
      <c r="G129" t="s">
        <v>3545</v>
      </c>
      <c r="H129" t="s">
        <v>3639</v>
      </c>
      <c r="I129" t="s">
        <v>3640</v>
      </c>
      <c r="J129" t="s">
        <v>3789</v>
      </c>
    </row>
    <row r="130" spans="1:10" ht="30.75" customHeight="1" x14ac:dyDescent="0.3">
      <c r="A130" t="s">
        <v>300</v>
      </c>
      <c r="B130" t="s">
        <v>301</v>
      </c>
      <c r="C130" s="10" t="s">
        <v>3788</v>
      </c>
      <c r="E130" t="s">
        <v>3543</v>
      </c>
      <c r="F130" t="s">
        <v>3544</v>
      </c>
      <c r="G130" t="s">
        <v>3545</v>
      </c>
      <c r="H130" t="s">
        <v>3639</v>
      </c>
      <c r="I130" t="s">
        <v>3640</v>
      </c>
      <c r="J130" t="s">
        <v>3789</v>
      </c>
    </row>
    <row r="131" spans="1:10" ht="30.75" customHeight="1" x14ac:dyDescent="0.3">
      <c r="A131" t="s">
        <v>302</v>
      </c>
      <c r="B131" t="s">
        <v>303</v>
      </c>
      <c r="C131" s="10" t="s">
        <v>3790</v>
      </c>
      <c r="E131" t="s">
        <v>3543</v>
      </c>
      <c r="F131" t="s">
        <v>3544</v>
      </c>
      <c r="G131" t="s">
        <v>3545</v>
      </c>
      <c r="H131" t="s">
        <v>3639</v>
      </c>
      <c r="I131" t="s">
        <v>3640</v>
      </c>
      <c r="J131" t="s">
        <v>3789</v>
      </c>
    </row>
    <row r="132" spans="1:10" ht="30.75" customHeight="1" x14ac:dyDescent="0.3">
      <c r="A132" t="s">
        <v>304</v>
      </c>
      <c r="B132" t="s">
        <v>305</v>
      </c>
      <c r="C132" s="10" t="s">
        <v>3791</v>
      </c>
      <c r="E132" t="s">
        <v>3543</v>
      </c>
      <c r="F132" t="s">
        <v>3544</v>
      </c>
      <c r="G132" t="s">
        <v>3545</v>
      </c>
      <c r="H132" t="s">
        <v>3639</v>
      </c>
      <c r="I132" t="s">
        <v>3640</v>
      </c>
      <c r="J132" t="s">
        <v>3789</v>
      </c>
    </row>
    <row r="133" spans="1:10" ht="30.75" customHeight="1" x14ac:dyDescent="0.3">
      <c r="A133" t="s">
        <v>306</v>
      </c>
      <c r="B133" t="s">
        <v>307</v>
      </c>
      <c r="C133" s="10" t="s">
        <v>3791</v>
      </c>
      <c r="E133" t="s">
        <v>3543</v>
      </c>
      <c r="F133" t="s">
        <v>3544</v>
      </c>
      <c r="G133" t="s">
        <v>3545</v>
      </c>
      <c r="H133" t="s">
        <v>3639</v>
      </c>
      <c r="I133" t="s">
        <v>3640</v>
      </c>
      <c r="J133" t="s">
        <v>3789</v>
      </c>
    </row>
    <row r="134" spans="1:10" ht="30.75" customHeight="1" x14ac:dyDescent="0.3">
      <c r="A134" t="s">
        <v>308</v>
      </c>
      <c r="B134" t="s">
        <v>309</v>
      </c>
      <c r="C134" s="10" t="s">
        <v>3792</v>
      </c>
      <c r="E134" t="s">
        <v>3543</v>
      </c>
      <c r="F134" t="s">
        <v>3544</v>
      </c>
      <c r="G134" t="s">
        <v>3545</v>
      </c>
      <c r="H134" t="s">
        <v>3763</v>
      </c>
      <c r="I134" t="s">
        <v>3764</v>
      </c>
      <c r="J134" t="s">
        <v>3765</v>
      </c>
    </row>
    <row r="135" spans="1:10" ht="30.75" customHeight="1" x14ac:dyDescent="0.3">
      <c r="A135" t="s">
        <v>310</v>
      </c>
      <c r="B135" t="s">
        <v>311</v>
      </c>
      <c r="C135" s="10" t="s">
        <v>3792</v>
      </c>
      <c r="E135" t="s">
        <v>3543</v>
      </c>
      <c r="F135" t="s">
        <v>3544</v>
      </c>
      <c r="G135" t="s">
        <v>3545</v>
      </c>
      <c r="H135" t="s">
        <v>3763</v>
      </c>
      <c r="I135" t="s">
        <v>3764</v>
      </c>
      <c r="J135" t="s">
        <v>3765</v>
      </c>
    </row>
    <row r="136" spans="1:10" ht="30.75" customHeight="1" x14ac:dyDescent="0.3">
      <c r="A136" t="s">
        <v>312</v>
      </c>
      <c r="B136" t="s">
        <v>313</v>
      </c>
      <c r="C136" s="10" t="s">
        <v>3793</v>
      </c>
      <c r="E136" t="s">
        <v>3543</v>
      </c>
      <c r="F136" t="s">
        <v>3544</v>
      </c>
      <c r="G136" t="s">
        <v>3545</v>
      </c>
      <c r="H136" t="s">
        <v>3763</v>
      </c>
      <c r="I136" t="s">
        <v>3764</v>
      </c>
      <c r="J136" t="s">
        <v>3765</v>
      </c>
    </row>
    <row r="137" spans="1:10" ht="30.75" customHeight="1" x14ac:dyDescent="0.3">
      <c r="A137" t="s">
        <v>314</v>
      </c>
      <c r="B137" t="s">
        <v>315</v>
      </c>
      <c r="C137" s="10" t="s">
        <v>3793</v>
      </c>
      <c r="E137" t="s">
        <v>3543</v>
      </c>
      <c r="F137" t="s">
        <v>3544</v>
      </c>
      <c r="G137" t="s">
        <v>3545</v>
      </c>
      <c r="H137" t="s">
        <v>3763</v>
      </c>
      <c r="I137" t="s">
        <v>3764</v>
      </c>
      <c r="J137" t="s">
        <v>3765</v>
      </c>
    </row>
    <row r="138" spans="1:10" ht="30.75" customHeight="1" x14ac:dyDescent="0.3">
      <c r="A138" t="s">
        <v>316</v>
      </c>
      <c r="B138" t="s">
        <v>317</v>
      </c>
      <c r="C138" s="10" t="s">
        <v>3794</v>
      </c>
      <c r="E138" t="s">
        <v>3543</v>
      </c>
      <c r="F138" t="s">
        <v>3544</v>
      </c>
      <c r="G138" t="s">
        <v>3545</v>
      </c>
      <c r="H138" t="s">
        <v>3785</v>
      </c>
      <c r="I138" t="s">
        <v>3795</v>
      </c>
      <c r="J138" t="s">
        <v>3796</v>
      </c>
    </row>
    <row r="139" spans="1:10" ht="30.75" customHeight="1" x14ac:dyDescent="0.3">
      <c r="A139" t="s">
        <v>318</v>
      </c>
      <c r="B139" t="s">
        <v>319</v>
      </c>
      <c r="C139" s="10" t="s">
        <v>3797</v>
      </c>
      <c r="E139" t="s">
        <v>3543</v>
      </c>
      <c r="F139" t="s">
        <v>3544</v>
      </c>
      <c r="G139" t="s">
        <v>3545</v>
      </c>
      <c r="H139" t="s">
        <v>3785</v>
      </c>
      <c r="I139" t="s">
        <v>3798</v>
      </c>
      <c r="J139" t="s">
        <v>3799</v>
      </c>
    </row>
    <row r="140" spans="1:10" ht="30.75" customHeight="1" x14ac:dyDescent="0.3">
      <c r="A140" t="s">
        <v>320</v>
      </c>
      <c r="B140" t="s">
        <v>321</v>
      </c>
      <c r="C140" s="10" t="s">
        <v>3797</v>
      </c>
      <c r="E140" t="s">
        <v>3543</v>
      </c>
      <c r="F140" t="s">
        <v>3544</v>
      </c>
      <c r="G140" t="s">
        <v>3545</v>
      </c>
      <c r="H140" t="s">
        <v>3785</v>
      </c>
      <c r="I140" t="s">
        <v>3798</v>
      </c>
      <c r="J140" t="s">
        <v>3799</v>
      </c>
    </row>
    <row r="141" spans="1:10" ht="30.75" customHeight="1" x14ac:dyDescent="0.3">
      <c r="A141" t="s">
        <v>322</v>
      </c>
      <c r="B141" t="s">
        <v>323</v>
      </c>
      <c r="C141" s="10" t="s">
        <v>3797</v>
      </c>
      <c r="E141" t="s">
        <v>3543</v>
      </c>
      <c r="F141" t="s">
        <v>3544</v>
      </c>
      <c r="G141" t="s">
        <v>3545</v>
      </c>
      <c r="H141" t="s">
        <v>3785</v>
      </c>
      <c r="I141" t="s">
        <v>3798</v>
      </c>
      <c r="J141" t="s">
        <v>3799</v>
      </c>
    </row>
    <row r="142" spans="1:10" ht="30.75" customHeight="1" x14ac:dyDescent="0.3">
      <c r="A142" t="s">
        <v>324</v>
      </c>
      <c r="B142" t="s">
        <v>325</v>
      </c>
      <c r="C142" s="10" t="s">
        <v>3800</v>
      </c>
      <c r="E142" t="s">
        <v>3543</v>
      </c>
      <c r="F142" t="s">
        <v>3544</v>
      </c>
      <c r="G142" t="s">
        <v>3572</v>
      </c>
      <c r="H142" t="s">
        <v>3703</v>
      </c>
      <c r="I142" t="s">
        <v>3801</v>
      </c>
      <c r="J142" t="s">
        <v>3802</v>
      </c>
    </row>
    <row r="143" spans="1:10" ht="30.75" customHeight="1" x14ac:dyDescent="0.3">
      <c r="A143" t="s">
        <v>326</v>
      </c>
      <c r="B143" t="s">
        <v>327</v>
      </c>
      <c r="C143" s="10" t="s">
        <v>3803</v>
      </c>
      <c r="E143" t="s">
        <v>3543</v>
      </c>
      <c r="F143" t="s">
        <v>3544</v>
      </c>
      <c r="G143" t="s">
        <v>3572</v>
      </c>
      <c r="H143" t="s">
        <v>3610</v>
      </c>
      <c r="I143" t="s">
        <v>3611</v>
      </c>
      <c r="J143" t="s">
        <v>3804</v>
      </c>
    </row>
    <row r="144" spans="1:10" ht="30.75" customHeight="1" x14ac:dyDescent="0.3">
      <c r="A144" t="s">
        <v>328</v>
      </c>
      <c r="B144" t="s">
        <v>329</v>
      </c>
      <c r="C144" s="10" t="s">
        <v>3805</v>
      </c>
      <c r="E144" t="s">
        <v>3543</v>
      </c>
      <c r="F144" t="s">
        <v>3643</v>
      </c>
      <c r="G144" t="s">
        <v>3644</v>
      </c>
      <c r="H144" t="s">
        <v>3645</v>
      </c>
      <c r="I144" t="s">
        <v>3646</v>
      </c>
      <c r="J144" t="s">
        <v>3647</v>
      </c>
    </row>
    <row r="145" spans="1:10" ht="30.75" customHeight="1" x14ac:dyDescent="0.3">
      <c r="A145" t="s">
        <v>346</v>
      </c>
      <c r="B145" t="s">
        <v>347</v>
      </c>
      <c r="C145" s="10" t="s">
        <v>3806</v>
      </c>
      <c r="E145" t="s">
        <v>3543</v>
      </c>
      <c r="F145" t="s">
        <v>3544</v>
      </c>
      <c r="G145" t="s">
        <v>3545</v>
      </c>
      <c r="H145" t="s">
        <v>3807</v>
      </c>
      <c r="I145" t="s">
        <v>3808</v>
      </c>
      <c r="J145" t="s">
        <v>3809</v>
      </c>
    </row>
    <row r="146" spans="1:10" ht="30.75" customHeight="1" x14ac:dyDescent="0.3">
      <c r="A146" t="s">
        <v>348</v>
      </c>
      <c r="B146" t="s">
        <v>349</v>
      </c>
      <c r="C146" s="10" t="s">
        <v>3806</v>
      </c>
      <c r="E146" t="s">
        <v>3543</v>
      </c>
      <c r="F146" t="s">
        <v>3544</v>
      </c>
      <c r="G146" t="s">
        <v>3545</v>
      </c>
      <c r="H146" t="s">
        <v>3807</v>
      </c>
      <c r="I146" t="s">
        <v>3808</v>
      </c>
      <c r="J146" t="s">
        <v>3809</v>
      </c>
    </row>
    <row r="147" spans="1:10" ht="30.75" customHeight="1" x14ac:dyDescent="0.3">
      <c r="A147" t="s">
        <v>350</v>
      </c>
      <c r="B147" t="s">
        <v>351</v>
      </c>
      <c r="C147" s="10" t="s">
        <v>3810</v>
      </c>
      <c r="E147" t="s">
        <v>3543</v>
      </c>
      <c r="F147" t="s">
        <v>3643</v>
      </c>
      <c r="G147" t="s">
        <v>3811</v>
      </c>
      <c r="H147" t="s">
        <v>3812</v>
      </c>
      <c r="I147" t="s">
        <v>3813</v>
      </c>
      <c r="J147" t="s">
        <v>3814</v>
      </c>
    </row>
    <row r="148" spans="1:10" ht="30.75" customHeight="1" x14ac:dyDescent="0.3">
      <c r="A148" t="s">
        <v>352</v>
      </c>
      <c r="B148" t="s">
        <v>353</v>
      </c>
      <c r="C148" s="10" t="s">
        <v>3815</v>
      </c>
      <c r="E148" t="s">
        <v>3543</v>
      </c>
      <c r="F148" t="s">
        <v>3816</v>
      </c>
      <c r="G148" t="s">
        <v>3817</v>
      </c>
      <c r="H148" t="s">
        <v>3818</v>
      </c>
      <c r="I148" t="s">
        <v>3819</v>
      </c>
    </row>
    <row r="149" spans="1:10" ht="30.75" customHeight="1" x14ac:dyDescent="0.3">
      <c r="A149" t="s">
        <v>356</v>
      </c>
      <c r="B149" t="s">
        <v>357</v>
      </c>
      <c r="C149" s="10" t="s">
        <v>3820</v>
      </c>
      <c r="E149" t="s">
        <v>3543</v>
      </c>
      <c r="F149" t="s">
        <v>3544</v>
      </c>
      <c r="G149" t="s">
        <v>3572</v>
      </c>
      <c r="H149" t="s">
        <v>3573</v>
      </c>
      <c r="I149" t="s">
        <v>3574</v>
      </c>
      <c r="J149" t="s">
        <v>3821</v>
      </c>
    </row>
    <row r="150" spans="1:10" ht="30.75" customHeight="1" x14ac:dyDescent="0.3">
      <c r="A150" t="s">
        <v>358</v>
      </c>
      <c r="B150" t="s">
        <v>359</v>
      </c>
      <c r="C150" s="10" t="s">
        <v>3822</v>
      </c>
      <c r="E150" t="s">
        <v>3543</v>
      </c>
      <c r="F150" t="s">
        <v>3544</v>
      </c>
      <c r="G150" t="s">
        <v>3561</v>
      </c>
      <c r="H150" t="s">
        <v>3614</v>
      </c>
      <c r="I150" t="s">
        <v>3745</v>
      </c>
      <c r="J150" t="s">
        <v>3746</v>
      </c>
    </row>
    <row r="151" spans="1:10" ht="30.75" customHeight="1" x14ac:dyDescent="0.3">
      <c r="A151" t="s">
        <v>360</v>
      </c>
      <c r="B151" t="s">
        <v>361</v>
      </c>
      <c r="C151" s="10" t="s">
        <v>3822</v>
      </c>
      <c r="E151" t="s">
        <v>3543</v>
      </c>
      <c r="F151" t="s">
        <v>3544</v>
      </c>
      <c r="G151" t="s">
        <v>3561</v>
      </c>
      <c r="H151" t="s">
        <v>3614</v>
      </c>
      <c r="I151" t="s">
        <v>3745</v>
      </c>
      <c r="J151" t="s">
        <v>3746</v>
      </c>
    </row>
    <row r="152" spans="1:10" ht="30.75" customHeight="1" x14ac:dyDescent="0.3">
      <c r="A152" t="s">
        <v>362</v>
      </c>
      <c r="B152" t="s">
        <v>363</v>
      </c>
      <c r="C152" s="10" t="s">
        <v>3822</v>
      </c>
      <c r="E152" t="s">
        <v>3543</v>
      </c>
      <c r="F152" t="s">
        <v>3544</v>
      </c>
      <c r="G152" t="s">
        <v>3561</v>
      </c>
      <c r="H152" t="s">
        <v>3614</v>
      </c>
      <c r="I152" t="s">
        <v>3745</v>
      </c>
      <c r="J152" t="s">
        <v>3746</v>
      </c>
    </row>
    <row r="153" spans="1:10" ht="30.75" customHeight="1" x14ac:dyDescent="0.3">
      <c r="A153" t="s">
        <v>364</v>
      </c>
      <c r="B153" t="s">
        <v>365</v>
      </c>
      <c r="C153" s="10" t="s">
        <v>3822</v>
      </c>
      <c r="E153" t="s">
        <v>3543</v>
      </c>
      <c r="F153" t="s">
        <v>3544</v>
      </c>
      <c r="G153" t="s">
        <v>3561</v>
      </c>
      <c r="H153" t="s">
        <v>3614</v>
      </c>
      <c r="I153" t="s">
        <v>3745</v>
      </c>
      <c r="J153" t="s">
        <v>3746</v>
      </c>
    </row>
    <row r="154" spans="1:10" ht="30.75" customHeight="1" x14ac:dyDescent="0.3">
      <c r="A154" t="s">
        <v>366</v>
      </c>
      <c r="B154" t="s">
        <v>367</v>
      </c>
      <c r="C154" s="10" t="s">
        <v>3822</v>
      </c>
      <c r="E154" t="s">
        <v>3543</v>
      </c>
      <c r="F154" t="s">
        <v>3544</v>
      </c>
      <c r="G154" t="s">
        <v>3561</v>
      </c>
      <c r="H154" t="s">
        <v>3614</v>
      </c>
      <c r="I154" t="s">
        <v>3745</v>
      </c>
      <c r="J154" t="s">
        <v>3746</v>
      </c>
    </row>
    <row r="155" spans="1:10" ht="30.75" customHeight="1" x14ac:dyDescent="0.3">
      <c r="A155" t="s">
        <v>368</v>
      </c>
      <c r="B155" t="s">
        <v>369</v>
      </c>
      <c r="C155" s="10" t="s">
        <v>3823</v>
      </c>
      <c r="E155" t="s">
        <v>3543</v>
      </c>
      <c r="F155" t="s">
        <v>3544</v>
      </c>
      <c r="G155" t="s">
        <v>3572</v>
      </c>
      <c r="H155" t="s">
        <v>3610</v>
      </c>
      <c r="I155" t="s">
        <v>3611</v>
      </c>
      <c r="J155" t="s">
        <v>3824</v>
      </c>
    </row>
    <row r="156" spans="1:10" ht="30.75" customHeight="1" x14ac:dyDescent="0.3">
      <c r="A156" t="s">
        <v>370</v>
      </c>
      <c r="B156" t="s">
        <v>371</v>
      </c>
      <c r="C156" s="10" t="s">
        <v>3825</v>
      </c>
      <c r="E156" t="s">
        <v>3543</v>
      </c>
      <c r="F156" t="s">
        <v>3544</v>
      </c>
      <c r="G156" t="s">
        <v>3545</v>
      </c>
      <c r="H156" t="s">
        <v>3636</v>
      </c>
      <c r="I156" t="s">
        <v>3637</v>
      </c>
    </row>
    <row r="157" spans="1:10" ht="30.75" customHeight="1" x14ac:dyDescent="0.3">
      <c r="A157" t="s">
        <v>372</v>
      </c>
      <c r="B157" t="s">
        <v>373</v>
      </c>
      <c r="C157" s="10" t="s">
        <v>3825</v>
      </c>
      <c r="E157" t="s">
        <v>3543</v>
      </c>
      <c r="F157" t="s">
        <v>3544</v>
      </c>
      <c r="G157" t="s">
        <v>3545</v>
      </c>
      <c r="H157" t="s">
        <v>3636</v>
      </c>
      <c r="I157" t="s">
        <v>3637</v>
      </c>
    </row>
    <row r="158" spans="1:10" ht="30.75" customHeight="1" x14ac:dyDescent="0.3">
      <c r="A158" t="s">
        <v>374</v>
      </c>
      <c r="B158" t="s">
        <v>375</v>
      </c>
      <c r="C158" s="10" t="s">
        <v>3826</v>
      </c>
      <c r="E158" t="s">
        <v>3543</v>
      </c>
      <c r="F158" t="s">
        <v>3544</v>
      </c>
      <c r="G158" t="s">
        <v>3572</v>
      </c>
      <c r="H158" t="s">
        <v>3610</v>
      </c>
      <c r="I158" t="s">
        <v>3611</v>
      </c>
      <c r="J158" t="s">
        <v>3827</v>
      </c>
    </row>
    <row r="159" spans="1:10" ht="30.75" customHeight="1" x14ac:dyDescent="0.3">
      <c r="A159" t="s">
        <v>376</v>
      </c>
      <c r="B159" t="s">
        <v>377</v>
      </c>
      <c r="C159" s="10" t="s">
        <v>3828</v>
      </c>
      <c r="E159" t="s">
        <v>3543</v>
      </c>
      <c r="F159" t="s">
        <v>3550</v>
      </c>
      <c r="G159" t="s">
        <v>3829</v>
      </c>
      <c r="H159" t="s">
        <v>3830</v>
      </c>
      <c r="I159" t="s">
        <v>3831</v>
      </c>
    </row>
    <row r="160" spans="1:10" ht="30.75" customHeight="1" x14ac:dyDescent="0.3">
      <c r="A160" t="s">
        <v>378</v>
      </c>
      <c r="B160" t="s">
        <v>379</v>
      </c>
      <c r="C160" s="10" t="s">
        <v>3832</v>
      </c>
      <c r="E160" t="s">
        <v>3543</v>
      </c>
      <c r="F160" t="s">
        <v>3544</v>
      </c>
      <c r="G160" t="s">
        <v>3545</v>
      </c>
      <c r="H160" t="s">
        <v>3763</v>
      </c>
      <c r="I160" t="s">
        <v>3764</v>
      </c>
      <c r="J160" t="s">
        <v>3833</v>
      </c>
    </row>
    <row r="161" spans="1:20" ht="30.75" customHeight="1" x14ac:dyDescent="0.3">
      <c r="A161" t="s">
        <v>380</v>
      </c>
      <c r="B161" t="s">
        <v>381</v>
      </c>
      <c r="C161" s="10" t="s">
        <v>3834</v>
      </c>
      <c r="E161" t="s">
        <v>3580</v>
      </c>
      <c r="F161" t="s">
        <v>3581</v>
      </c>
      <c r="G161" t="s">
        <v>3582</v>
      </c>
      <c r="H161" t="s">
        <v>3583</v>
      </c>
      <c r="I161" t="s">
        <v>3584</v>
      </c>
      <c r="J161" t="s">
        <v>3585</v>
      </c>
      <c r="K161" t="s">
        <v>3586</v>
      </c>
      <c r="L161" t="s">
        <v>3587</v>
      </c>
      <c r="M161" t="s">
        <v>3588</v>
      </c>
      <c r="N161" t="s">
        <v>3589</v>
      </c>
      <c r="O161" t="s">
        <v>3602</v>
      </c>
      <c r="P161" t="s">
        <v>3654</v>
      </c>
      <c r="Q161" t="s">
        <v>3835</v>
      </c>
      <c r="R161" t="s">
        <v>3836</v>
      </c>
      <c r="S161" t="s">
        <v>3837</v>
      </c>
      <c r="T161" t="s">
        <v>3838</v>
      </c>
    </row>
    <row r="162" spans="1:20" ht="30.75" customHeight="1" x14ac:dyDescent="0.3">
      <c r="A162" t="s">
        <v>382</v>
      </c>
      <c r="B162" t="s">
        <v>383</v>
      </c>
      <c r="C162" s="10" t="s">
        <v>3834</v>
      </c>
      <c r="E162" t="s">
        <v>3580</v>
      </c>
      <c r="F162" t="s">
        <v>3581</v>
      </c>
      <c r="G162" t="s">
        <v>3582</v>
      </c>
      <c r="H162" t="s">
        <v>3583</v>
      </c>
      <c r="I162" t="s">
        <v>3584</v>
      </c>
      <c r="J162" t="s">
        <v>3585</v>
      </c>
      <c r="K162" t="s">
        <v>3586</v>
      </c>
      <c r="L162" t="s">
        <v>3587</v>
      </c>
      <c r="M162" t="s">
        <v>3588</v>
      </c>
      <c r="N162" t="s">
        <v>3589</v>
      </c>
      <c r="O162" t="s">
        <v>3602</v>
      </c>
      <c r="P162" t="s">
        <v>3654</v>
      </c>
      <c r="Q162" t="s">
        <v>3835</v>
      </c>
      <c r="R162" t="s">
        <v>3836</v>
      </c>
      <c r="S162" t="s">
        <v>3837</v>
      </c>
      <c r="T162" t="s">
        <v>3838</v>
      </c>
    </row>
    <row r="163" spans="1:20" ht="30.75" customHeight="1" x14ac:dyDescent="0.3">
      <c r="A163" t="s">
        <v>384</v>
      </c>
      <c r="B163" t="s">
        <v>385</v>
      </c>
      <c r="C163" s="10" t="s">
        <v>3834</v>
      </c>
      <c r="E163" t="s">
        <v>3580</v>
      </c>
      <c r="F163" t="s">
        <v>3581</v>
      </c>
      <c r="G163" t="s">
        <v>3582</v>
      </c>
      <c r="H163" t="s">
        <v>3583</v>
      </c>
      <c r="I163" t="s">
        <v>3584</v>
      </c>
      <c r="J163" t="s">
        <v>3585</v>
      </c>
      <c r="K163" t="s">
        <v>3586</v>
      </c>
      <c r="L163" t="s">
        <v>3587</v>
      </c>
      <c r="M163" t="s">
        <v>3588</v>
      </c>
      <c r="N163" t="s">
        <v>3589</v>
      </c>
      <c r="O163" t="s">
        <v>3602</v>
      </c>
      <c r="P163" t="s">
        <v>3654</v>
      </c>
      <c r="Q163" t="s">
        <v>3835</v>
      </c>
      <c r="R163" t="s">
        <v>3836</v>
      </c>
      <c r="S163" t="s">
        <v>3837</v>
      </c>
      <c r="T163" t="s">
        <v>3838</v>
      </c>
    </row>
    <row r="164" spans="1:20" ht="30.75" customHeight="1" x14ac:dyDescent="0.3">
      <c r="A164" t="s">
        <v>386</v>
      </c>
      <c r="B164" t="s">
        <v>387</v>
      </c>
      <c r="C164" s="10" t="s">
        <v>3834</v>
      </c>
      <c r="E164" t="s">
        <v>3580</v>
      </c>
      <c r="F164" t="s">
        <v>3581</v>
      </c>
      <c r="G164" t="s">
        <v>3582</v>
      </c>
      <c r="H164" t="s">
        <v>3583</v>
      </c>
      <c r="I164" t="s">
        <v>3584</v>
      </c>
      <c r="J164" t="s">
        <v>3585</v>
      </c>
      <c r="K164" t="s">
        <v>3586</v>
      </c>
      <c r="L164" t="s">
        <v>3587</v>
      </c>
      <c r="M164" t="s">
        <v>3588</v>
      </c>
      <c r="N164" t="s">
        <v>3589</v>
      </c>
      <c r="O164" t="s">
        <v>3602</v>
      </c>
      <c r="P164" t="s">
        <v>3654</v>
      </c>
      <c r="Q164" t="s">
        <v>3835</v>
      </c>
      <c r="R164" t="s">
        <v>3836</v>
      </c>
      <c r="S164" t="s">
        <v>3837</v>
      </c>
      <c r="T164" t="s">
        <v>3838</v>
      </c>
    </row>
    <row r="165" spans="1:20" ht="30.75" customHeight="1" x14ac:dyDescent="0.3">
      <c r="A165" t="s">
        <v>388</v>
      </c>
      <c r="B165" t="s">
        <v>389</v>
      </c>
      <c r="C165" s="10" t="s">
        <v>3839</v>
      </c>
      <c r="E165" t="s">
        <v>3543</v>
      </c>
      <c r="F165" t="s">
        <v>3544</v>
      </c>
      <c r="G165" t="s">
        <v>3545</v>
      </c>
      <c r="H165" t="s">
        <v>3763</v>
      </c>
      <c r="I165" t="s">
        <v>3764</v>
      </c>
      <c r="J165" t="s">
        <v>3833</v>
      </c>
    </row>
    <row r="166" spans="1:20" ht="30.75" customHeight="1" x14ac:dyDescent="0.3">
      <c r="A166" t="s">
        <v>390</v>
      </c>
      <c r="B166" t="s">
        <v>391</v>
      </c>
      <c r="C166" s="10" t="s">
        <v>3840</v>
      </c>
      <c r="E166" t="s">
        <v>3543</v>
      </c>
      <c r="F166" t="s">
        <v>3544</v>
      </c>
      <c r="G166" t="s">
        <v>3561</v>
      </c>
      <c r="H166" t="s">
        <v>3614</v>
      </c>
      <c r="I166" t="s">
        <v>3745</v>
      </c>
      <c r="J166" t="s">
        <v>3841</v>
      </c>
    </row>
    <row r="167" spans="1:20" ht="30.75" customHeight="1" x14ac:dyDescent="0.3">
      <c r="A167" t="s">
        <v>392</v>
      </c>
      <c r="B167" t="s">
        <v>393</v>
      </c>
      <c r="C167" s="10" t="s">
        <v>3842</v>
      </c>
      <c r="E167" t="s">
        <v>3543</v>
      </c>
      <c r="F167" t="s">
        <v>3544</v>
      </c>
      <c r="G167" t="s">
        <v>3561</v>
      </c>
      <c r="H167" t="s">
        <v>3843</v>
      </c>
    </row>
    <row r="168" spans="1:20" ht="30.75" customHeight="1" x14ac:dyDescent="0.3">
      <c r="A168" t="s">
        <v>394</v>
      </c>
      <c r="B168" t="s">
        <v>395</v>
      </c>
      <c r="C168" s="10" t="s">
        <v>3844</v>
      </c>
      <c r="E168" t="s">
        <v>3543</v>
      </c>
      <c r="F168" t="s">
        <v>3544</v>
      </c>
      <c r="G168" t="s">
        <v>3545</v>
      </c>
      <c r="H168" t="s">
        <v>3546</v>
      </c>
      <c r="I168" t="s">
        <v>3547</v>
      </c>
      <c r="J168" t="s">
        <v>3548</v>
      </c>
    </row>
    <row r="169" spans="1:20" ht="30.75" customHeight="1" x14ac:dyDescent="0.3">
      <c r="A169" t="s">
        <v>396</v>
      </c>
      <c r="B169" t="s">
        <v>397</v>
      </c>
      <c r="C169" s="10" t="s">
        <v>3845</v>
      </c>
      <c r="E169" t="s">
        <v>3543</v>
      </c>
      <c r="F169" t="s">
        <v>3544</v>
      </c>
      <c r="G169" t="s">
        <v>3561</v>
      </c>
      <c r="H169" t="s">
        <v>3614</v>
      </c>
      <c r="I169" t="s">
        <v>3667</v>
      </c>
      <c r="J169" t="s">
        <v>3846</v>
      </c>
    </row>
    <row r="170" spans="1:20" ht="30.75" customHeight="1" x14ac:dyDescent="0.3">
      <c r="A170" t="s">
        <v>398</v>
      </c>
      <c r="B170" t="s">
        <v>399</v>
      </c>
      <c r="C170" s="10" t="s">
        <v>3845</v>
      </c>
      <c r="E170" t="s">
        <v>3543</v>
      </c>
      <c r="F170" t="s">
        <v>3544</v>
      </c>
      <c r="G170" t="s">
        <v>3561</v>
      </c>
      <c r="H170" t="s">
        <v>3614</v>
      </c>
      <c r="I170" t="s">
        <v>3667</v>
      </c>
      <c r="J170" t="s">
        <v>3846</v>
      </c>
    </row>
    <row r="171" spans="1:20" ht="30.75" customHeight="1" x14ac:dyDescent="0.3">
      <c r="A171" t="s">
        <v>400</v>
      </c>
      <c r="B171" t="s">
        <v>401</v>
      </c>
      <c r="C171" s="10" t="s">
        <v>3847</v>
      </c>
      <c r="E171" t="s">
        <v>3543</v>
      </c>
      <c r="F171" t="s">
        <v>3544</v>
      </c>
      <c r="G171" t="s">
        <v>3545</v>
      </c>
      <c r="H171" t="s">
        <v>3546</v>
      </c>
      <c r="I171" t="s">
        <v>3547</v>
      </c>
      <c r="J171" t="s">
        <v>3548</v>
      </c>
    </row>
    <row r="172" spans="1:20" ht="30.75" customHeight="1" x14ac:dyDescent="0.3">
      <c r="A172" t="s">
        <v>402</v>
      </c>
      <c r="B172" t="s">
        <v>403</v>
      </c>
      <c r="C172" s="10" t="s">
        <v>3847</v>
      </c>
      <c r="E172" t="s">
        <v>3543</v>
      </c>
      <c r="F172" t="s">
        <v>3544</v>
      </c>
      <c r="G172" t="s">
        <v>3545</v>
      </c>
      <c r="H172" t="s">
        <v>3546</v>
      </c>
      <c r="I172" t="s">
        <v>3547</v>
      </c>
      <c r="J172" t="s">
        <v>3548</v>
      </c>
    </row>
    <row r="173" spans="1:20" ht="30.75" customHeight="1" x14ac:dyDescent="0.3">
      <c r="A173" t="s">
        <v>404</v>
      </c>
      <c r="B173" t="s">
        <v>405</v>
      </c>
      <c r="C173" s="10" t="s">
        <v>3847</v>
      </c>
      <c r="E173" t="s">
        <v>3543</v>
      </c>
      <c r="F173" t="s">
        <v>3544</v>
      </c>
      <c r="G173" t="s">
        <v>3545</v>
      </c>
      <c r="H173" t="s">
        <v>3546</v>
      </c>
      <c r="I173" t="s">
        <v>3547</v>
      </c>
      <c r="J173" t="s">
        <v>3548</v>
      </c>
    </row>
    <row r="174" spans="1:20" ht="30.75" customHeight="1" x14ac:dyDescent="0.3">
      <c r="A174" t="s">
        <v>406</v>
      </c>
      <c r="B174" t="s">
        <v>407</v>
      </c>
      <c r="C174" s="10" t="s">
        <v>3847</v>
      </c>
      <c r="E174" t="s">
        <v>3543</v>
      </c>
      <c r="F174" t="s">
        <v>3544</v>
      </c>
      <c r="G174" t="s">
        <v>3545</v>
      </c>
      <c r="H174" t="s">
        <v>3546</v>
      </c>
      <c r="I174" t="s">
        <v>3547</v>
      </c>
      <c r="J174" t="s">
        <v>3548</v>
      </c>
    </row>
    <row r="175" spans="1:20" ht="30.75" customHeight="1" x14ac:dyDescent="0.3">
      <c r="A175" t="s">
        <v>408</v>
      </c>
      <c r="B175" t="s">
        <v>409</v>
      </c>
      <c r="C175" s="10" t="s">
        <v>3848</v>
      </c>
      <c r="E175" t="s">
        <v>3543</v>
      </c>
      <c r="F175" t="s">
        <v>3643</v>
      </c>
      <c r="G175" t="s">
        <v>3644</v>
      </c>
      <c r="H175" t="s">
        <v>3645</v>
      </c>
      <c r="I175" t="s">
        <v>3646</v>
      </c>
      <c r="J175" t="s">
        <v>3647</v>
      </c>
    </row>
    <row r="176" spans="1:20" ht="30.75" customHeight="1" x14ac:dyDescent="0.3">
      <c r="A176" t="s">
        <v>410</v>
      </c>
      <c r="B176" t="s">
        <v>411</v>
      </c>
      <c r="C176" s="10" t="s">
        <v>3849</v>
      </c>
      <c r="E176" t="s">
        <v>3543</v>
      </c>
      <c r="F176" t="s">
        <v>3544</v>
      </c>
      <c r="G176" t="s">
        <v>3545</v>
      </c>
      <c r="H176" t="s">
        <v>3763</v>
      </c>
      <c r="I176" t="s">
        <v>3764</v>
      </c>
      <c r="J176" t="s">
        <v>3833</v>
      </c>
    </row>
    <row r="177" spans="1:20" ht="30.75" customHeight="1" x14ac:dyDescent="0.3">
      <c r="A177" t="s">
        <v>412</v>
      </c>
      <c r="B177" t="s">
        <v>413</v>
      </c>
      <c r="C177" s="10" t="s">
        <v>3850</v>
      </c>
      <c r="E177" t="s">
        <v>3543</v>
      </c>
      <c r="F177" t="s">
        <v>3544</v>
      </c>
      <c r="G177" t="s">
        <v>3545</v>
      </c>
      <c r="H177" t="s">
        <v>3639</v>
      </c>
      <c r="I177" t="s">
        <v>3640</v>
      </c>
      <c r="J177" t="s">
        <v>3851</v>
      </c>
      <c r="K177" t="s">
        <v>3852</v>
      </c>
    </row>
    <row r="178" spans="1:20" ht="30.75" customHeight="1" x14ac:dyDescent="0.3">
      <c r="A178" t="s">
        <v>414</v>
      </c>
      <c r="B178" t="s">
        <v>415</v>
      </c>
      <c r="C178" s="10" t="s">
        <v>3850</v>
      </c>
      <c r="E178" t="s">
        <v>3543</v>
      </c>
      <c r="F178" t="s">
        <v>3544</v>
      </c>
      <c r="G178" t="s">
        <v>3545</v>
      </c>
      <c r="H178" t="s">
        <v>3639</v>
      </c>
      <c r="I178" t="s">
        <v>3640</v>
      </c>
      <c r="J178" t="s">
        <v>3851</v>
      </c>
      <c r="K178" t="s">
        <v>3852</v>
      </c>
    </row>
    <row r="179" spans="1:20" ht="30.75" customHeight="1" x14ac:dyDescent="0.3">
      <c r="A179" t="s">
        <v>416</v>
      </c>
      <c r="B179" t="s">
        <v>417</v>
      </c>
      <c r="C179" s="10" t="s">
        <v>3850</v>
      </c>
      <c r="E179" t="s">
        <v>3543</v>
      </c>
      <c r="F179" t="s">
        <v>3544</v>
      </c>
      <c r="G179" t="s">
        <v>3545</v>
      </c>
      <c r="H179" t="s">
        <v>3639</v>
      </c>
      <c r="I179" t="s">
        <v>3640</v>
      </c>
      <c r="J179" t="s">
        <v>3851</v>
      </c>
      <c r="K179" t="s">
        <v>3852</v>
      </c>
    </row>
    <row r="180" spans="1:20" ht="30.75" customHeight="1" x14ac:dyDescent="0.3">
      <c r="A180" t="s">
        <v>418</v>
      </c>
      <c r="B180" t="s">
        <v>419</v>
      </c>
      <c r="C180" s="10" t="s">
        <v>3850</v>
      </c>
      <c r="E180" t="s">
        <v>3543</v>
      </c>
      <c r="F180" t="s">
        <v>3544</v>
      </c>
      <c r="G180" t="s">
        <v>3545</v>
      </c>
      <c r="H180" t="s">
        <v>3639</v>
      </c>
      <c r="I180" t="s">
        <v>3640</v>
      </c>
      <c r="J180" t="s">
        <v>3851</v>
      </c>
      <c r="K180" t="s">
        <v>3852</v>
      </c>
    </row>
    <row r="181" spans="1:20" ht="30.75" customHeight="1" x14ac:dyDescent="0.3">
      <c r="A181" t="s">
        <v>420</v>
      </c>
      <c r="B181" t="s">
        <v>421</v>
      </c>
      <c r="C181" s="10" t="s">
        <v>3853</v>
      </c>
      <c r="E181" t="s">
        <v>3543</v>
      </c>
      <c r="F181" t="s">
        <v>3550</v>
      </c>
      <c r="G181" t="s">
        <v>3854</v>
      </c>
      <c r="H181" t="s">
        <v>3855</v>
      </c>
      <c r="I181" t="s">
        <v>3856</v>
      </c>
    </row>
    <row r="182" spans="1:20" ht="30.75" customHeight="1" x14ac:dyDescent="0.3">
      <c r="A182" t="s">
        <v>422</v>
      </c>
      <c r="B182" t="s">
        <v>423</v>
      </c>
      <c r="C182" s="10" t="s">
        <v>3857</v>
      </c>
      <c r="E182" t="s">
        <v>3543</v>
      </c>
      <c r="F182" t="s">
        <v>3544</v>
      </c>
      <c r="G182" t="s">
        <v>3545</v>
      </c>
      <c r="H182" t="s">
        <v>3785</v>
      </c>
      <c r="I182" t="s">
        <v>3858</v>
      </c>
      <c r="J182" t="s">
        <v>3859</v>
      </c>
    </row>
    <row r="183" spans="1:20" ht="30.75" customHeight="1" x14ac:dyDescent="0.3">
      <c r="A183" t="s">
        <v>424</v>
      </c>
      <c r="B183" t="s">
        <v>425</v>
      </c>
      <c r="C183" s="10" t="s">
        <v>3860</v>
      </c>
      <c r="E183" t="s">
        <v>3580</v>
      </c>
      <c r="F183" t="s">
        <v>3581</v>
      </c>
      <c r="G183" t="s">
        <v>3582</v>
      </c>
      <c r="H183" t="s">
        <v>3583</v>
      </c>
      <c r="I183" t="s">
        <v>3584</v>
      </c>
      <c r="J183" t="s">
        <v>3585</v>
      </c>
      <c r="K183" t="s">
        <v>3586</v>
      </c>
      <c r="L183" t="s">
        <v>3587</v>
      </c>
      <c r="M183" t="s">
        <v>3588</v>
      </c>
      <c r="N183" t="s">
        <v>3589</v>
      </c>
      <c r="O183" t="s">
        <v>3602</v>
      </c>
      <c r="P183" t="s">
        <v>3603</v>
      </c>
      <c r="Q183" t="s">
        <v>3624</v>
      </c>
      <c r="R183" t="s">
        <v>3625</v>
      </c>
      <c r="S183" t="s">
        <v>3861</v>
      </c>
      <c r="T183" t="s">
        <v>3862</v>
      </c>
    </row>
    <row r="184" spans="1:20" ht="30.75" customHeight="1" x14ac:dyDescent="0.3">
      <c r="A184" t="s">
        <v>426</v>
      </c>
      <c r="B184" t="s">
        <v>427</v>
      </c>
      <c r="C184" s="10" t="s">
        <v>3860</v>
      </c>
      <c r="E184" t="s">
        <v>3580</v>
      </c>
      <c r="F184" t="s">
        <v>3581</v>
      </c>
      <c r="G184" t="s">
        <v>3582</v>
      </c>
      <c r="H184" t="s">
        <v>3583</v>
      </c>
      <c r="I184" t="s">
        <v>3584</v>
      </c>
      <c r="J184" t="s">
        <v>3585</v>
      </c>
      <c r="K184" t="s">
        <v>3586</v>
      </c>
      <c r="L184" t="s">
        <v>3587</v>
      </c>
      <c r="M184" t="s">
        <v>3588</v>
      </c>
      <c r="N184" t="s">
        <v>3589</v>
      </c>
      <c r="O184" t="s">
        <v>3602</v>
      </c>
      <c r="P184" t="s">
        <v>3603</v>
      </c>
      <c r="Q184" t="s">
        <v>3624</v>
      </c>
      <c r="R184" t="s">
        <v>3625</v>
      </c>
      <c r="S184" t="s">
        <v>3861</v>
      </c>
      <c r="T184" t="s">
        <v>3862</v>
      </c>
    </row>
    <row r="185" spans="1:20" ht="30.75" customHeight="1" x14ac:dyDescent="0.3">
      <c r="A185" t="s">
        <v>428</v>
      </c>
      <c r="B185" t="s">
        <v>429</v>
      </c>
      <c r="C185" s="10" t="s">
        <v>3860</v>
      </c>
      <c r="E185" t="s">
        <v>3580</v>
      </c>
      <c r="F185" t="s">
        <v>3581</v>
      </c>
      <c r="G185" t="s">
        <v>3582</v>
      </c>
      <c r="H185" t="s">
        <v>3583</v>
      </c>
      <c r="I185" t="s">
        <v>3584</v>
      </c>
      <c r="J185" t="s">
        <v>3585</v>
      </c>
      <c r="K185" t="s">
        <v>3586</v>
      </c>
      <c r="L185" t="s">
        <v>3587</v>
      </c>
      <c r="M185" t="s">
        <v>3588</v>
      </c>
      <c r="N185" t="s">
        <v>3589</v>
      </c>
      <c r="O185" t="s">
        <v>3602</v>
      </c>
      <c r="P185" t="s">
        <v>3603</v>
      </c>
      <c r="Q185" t="s">
        <v>3624</v>
      </c>
      <c r="R185" t="s">
        <v>3625</v>
      </c>
      <c r="S185" t="s">
        <v>3861</v>
      </c>
      <c r="T185" t="s">
        <v>3862</v>
      </c>
    </row>
    <row r="186" spans="1:20" ht="30.75" customHeight="1" x14ac:dyDescent="0.3">
      <c r="A186" t="s">
        <v>430</v>
      </c>
      <c r="B186" t="s">
        <v>431</v>
      </c>
      <c r="C186" s="10" t="s">
        <v>3860</v>
      </c>
      <c r="E186" t="s">
        <v>3580</v>
      </c>
      <c r="F186" t="s">
        <v>3581</v>
      </c>
      <c r="G186" t="s">
        <v>3582</v>
      </c>
      <c r="H186" t="s">
        <v>3583</v>
      </c>
      <c r="I186" t="s">
        <v>3584</v>
      </c>
      <c r="J186" t="s">
        <v>3585</v>
      </c>
      <c r="K186" t="s">
        <v>3586</v>
      </c>
      <c r="L186" t="s">
        <v>3587</v>
      </c>
      <c r="M186" t="s">
        <v>3588</v>
      </c>
      <c r="N186" t="s">
        <v>3589</v>
      </c>
      <c r="O186" t="s">
        <v>3602</v>
      </c>
      <c r="P186" t="s">
        <v>3603</v>
      </c>
      <c r="Q186" t="s">
        <v>3624</v>
      </c>
      <c r="R186" t="s">
        <v>3625</v>
      </c>
      <c r="S186" t="s">
        <v>3861</v>
      </c>
      <c r="T186" t="s">
        <v>3862</v>
      </c>
    </row>
    <row r="187" spans="1:20" ht="30.75" customHeight="1" x14ac:dyDescent="0.3">
      <c r="A187" t="s">
        <v>432</v>
      </c>
      <c r="B187" t="s">
        <v>433</v>
      </c>
      <c r="C187" s="10" t="s">
        <v>3860</v>
      </c>
      <c r="E187" t="s">
        <v>3580</v>
      </c>
      <c r="F187" t="s">
        <v>3581</v>
      </c>
      <c r="G187" t="s">
        <v>3582</v>
      </c>
      <c r="H187" t="s">
        <v>3583</v>
      </c>
      <c r="I187" t="s">
        <v>3584</v>
      </c>
      <c r="J187" t="s">
        <v>3585</v>
      </c>
      <c r="K187" t="s">
        <v>3586</v>
      </c>
      <c r="L187" t="s">
        <v>3587</v>
      </c>
      <c r="M187" t="s">
        <v>3588</v>
      </c>
      <c r="N187" t="s">
        <v>3589</v>
      </c>
      <c r="O187" t="s">
        <v>3602</v>
      </c>
      <c r="P187" t="s">
        <v>3603</v>
      </c>
      <c r="Q187" t="s">
        <v>3624</v>
      </c>
      <c r="R187" t="s">
        <v>3625</v>
      </c>
      <c r="S187" t="s">
        <v>3861</v>
      </c>
      <c r="T187" t="s">
        <v>3862</v>
      </c>
    </row>
    <row r="188" spans="1:20" ht="30.75" customHeight="1" x14ac:dyDescent="0.3">
      <c r="A188" t="s">
        <v>434</v>
      </c>
      <c r="B188" t="s">
        <v>435</v>
      </c>
      <c r="C188" s="10" t="s">
        <v>3860</v>
      </c>
      <c r="E188" t="s">
        <v>3580</v>
      </c>
      <c r="F188" t="s">
        <v>3581</v>
      </c>
      <c r="G188" t="s">
        <v>3582</v>
      </c>
      <c r="H188" t="s">
        <v>3583</v>
      </c>
      <c r="I188" t="s">
        <v>3584</v>
      </c>
      <c r="J188" t="s">
        <v>3585</v>
      </c>
      <c r="K188" t="s">
        <v>3586</v>
      </c>
      <c r="L188" t="s">
        <v>3587</v>
      </c>
      <c r="M188" t="s">
        <v>3588</v>
      </c>
      <c r="N188" t="s">
        <v>3589</v>
      </c>
      <c r="O188" t="s">
        <v>3602</v>
      </c>
      <c r="P188" t="s">
        <v>3603</v>
      </c>
      <c r="Q188" t="s">
        <v>3624</v>
      </c>
      <c r="R188" t="s">
        <v>3625</v>
      </c>
      <c r="S188" t="s">
        <v>3861</v>
      </c>
      <c r="T188" t="s">
        <v>3862</v>
      </c>
    </row>
    <row r="189" spans="1:20" ht="30.75" customHeight="1" x14ac:dyDescent="0.3">
      <c r="A189" t="s">
        <v>436</v>
      </c>
      <c r="B189" t="s">
        <v>437</v>
      </c>
      <c r="C189" s="10" t="s">
        <v>3860</v>
      </c>
      <c r="E189" t="s">
        <v>3580</v>
      </c>
      <c r="F189" t="s">
        <v>3581</v>
      </c>
      <c r="G189" t="s">
        <v>3582</v>
      </c>
      <c r="H189" t="s">
        <v>3583</v>
      </c>
      <c r="I189" t="s">
        <v>3584</v>
      </c>
      <c r="J189" t="s">
        <v>3585</v>
      </c>
      <c r="K189" t="s">
        <v>3586</v>
      </c>
      <c r="L189" t="s">
        <v>3587</v>
      </c>
      <c r="M189" t="s">
        <v>3588</v>
      </c>
      <c r="N189" t="s">
        <v>3589</v>
      </c>
      <c r="O189" t="s">
        <v>3602</v>
      </c>
      <c r="P189" t="s">
        <v>3603</v>
      </c>
      <c r="Q189" t="s">
        <v>3624</v>
      </c>
      <c r="R189" t="s">
        <v>3625</v>
      </c>
      <c r="S189" t="s">
        <v>3861</v>
      </c>
      <c r="T189" t="s">
        <v>3862</v>
      </c>
    </row>
    <row r="190" spans="1:20" ht="30.75" customHeight="1" x14ac:dyDescent="0.3">
      <c r="A190" t="s">
        <v>438</v>
      </c>
      <c r="B190" t="s">
        <v>439</v>
      </c>
      <c r="C190" s="10" t="s">
        <v>3860</v>
      </c>
      <c r="E190" t="s">
        <v>3580</v>
      </c>
      <c r="F190" t="s">
        <v>3581</v>
      </c>
      <c r="G190" t="s">
        <v>3582</v>
      </c>
      <c r="H190" t="s">
        <v>3583</v>
      </c>
      <c r="I190" t="s">
        <v>3584</v>
      </c>
      <c r="J190" t="s">
        <v>3585</v>
      </c>
      <c r="K190" t="s">
        <v>3586</v>
      </c>
      <c r="L190" t="s">
        <v>3587</v>
      </c>
      <c r="M190" t="s">
        <v>3588</v>
      </c>
      <c r="N190" t="s">
        <v>3589</v>
      </c>
      <c r="O190" t="s">
        <v>3602</v>
      </c>
      <c r="P190" t="s">
        <v>3603</v>
      </c>
      <c r="Q190" t="s">
        <v>3624</v>
      </c>
      <c r="R190" t="s">
        <v>3625</v>
      </c>
      <c r="S190" t="s">
        <v>3861</v>
      </c>
      <c r="T190" t="s">
        <v>3862</v>
      </c>
    </row>
    <row r="191" spans="1:20" ht="30.75" customHeight="1" x14ac:dyDescent="0.3">
      <c r="A191" t="s">
        <v>440</v>
      </c>
      <c r="B191" t="s">
        <v>441</v>
      </c>
      <c r="C191" s="10" t="s">
        <v>3860</v>
      </c>
      <c r="E191" t="s">
        <v>3580</v>
      </c>
      <c r="F191" t="s">
        <v>3581</v>
      </c>
      <c r="G191" t="s">
        <v>3582</v>
      </c>
      <c r="H191" t="s">
        <v>3583</v>
      </c>
      <c r="I191" t="s">
        <v>3584</v>
      </c>
      <c r="J191" t="s">
        <v>3585</v>
      </c>
      <c r="K191" t="s">
        <v>3586</v>
      </c>
      <c r="L191" t="s">
        <v>3587</v>
      </c>
      <c r="M191" t="s">
        <v>3588</v>
      </c>
      <c r="N191" t="s">
        <v>3589</v>
      </c>
      <c r="O191" t="s">
        <v>3602</v>
      </c>
      <c r="P191" t="s">
        <v>3603</v>
      </c>
      <c r="Q191" t="s">
        <v>3624</v>
      </c>
      <c r="R191" t="s">
        <v>3625</v>
      </c>
      <c r="S191" t="s">
        <v>3861</v>
      </c>
      <c r="T191" t="s">
        <v>3862</v>
      </c>
    </row>
    <row r="192" spans="1:20" ht="30.75" customHeight="1" x14ac:dyDescent="0.3">
      <c r="A192" t="s">
        <v>442</v>
      </c>
      <c r="B192" t="s">
        <v>443</v>
      </c>
      <c r="C192" s="10" t="s">
        <v>3863</v>
      </c>
      <c r="E192" t="s">
        <v>3543</v>
      </c>
      <c r="F192" t="s">
        <v>3544</v>
      </c>
      <c r="G192" t="s">
        <v>3572</v>
      </c>
      <c r="H192" t="s">
        <v>3703</v>
      </c>
      <c r="I192" t="s">
        <v>3801</v>
      </c>
      <c r="J192" t="s">
        <v>3864</v>
      </c>
    </row>
    <row r="193" spans="1:22" ht="30.75" customHeight="1" x14ac:dyDescent="0.3">
      <c r="A193" t="s">
        <v>444</v>
      </c>
      <c r="B193" t="s">
        <v>445</v>
      </c>
      <c r="C193" s="10" t="s">
        <v>3865</v>
      </c>
      <c r="E193" t="s">
        <v>3543</v>
      </c>
      <c r="F193" t="s">
        <v>3544</v>
      </c>
      <c r="G193" t="s">
        <v>3572</v>
      </c>
      <c r="H193" t="s">
        <v>3703</v>
      </c>
      <c r="I193" t="s">
        <v>3704</v>
      </c>
      <c r="J193" t="s">
        <v>3866</v>
      </c>
    </row>
    <row r="194" spans="1:22" ht="30.75" customHeight="1" x14ac:dyDescent="0.3">
      <c r="A194" t="s">
        <v>446</v>
      </c>
      <c r="B194" t="s">
        <v>447</v>
      </c>
      <c r="C194" s="10" t="s">
        <v>3867</v>
      </c>
      <c r="E194" t="s">
        <v>3543</v>
      </c>
      <c r="F194" t="s">
        <v>3544</v>
      </c>
      <c r="G194" t="s">
        <v>3545</v>
      </c>
      <c r="H194" t="s">
        <v>3546</v>
      </c>
      <c r="I194" t="s">
        <v>3547</v>
      </c>
      <c r="J194" t="s">
        <v>3548</v>
      </c>
    </row>
    <row r="195" spans="1:22" ht="30.75" customHeight="1" x14ac:dyDescent="0.3">
      <c r="A195" t="s">
        <v>448</v>
      </c>
      <c r="B195" t="s">
        <v>449</v>
      </c>
      <c r="C195" s="10" t="s">
        <v>3868</v>
      </c>
      <c r="E195" t="s">
        <v>3580</v>
      </c>
      <c r="F195" t="s">
        <v>3581</v>
      </c>
      <c r="G195" t="s">
        <v>3582</v>
      </c>
      <c r="H195" t="s">
        <v>3583</v>
      </c>
      <c r="I195" t="s">
        <v>3584</v>
      </c>
      <c r="J195" t="s">
        <v>3585</v>
      </c>
      <c r="K195" t="s">
        <v>3586</v>
      </c>
      <c r="L195" t="s">
        <v>3587</v>
      </c>
      <c r="M195" t="s">
        <v>3588</v>
      </c>
      <c r="N195" t="s">
        <v>3589</v>
      </c>
      <c r="O195" t="s">
        <v>3602</v>
      </c>
      <c r="P195" t="s">
        <v>3654</v>
      </c>
      <c r="Q195" t="s">
        <v>3689</v>
      </c>
      <c r="R195" t="s">
        <v>3690</v>
      </c>
      <c r="S195" t="s">
        <v>3691</v>
      </c>
      <c r="T195" t="s">
        <v>3869</v>
      </c>
      <c r="U195" t="s">
        <v>3870</v>
      </c>
      <c r="V195" t="s">
        <v>3871</v>
      </c>
    </row>
    <row r="196" spans="1:22" ht="30.75" customHeight="1" x14ac:dyDescent="0.3">
      <c r="A196" t="s">
        <v>450</v>
      </c>
      <c r="B196" t="s">
        <v>451</v>
      </c>
      <c r="C196" s="10" t="s">
        <v>3868</v>
      </c>
      <c r="E196" t="s">
        <v>3580</v>
      </c>
      <c r="F196" t="s">
        <v>3581</v>
      </c>
      <c r="G196" t="s">
        <v>3582</v>
      </c>
      <c r="H196" t="s">
        <v>3583</v>
      </c>
      <c r="I196" t="s">
        <v>3584</v>
      </c>
      <c r="J196" t="s">
        <v>3585</v>
      </c>
      <c r="K196" t="s">
        <v>3586</v>
      </c>
      <c r="L196" t="s">
        <v>3587</v>
      </c>
      <c r="M196" t="s">
        <v>3588</v>
      </c>
      <c r="N196" t="s">
        <v>3589</v>
      </c>
      <c r="O196" t="s">
        <v>3602</v>
      </c>
      <c r="P196" t="s">
        <v>3654</v>
      </c>
      <c r="Q196" t="s">
        <v>3689</v>
      </c>
      <c r="R196" t="s">
        <v>3690</v>
      </c>
      <c r="S196" t="s">
        <v>3691</v>
      </c>
      <c r="T196" t="s">
        <v>3869</v>
      </c>
      <c r="U196" t="s">
        <v>3870</v>
      </c>
      <c r="V196" t="s">
        <v>3871</v>
      </c>
    </row>
    <row r="197" spans="1:22" ht="30.75" customHeight="1" x14ac:dyDescent="0.3">
      <c r="A197" t="s">
        <v>452</v>
      </c>
      <c r="B197" t="s">
        <v>453</v>
      </c>
      <c r="C197" s="10" t="s">
        <v>3868</v>
      </c>
      <c r="E197" t="s">
        <v>3580</v>
      </c>
      <c r="F197" t="s">
        <v>3581</v>
      </c>
      <c r="G197" t="s">
        <v>3582</v>
      </c>
      <c r="H197" t="s">
        <v>3583</v>
      </c>
      <c r="I197" t="s">
        <v>3584</v>
      </c>
      <c r="J197" t="s">
        <v>3585</v>
      </c>
      <c r="K197" t="s">
        <v>3586</v>
      </c>
      <c r="L197" t="s">
        <v>3587</v>
      </c>
      <c r="M197" t="s">
        <v>3588</v>
      </c>
      <c r="N197" t="s">
        <v>3589</v>
      </c>
      <c r="O197" t="s">
        <v>3602</v>
      </c>
      <c r="P197" t="s">
        <v>3654</v>
      </c>
      <c r="Q197" t="s">
        <v>3689</v>
      </c>
      <c r="R197" t="s">
        <v>3690</v>
      </c>
      <c r="S197" t="s">
        <v>3691</v>
      </c>
      <c r="T197" t="s">
        <v>3869</v>
      </c>
      <c r="U197" t="s">
        <v>3870</v>
      </c>
      <c r="V197" t="s">
        <v>3871</v>
      </c>
    </row>
    <row r="198" spans="1:22" ht="30.75" customHeight="1" x14ac:dyDescent="0.3">
      <c r="A198" t="s">
        <v>454</v>
      </c>
      <c r="B198" t="s">
        <v>455</v>
      </c>
      <c r="C198" s="10" t="s">
        <v>3868</v>
      </c>
      <c r="E198" t="s">
        <v>3580</v>
      </c>
      <c r="F198" t="s">
        <v>3581</v>
      </c>
      <c r="G198" t="s">
        <v>3582</v>
      </c>
      <c r="H198" t="s">
        <v>3583</v>
      </c>
      <c r="I198" t="s">
        <v>3584</v>
      </c>
      <c r="J198" t="s">
        <v>3585</v>
      </c>
      <c r="K198" t="s">
        <v>3586</v>
      </c>
      <c r="L198" t="s">
        <v>3587</v>
      </c>
      <c r="M198" t="s">
        <v>3588</v>
      </c>
      <c r="N198" t="s">
        <v>3589</v>
      </c>
      <c r="O198" t="s">
        <v>3602</v>
      </c>
      <c r="P198" t="s">
        <v>3654</v>
      </c>
      <c r="Q198" t="s">
        <v>3689</v>
      </c>
      <c r="R198" t="s">
        <v>3690</v>
      </c>
      <c r="S198" t="s">
        <v>3691</v>
      </c>
      <c r="T198" t="s">
        <v>3869</v>
      </c>
      <c r="U198" t="s">
        <v>3870</v>
      </c>
      <c r="V198" t="s">
        <v>3871</v>
      </c>
    </row>
    <row r="199" spans="1:22" ht="30.75" customHeight="1" x14ac:dyDescent="0.3">
      <c r="A199" t="s">
        <v>456</v>
      </c>
      <c r="B199" t="s">
        <v>457</v>
      </c>
      <c r="C199" s="10" t="s">
        <v>3868</v>
      </c>
      <c r="E199" t="s">
        <v>3580</v>
      </c>
      <c r="F199" t="s">
        <v>3581</v>
      </c>
      <c r="G199" t="s">
        <v>3582</v>
      </c>
      <c r="H199" t="s">
        <v>3583</v>
      </c>
      <c r="I199" t="s">
        <v>3584</v>
      </c>
      <c r="J199" t="s">
        <v>3585</v>
      </c>
      <c r="K199" t="s">
        <v>3586</v>
      </c>
      <c r="L199" t="s">
        <v>3587</v>
      </c>
      <c r="M199" t="s">
        <v>3588</v>
      </c>
      <c r="N199" t="s">
        <v>3589</v>
      </c>
      <c r="O199" t="s">
        <v>3602</v>
      </c>
      <c r="P199" t="s">
        <v>3654</v>
      </c>
      <c r="Q199" t="s">
        <v>3689</v>
      </c>
      <c r="R199" t="s">
        <v>3690</v>
      </c>
      <c r="S199" t="s">
        <v>3691</v>
      </c>
      <c r="T199" t="s">
        <v>3869</v>
      </c>
      <c r="U199" t="s">
        <v>3870</v>
      </c>
      <c r="V199" t="s">
        <v>3871</v>
      </c>
    </row>
    <row r="200" spans="1:22" ht="30.75" customHeight="1" x14ac:dyDescent="0.3">
      <c r="A200" t="s">
        <v>458</v>
      </c>
      <c r="B200" t="s">
        <v>459</v>
      </c>
      <c r="C200" s="10" t="s">
        <v>3868</v>
      </c>
      <c r="E200" t="s">
        <v>3580</v>
      </c>
      <c r="F200" t="s">
        <v>3581</v>
      </c>
      <c r="G200" t="s">
        <v>3582</v>
      </c>
      <c r="H200" t="s">
        <v>3583</v>
      </c>
      <c r="I200" t="s">
        <v>3584</v>
      </c>
      <c r="J200" t="s">
        <v>3585</v>
      </c>
      <c r="K200" t="s">
        <v>3586</v>
      </c>
      <c r="L200" t="s">
        <v>3587</v>
      </c>
      <c r="M200" t="s">
        <v>3588</v>
      </c>
      <c r="N200" t="s">
        <v>3589</v>
      </c>
      <c r="O200" t="s">
        <v>3602</v>
      </c>
      <c r="P200" t="s">
        <v>3654</v>
      </c>
      <c r="Q200" t="s">
        <v>3689</v>
      </c>
      <c r="R200" t="s">
        <v>3690</v>
      </c>
      <c r="S200" t="s">
        <v>3691</v>
      </c>
      <c r="T200" t="s">
        <v>3869</v>
      </c>
      <c r="U200" t="s">
        <v>3870</v>
      </c>
      <c r="V200" t="s">
        <v>3871</v>
      </c>
    </row>
    <row r="201" spans="1:22" ht="30.75" customHeight="1" x14ac:dyDescent="0.3">
      <c r="A201" t="s">
        <v>460</v>
      </c>
      <c r="B201" t="s">
        <v>461</v>
      </c>
      <c r="C201" s="10" t="s">
        <v>3868</v>
      </c>
      <c r="E201" t="s">
        <v>3580</v>
      </c>
      <c r="F201" t="s">
        <v>3581</v>
      </c>
      <c r="G201" t="s">
        <v>3582</v>
      </c>
      <c r="H201" t="s">
        <v>3583</v>
      </c>
      <c r="I201" t="s">
        <v>3584</v>
      </c>
      <c r="J201" t="s">
        <v>3585</v>
      </c>
      <c r="K201" t="s">
        <v>3586</v>
      </c>
      <c r="L201" t="s">
        <v>3587</v>
      </c>
      <c r="M201" t="s">
        <v>3588</v>
      </c>
      <c r="N201" t="s">
        <v>3589</v>
      </c>
      <c r="O201" t="s">
        <v>3602</v>
      </c>
      <c r="P201" t="s">
        <v>3654</v>
      </c>
      <c r="Q201" t="s">
        <v>3689</v>
      </c>
      <c r="R201" t="s">
        <v>3690</v>
      </c>
      <c r="S201" t="s">
        <v>3691</v>
      </c>
      <c r="T201" t="s">
        <v>3869</v>
      </c>
      <c r="U201" t="s">
        <v>3870</v>
      </c>
      <c r="V201" t="s">
        <v>3871</v>
      </c>
    </row>
    <row r="202" spans="1:22" ht="30.75" customHeight="1" x14ac:dyDescent="0.3">
      <c r="A202" t="s">
        <v>462</v>
      </c>
      <c r="B202" t="s">
        <v>463</v>
      </c>
      <c r="C202" s="10" t="s">
        <v>3868</v>
      </c>
      <c r="E202" t="s">
        <v>3580</v>
      </c>
      <c r="F202" t="s">
        <v>3581</v>
      </c>
      <c r="G202" t="s">
        <v>3582</v>
      </c>
      <c r="H202" t="s">
        <v>3583</v>
      </c>
      <c r="I202" t="s">
        <v>3584</v>
      </c>
      <c r="J202" t="s">
        <v>3585</v>
      </c>
      <c r="K202" t="s">
        <v>3586</v>
      </c>
      <c r="L202" t="s">
        <v>3587</v>
      </c>
      <c r="M202" t="s">
        <v>3588</v>
      </c>
      <c r="N202" t="s">
        <v>3589</v>
      </c>
      <c r="O202" t="s">
        <v>3602</v>
      </c>
      <c r="P202" t="s">
        <v>3654</v>
      </c>
      <c r="Q202" t="s">
        <v>3689</v>
      </c>
      <c r="R202" t="s">
        <v>3690</v>
      </c>
      <c r="S202" t="s">
        <v>3691</v>
      </c>
      <c r="T202" t="s">
        <v>3869</v>
      </c>
      <c r="U202" t="s">
        <v>3870</v>
      </c>
      <c r="V202" t="s">
        <v>3871</v>
      </c>
    </row>
    <row r="203" spans="1:22" ht="30.75" customHeight="1" x14ac:dyDescent="0.3">
      <c r="A203" t="s">
        <v>464</v>
      </c>
      <c r="B203" t="s">
        <v>465</v>
      </c>
      <c r="C203" s="10" t="s">
        <v>3868</v>
      </c>
      <c r="E203" t="s">
        <v>3580</v>
      </c>
      <c r="F203" t="s">
        <v>3581</v>
      </c>
      <c r="G203" t="s">
        <v>3582</v>
      </c>
      <c r="H203" t="s">
        <v>3583</v>
      </c>
      <c r="I203" t="s">
        <v>3584</v>
      </c>
      <c r="J203" t="s">
        <v>3585</v>
      </c>
      <c r="K203" t="s">
        <v>3586</v>
      </c>
      <c r="L203" t="s">
        <v>3587</v>
      </c>
      <c r="M203" t="s">
        <v>3588</v>
      </c>
      <c r="N203" t="s">
        <v>3589</v>
      </c>
      <c r="O203" t="s">
        <v>3602</v>
      </c>
      <c r="P203" t="s">
        <v>3654</v>
      </c>
      <c r="Q203" t="s">
        <v>3689</v>
      </c>
      <c r="R203" t="s">
        <v>3690</v>
      </c>
      <c r="S203" t="s">
        <v>3691</v>
      </c>
      <c r="T203" t="s">
        <v>3869</v>
      </c>
      <c r="U203" t="s">
        <v>3870</v>
      </c>
      <c r="V203" t="s">
        <v>3871</v>
      </c>
    </row>
    <row r="204" spans="1:22" ht="30.75" customHeight="1" x14ac:dyDescent="0.3">
      <c r="A204" t="s">
        <v>466</v>
      </c>
      <c r="B204" t="s">
        <v>467</v>
      </c>
      <c r="C204" s="10" t="s">
        <v>3867</v>
      </c>
      <c r="E204" t="s">
        <v>3543</v>
      </c>
      <c r="F204" t="s">
        <v>3544</v>
      </c>
      <c r="G204" t="s">
        <v>3545</v>
      </c>
      <c r="H204" t="s">
        <v>3546</v>
      </c>
      <c r="I204" t="s">
        <v>3547</v>
      </c>
      <c r="J204" t="s">
        <v>3548</v>
      </c>
    </row>
    <row r="205" spans="1:22" ht="30.75" customHeight="1" x14ac:dyDescent="0.3">
      <c r="A205" t="s">
        <v>468</v>
      </c>
      <c r="B205" t="s">
        <v>469</v>
      </c>
      <c r="C205" s="10" t="s">
        <v>3872</v>
      </c>
      <c r="E205" t="s">
        <v>3543</v>
      </c>
      <c r="F205" t="s">
        <v>3544</v>
      </c>
      <c r="G205" t="s">
        <v>3572</v>
      </c>
      <c r="H205" t="s">
        <v>3873</v>
      </c>
      <c r="I205" t="s">
        <v>3874</v>
      </c>
      <c r="J205" t="s">
        <v>3875</v>
      </c>
    </row>
    <row r="206" spans="1:22" ht="30.75" customHeight="1" x14ac:dyDescent="0.3">
      <c r="A206" t="s">
        <v>470</v>
      </c>
      <c r="B206" t="s">
        <v>471</v>
      </c>
      <c r="C206" s="10" t="s">
        <v>3872</v>
      </c>
      <c r="E206" t="s">
        <v>3543</v>
      </c>
      <c r="F206" t="s">
        <v>3544</v>
      </c>
      <c r="G206" t="s">
        <v>3572</v>
      </c>
      <c r="H206" t="s">
        <v>3873</v>
      </c>
      <c r="I206" t="s">
        <v>3874</v>
      </c>
      <c r="J206" t="s">
        <v>3875</v>
      </c>
    </row>
    <row r="207" spans="1:22" ht="30.75" customHeight="1" x14ac:dyDescent="0.3">
      <c r="A207" t="s">
        <v>472</v>
      </c>
      <c r="B207" t="s">
        <v>473</v>
      </c>
      <c r="C207" s="10" t="s">
        <v>3876</v>
      </c>
      <c r="E207" t="s">
        <v>3543</v>
      </c>
      <c r="F207" t="s">
        <v>3544</v>
      </c>
      <c r="G207" t="s">
        <v>3572</v>
      </c>
      <c r="H207" t="s">
        <v>3610</v>
      </c>
      <c r="I207" t="s">
        <v>3611</v>
      </c>
      <c r="J207" t="s">
        <v>3877</v>
      </c>
    </row>
    <row r="208" spans="1:22" ht="30.75" customHeight="1" x14ac:dyDescent="0.3">
      <c r="A208" t="s">
        <v>474</v>
      </c>
      <c r="B208" t="s">
        <v>475</v>
      </c>
      <c r="C208" s="10" t="s">
        <v>3878</v>
      </c>
      <c r="E208" t="s">
        <v>3543</v>
      </c>
      <c r="F208" t="s">
        <v>3544</v>
      </c>
      <c r="G208" t="s">
        <v>3545</v>
      </c>
      <c r="H208" t="s">
        <v>3639</v>
      </c>
      <c r="I208" t="s">
        <v>3640</v>
      </c>
      <c r="J208" t="s">
        <v>3789</v>
      </c>
    </row>
    <row r="209" spans="1:10" ht="30.75" customHeight="1" x14ac:dyDescent="0.3">
      <c r="A209" t="s">
        <v>476</v>
      </c>
      <c r="B209" t="s">
        <v>477</v>
      </c>
      <c r="C209" s="10" t="s">
        <v>3879</v>
      </c>
      <c r="E209" t="s">
        <v>3543</v>
      </c>
      <c r="F209" t="s">
        <v>3544</v>
      </c>
      <c r="G209" t="s">
        <v>3545</v>
      </c>
      <c r="H209" t="s">
        <v>3639</v>
      </c>
      <c r="I209" t="s">
        <v>3640</v>
      </c>
      <c r="J209" t="s">
        <v>3789</v>
      </c>
    </row>
    <row r="210" spans="1:10" ht="30.75" customHeight="1" x14ac:dyDescent="0.3">
      <c r="A210" t="s">
        <v>478</v>
      </c>
      <c r="B210" t="s">
        <v>479</v>
      </c>
      <c r="C210" s="10" t="s">
        <v>3879</v>
      </c>
      <c r="E210" t="s">
        <v>3543</v>
      </c>
      <c r="F210" t="s">
        <v>3544</v>
      </c>
      <c r="G210" t="s">
        <v>3545</v>
      </c>
      <c r="H210" t="s">
        <v>3639</v>
      </c>
      <c r="I210" t="s">
        <v>3640</v>
      </c>
      <c r="J210" t="s">
        <v>3789</v>
      </c>
    </row>
    <row r="211" spans="1:10" ht="30.75" customHeight="1" x14ac:dyDescent="0.3">
      <c r="A211" t="s">
        <v>480</v>
      </c>
      <c r="B211" t="s">
        <v>481</v>
      </c>
      <c r="C211" s="10" t="s">
        <v>3880</v>
      </c>
      <c r="E211" t="s">
        <v>3543</v>
      </c>
      <c r="F211" t="s">
        <v>3695</v>
      </c>
      <c r="G211" t="s">
        <v>3881</v>
      </c>
      <c r="H211" t="s">
        <v>3882</v>
      </c>
      <c r="I211" t="s">
        <v>3883</v>
      </c>
    </row>
    <row r="212" spans="1:10" ht="30.75" customHeight="1" x14ac:dyDescent="0.3">
      <c r="A212" t="s">
        <v>482</v>
      </c>
      <c r="B212" t="s">
        <v>483</v>
      </c>
      <c r="C212" s="10" t="s">
        <v>3884</v>
      </c>
      <c r="E212" t="s">
        <v>3543</v>
      </c>
      <c r="F212" t="s">
        <v>3695</v>
      </c>
      <c r="G212" t="s">
        <v>3696</v>
      </c>
      <c r="H212" t="s">
        <v>3697</v>
      </c>
      <c r="I212" t="s">
        <v>3885</v>
      </c>
      <c r="J212" t="s">
        <v>3886</v>
      </c>
    </row>
    <row r="213" spans="1:10" ht="30.75" customHeight="1" x14ac:dyDescent="0.3">
      <c r="A213" t="s">
        <v>484</v>
      </c>
      <c r="B213" t="s">
        <v>485</v>
      </c>
      <c r="C213" s="10" t="s">
        <v>3887</v>
      </c>
      <c r="E213" t="s">
        <v>3543</v>
      </c>
      <c r="F213" t="s">
        <v>3566</v>
      </c>
      <c r="G213" t="s">
        <v>3567</v>
      </c>
      <c r="H213" t="s">
        <v>3888</v>
      </c>
      <c r="I213" t="s">
        <v>3889</v>
      </c>
      <c r="J213" t="s">
        <v>3890</v>
      </c>
    </row>
    <row r="214" spans="1:10" ht="30.75" customHeight="1" x14ac:dyDescent="0.3">
      <c r="A214" t="s">
        <v>488</v>
      </c>
      <c r="B214" t="s">
        <v>489</v>
      </c>
      <c r="C214" s="10" t="s">
        <v>3891</v>
      </c>
      <c r="E214" t="s">
        <v>3543</v>
      </c>
      <c r="F214" t="s">
        <v>3544</v>
      </c>
      <c r="G214" t="s">
        <v>3892</v>
      </c>
      <c r="H214" t="s">
        <v>3893</v>
      </c>
    </row>
    <row r="215" spans="1:10" ht="30.75" customHeight="1" x14ac:dyDescent="0.3">
      <c r="A215" t="s">
        <v>490</v>
      </c>
      <c r="B215" t="s">
        <v>491</v>
      </c>
      <c r="C215" s="10" t="s">
        <v>3894</v>
      </c>
      <c r="E215" t="s">
        <v>3543</v>
      </c>
      <c r="F215" t="s">
        <v>3544</v>
      </c>
      <c r="G215" t="s">
        <v>3545</v>
      </c>
      <c r="H215" t="s">
        <v>3639</v>
      </c>
      <c r="I215" t="s">
        <v>3640</v>
      </c>
      <c r="J215" t="s">
        <v>3789</v>
      </c>
    </row>
    <row r="216" spans="1:10" ht="30.75" customHeight="1" x14ac:dyDescent="0.3">
      <c r="A216" t="s">
        <v>492</v>
      </c>
      <c r="B216" t="s">
        <v>493</v>
      </c>
      <c r="C216" s="10" t="s">
        <v>3895</v>
      </c>
      <c r="E216" t="s">
        <v>3543</v>
      </c>
      <c r="F216" t="s">
        <v>3544</v>
      </c>
      <c r="G216" t="s">
        <v>3561</v>
      </c>
      <c r="H216" t="s">
        <v>3614</v>
      </c>
      <c r="I216" t="s">
        <v>3633</v>
      </c>
      <c r="J216" t="s">
        <v>3896</v>
      </c>
    </row>
    <row r="217" spans="1:10" ht="30.75" customHeight="1" x14ac:dyDescent="0.3">
      <c r="A217" t="s">
        <v>494</v>
      </c>
      <c r="B217" t="s">
        <v>495</v>
      </c>
      <c r="C217" s="10" t="s">
        <v>3895</v>
      </c>
      <c r="E217" t="s">
        <v>3543</v>
      </c>
      <c r="F217" t="s">
        <v>3544</v>
      </c>
      <c r="G217" t="s">
        <v>3561</v>
      </c>
      <c r="H217" t="s">
        <v>3614</v>
      </c>
      <c r="I217" t="s">
        <v>3633</v>
      </c>
      <c r="J217" t="s">
        <v>3896</v>
      </c>
    </row>
    <row r="218" spans="1:10" ht="30.75" customHeight="1" x14ac:dyDescent="0.3">
      <c r="A218" t="s">
        <v>496</v>
      </c>
      <c r="B218" t="s">
        <v>497</v>
      </c>
      <c r="C218" s="10" t="s">
        <v>3895</v>
      </c>
      <c r="E218" t="s">
        <v>3543</v>
      </c>
      <c r="F218" t="s">
        <v>3544</v>
      </c>
      <c r="G218" t="s">
        <v>3561</v>
      </c>
      <c r="H218" t="s">
        <v>3614</v>
      </c>
      <c r="I218" t="s">
        <v>3633</v>
      </c>
      <c r="J218" t="s">
        <v>3896</v>
      </c>
    </row>
    <row r="219" spans="1:10" ht="30.75" customHeight="1" x14ac:dyDescent="0.3">
      <c r="A219" t="s">
        <v>498</v>
      </c>
      <c r="B219" t="s">
        <v>499</v>
      </c>
      <c r="C219" s="10" t="s">
        <v>3897</v>
      </c>
      <c r="E219" t="s">
        <v>3543</v>
      </c>
      <c r="F219" t="s">
        <v>3544</v>
      </c>
      <c r="G219" t="s">
        <v>3545</v>
      </c>
      <c r="H219" t="s">
        <v>3636</v>
      </c>
      <c r="I219" t="s">
        <v>3898</v>
      </c>
      <c r="J219" t="s">
        <v>3899</v>
      </c>
    </row>
    <row r="220" spans="1:10" ht="30.75" customHeight="1" x14ac:dyDescent="0.3">
      <c r="A220" t="s">
        <v>500</v>
      </c>
      <c r="B220" t="s">
        <v>501</v>
      </c>
      <c r="C220" s="10" t="s">
        <v>3897</v>
      </c>
      <c r="E220" t="s">
        <v>3543</v>
      </c>
      <c r="F220" t="s">
        <v>3544</v>
      </c>
      <c r="G220" t="s">
        <v>3545</v>
      </c>
      <c r="H220" t="s">
        <v>3636</v>
      </c>
      <c r="I220" t="s">
        <v>3898</v>
      </c>
      <c r="J220" t="s">
        <v>3899</v>
      </c>
    </row>
    <row r="221" spans="1:10" ht="30.75" customHeight="1" x14ac:dyDescent="0.3">
      <c r="A221" t="s">
        <v>502</v>
      </c>
      <c r="B221" t="s">
        <v>503</v>
      </c>
      <c r="C221" s="10" t="s">
        <v>3900</v>
      </c>
      <c r="E221" t="s">
        <v>3543</v>
      </c>
      <c r="F221" t="s">
        <v>3901</v>
      </c>
      <c r="G221" t="s">
        <v>3902</v>
      </c>
      <c r="H221" t="s">
        <v>3903</v>
      </c>
      <c r="I221" t="s">
        <v>3904</v>
      </c>
      <c r="J221" t="s">
        <v>3905</v>
      </c>
    </row>
    <row r="222" spans="1:10" ht="30.75" customHeight="1" x14ac:dyDescent="0.3">
      <c r="A222" t="s">
        <v>506</v>
      </c>
      <c r="B222" t="s">
        <v>507</v>
      </c>
      <c r="C222" s="10" t="s">
        <v>3906</v>
      </c>
      <c r="E222" t="s">
        <v>3543</v>
      </c>
      <c r="F222" t="s">
        <v>3544</v>
      </c>
      <c r="G222" t="s">
        <v>3572</v>
      </c>
      <c r="H222" t="s">
        <v>3610</v>
      </c>
      <c r="I222" t="s">
        <v>3611</v>
      </c>
      <c r="J222" t="s">
        <v>3907</v>
      </c>
    </row>
    <row r="223" spans="1:10" ht="30.75" customHeight="1" x14ac:dyDescent="0.3">
      <c r="A223" t="s">
        <v>508</v>
      </c>
      <c r="B223" t="s">
        <v>509</v>
      </c>
      <c r="C223" s="10" t="s">
        <v>3908</v>
      </c>
      <c r="E223" t="s">
        <v>3543</v>
      </c>
      <c r="F223" t="s">
        <v>3544</v>
      </c>
      <c r="G223" t="s">
        <v>3545</v>
      </c>
      <c r="H223" t="s">
        <v>3763</v>
      </c>
      <c r="I223" t="s">
        <v>3764</v>
      </c>
      <c r="J223" t="s">
        <v>3833</v>
      </c>
    </row>
    <row r="224" spans="1:10" ht="30.75" customHeight="1" x14ac:dyDescent="0.3">
      <c r="A224" t="s">
        <v>510</v>
      </c>
      <c r="B224" t="s">
        <v>511</v>
      </c>
      <c r="C224" s="10" t="s">
        <v>3908</v>
      </c>
      <c r="E224" t="s">
        <v>3543</v>
      </c>
      <c r="F224" t="s">
        <v>3544</v>
      </c>
      <c r="G224" t="s">
        <v>3545</v>
      </c>
      <c r="H224" t="s">
        <v>3763</v>
      </c>
      <c r="I224" t="s">
        <v>3764</v>
      </c>
      <c r="J224" t="s">
        <v>3833</v>
      </c>
    </row>
    <row r="225" spans="1:20" ht="30.75" customHeight="1" x14ac:dyDescent="0.3">
      <c r="A225" t="s">
        <v>512</v>
      </c>
      <c r="B225" t="s">
        <v>513</v>
      </c>
      <c r="C225" s="10" t="s">
        <v>3909</v>
      </c>
      <c r="E225" t="s">
        <v>3543</v>
      </c>
      <c r="F225" t="s">
        <v>3544</v>
      </c>
      <c r="G225" t="s">
        <v>3572</v>
      </c>
      <c r="H225" t="s">
        <v>3703</v>
      </c>
      <c r="I225" t="s">
        <v>3801</v>
      </c>
      <c r="J225" t="s">
        <v>3864</v>
      </c>
    </row>
    <row r="226" spans="1:20" ht="30.75" customHeight="1" x14ac:dyDescent="0.3">
      <c r="A226" t="s">
        <v>514</v>
      </c>
      <c r="B226" t="s">
        <v>515</v>
      </c>
      <c r="C226" s="10" t="s">
        <v>3910</v>
      </c>
      <c r="E226" t="s">
        <v>3543</v>
      </c>
      <c r="F226" t="s">
        <v>3544</v>
      </c>
      <c r="G226" t="s">
        <v>3572</v>
      </c>
      <c r="H226" t="s">
        <v>3573</v>
      </c>
      <c r="I226" t="s">
        <v>3911</v>
      </c>
      <c r="J226" t="s">
        <v>3912</v>
      </c>
    </row>
    <row r="227" spans="1:20" ht="30.75" customHeight="1" x14ac:dyDescent="0.3">
      <c r="A227" t="s">
        <v>516</v>
      </c>
      <c r="B227" t="s">
        <v>517</v>
      </c>
      <c r="C227" s="10" t="s">
        <v>3913</v>
      </c>
      <c r="E227" t="s">
        <v>3543</v>
      </c>
      <c r="F227" t="s">
        <v>3544</v>
      </c>
      <c r="G227" t="s">
        <v>3751</v>
      </c>
      <c r="H227" t="s">
        <v>3914</v>
      </c>
      <c r="I227" t="s">
        <v>3915</v>
      </c>
      <c r="J227" t="s">
        <v>3916</v>
      </c>
    </row>
    <row r="228" spans="1:20" ht="30.75" customHeight="1" x14ac:dyDescent="0.3">
      <c r="A228" t="s">
        <v>518</v>
      </c>
      <c r="B228" t="s">
        <v>519</v>
      </c>
      <c r="C228" s="10" t="s">
        <v>3917</v>
      </c>
      <c r="E228" t="s">
        <v>3580</v>
      </c>
      <c r="F228" t="s">
        <v>3581</v>
      </c>
      <c r="G228" t="s">
        <v>3918</v>
      </c>
      <c r="H228" t="s">
        <v>3919</v>
      </c>
      <c r="I228" t="s">
        <v>3920</v>
      </c>
      <c r="J228" t="s">
        <v>3921</v>
      </c>
      <c r="K228" t="s">
        <v>3922</v>
      </c>
    </row>
    <row r="229" spans="1:20" ht="30.75" customHeight="1" x14ac:dyDescent="0.3">
      <c r="A229" t="s">
        <v>522</v>
      </c>
      <c r="B229" t="s">
        <v>523</v>
      </c>
      <c r="C229" s="10" t="s">
        <v>3917</v>
      </c>
      <c r="E229" t="s">
        <v>3580</v>
      </c>
      <c r="F229" t="s">
        <v>3581</v>
      </c>
      <c r="G229" t="s">
        <v>3918</v>
      </c>
      <c r="H229" t="s">
        <v>3919</v>
      </c>
      <c r="I229" t="s">
        <v>3920</v>
      </c>
      <c r="J229" t="s">
        <v>3921</v>
      </c>
      <c r="K229" t="s">
        <v>3922</v>
      </c>
    </row>
    <row r="230" spans="1:20" ht="30.75" customHeight="1" x14ac:dyDescent="0.3">
      <c r="A230" t="s">
        <v>524</v>
      </c>
      <c r="B230" t="s">
        <v>525</v>
      </c>
      <c r="C230" s="10" t="s">
        <v>3923</v>
      </c>
      <c r="E230" t="s">
        <v>3580</v>
      </c>
      <c r="F230" t="s">
        <v>3581</v>
      </c>
      <c r="G230" t="s">
        <v>3582</v>
      </c>
      <c r="H230" t="s">
        <v>3583</v>
      </c>
      <c r="I230" t="s">
        <v>3584</v>
      </c>
      <c r="J230" t="s">
        <v>3585</v>
      </c>
      <c r="K230" t="s">
        <v>3586</v>
      </c>
      <c r="L230" t="s">
        <v>3587</v>
      </c>
      <c r="M230" t="s">
        <v>3588</v>
      </c>
      <c r="N230" t="s">
        <v>3589</v>
      </c>
      <c r="O230" t="s">
        <v>3602</v>
      </c>
      <c r="P230" t="s">
        <v>3603</v>
      </c>
      <c r="Q230" t="s">
        <v>3624</v>
      </c>
      <c r="R230" t="s">
        <v>3625</v>
      </c>
      <c r="S230" t="s">
        <v>3861</v>
      </c>
      <c r="T230" t="s">
        <v>3862</v>
      </c>
    </row>
    <row r="231" spans="1:20" ht="30.75" customHeight="1" x14ac:dyDescent="0.3">
      <c r="A231" t="s">
        <v>526</v>
      </c>
      <c r="B231" t="s">
        <v>527</v>
      </c>
      <c r="C231" s="10" t="s">
        <v>3923</v>
      </c>
      <c r="E231" t="s">
        <v>3580</v>
      </c>
      <c r="F231" t="s">
        <v>3581</v>
      </c>
      <c r="G231" t="s">
        <v>3582</v>
      </c>
      <c r="H231" t="s">
        <v>3583</v>
      </c>
      <c r="I231" t="s">
        <v>3584</v>
      </c>
      <c r="J231" t="s">
        <v>3585</v>
      </c>
      <c r="K231" t="s">
        <v>3586</v>
      </c>
      <c r="L231" t="s">
        <v>3587</v>
      </c>
      <c r="M231" t="s">
        <v>3588</v>
      </c>
      <c r="N231" t="s">
        <v>3589</v>
      </c>
      <c r="O231" t="s">
        <v>3602</v>
      </c>
      <c r="P231" t="s">
        <v>3603</v>
      </c>
      <c r="Q231" t="s">
        <v>3624</v>
      </c>
      <c r="R231" t="s">
        <v>3625</v>
      </c>
      <c r="S231" t="s">
        <v>3861</v>
      </c>
      <c r="T231" t="s">
        <v>3862</v>
      </c>
    </row>
    <row r="232" spans="1:20" ht="30.75" customHeight="1" x14ac:dyDescent="0.3">
      <c r="A232" t="s">
        <v>528</v>
      </c>
      <c r="B232" t="s">
        <v>529</v>
      </c>
      <c r="C232" s="10" t="s">
        <v>3923</v>
      </c>
      <c r="E232" t="s">
        <v>3580</v>
      </c>
      <c r="F232" t="s">
        <v>3581</v>
      </c>
      <c r="G232" t="s">
        <v>3582</v>
      </c>
      <c r="H232" t="s">
        <v>3583</v>
      </c>
      <c r="I232" t="s">
        <v>3584</v>
      </c>
      <c r="J232" t="s">
        <v>3585</v>
      </c>
      <c r="K232" t="s">
        <v>3586</v>
      </c>
      <c r="L232" t="s">
        <v>3587</v>
      </c>
      <c r="M232" t="s">
        <v>3588</v>
      </c>
      <c r="N232" t="s">
        <v>3589</v>
      </c>
      <c r="O232" t="s">
        <v>3602</v>
      </c>
      <c r="P232" t="s">
        <v>3603</v>
      </c>
      <c r="Q232" t="s">
        <v>3624</v>
      </c>
      <c r="R232" t="s">
        <v>3625</v>
      </c>
      <c r="S232" t="s">
        <v>3861</v>
      </c>
      <c r="T232" t="s">
        <v>3862</v>
      </c>
    </row>
    <row r="233" spans="1:20" ht="30.75" customHeight="1" x14ac:dyDescent="0.3">
      <c r="A233" t="s">
        <v>530</v>
      </c>
      <c r="B233" t="s">
        <v>531</v>
      </c>
      <c r="C233" s="10" t="s">
        <v>3917</v>
      </c>
      <c r="E233" t="s">
        <v>3580</v>
      </c>
      <c r="F233" t="s">
        <v>3581</v>
      </c>
      <c r="G233" t="s">
        <v>3918</v>
      </c>
      <c r="H233" t="s">
        <v>3919</v>
      </c>
      <c r="I233" t="s">
        <v>3920</v>
      </c>
      <c r="J233" t="s">
        <v>3921</v>
      </c>
      <c r="K233" t="s">
        <v>3922</v>
      </c>
    </row>
    <row r="234" spans="1:20" ht="30.75" customHeight="1" x14ac:dyDescent="0.3">
      <c r="A234" t="s">
        <v>532</v>
      </c>
      <c r="B234" t="s">
        <v>533</v>
      </c>
      <c r="C234" s="10" t="s">
        <v>3923</v>
      </c>
      <c r="E234" t="s">
        <v>3580</v>
      </c>
      <c r="F234" t="s">
        <v>3581</v>
      </c>
      <c r="G234" t="s">
        <v>3582</v>
      </c>
      <c r="H234" t="s">
        <v>3583</v>
      </c>
      <c r="I234" t="s">
        <v>3584</v>
      </c>
      <c r="J234" t="s">
        <v>3585</v>
      </c>
      <c r="K234" t="s">
        <v>3586</v>
      </c>
      <c r="L234" t="s">
        <v>3587</v>
      </c>
      <c r="M234" t="s">
        <v>3588</v>
      </c>
      <c r="N234" t="s">
        <v>3589</v>
      </c>
      <c r="O234" t="s">
        <v>3602</v>
      </c>
      <c r="P234" t="s">
        <v>3603</v>
      </c>
      <c r="Q234" t="s">
        <v>3624</v>
      </c>
      <c r="R234" t="s">
        <v>3625</v>
      </c>
      <c r="S234" t="s">
        <v>3861</v>
      </c>
      <c r="T234" t="s">
        <v>3862</v>
      </c>
    </row>
    <row r="235" spans="1:20" ht="30.75" customHeight="1" x14ac:dyDescent="0.3">
      <c r="A235" t="s">
        <v>534</v>
      </c>
      <c r="B235" t="s">
        <v>535</v>
      </c>
      <c r="C235" s="10" t="s">
        <v>3923</v>
      </c>
      <c r="E235" t="s">
        <v>3580</v>
      </c>
      <c r="F235" t="s">
        <v>3581</v>
      </c>
      <c r="G235" t="s">
        <v>3582</v>
      </c>
      <c r="H235" t="s">
        <v>3583</v>
      </c>
      <c r="I235" t="s">
        <v>3584</v>
      </c>
      <c r="J235" t="s">
        <v>3585</v>
      </c>
      <c r="K235" t="s">
        <v>3586</v>
      </c>
      <c r="L235" t="s">
        <v>3587</v>
      </c>
      <c r="M235" t="s">
        <v>3588</v>
      </c>
      <c r="N235" t="s">
        <v>3589</v>
      </c>
      <c r="O235" t="s">
        <v>3602</v>
      </c>
      <c r="P235" t="s">
        <v>3603</v>
      </c>
      <c r="Q235" t="s">
        <v>3624</v>
      </c>
      <c r="R235" t="s">
        <v>3625</v>
      </c>
      <c r="S235" t="s">
        <v>3861</v>
      </c>
      <c r="T235" t="s">
        <v>3862</v>
      </c>
    </row>
    <row r="236" spans="1:20" ht="30.75" customHeight="1" x14ac:dyDescent="0.3">
      <c r="A236" t="s">
        <v>536</v>
      </c>
      <c r="B236" t="s">
        <v>537</v>
      </c>
      <c r="C236" s="10" t="s">
        <v>3923</v>
      </c>
      <c r="E236" t="s">
        <v>3580</v>
      </c>
      <c r="F236" t="s">
        <v>3581</v>
      </c>
      <c r="G236" t="s">
        <v>3582</v>
      </c>
      <c r="H236" t="s">
        <v>3583</v>
      </c>
      <c r="I236" t="s">
        <v>3584</v>
      </c>
      <c r="J236" t="s">
        <v>3585</v>
      </c>
      <c r="K236" t="s">
        <v>3586</v>
      </c>
      <c r="L236" t="s">
        <v>3587</v>
      </c>
      <c r="M236" t="s">
        <v>3588</v>
      </c>
      <c r="N236" t="s">
        <v>3589</v>
      </c>
      <c r="O236" t="s">
        <v>3602</v>
      </c>
      <c r="P236" t="s">
        <v>3603</v>
      </c>
      <c r="Q236" t="s">
        <v>3624</v>
      </c>
      <c r="R236" t="s">
        <v>3625</v>
      </c>
      <c r="S236" t="s">
        <v>3861</v>
      </c>
      <c r="T236" t="s">
        <v>3862</v>
      </c>
    </row>
    <row r="237" spans="1:20" ht="30.75" customHeight="1" x14ac:dyDescent="0.3">
      <c r="A237" t="s">
        <v>538</v>
      </c>
      <c r="B237" t="s">
        <v>539</v>
      </c>
      <c r="C237" s="10" t="s">
        <v>3923</v>
      </c>
      <c r="E237" t="s">
        <v>3580</v>
      </c>
      <c r="F237" t="s">
        <v>3581</v>
      </c>
      <c r="G237" t="s">
        <v>3582</v>
      </c>
      <c r="H237" t="s">
        <v>3583</v>
      </c>
      <c r="I237" t="s">
        <v>3584</v>
      </c>
      <c r="J237" t="s">
        <v>3585</v>
      </c>
      <c r="K237" t="s">
        <v>3586</v>
      </c>
      <c r="L237" t="s">
        <v>3587</v>
      </c>
      <c r="M237" t="s">
        <v>3588</v>
      </c>
      <c r="N237" t="s">
        <v>3589</v>
      </c>
      <c r="O237" t="s">
        <v>3602</v>
      </c>
      <c r="P237" t="s">
        <v>3603</v>
      </c>
      <c r="Q237" t="s">
        <v>3624</v>
      </c>
      <c r="R237" t="s">
        <v>3625</v>
      </c>
      <c r="S237" t="s">
        <v>3861</v>
      </c>
      <c r="T237" t="s">
        <v>3862</v>
      </c>
    </row>
    <row r="238" spans="1:20" ht="30.75" customHeight="1" x14ac:dyDescent="0.3">
      <c r="A238" t="s">
        <v>540</v>
      </c>
      <c r="B238" t="s">
        <v>541</v>
      </c>
      <c r="C238" s="10" t="s">
        <v>3923</v>
      </c>
      <c r="E238" t="s">
        <v>3580</v>
      </c>
      <c r="F238" t="s">
        <v>3581</v>
      </c>
      <c r="G238" t="s">
        <v>3582</v>
      </c>
      <c r="H238" t="s">
        <v>3583</v>
      </c>
      <c r="I238" t="s">
        <v>3584</v>
      </c>
      <c r="J238" t="s">
        <v>3585</v>
      </c>
      <c r="K238" t="s">
        <v>3586</v>
      </c>
      <c r="L238" t="s">
        <v>3587</v>
      </c>
      <c r="M238" t="s">
        <v>3588</v>
      </c>
      <c r="N238" t="s">
        <v>3589</v>
      </c>
      <c r="O238" t="s">
        <v>3602</v>
      </c>
      <c r="P238" t="s">
        <v>3603</v>
      </c>
      <c r="Q238" t="s">
        <v>3624</v>
      </c>
      <c r="R238" t="s">
        <v>3625</v>
      </c>
      <c r="S238" t="s">
        <v>3861</v>
      </c>
      <c r="T238" t="s">
        <v>3862</v>
      </c>
    </row>
    <row r="239" spans="1:20" ht="30.75" customHeight="1" x14ac:dyDescent="0.3">
      <c r="A239" t="s">
        <v>542</v>
      </c>
      <c r="B239" t="s">
        <v>543</v>
      </c>
      <c r="C239" s="10" t="s">
        <v>3923</v>
      </c>
      <c r="E239" t="s">
        <v>3580</v>
      </c>
      <c r="F239" t="s">
        <v>3581</v>
      </c>
      <c r="G239" t="s">
        <v>3582</v>
      </c>
      <c r="H239" t="s">
        <v>3583</v>
      </c>
      <c r="I239" t="s">
        <v>3584</v>
      </c>
      <c r="J239" t="s">
        <v>3585</v>
      </c>
      <c r="K239" t="s">
        <v>3586</v>
      </c>
      <c r="L239" t="s">
        <v>3587</v>
      </c>
      <c r="M239" t="s">
        <v>3588</v>
      </c>
      <c r="N239" t="s">
        <v>3589</v>
      </c>
      <c r="O239" t="s">
        <v>3602</v>
      </c>
      <c r="P239" t="s">
        <v>3603</v>
      </c>
      <c r="Q239" t="s">
        <v>3624</v>
      </c>
      <c r="R239" t="s">
        <v>3625</v>
      </c>
      <c r="S239" t="s">
        <v>3861</v>
      </c>
      <c r="T239" t="s">
        <v>3862</v>
      </c>
    </row>
    <row r="240" spans="1:20" ht="30.75" customHeight="1" x14ac:dyDescent="0.3">
      <c r="A240" t="s">
        <v>544</v>
      </c>
      <c r="B240" t="s">
        <v>545</v>
      </c>
      <c r="C240" s="10" t="s">
        <v>3923</v>
      </c>
      <c r="E240" t="s">
        <v>3580</v>
      </c>
      <c r="F240" t="s">
        <v>3581</v>
      </c>
      <c r="G240" t="s">
        <v>3582</v>
      </c>
      <c r="H240" t="s">
        <v>3583</v>
      </c>
      <c r="I240" t="s">
        <v>3584</v>
      </c>
      <c r="J240" t="s">
        <v>3585</v>
      </c>
      <c r="K240" t="s">
        <v>3586</v>
      </c>
      <c r="L240" t="s">
        <v>3587</v>
      </c>
      <c r="M240" t="s">
        <v>3588</v>
      </c>
      <c r="N240" t="s">
        <v>3589</v>
      </c>
      <c r="O240" t="s">
        <v>3602</v>
      </c>
      <c r="P240" t="s">
        <v>3603</v>
      </c>
      <c r="Q240" t="s">
        <v>3624</v>
      </c>
      <c r="R240" t="s">
        <v>3625</v>
      </c>
      <c r="S240" t="s">
        <v>3861</v>
      </c>
      <c r="T240" t="s">
        <v>3862</v>
      </c>
    </row>
    <row r="241" spans="1:20" ht="30.75" customHeight="1" x14ac:dyDescent="0.3">
      <c r="A241" t="s">
        <v>546</v>
      </c>
      <c r="B241" t="s">
        <v>547</v>
      </c>
      <c r="C241" s="10" t="s">
        <v>3923</v>
      </c>
      <c r="E241" t="s">
        <v>3580</v>
      </c>
      <c r="F241" t="s">
        <v>3581</v>
      </c>
      <c r="G241" t="s">
        <v>3582</v>
      </c>
      <c r="H241" t="s">
        <v>3583</v>
      </c>
      <c r="I241" t="s">
        <v>3584</v>
      </c>
      <c r="J241" t="s">
        <v>3585</v>
      </c>
      <c r="K241" t="s">
        <v>3586</v>
      </c>
      <c r="L241" t="s">
        <v>3587</v>
      </c>
      <c r="M241" t="s">
        <v>3588</v>
      </c>
      <c r="N241" t="s">
        <v>3589</v>
      </c>
      <c r="O241" t="s">
        <v>3602</v>
      </c>
      <c r="P241" t="s">
        <v>3603</v>
      </c>
      <c r="Q241" t="s">
        <v>3624</v>
      </c>
      <c r="R241" t="s">
        <v>3625</v>
      </c>
      <c r="S241" t="s">
        <v>3861</v>
      </c>
      <c r="T241" t="s">
        <v>3862</v>
      </c>
    </row>
    <row r="242" spans="1:20" ht="30.75" customHeight="1" x14ac:dyDescent="0.3">
      <c r="A242" t="s">
        <v>548</v>
      </c>
      <c r="B242" t="s">
        <v>549</v>
      </c>
      <c r="C242" s="10" t="s">
        <v>3923</v>
      </c>
      <c r="E242" t="s">
        <v>3580</v>
      </c>
      <c r="F242" t="s">
        <v>3581</v>
      </c>
      <c r="G242" t="s">
        <v>3582</v>
      </c>
      <c r="H242" t="s">
        <v>3583</v>
      </c>
      <c r="I242" t="s">
        <v>3584</v>
      </c>
      <c r="J242" t="s">
        <v>3585</v>
      </c>
      <c r="K242" t="s">
        <v>3586</v>
      </c>
      <c r="L242" t="s">
        <v>3587</v>
      </c>
      <c r="M242" t="s">
        <v>3588</v>
      </c>
      <c r="N242" t="s">
        <v>3589</v>
      </c>
      <c r="O242" t="s">
        <v>3602</v>
      </c>
      <c r="P242" t="s">
        <v>3603</v>
      </c>
      <c r="Q242" t="s">
        <v>3624</v>
      </c>
      <c r="R242" t="s">
        <v>3625</v>
      </c>
      <c r="S242" t="s">
        <v>3861</v>
      </c>
      <c r="T242" t="s">
        <v>3862</v>
      </c>
    </row>
    <row r="243" spans="1:20" ht="30.75" customHeight="1" x14ac:dyDescent="0.3">
      <c r="A243" t="s">
        <v>550</v>
      </c>
      <c r="B243" t="s">
        <v>551</v>
      </c>
      <c r="C243" s="10" t="s">
        <v>3923</v>
      </c>
      <c r="E243" t="s">
        <v>3580</v>
      </c>
      <c r="F243" t="s">
        <v>3581</v>
      </c>
      <c r="G243" t="s">
        <v>3582</v>
      </c>
      <c r="H243" t="s">
        <v>3583</v>
      </c>
      <c r="I243" t="s">
        <v>3584</v>
      </c>
      <c r="J243" t="s">
        <v>3585</v>
      </c>
      <c r="K243" t="s">
        <v>3586</v>
      </c>
      <c r="L243" t="s">
        <v>3587</v>
      </c>
      <c r="M243" t="s">
        <v>3588</v>
      </c>
      <c r="N243" t="s">
        <v>3589</v>
      </c>
      <c r="O243" t="s">
        <v>3602</v>
      </c>
      <c r="P243" t="s">
        <v>3603</v>
      </c>
      <c r="Q243" t="s">
        <v>3624</v>
      </c>
      <c r="R243" t="s">
        <v>3625</v>
      </c>
      <c r="S243" t="s">
        <v>3861</v>
      </c>
      <c r="T243" t="s">
        <v>3862</v>
      </c>
    </row>
    <row r="244" spans="1:20" ht="30.75" customHeight="1" x14ac:dyDescent="0.3">
      <c r="A244" t="s">
        <v>552</v>
      </c>
      <c r="B244" t="s">
        <v>553</v>
      </c>
      <c r="C244" s="10" t="s">
        <v>3923</v>
      </c>
      <c r="E244" t="s">
        <v>3580</v>
      </c>
      <c r="F244" t="s">
        <v>3581</v>
      </c>
      <c r="G244" t="s">
        <v>3582</v>
      </c>
      <c r="H244" t="s">
        <v>3583</v>
      </c>
      <c r="I244" t="s">
        <v>3584</v>
      </c>
      <c r="J244" t="s">
        <v>3585</v>
      </c>
      <c r="K244" t="s">
        <v>3586</v>
      </c>
      <c r="L244" t="s">
        <v>3587</v>
      </c>
      <c r="M244" t="s">
        <v>3588</v>
      </c>
      <c r="N244" t="s">
        <v>3589</v>
      </c>
      <c r="O244" t="s">
        <v>3602</v>
      </c>
      <c r="P244" t="s">
        <v>3603</v>
      </c>
      <c r="Q244" t="s">
        <v>3624</v>
      </c>
      <c r="R244" t="s">
        <v>3625</v>
      </c>
      <c r="S244" t="s">
        <v>3861</v>
      </c>
      <c r="T244" t="s">
        <v>3862</v>
      </c>
    </row>
    <row r="245" spans="1:20" ht="30.75" customHeight="1" x14ac:dyDescent="0.3">
      <c r="A245" t="s">
        <v>554</v>
      </c>
      <c r="B245" t="s">
        <v>555</v>
      </c>
      <c r="C245" s="10" t="s">
        <v>3923</v>
      </c>
      <c r="E245" t="s">
        <v>3580</v>
      </c>
      <c r="F245" t="s">
        <v>3581</v>
      </c>
      <c r="G245" t="s">
        <v>3582</v>
      </c>
      <c r="H245" t="s">
        <v>3583</v>
      </c>
      <c r="I245" t="s">
        <v>3584</v>
      </c>
      <c r="J245" t="s">
        <v>3585</v>
      </c>
      <c r="K245" t="s">
        <v>3586</v>
      </c>
      <c r="L245" t="s">
        <v>3587</v>
      </c>
      <c r="M245" t="s">
        <v>3588</v>
      </c>
      <c r="N245" t="s">
        <v>3589</v>
      </c>
      <c r="O245" t="s">
        <v>3602</v>
      </c>
      <c r="P245" t="s">
        <v>3603</v>
      </c>
      <c r="Q245" t="s">
        <v>3624</v>
      </c>
      <c r="R245" t="s">
        <v>3625</v>
      </c>
      <c r="S245" t="s">
        <v>3861</v>
      </c>
      <c r="T245" t="s">
        <v>3862</v>
      </c>
    </row>
    <row r="246" spans="1:20" ht="30.75" customHeight="1" x14ac:dyDescent="0.3">
      <c r="A246" t="s">
        <v>556</v>
      </c>
      <c r="B246" t="s">
        <v>557</v>
      </c>
      <c r="C246" s="10" t="s">
        <v>3924</v>
      </c>
      <c r="E246" t="s">
        <v>3543</v>
      </c>
      <c r="F246" t="s">
        <v>3544</v>
      </c>
      <c r="G246" t="s">
        <v>3572</v>
      </c>
      <c r="H246" t="s">
        <v>3873</v>
      </c>
      <c r="I246" t="s">
        <v>3874</v>
      </c>
      <c r="J246" t="s">
        <v>3925</v>
      </c>
    </row>
    <row r="247" spans="1:20" ht="30.75" customHeight="1" x14ac:dyDescent="0.3">
      <c r="A247" t="s">
        <v>558</v>
      </c>
      <c r="B247" t="s">
        <v>559</v>
      </c>
      <c r="C247" s="10" t="s">
        <v>3923</v>
      </c>
      <c r="E247" t="s">
        <v>3580</v>
      </c>
      <c r="F247" t="s">
        <v>3581</v>
      </c>
      <c r="G247" t="s">
        <v>3582</v>
      </c>
      <c r="H247" t="s">
        <v>3583</v>
      </c>
      <c r="I247" t="s">
        <v>3584</v>
      </c>
      <c r="J247" t="s">
        <v>3585</v>
      </c>
      <c r="K247" t="s">
        <v>3586</v>
      </c>
      <c r="L247" t="s">
        <v>3587</v>
      </c>
      <c r="M247" t="s">
        <v>3588</v>
      </c>
      <c r="N247" t="s">
        <v>3589</v>
      </c>
      <c r="O247" t="s">
        <v>3602</v>
      </c>
      <c r="P247" t="s">
        <v>3603</v>
      </c>
      <c r="Q247" t="s">
        <v>3624</v>
      </c>
      <c r="R247" t="s">
        <v>3625</v>
      </c>
      <c r="S247" t="s">
        <v>3861</v>
      </c>
      <c r="T247" t="s">
        <v>3862</v>
      </c>
    </row>
    <row r="248" spans="1:20" ht="30.75" customHeight="1" x14ac:dyDescent="0.3">
      <c r="A248" t="s">
        <v>560</v>
      </c>
      <c r="B248" t="s">
        <v>561</v>
      </c>
      <c r="C248" s="10" t="s">
        <v>3923</v>
      </c>
      <c r="E248" t="s">
        <v>3580</v>
      </c>
      <c r="F248" t="s">
        <v>3581</v>
      </c>
      <c r="G248" t="s">
        <v>3582</v>
      </c>
      <c r="H248" t="s">
        <v>3583</v>
      </c>
      <c r="I248" t="s">
        <v>3584</v>
      </c>
      <c r="J248" t="s">
        <v>3585</v>
      </c>
      <c r="K248" t="s">
        <v>3586</v>
      </c>
      <c r="L248" t="s">
        <v>3587</v>
      </c>
      <c r="M248" t="s">
        <v>3588</v>
      </c>
      <c r="N248" t="s">
        <v>3589</v>
      </c>
      <c r="O248" t="s">
        <v>3602</v>
      </c>
      <c r="P248" t="s">
        <v>3603</v>
      </c>
      <c r="Q248" t="s">
        <v>3624</v>
      </c>
      <c r="R248" t="s">
        <v>3625</v>
      </c>
      <c r="S248" t="s">
        <v>3861</v>
      </c>
      <c r="T248" t="s">
        <v>3862</v>
      </c>
    </row>
    <row r="249" spans="1:20" ht="30.75" customHeight="1" x14ac:dyDescent="0.3">
      <c r="A249" t="s">
        <v>562</v>
      </c>
      <c r="B249" t="s">
        <v>563</v>
      </c>
      <c r="C249" s="10" t="s">
        <v>3923</v>
      </c>
      <c r="E249" t="s">
        <v>3580</v>
      </c>
      <c r="F249" t="s">
        <v>3581</v>
      </c>
      <c r="G249" t="s">
        <v>3582</v>
      </c>
      <c r="H249" t="s">
        <v>3583</v>
      </c>
      <c r="I249" t="s">
        <v>3584</v>
      </c>
      <c r="J249" t="s">
        <v>3585</v>
      </c>
      <c r="K249" t="s">
        <v>3586</v>
      </c>
      <c r="L249" t="s">
        <v>3587</v>
      </c>
      <c r="M249" t="s">
        <v>3588</v>
      </c>
      <c r="N249" t="s">
        <v>3589</v>
      </c>
      <c r="O249" t="s">
        <v>3602</v>
      </c>
      <c r="P249" t="s">
        <v>3603</v>
      </c>
      <c r="Q249" t="s">
        <v>3624</v>
      </c>
      <c r="R249" t="s">
        <v>3625</v>
      </c>
      <c r="S249" t="s">
        <v>3861</v>
      </c>
      <c r="T249" t="s">
        <v>3862</v>
      </c>
    </row>
    <row r="250" spans="1:20" ht="30.75" customHeight="1" x14ac:dyDescent="0.3">
      <c r="A250" t="s">
        <v>564</v>
      </c>
      <c r="B250" t="s">
        <v>565</v>
      </c>
      <c r="C250" s="10" t="s">
        <v>3924</v>
      </c>
      <c r="E250" t="s">
        <v>3543</v>
      </c>
      <c r="F250" t="s">
        <v>3544</v>
      </c>
      <c r="G250" t="s">
        <v>3572</v>
      </c>
      <c r="H250" t="s">
        <v>3873</v>
      </c>
      <c r="I250" t="s">
        <v>3874</v>
      </c>
      <c r="J250" t="s">
        <v>3925</v>
      </c>
    </row>
    <row r="251" spans="1:20" ht="30.75" customHeight="1" x14ac:dyDescent="0.3">
      <c r="A251" t="s">
        <v>566</v>
      </c>
      <c r="B251" t="s">
        <v>567</v>
      </c>
      <c r="C251" s="10" t="s">
        <v>3926</v>
      </c>
      <c r="E251" t="s">
        <v>3580</v>
      </c>
      <c r="F251" t="s">
        <v>3581</v>
      </c>
      <c r="G251" t="s">
        <v>3582</v>
      </c>
      <c r="H251" t="s">
        <v>3583</v>
      </c>
      <c r="I251" t="s">
        <v>3584</v>
      </c>
      <c r="J251" t="s">
        <v>3585</v>
      </c>
      <c r="K251" t="s">
        <v>3586</v>
      </c>
      <c r="L251" t="s">
        <v>3587</v>
      </c>
      <c r="M251" t="s">
        <v>3588</v>
      </c>
      <c r="N251" t="s">
        <v>3589</v>
      </c>
      <c r="O251" t="s">
        <v>3602</v>
      </c>
      <c r="P251" t="s">
        <v>3603</v>
      </c>
      <c r="Q251" t="s">
        <v>3724</v>
      </c>
      <c r="R251" t="s">
        <v>3725</v>
      </c>
      <c r="S251" t="s">
        <v>3726</v>
      </c>
      <c r="T251" t="s">
        <v>3727</v>
      </c>
    </row>
    <row r="252" spans="1:20" ht="30.75" customHeight="1" x14ac:dyDescent="0.3">
      <c r="A252" t="s">
        <v>568</v>
      </c>
      <c r="B252" t="s">
        <v>569</v>
      </c>
      <c r="C252" s="10" t="s">
        <v>3926</v>
      </c>
      <c r="E252" t="s">
        <v>3580</v>
      </c>
      <c r="F252" t="s">
        <v>3581</v>
      </c>
      <c r="G252" t="s">
        <v>3582</v>
      </c>
      <c r="H252" t="s">
        <v>3583</v>
      </c>
      <c r="I252" t="s">
        <v>3584</v>
      </c>
      <c r="J252" t="s">
        <v>3585</v>
      </c>
      <c r="K252" t="s">
        <v>3586</v>
      </c>
      <c r="L252" t="s">
        <v>3587</v>
      </c>
      <c r="M252" t="s">
        <v>3588</v>
      </c>
      <c r="N252" t="s">
        <v>3589</v>
      </c>
      <c r="O252" t="s">
        <v>3602</v>
      </c>
      <c r="P252" t="s">
        <v>3603</v>
      </c>
      <c r="Q252" t="s">
        <v>3724</v>
      </c>
      <c r="R252" t="s">
        <v>3725</v>
      </c>
      <c r="S252" t="s">
        <v>3726</v>
      </c>
      <c r="T252" t="s">
        <v>3727</v>
      </c>
    </row>
    <row r="253" spans="1:20" ht="30.75" customHeight="1" x14ac:dyDescent="0.3">
      <c r="A253" t="s">
        <v>570</v>
      </c>
      <c r="B253" t="s">
        <v>571</v>
      </c>
      <c r="C253" s="10" t="s">
        <v>3926</v>
      </c>
      <c r="E253" t="s">
        <v>3580</v>
      </c>
      <c r="F253" t="s">
        <v>3581</v>
      </c>
      <c r="G253" t="s">
        <v>3582</v>
      </c>
      <c r="H253" t="s">
        <v>3583</v>
      </c>
      <c r="I253" t="s">
        <v>3584</v>
      </c>
      <c r="J253" t="s">
        <v>3585</v>
      </c>
      <c r="K253" t="s">
        <v>3586</v>
      </c>
      <c r="L253" t="s">
        <v>3587</v>
      </c>
      <c r="M253" t="s">
        <v>3588</v>
      </c>
      <c r="N253" t="s">
        <v>3589</v>
      </c>
      <c r="O253" t="s">
        <v>3602</v>
      </c>
      <c r="P253" t="s">
        <v>3603</v>
      </c>
      <c r="Q253" t="s">
        <v>3724</v>
      </c>
      <c r="R253" t="s">
        <v>3725</v>
      </c>
      <c r="S253" t="s">
        <v>3726</v>
      </c>
      <c r="T253" t="s">
        <v>3727</v>
      </c>
    </row>
    <row r="254" spans="1:20" ht="30.75" customHeight="1" x14ac:dyDescent="0.3">
      <c r="A254" t="s">
        <v>572</v>
      </c>
      <c r="B254" t="s">
        <v>573</v>
      </c>
      <c r="C254" s="10" t="s">
        <v>3926</v>
      </c>
      <c r="E254" t="s">
        <v>3580</v>
      </c>
      <c r="F254" t="s">
        <v>3581</v>
      </c>
      <c r="G254" t="s">
        <v>3582</v>
      </c>
      <c r="H254" t="s">
        <v>3583</v>
      </c>
      <c r="I254" t="s">
        <v>3584</v>
      </c>
      <c r="J254" t="s">
        <v>3585</v>
      </c>
      <c r="K254" t="s">
        <v>3586</v>
      </c>
      <c r="L254" t="s">
        <v>3587</v>
      </c>
      <c r="M254" t="s">
        <v>3588</v>
      </c>
      <c r="N254" t="s">
        <v>3589</v>
      </c>
      <c r="O254" t="s">
        <v>3602</v>
      </c>
      <c r="P254" t="s">
        <v>3603</v>
      </c>
      <c r="Q254" t="s">
        <v>3724</v>
      </c>
      <c r="R254" t="s">
        <v>3725</v>
      </c>
      <c r="S254" t="s">
        <v>3726</v>
      </c>
      <c r="T254" t="s">
        <v>3727</v>
      </c>
    </row>
    <row r="255" spans="1:20" ht="30.75" customHeight="1" x14ac:dyDescent="0.3">
      <c r="A255" t="s">
        <v>574</v>
      </c>
      <c r="B255" t="s">
        <v>575</v>
      </c>
      <c r="C255" s="10" t="s">
        <v>3927</v>
      </c>
      <c r="E255" t="s">
        <v>3580</v>
      </c>
      <c r="F255" t="s">
        <v>3581</v>
      </c>
      <c r="G255" t="s">
        <v>3582</v>
      </c>
      <c r="H255" t="s">
        <v>3583</v>
      </c>
      <c r="I255" t="s">
        <v>3584</v>
      </c>
      <c r="J255" t="s">
        <v>3585</v>
      </c>
      <c r="K255" t="s">
        <v>3586</v>
      </c>
      <c r="L255" t="s">
        <v>3714</v>
      </c>
      <c r="M255" t="s">
        <v>3715</v>
      </c>
      <c r="N255" t="s">
        <v>3716</v>
      </c>
      <c r="O255" t="s">
        <v>3717</v>
      </c>
      <c r="P255" t="s">
        <v>3928</v>
      </c>
      <c r="Q255" t="s">
        <v>3929</v>
      </c>
      <c r="R255" t="s">
        <v>3930</v>
      </c>
      <c r="S255" t="s">
        <v>3931</v>
      </c>
    </row>
    <row r="256" spans="1:20" ht="30.75" customHeight="1" x14ac:dyDescent="0.3">
      <c r="A256" t="s">
        <v>576</v>
      </c>
      <c r="B256" t="s">
        <v>577</v>
      </c>
      <c r="C256" s="10" t="s">
        <v>3927</v>
      </c>
      <c r="E256" t="s">
        <v>3580</v>
      </c>
      <c r="F256" t="s">
        <v>3581</v>
      </c>
      <c r="G256" t="s">
        <v>3582</v>
      </c>
      <c r="H256" t="s">
        <v>3583</v>
      </c>
      <c r="I256" t="s">
        <v>3584</v>
      </c>
      <c r="J256" t="s">
        <v>3585</v>
      </c>
      <c r="K256" t="s">
        <v>3586</v>
      </c>
      <c r="L256" t="s">
        <v>3714</v>
      </c>
      <c r="M256" t="s">
        <v>3715</v>
      </c>
      <c r="N256" t="s">
        <v>3716</v>
      </c>
      <c r="O256" t="s">
        <v>3717</v>
      </c>
      <c r="P256" t="s">
        <v>3928</v>
      </c>
      <c r="Q256" t="s">
        <v>3929</v>
      </c>
      <c r="R256" t="s">
        <v>3930</v>
      </c>
      <c r="S256" t="s">
        <v>3931</v>
      </c>
    </row>
    <row r="257" spans="1:19" ht="30.75" customHeight="1" x14ac:dyDescent="0.3">
      <c r="A257" t="s">
        <v>578</v>
      </c>
      <c r="B257" t="s">
        <v>579</v>
      </c>
      <c r="C257" s="10" t="s">
        <v>3927</v>
      </c>
      <c r="E257" t="s">
        <v>3580</v>
      </c>
      <c r="F257" t="s">
        <v>3581</v>
      </c>
      <c r="G257" t="s">
        <v>3582</v>
      </c>
      <c r="H257" t="s">
        <v>3583</v>
      </c>
      <c r="I257" t="s">
        <v>3584</v>
      </c>
      <c r="J257" t="s">
        <v>3585</v>
      </c>
      <c r="K257" t="s">
        <v>3586</v>
      </c>
      <c r="L257" t="s">
        <v>3714</v>
      </c>
      <c r="M257" t="s">
        <v>3715</v>
      </c>
      <c r="N257" t="s">
        <v>3716</v>
      </c>
      <c r="O257" t="s">
        <v>3717</v>
      </c>
      <c r="P257" t="s">
        <v>3928</v>
      </c>
      <c r="Q257" t="s">
        <v>3929</v>
      </c>
      <c r="R257" t="s">
        <v>3930</v>
      </c>
      <c r="S257" t="s">
        <v>3931</v>
      </c>
    </row>
    <row r="258" spans="1:19" ht="30.75" customHeight="1" x14ac:dyDescent="0.3">
      <c r="A258" t="s">
        <v>580</v>
      </c>
      <c r="B258" t="s">
        <v>581</v>
      </c>
      <c r="C258" s="10" t="s">
        <v>3927</v>
      </c>
      <c r="E258" t="s">
        <v>3580</v>
      </c>
      <c r="F258" t="s">
        <v>3581</v>
      </c>
      <c r="G258" t="s">
        <v>3582</v>
      </c>
      <c r="H258" t="s">
        <v>3583</v>
      </c>
      <c r="I258" t="s">
        <v>3584</v>
      </c>
      <c r="J258" t="s">
        <v>3585</v>
      </c>
      <c r="K258" t="s">
        <v>3586</v>
      </c>
      <c r="L258" t="s">
        <v>3714</v>
      </c>
      <c r="M258" t="s">
        <v>3715</v>
      </c>
      <c r="N258" t="s">
        <v>3716</v>
      </c>
      <c r="O258" t="s">
        <v>3717</v>
      </c>
      <c r="P258" t="s">
        <v>3928</v>
      </c>
      <c r="Q258" t="s">
        <v>3929</v>
      </c>
      <c r="R258" t="s">
        <v>3930</v>
      </c>
      <c r="S258" t="s">
        <v>3931</v>
      </c>
    </row>
    <row r="259" spans="1:19" ht="30.75" customHeight="1" x14ac:dyDescent="0.3">
      <c r="A259" t="s">
        <v>582</v>
      </c>
      <c r="B259" t="s">
        <v>583</v>
      </c>
      <c r="C259" s="10" t="s">
        <v>3927</v>
      </c>
      <c r="E259" t="s">
        <v>3580</v>
      </c>
      <c r="F259" t="s">
        <v>3581</v>
      </c>
      <c r="G259" t="s">
        <v>3582</v>
      </c>
      <c r="H259" t="s">
        <v>3583</v>
      </c>
      <c r="I259" t="s">
        <v>3584</v>
      </c>
      <c r="J259" t="s">
        <v>3585</v>
      </c>
      <c r="K259" t="s">
        <v>3586</v>
      </c>
      <c r="L259" t="s">
        <v>3714</v>
      </c>
      <c r="M259" t="s">
        <v>3715</v>
      </c>
      <c r="N259" t="s">
        <v>3716</v>
      </c>
      <c r="O259" t="s">
        <v>3717</v>
      </c>
      <c r="P259" t="s">
        <v>3928</v>
      </c>
      <c r="Q259" t="s">
        <v>3929</v>
      </c>
      <c r="R259" t="s">
        <v>3930</v>
      </c>
      <c r="S259" t="s">
        <v>3931</v>
      </c>
    </row>
    <row r="260" spans="1:19" ht="30.75" customHeight="1" x14ac:dyDescent="0.3">
      <c r="A260" t="s">
        <v>584</v>
      </c>
      <c r="B260" t="s">
        <v>585</v>
      </c>
      <c r="C260" s="10" t="s">
        <v>3927</v>
      </c>
      <c r="E260" t="s">
        <v>3580</v>
      </c>
      <c r="F260" t="s">
        <v>3581</v>
      </c>
      <c r="G260" t="s">
        <v>3582</v>
      </c>
      <c r="H260" t="s">
        <v>3583</v>
      </c>
      <c r="I260" t="s">
        <v>3584</v>
      </c>
      <c r="J260" t="s">
        <v>3585</v>
      </c>
      <c r="K260" t="s">
        <v>3586</v>
      </c>
      <c r="L260" t="s">
        <v>3714</v>
      </c>
      <c r="M260" t="s">
        <v>3715</v>
      </c>
      <c r="N260" t="s">
        <v>3716</v>
      </c>
      <c r="O260" t="s">
        <v>3717</v>
      </c>
      <c r="P260" t="s">
        <v>3928</v>
      </c>
      <c r="Q260" t="s">
        <v>3929</v>
      </c>
      <c r="R260" t="s">
        <v>3930</v>
      </c>
      <c r="S260" t="s">
        <v>3931</v>
      </c>
    </row>
    <row r="261" spans="1:19" ht="30.75" customHeight="1" x14ac:dyDescent="0.3">
      <c r="A261" t="s">
        <v>586</v>
      </c>
      <c r="B261" t="s">
        <v>587</v>
      </c>
      <c r="C261" s="10" t="s">
        <v>3927</v>
      </c>
      <c r="E261" t="s">
        <v>3580</v>
      </c>
      <c r="F261" t="s">
        <v>3581</v>
      </c>
      <c r="G261" t="s">
        <v>3582</v>
      </c>
      <c r="H261" t="s">
        <v>3583</v>
      </c>
      <c r="I261" t="s">
        <v>3584</v>
      </c>
      <c r="J261" t="s">
        <v>3585</v>
      </c>
      <c r="K261" t="s">
        <v>3586</v>
      </c>
      <c r="L261" t="s">
        <v>3714</v>
      </c>
      <c r="M261" t="s">
        <v>3715</v>
      </c>
      <c r="N261" t="s">
        <v>3716</v>
      </c>
      <c r="O261" t="s">
        <v>3717</v>
      </c>
      <c r="P261" t="s">
        <v>3928</v>
      </c>
      <c r="Q261" t="s">
        <v>3929</v>
      </c>
      <c r="R261" t="s">
        <v>3930</v>
      </c>
      <c r="S261" t="s">
        <v>3931</v>
      </c>
    </row>
    <row r="262" spans="1:19" ht="30.75" customHeight="1" x14ac:dyDescent="0.3">
      <c r="A262" t="s">
        <v>588</v>
      </c>
      <c r="B262" t="s">
        <v>589</v>
      </c>
      <c r="C262" s="10" t="s">
        <v>3927</v>
      </c>
      <c r="E262" t="s">
        <v>3580</v>
      </c>
      <c r="F262" t="s">
        <v>3581</v>
      </c>
      <c r="G262" t="s">
        <v>3582</v>
      </c>
      <c r="H262" t="s">
        <v>3583</v>
      </c>
      <c r="I262" t="s">
        <v>3584</v>
      </c>
      <c r="J262" t="s">
        <v>3585</v>
      </c>
      <c r="K262" t="s">
        <v>3586</v>
      </c>
      <c r="L262" t="s">
        <v>3714</v>
      </c>
      <c r="M262" t="s">
        <v>3715</v>
      </c>
      <c r="N262" t="s">
        <v>3716</v>
      </c>
      <c r="O262" t="s">
        <v>3717</v>
      </c>
      <c r="P262" t="s">
        <v>3928</v>
      </c>
      <c r="Q262" t="s">
        <v>3929</v>
      </c>
      <c r="R262" t="s">
        <v>3930</v>
      </c>
      <c r="S262" t="s">
        <v>3931</v>
      </c>
    </row>
    <row r="263" spans="1:19" ht="30.75" customHeight="1" x14ac:dyDescent="0.3">
      <c r="A263" t="s">
        <v>590</v>
      </c>
      <c r="B263" t="s">
        <v>591</v>
      </c>
      <c r="C263" s="10" t="s">
        <v>3927</v>
      </c>
      <c r="E263" t="s">
        <v>3580</v>
      </c>
      <c r="F263" t="s">
        <v>3581</v>
      </c>
      <c r="G263" t="s">
        <v>3582</v>
      </c>
      <c r="H263" t="s">
        <v>3583</v>
      </c>
      <c r="I263" t="s">
        <v>3584</v>
      </c>
      <c r="J263" t="s">
        <v>3585</v>
      </c>
      <c r="K263" t="s">
        <v>3586</v>
      </c>
      <c r="L263" t="s">
        <v>3714</v>
      </c>
      <c r="M263" t="s">
        <v>3715</v>
      </c>
      <c r="N263" t="s">
        <v>3716</v>
      </c>
      <c r="O263" t="s">
        <v>3717</v>
      </c>
      <c r="P263" t="s">
        <v>3928</v>
      </c>
      <c r="Q263" t="s">
        <v>3929</v>
      </c>
      <c r="R263" t="s">
        <v>3930</v>
      </c>
      <c r="S263" t="s">
        <v>3931</v>
      </c>
    </row>
    <row r="264" spans="1:19" ht="30.75" customHeight="1" x14ac:dyDescent="0.3">
      <c r="A264" t="s">
        <v>592</v>
      </c>
      <c r="B264" t="s">
        <v>593</v>
      </c>
      <c r="C264" s="10" t="s">
        <v>3927</v>
      </c>
      <c r="E264" t="s">
        <v>3580</v>
      </c>
      <c r="F264" t="s">
        <v>3581</v>
      </c>
      <c r="G264" t="s">
        <v>3582</v>
      </c>
      <c r="H264" t="s">
        <v>3583</v>
      </c>
      <c r="I264" t="s">
        <v>3584</v>
      </c>
      <c r="J264" t="s">
        <v>3585</v>
      </c>
      <c r="K264" t="s">
        <v>3586</v>
      </c>
      <c r="L264" t="s">
        <v>3714</v>
      </c>
      <c r="M264" t="s">
        <v>3715</v>
      </c>
      <c r="N264" t="s">
        <v>3716</v>
      </c>
      <c r="O264" t="s">
        <v>3717</v>
      </c>
      <c r="P264" t="s">
        <v>3928</v>
      </c>
      <c r="Q264" t="s">
        <v>3929</v>
      </c>
      <c r="R264" t="s">
        <v>3930</v>
      </c>
      <c r="S264" t="s">
        <v>3931</v>
      </c>
    </row>
    <row r="265" spans="1:19" ht="30.75" customHeight="1" x14ac:dyDescent="0.3">
      <c r="A265" t="s">
        <v>594</v>
      </c>
      <c r="B265" t="s">
        <v>595</v>
      </c>
      <c r="C265" s="10" t="s">
        <v>3927</v>
      </c>
      <c r="E265" t="s">
        <v>3580</v>
      </c>
      <c r="F265" t="s">
        <v>3581</v>
      </c>
      <c r="G265" t="s">
        <v>3582</v>
      </c>
      <c r="H265" t="s">
        <v>3583</v>
      </c>
      <c r="I265" t="s">
        <v>3584</v>
      </c>
      <c r="J265" t="s">
        <v>3585</v>
      </c>
      <c r="K265" t="s">
        <v>3586</v>
      </c>
      <c r="L265" t="s">
        <v>3714</v>
      </c>
      <c r="M265" t="s">
        <v>3715</v>
      </c>
      <c r="N265" t="s">
        <v>3716</v>
      </c>
      <c r="O265" t="s">
        <v>3717</v>
      </c>
      <c r="P265" t="s">
        <v>3928</v>
      </c>
      <c r="Q265" t="s">
        <v>3929</v>
      </c>
      <c r="R265" t="s">
        <v>3930</v>
      </c>
      <c r="S265" t="s">
        <v>3931</v>
      </c>
    </row>
    <row r="266" spans="1:19" ht="30.75" customHeight="1" x14ac:dyDescent="0.3">
      <c r="A266" t="s">
        <v>596</v>
      </c>
      <c r="B266" t="s">
        <v>597</v>
      </c>
      <c r="C266" s="10" t="s">
        <v>3927</v>
      </c>
      <c r="E266" t="s">
        <v>3580</v>
      </c>
      <c r="F266" t="s">
        <v>3581</v>
      </c>
      <c r="G266" t="s">
        <v>3582</v>
      </c>
      <c r="H266" t="s">
        <v>3583</v>
      </c>
      <c r="I266" t="s">
        <v>3584</v>
      </c>
      <c r="J266" t="s">
        <v>3585</v>
      </c>
      <c r="K266" t="s">
        <v>3586</v>
      </c>
      <c r="L266" t="s">
        <v>3714</v>
      </c>
      <c r="M266" t="s">
        <v>3715</v>
      </c>
      <c r="N266" t="s">
        <v>3716</v>
      </c>
      <c r="O266" t="s">
        <v>3717</v>
      </c>
      <c r="P266" t="s">
        <v>3928</v>
      </c>
      <c r="Q266" t="s">
        <v>3929</v>
      </c>
      <c r="R266" t="s">
        <v>3930</v>
      </c>
      <c r="S266" t="s">
        <v>3931</v>
      </c>
    </row>
    <row r="267" spans="1:19" ht="30.75" customHeight="1" x14ac:dyDescent="0.3">
      <c r="A267" t="s">
        <v>598</v>
      </c>
      <c r="B267" t="s">
        <v>599</v>
      </c>
      <c r="C267" s="10" t="s">
        <v>3932</v>
      </c>
      <c r="E267" t="s">
        <v>3543</v>
      </c>
      <c r="F267" t="s">
        <v>3643</v>
      </c>
      <c r="G267" t="s">
        <v>3811</v>
      </c>
      <c r="H267" t="s">
        <v>3812</v>
      </c>
      <c r="I267" t="s">
        <v>3933</v>
      </c>
      <c r="J267" t="s">
        <v>3934</v>
      </c>
    </row>
    <row r="268" spans="1:19" ht="30.75" customHeight="1" x14ac:dyDescent="0.3">
      <c r="A268" t="s">
        <v>600</v>
      </c>
      <c r="B268" t="s">
        <v>601</v>
      </c>
      <c r="C268" s="10" t="s">
        <v>3935</v>
      </c>
      <c r="E268" t="s">
        <v>3543</v>
      </c>
      <c r="F268" t="s">
        <v>3544</v>
      </c>
      <c r="G268" t="s">
        <v>3561</v>
      </c>
      <c r="H268" t="s">
        <v>3614</v>
      </c>
      <c r="I268" t="s">
        <v>3633</v>
      </c>
      <c r="J268" t="s">
        <v>3936</v>
      </c>
    </row>
    <row r="269" spans="1:19" ht="30.75" customHeight="1" x14ac:dyDescent="0.3">
      <c r="A269" t="s">
        <v>602</v>
      </c>
      <c r="B269" t="s">
        <v>603</v>
      </c>
      <c r="C269" s="10" t="s">
        <v>3937</v>
      </c>
      <c r="E269" t="s">
        <v>3543</v>
      </c>
      <c r="F269" t="s">
        <v>3695</v>
      </c>
      <c r="G269" t="s">
        <v>3696</v>
      </c>
      <c r="H269" t="s">
        <v>3938</v>
      </c>
      <c r="I269" t="s">
        <v>3939</v>
      </c>
      <c r="J269" t="s">
        <v>3940</v>
      </c>
    </row>
    <row r="270" spans="1:19" ht="30.75" customHeight="1" x14ac:dyDescent="0.3">
      <c r="A270" t="s">
        <v>604</v>
      </c>
      <c r="B270" t="s">
        <v>605</v>
      </c>
      <c r="C270" s="10" t="s">
        <v>3941</v>
      </c>
      <c r="E270" t="s">
        <v>3543</v>
      </c>
      <c r="F270" t="s">
        <v>3544</v>
      </c>
      <c r="G270" t="s">
        <v>3572</v>
      </c>
      <c r="H270" t="s">
        <v>3610</v>
      </c>
      <c r="I270" t="s">
        <v>3611</v>
      </c>
      <c r="J270" t="s">
        <v>3804</v>
      </c>
    </row>
    <row r="271" spans="1:19" ht="30.75" customHeight="1" x14ac:dyDescent="0.3">
      <c r="A271" t="s">
        <v>606</v>
      </c>
      <c r="B271" t="s">
        <v>607</v>
      </c>
      <c r="C271" s="10" t="s">
        <v>3942</v>
      </c>
      <c r="E271" t="s">
        <v>3543</v>
      </c>
      <c r="F271" t="s">
        <v>3544</v>
      </c>
      <c r="G271" t="s">
        <v>3572</v>
      </c>
      <c r="H271" t="s">
        <v>3573</v>
      </c>
      <c r="I271" t="s">
        <v>3748</v>
      </c>
      <c r="J271" t="s">
        <v>3943</v>
      </c>
    </row>
    <row r="272" spans="1:19" ht="30.75" customHeight="1" x14ac:dyDescent="0.3">
      <c r="A272" t="s">
        <v>608</v>
      </c>
      <c r="B272" t="s">
        <v>609</v>
      </c>
      <c r="C272" s="10" t="s">
        <v>3944</v>
      </c>
      <c r="E272" t="s">
        <v>3543</v>
      </c>
      <c r="F272" t="s">
        <v>3695</v>
      </c>
      <c r="G272" t="s">
        <v>3881</v>
      </c>
      <c r="H272" t="s">
        <v>3882</v>
      </c>
      <c r="I272" t="s">
        <v>3883</v>
      </c>
    </row>
    <row r="273" spans="1:19" ht="30.75" customHeight="1" x14ac:dyDescent="0.3">
      <c r="A273" t="s">
        <v>610</v>
      </c>
      <c r="B273" t="s">
        <v>611</v>
      </c>
      <c r="C273" s="10" t="s">
        <v>3944</v>
      </c>
      <c r="E273" t="s">
        <v>3543</v>
      </c>
      <c r="F273" t="s">
        <v>3695</v>
      </c>
      <c r="G273" t="s">
        <v>3881</v>
      </c>
      <c r="H273" t="s">
        <v>3882</v>
      </c>
      <c r="I273" t="s">
        <v>3883</v>
      </c>
    </row>
    <row r="274" spans="1:19" ht="30.75" customHeight="1" x14ac:dyDescent="0.3">
      <c r="A274" t="s">
        <v>612</v>
      </c>
      <c r="B274" t="s">
        <v>613</v>
      </c>
      <c r="C274" s="10" t="s">
        <v>3945</v>
      </c>
      <c r="E274" t="s">
        <v>3543</v>
      </c>
      <c r="F274" t="s">
        <v>3544</v>
      </c>
      <c r="G274" t="s">
        <v>3545</v>
      </c>
      <c r="H274" t="s">
        <v>3546</v>
      </c>
      <c r="I274" t="s">
        <v>3547</v>
      </c>
      <c r="J274" t="s">
        <v>3548</v>
      </c>
    </row>
    <row r="275" spans="1:19" ht="30.75" customHeight="1" x14ac:dyDescent="0.3">
      <c r="A275" t="s">
        <v>614</v>
      </c>
      <c r="B275" t="s">
        <v>615</v>
      </c>
      <c r="C275" s="10" t="s">
        <v>3945</v>
      </c>
      <c r="E275" t="s">
        <v>3543</v>
      </c>
      <c r="F275" t="s">
        <v>3544</v>
      </c>
      <c r="G275" t="s">
        <v>3545</v>
      </c>
      <c r="H275" t="s">
        <v>3546</v>
      </c>
      <c r="I275" t="s">
        <v>3547</v>
      </c>
      <c r="J275" t="s">
        <v>3548</v>
      </c>
    </row>
    <row r="276" spans="1:19" ht="30.75" customHeight="1" x14ac:dyDescent="0.3">
      <c r="A276" t="s">
        <v>616</v>
      </c>
      <c r="B276" t="s">
        <v>617</v>
      </c>
      <c r="C276" s="10" t="s">
        <v>3945</v>
      </c>
      <c r="E276" t="s">
        <v>3543</v>
      </c>
      <c r="F276" t="s">
        <v>3544</v>
      </c>
      <c r="G276" t="s">
        <v>3545</v>
      </c>
      <c r="H276" t="s">
        <v>3546</v>
      </c>
      <c r="I276" t="s">
        <v>3547</v>
      </c>
      <c r="J276" t="s">
        <v>3548</v>
      </c>
    </row>
    <row r="277" spans="1:19" ht="30.75" customHeight="1" x14ac:dyDescent="0.3">
      <c r="A277" t="s">
        <v>618</v>
      </c>
      <c r="B277" t="s">
        <v>619</v>
      </c>
      <c r="C277" s="10" t="s">
        <v>3945</v>
      </c>
      <c r="E277" t="s">
        <v>3543</v>
      </c>
      <c r="F277" t="s">
        <v>3544</v>
      </c>
      <c r="G277" t="s">
        <v>3545</v>
      </c>
      <c r="H277" t="s">
        <v>3546</v>
      </c>
      <c r="I277" t="s">
        <v>3547</v>
      </c>
      <c r="J277" t="s">
        <v>3548</v>
      </c>
    </row>
    <row r="278" spans="1:19" ht="30.75" customHeight="1" x14ac:dyDescent="0.3">
      <c r="A278" t="s">
        <v>620</v>
      </c>
      <c r="B278" t="s">
        <v>621</v>
      </c>
      <c r="C278" s="10" t="s">
        <v>3946</v>
      </c>
      <c r="E278" t="s">
        <v>3543</v>
      </c>
      <c r="F278" t="s">
        <v>3544</v>
      </c>
      <c r="G278" t="s">
        <v>3572</v>
      </c>
      <c r="H278" t="s">
        <v>3573</v>
      </c>
      <c r="I278" t="s">
        <v>3911</v>
      </c>
      <c r="J278" t="s">
        <v>3947</v>
      </c>
    </row>
    <row r="279" spans="1:19" ht="30.75" customHeight="1" x14ac:dyDescent="0.3">
      <c r="A279" t="s">
        <v>622</v>
      </c>
      <c r="B279" t="s">
        <v>623</v>
      </c>
      <c r="C279" s="10" t="s">
        <v>3948</v>
      </c>
      <c r="E279" t="s">
        <v>3543</v>
      </c>
      <c r="F279" t="s">
        <v>3544</v>
      </c>
      <c r="G279" t="s">
        <v>3561</v>
      </c>
      <c r="H279" t="s">
        <v>3614</v>
      </c>
      <c r="I279" t="s">
        <v>3667</v>
      </c>
      <c r="J279" t="s">
        <v>3846</v>
      </c>
    </row>
    <row r="280" spans="1:19" ht="30.75" customHeight="1" x14ac:dyDescent="0.3">
      <c r="A280" t="s">
        <v>624</v>
      </c>
      <c r="B280" t="s">
        <v>625</v>
      </c>
      <c r="C280" s="10" t="s">
        <v>3948</v>
      </c>
      <c r="E280" t="s">
        <v>3543</v>
      </c>
      <c r="F280" t="s">
        <v>3544</v>
      </c>
      <c r="G280" t="s">
        <v>3561</v>
      </c>
      <c r="H280" t="s">
        <v>3614</v>
      </c>
      <c r="I280" t="s">
        <v>3667</v>
      </c>
      <c r="J280" t="s">
        <v>3846</v>
      </c>
    </row>
    <row r="281" spans="1:19" ht="30.75" customHeight="1" x14ac:dyDescent="0.3">
      <c r="A281" t="s">
        <v>626</v>
      </c>
      <c r="B281" t="s">
        <v>627</v>
      </c>
      <c r="C281" s="10" t="s">
        <v>3948</v>
      </c>
      <c r="E281" t="s">
        <v>3543</v>
      </c>
      <c r="F281" t="s">
        <v>3544</v>
      </c>
      <c r="G281" t="s">
        <v>3561</v>
      </c>
      <c r="H281" t="s">
        <v>3614</v>
      </c>
      <c r="I281" t="s">
        <v>3667</v>
      </c>
      <c r="J281" t="s">
        <v>3846</v>
      </c>
    </row>
    <row r="282" spans="1:19" ht="30.75" customHeight="1" x14ac:dyDescent="0.3">
      <c r="A282" t="s">
        <v>628</v>
      </c>
      <c r="B282" t="s">
        <v>629</v>
      </c>
      <c r="C282" s="10" t="s">
        <v>3949</v>
      </c>
      <c r="E282" t="s">
        <v>3543</v>
      </c>
      <c r="F282" t="s">
        <v>3643</v>
      </c>
      <c r="G282" t="s">
        <v>3644</v>
      </c>
      <c r="H282" t="s">
        <v>3645</v>
      </c>
      <c r="I282" t="s">
        <v>3646</v>
      </c>
      <c r="J282" t="s">
        <v>3950</v>
      </c>
    </row>
    <row r="283" spans="1:19" ht="30.75" customHeight="1" x14ac:dyDescent="0.3">
      <c r="A283" t="s">
        <v>630</v>
      </c>
      <c r="B283" t="s">
        <v>631</v>
      </c>
      <c r="C283" s="10" t="s">
        <v>3951</v>
      </c>
      <c r="E283" t="s">
        <v>3543</v>
      </c>
      <c r="F283" t="s">
        <v>3544</v>
      </c>
      <c r="G283" t="s">
        <v>3545</v>
      </c>
      <c r="H283" t="s">
        <v>3785</v>
      </c>
      <c r="I283" t="s">
        <v>3952</v>
      </c>
      <c r="J283" t="s">
        <v>3953</v>
      </c>
    </row>
    <row r="284" spans="1:19" ht="30.75" customHeight="1" x14ac:dyDescent="0.3">
      <c r="A284" t="s">
        <v>632</v>
      </c>
      <c r="B284" t="s">
        <v>633</v>
      </c>
      <c r="C284" s="10" t="s">
        <v>3951</v>
      </c>
      <c r="E284" t="s">
        <v>3543</v>
      </c>
      <c r="F284" t="s">
        <v>3544</v>
      </c>
      <c r="G284" t="s">
        <v>3545</v>
      </c>
      <c r="H284" t="s">
        <v>3785</v>
      </c>
      <c r="I284" t="s">
        <v>3952</v>
      </c>
      <c r="J284" t="s">
        <v>3953</v>
      </c>
    </row>
    <row r="285" spans="1:19" ht="30.75" customHeight="1" x14ac:dyDescent="0.3">
      <c r="A285" t="s">
        <v>634</v>
      </c>
      <c r="B285" t="s">
        <v>635</v>
      </c>
      <c r="C285" s="10" t="s">
        <v>3951</v>
      </c>
      <c r="E285" t="s">
        <v>3543</v>
      </c>
      <c r="F285" t="s">
        <v>3544</v>
      </c>
      <c r="G285" t="s">
        <v>3545</v>
      </c>
      <c r="H285" t="s">
        <v>3785</v>
      </c>
      <c r="I285" t="s">
        <v>3952</v>
      </c>
      <c r="J285" t="s">
        <v>3953</v>
      </c>
    </row>
    <row r="286" spans="1:19" ht="30.75" customHeight="1" x14ac:dyDescent="0.3">
      <c r="A286" t="s">
        <v>636</v>
      </c>
      <c r="B286" t="s">
        <v>637</v>
      </c>
      <c r="C286" s="10" t="s">
        <v>3954</v>
      </c>
      <c r="E286" t="s">
        <v>3543</v>
      </c>
      <c r="F286" t="s">
        <v>3544</v>
      </c>
      <c r="G286" t="s">
        <v>3545</v>
      </c>
      <c r="H286" t="s">
        <v>3639</v>
      </c>
      <c r="I286" t="s">
        <v>3640</v>
      </c>
      <c r="J286" t="s">
        <v>3641</v>
      </c>
    </row>
    <row r="287" spans="1:19" ht="30.75" customHeight="1" x14ac:dyDescent="0.3">
      <c r="A287" t="s">
        <v>638</v>
      </c>
      <c r="B287" t="s">
        <v>639</v>
      </c>
      <c r="C287" s="10" t="s">
        <v>3955</v>
      </c>
      <c r="E287" t="s">
        <v>3580</v>
      </c>
      <c r="F287" t="s">
        <v>3581</v>
      </c>
      <c r="G287" t="s">
        <v>3582</v>
      </c>
      <c r="H287" t="s">
        <v>3583</v>
      </c>
      <c r="I287" t="s">
        <v>3584</v>
      </c>
      <c r="J287" t="s">
        <v>3585</v>
      </c>
      <c r="K287" t="s">
        <v>3586</v>
      </c>
      <c r="L287" t="s">
        <v>3714</v>
      </c>
      <c r="M287" t="s">
        <v>3715</v>
      </c>
      <c r="N287" t="s">
        <v>3716</v>
      </c>
      <c r="O287" t="s">
        <v>3717</v>
      </c>
      <c r="P287" t="s">
        <v>3928</v>
      </c>
      <c r="Q287" t="s">
        <v>3929</v>
      </c>
      <c r="R287" t="s">
        <v>3930</v>
      </c>
      <c r="S287" t="s">
        <v>3956</v>
      </c>
    </row>
    <row r="288" spans="1:19" ht="30.75" customHeight="1" x14ac:dyDescent="0.3">
      <c r="A288" t="s">
        <v>640</v>
      </c>
      <c r="B288" t="s">
        <v>641</v>
      </c>
      <c r="C288" s="10" t="s">
        <v>3955</v>
      </c>
      <c r="E288" t="s">
        <v>3580</v>
      </c>
      <c r="F288" t="s">
        <v>3581</v>
      </c>
      <c r="G288" t="s">
        <v>3582</v>
      </c>
      <c r="H288" t="s">
        <v>3583</v>
      </c>
      <c r="I288" t="s">
        <v>3584</v>
      </c>
      <c r="J288" t="s">
        <v>3585</v>
      </c>
      <c r="K288" t="s">
        <v>3586</v>
      </c>
      <c r="L288" t="s">
        <v>3714</v>
      </c>
      <c r="M288" t="s">
        <v>3715</v>
      </c>
      <c r="N288" t="s">
        <v>3716</v>
      </c>
      <c r="O288" t="s">
        <v>3717</v>
      </c>
      <c r="P288" t="s">
        <v>3928</v>
      </c>
      <c r="Q288" t="s">
        <v>3929</v>
      </c>
      <c r="R288" t="s">
        <v>3930</v>
      </c>
      <c r="S288" t="s">
        <v>3956</v>
      </c>
    </row>
    <row r="289" spans="1:19" ht="30.75" customHeight="1" x14ac:dyDescent="0.3">
      <c r="A289" t="s">
        <v>642</v>
      </c>
      <c r="B289" t="s">
        <v>643</v>
      </c>
      <c r="C289" s="10" t="s">
        <v>3955</v>
      </c>
      <c r="E289" t="s">
        <v>3580</v>
      </c>
      <c r="F289" t="s">
        <v>3581</v>
      </c>
      <c r="G289" t="s">
        <v>3582</v>
      </c>
      <c r="H289" t="s">
        <v>3583</v>
      </c>
      <c r="I289" t="s">
        <v>3584</v>
      </c>
      <c r="J289" t="s">
        <v>3585</v>
      </c>
      <c r="K289" t="s">
        <v>3586</v>
      </c>
      <c r="L289" t="s">
        <v>3714</v>
      </c>
      <c r="M289" t="s">
        <v>3715</v>
      </c>
      <c r="N289" t="s">
        <v>3716</v>
      </c>
      <c r="O289" t="s">
        <v>3717</v>
      </c>
      <c r="P289" t="s">
        <v>3928</v>
      </c>
      <c r="Q289" t="s">
        <v>3929</v>
      </c>
      <c r="R289" t="s">
        <v>3930</v>
      </c>
      <c r="S289" t="s">
        <v>3956</v>
      </c>
    </row>
    <row r="290" spans="1:19" ht="30.75" customHeight="1" x14ac:dyDescent="0.3">
      <c r="A290" t="s">
        <v>644</v>
      </c>
      <c r="B290" t="s">
        <v>645</v>
      </c>
      <c r="C290" s="10" t="s">
        <v>3955</v>
      </c>
      <c r="E290" t="s">
        <v>3580</v>
      </c>
      <c r="F290" t="s">
        <v>3581</v>
      </c>
      <c r="G290" t="s">
        <v>3582</v>
      </c>
      <c r="H290" t="s">
        <v>3583</v>
      </c>
      <c r="I290" t="s">
        <v>3584</v>
      </c>
      <c r="J290" t="s">
        <v>3585</v>
      </c>
      <c r="K290" t="s">
        <v>3586</v>
      </c>
      <c r="L290" t="s">
        <v>3714</v>
      </c>
      <c r="M290" t="s">
        <v>3715</v>
      </c>
      <c r="N290" t="s">
        <v>3716</v>
      </c>
      <c r="O290" t="s">
        <v>3717</v>
      </c>
      <c r="P290" t="s">
        <v>3928</v>
      </c>
      <c r="Q290" t="s">
        <v>3929</v>
      </c>
      <c r="R290" t="s">
        <v>3930</v>
      </c>
      <c r="S290" t="s">
        <v>3956</v>
      </c>
    </row>
    <row r="291" spans="1:19" ht="30.75" customHeight="1" x14ac:dyDescent="0.3">
      <c r="A291" t="s">
        <v>646</v>
      </c>
      <c r="B291" t="s">
        <v>647</v>
      </c>
      <c r="C291" s="10" t="s">
        <v>3955</v>
      </c>
      <c r="E291" t="s">
        <v>3580</v>
      </c>
      <c r="F291" t="s">
        <v>3581</v>
      </c>
      <c r="G291" t="s">
        <v>3582</v>
      </c>
      <c r="H291" t="s">
        <v>3583</v>
      </c>
      <c r="I291" t="s">
        <v>3584</v>
      </c>
      <c r="J291" t="s">
        <v>3585</v>
      </c>
      <c r="K291" t="s">
        <v>3586</v>
      </c>
      <c r="L291" t="s">
        <v>3714</v>
      </c>
      <c r="M291" t="s">
        <v>3715</v>
      </c>
      <c r="N291" t="s">
        <v>3716</v>
      </c>
      <c r="O291" t="s">
        <v>3717</v>
      </c>
      <c r="P291" t="s">
        <v>3928</v>
      </c>
      <c r="Q291" t="s">
        <v>3929</v>
      </c>
      <c r="R291" t="s">
        <v>3930</v>
      </c>
      <c r="S291" t="s">
        <v>3956</v>
      </c>
    </row>
    <row r="292" spans="1:19" ht="30.75" customHeight="1" x14ac:dyDescent="0.3">
      <c r="A292" t="s">
        <v>648</v>
      </c>
      <c r="B292" t="s">
        <v>649</v>
      </c>
      <c r="C292" s="10" t="s">
        <v>3957</v>
      </c>
      <c r="E292" t="s">
        <v>3580</v>
      </c>
      <c r="F292" t="s">
        <v>3581</v>
      </c>
      <c r="G292" t="s">
        <v>3582</v>
      </c>
      <c r="H292" t="s">
        <v>3583</v>
      </c>
      <c r="I292" t="s">
        <v>3584</v>
      </c>
      <c r="J292" t="s">
        <v>3585</v>
      </c>
      <c r="K292" t="s">
        <v>3586</v>
      </c>
      <c r="L292" t="s">
        <v>3714</v>
      </c>
      <c r="M292" t="s">
        <v>3715</v>
      </c>
      <c r="N292" t="s">
        <v>3716</v>
      </c>
      <c r="O292" t="s">
        <v>3717</v>
      </c>
      <c r="P292" t="s">
        <v>3928</v>
      </c>
      <c r="Q292" t="s">
        <v>3929</v>
      </c>
      <c r="R292" t="s">
        <v>3930</v>
      </c>
      <c r="S292" t="s">
        <v>3931</v>
      </c>
    </row>
    <row r="293" spans="1:19" ht="30.75" customHeight="1" x14ac:dyDescent="0.3">
      <c r="A293" t="s">
        <v>650</v>
      </c>
      <c r="B293" t="s">
        <v>651</v>
      </c>
      <c r="C293" s="10" t="s">
        <v>3957</v>
      </c>
      <c r="E293" t="s">
        <v>3580</v>
      </c>
      <c r="F293" t="s">
        <v>3581</v>
      </c>
      <c r="G293" t="s">
        <v>3582</v>
      </c>
      <c r="H293" t="s">
        <v>3583</v>
      </c>
      <c r="I293" t="s">
        <v>3584</v>
      </c>
      <c r="J293" t="s">
        <v>3585</v>
      </c>
      <c r="K293" t="s">
        <v>3586</v>
      </c>
      <c r="L293" t="s">
        <v>3714</v>
      </c>
      <c r="M293" t="s">
        <v>3715</v>
      </c>
      <c r="N293" t="s">
        <v>3716</v>
      </c>
      <c r="O293" t="s">
        <v>3717</v>
      </c>
      <c r="P293" t="s">
        <v>3928</v>
      </c>
      <c r="Q293" t="s">
        <v>3929</v>
      </c>
      <c r="R293" t="s">
        <v>3930</v>
      </c>
      <c r="S293" t="s">
        <v>3931</v>
      </c>
    </row>
    <row r="294" spans="1:19" ht="30.75" customHeight="1" x14ac:dyDescent="0.3">
      <c r="A294" t="s">
        <v>652</v>
      </c>
      <c r="B294" t="s">
        <v>653</v>
      </c>
      <c r="C294" s="10" t="s">
        <v>3957</v>
      </c>
      <c r="E294" t="s">
        <v>3580</v>
      </c>
      <c r="F294" t="s">
        <v>3581</v>
      </c>
      <c r="G294" t="s">
        <v>3582</v>
      </c>
      <c r="H294" t="s">
        <v>3583</v>
      </c>
      <c r="I294" t="s">
        <v>3584</v>
      </c>
      <c r="J294" t="s">
        <v>3585</v>
      </c>
      <c r="K294" t="s">
        <v>3586</v>
      </c>
      <c r="L294" t="s">
        <v>3714</v>
      </c>
      <c r="M294" t="s">
        <v>3715</v>
      </c>
      <c r="N294" t="s">
        <v>3716</v>
      </c>
      <c r="O294" t="s">
        <v>3717</v>
      </c>
      <c r="P294" t="s">
        <v>3928</v>
      </c>
      <c r="Q294" t="s">
        <v>3929</v>
      </c>
      <c r="R294" t="s">
        <v>3930</v>
      </c>
      <c r="S294" t="s">
        <v>3931</v>
      </c>
    </row>
    <row r="295" spans="1:19" ht="30.75" customHeight="1" x14ac:dyDescent="0.3">
      <c r="A295" t="s">
        <v>654</v>
      </c>
      <c r="B295" t="s">
        <v>655</v>
      </c>
      <c r="C295" s="10" t="s">
        <v>3957</v>
      </c>
      <c r="E295" t="s">
        <v>3580</v>
      </c>
      <c r="F295" t="s">
        <v>3581</v>
      </c>
      <c r="G295" t="s">
        <v>3582</v>
      </c>
      <c r="H295" t="s">
        <v>3583</v>
      </c>
      <c r="I295" t="s">
        <v>3584</v>
      </c>
      <c r="J295" t="s">
        <v>3585</v>
      </c>
      <c r="K295" t="s">
        <v>3586</v>
      </c>
      <c r="L295" t="s">
        <v>3714</v>
      </c>
      <c r="M295" t="s">
        <v>3715</v>
      </c>
      <c r="N295" t="s">
        <v>3716</v>
      </c>
      <c r="O295" t="s">
        <v>3717</v>
      </c>
      <c r="P295" t="s">
        <v>3928</v>
      </c>
      <c r="Q295" t="s">
        <v>3929</v>
      </c>
      <c r="R295" t="s">
        <v>3930</v>
      </c>
      <c r="S295" t="s">
        <v>3931</v>
      </c>
    </row>
    <row r="296" spans="1:19" ht="30.75" customHeight="1" x14ac:dyDescent="0.3">
      <c r="A296" t="s">
        <v>656</v>
      </c>
      <c r="B296" t="s">
        <v>657</v>
      </c>
      <c r="C296" s="10" t="s">
        <v>3957</v>
      </c>
      <c r="E296" t="s">
        <v>3580</v>
      </c>
      <c r="F296" t="s">
        <v>3581</v>
      </c>
      <c r="G296" t="s">
        <v>3582</v>
      </c>
      <c r="H296" t="s">
        <v>3583</v>
      </c>
      <c r="I296" t="s">
        <v>3584</v>
      </c>
      <c r="J296" t="s">
        <v>3585</v>
      </c>
      <c r="K296" t="s">
        <v>3586</v>
      </c>
      <c r="L296" t="s">
        <v>3714</v>
      </c>
      <c r="M296" t="s">
        <v>3715</v>
      </c>
      <c r="N296" t="s">
        <v>3716</v>
      </c>
      <c r="O296" t="s">
        <v>3717</v>
      </c>
      <c r="P296" t="s">
        <v>3928</v>
      </c>
      <c r="Q296" t="s">
        <v>3929</v>
      </c>
      <c r="R296" t="s">
        <v>3930</v>
      </c>
      <c r="S296" t="s">
        <v>3931</v>
      </c>
    </row>
    <row r="297" spans="1:19" ht="30.75" customHeight="1" x14ac:dyDescent="0.3">
      <c r="A297" t="s">
        <v>658</v>
      </c>
      <c r="B297" t="s">
        <v>659</v>
      </c>
      <c r="C297" s="10" t="s">
        <v>3957</v>
      </c>
      <c r="E297" t="s">
        <v>3580</v>
      </c>
      <c r="F297" t="s">
        <v>3581</v>
      </c>
      <c r="G297" t="s">
        <v>3582</v>
      </c>
      <c r="H297" t="s">
        <v>3583</v>
      </c>
      <c r="I297" t="s">
        <v>3584</v>
      </c>
      <c r="J297" t="s">
        <v>3585</v>
      </c>
      <c r="K297" t="s">
        <v>3586</v>
      </c>
      <c r="L297" t="s">
        <v>3714</v>
      </c>
      <c r="M297" t="s">
        <v>3715</v>
      </c>
      <c r="N297" t="s">
        <v>3716</v>
      </c>
      <c r="O297" t="s">
        <v>3717</v>
      </c>
      <c r="P297" t="s">
        <v>3928</v>
      </c>
      <c r="Q297" t="s">
        <v>3929</v>
      </c>
      <c r="R297" t="s">
        <v>3930</v>
      </c>
      <c r="S297" t="s">
        <v>3931</v>
      </c>
    </row>
    <row r="298" spans="1:19" ht="30.75" customHeight="1" x14ac:dyDescent="0.3">
      <c r="A298" t="s">
        <v>660</v>
      </c>
      <c r="B298" t="s">
        <v>661</v>
      </c>
      <c r="C298" s="10" t="s">
        <v>3957</v>
      </c>
      <c r="E298" t="s">
        <v>3580</v>
      </c>
      <c r="F298" t="s">
        <v>3581</v>
      </c>
      <c r="G298" t="s">
        <v>3582</v>
      </c>
      <c r="H298" t="s">
        <v>3583</v>
      </c>
      <c r="I298" t="s">
        <v>3584</v>
      </c>
      <c r="J298" t="s">
        <v>3585</v>
      </c>
      <c r="K298" t="s">
        <v>3586</v>
      </c>
      <c r="L298" t="s">
        <v>3714</v>
      </c>
      <c r="M298" t="s">
        <v>3715</v>
      </c>
      <c r="N298" t="s">
        <v>3716</v>
      </c>
      <c r="O298" t="s">
        <v>3717</v>
      </c>
      <c r="P298" t="s">
        <v>3928</v>
      </c>
      <c r="Q298" t="s">
        <v>3929</v>
      </c>
      <c r="R298" t="s">
        <v>3930</v>
      </c>
      <c r="S298" t="s">
        <v>3931</v>
      </c>
    </row>
    <row r="299" spans="1:19" ht="30.75" customHeight="1" x14ac:dyDescent="0.3">
      <c r="A299" t="s">
        <v>662</v>
      </c>
      <c r="B299" t="s">
        <v>663</v>
      </c>
      <c r="C299" s="10" t="s">
        <v>3957</v>
      </c>
      <c r="E299" t="s">
        <v>3580</v>
      </c>
      <c r="F299" t="s">
        <v>3581</v>
      </c>
      <c r="G299" t="s">
        <v>3582</v>
      </c>
      <c r="H299" t="s">
        <v>3583</v>
      </c>
      <c r="I299" t="s">
        <v>3584</v>
      </c>
      <c r="J299" t="s">
        <v>3585</v>
      </c>
      <c r="K299" t="s">
        <v>3586</v>
      </c>
      <c r="L299" t="s">
        <v>3714</v>
      </c>
      <c r="M299" t="s">
        <v>3715</v>
      </c>
      <c r="N299" t="s">
        <v>3716</v>
      </c>
      <c r="O299" t="s">
        <v>3717</v>
      </c>
      <c r="P299" t="s">
        <v>3928</v>
      </c>
      <c r="Q299" t="s">
        <v>3929</v>
      </c>
      <c r="R299" t="s">
        <v>3930</v>
      </c>
      <c r="S299" t="s">
        <v>3931</v>
      </c>
    </row>
    <row r="300" spans="1:19" ht="30.75" customHeight="1" x14ac:dyDescent="0.3">
      <c r="A300" t="s">
        <v>664</v>
      </c>
      <c r="B300" t="s">
        <v>665</v>
      </c>
      <c r="C300" s="10" t="s">
        <v>3957</v>
      </c>
      <c r="E300" t="s">
        <v>3580</v>
      </c>
      <c r="F300" t="s">
        <v>3581</v>
      </c>
      <c r="G300" t="s">
        <v>3582</v>
      </c>
      <c r="H300" t="s">
        <v>3583</v>
      </c>
      <c r="I300" t="s">
        <v>3584</v>
      </c>
      <c r="J300" t="s">
        <v>3585</v>
      </c>
      <c r="K300" t="s">
        <v>3586</v>
      </c>
      <c r="L300" t="s">
        <v>3714</v>
      </c>
      <c r="M300" t="s">
        <v>3715</v>
      </c>
      <c r="N300" t="s">
        <v>3716</v>
      </c>
      <c r="O300" t="s">
        <v>3717</v>
      </c>
      <c r="P300" t="s">
        <v>3928</v>
      </c>
      <c r="Q300" t="s">
        <v>3929</v>
      </c>
      <c r="R300" t="s">
        <v>3930</v>
      </c>
      <c r="S300" t="s">
        <v>3931</v>
      </c>
    </row>
    <row r="301" spans="1:19" ht="30.75" customHeight="1" x14ac:dyDescent="0.3">
      <c r="A301" t="s">
        <v>666</v>
      </c>
      <c r="B301" t="s">
        <v>667</v>
      </c>
      <c r="C301" s="10" t="s">
        <v>3957</v>
      </c>
      <c r="E301" t="s">
        <v>3580</v>
      </c>
      <c r="F301" t="s">
        <v>3581</v>
      </c>
      <c r="G301" t="s">
        <v>3582</v>
      </c>
      <c r="H301" t="s">
        <v>3583</v>
      </c>
      <c r="I301" t="s">
        <v>3584</v>
      </c>
      <c r="J301" t="s">
        <v>3585</v>
      </c>
      <c r="K301" t="s">
        <v>3586</v>
      </c>
      <c r="L301" t="s">
        <v>3714</v>
      </c>
      <c r="M301" t="s">
        <v>3715</v>
      </c>
      <c r="N301" t="s">
        <v>3716</v>
      </c>
      <c r="O301" t="s">
        <v>3717</v>
      </c>
      <c r="P301" t="s">
        <v>3928</v>
      </c>
      <c r="Q301" t="s">
        <v>3929</v>
      </c>
      <c r="R301" t="s">
        <v>3930</v>
      </c>
      <c r="S301" t="s">
        <v>3931</v>
      </c>
    </row>
    <row r="302" spans="1:19" ht="30.75" customHeight="1" x14ac:dyDescent="0.3">
      <c r="A302" t="s">
        <v>668</v>
      </c>
      <c r="B302" t="s">
        <v>669</v>
      </c>
      <c r="C302" s="10" t="s">
        <v>3957</v>
      </c>
      <c r="E302" t="s">
        <v>3580</v>
      </c>
      <c r="F302" t="s">
        <v>3581</v>
      </c>
      <c r="G302" t="s">
        <v>3582</v>
      </c>
      <c r="H302" t="s">
        <v>3583</v>
      </c>
      <c r="I302" t="s">
        <v>3584</v>
      </c>
      <c r="J302" t="s">
        <v>3585</v>
      </c>
      <c r="K302" t="s">
        <v>3586</v>
      </c>
      <c r="L302" t="s">
        <v>3714</v>
      </c>
      <c r="M302" t="s">
        <v>3715</v>
      </c>
      <c r="N302" t="s">
        <v>3716</v>
      </c>
      <c r="O302" t="s">
        <v>3717</v>
      </c>
      <c r="P302" t="s">
        <v>3928</v>
      </c>
      <c r="Q302" t="s">
        <v>3929</v>
      </c>
      <c r="R302" t="s">
        <v>3930</v>
      </c>
      <c r="S302" t="s">
        <v>3931</v>
      </c>
    </row>
    <row r="303" spans="1:19" ht="30.75" customHeight="1" x14ac:dyDescent="0.3">
      <c r="A303" t="s">
        <v>670</v>
      </c>
      <c r="B303" t="s">
        <v>671</v>
      </c>
      <c r="C303" s="10" t="s">
        <v>3957</v>
      </c>
      <c r="E303" t="s">
        <v>3580</v>
      </c>
      <c r="F303" t="s">
        <v>3581</v>
      </c>
      <c r="G303" t="s">
        <v>3582</v>
      </c>
      <c r="H303" t="s">
        <v>3583</v>
      </c>
      <c r="I303" t="s">
        <v>3584</v>
      </c>
      <c r="J303" t="s">
        <v>3585</v>
      </c>
      <c r="K303" t="s">
        <v>3586</v>
      </c>
      <c r="L303" t="s">
        <v>3714</v>
      </c>
      <c r="M303" t="s">
        <v>3715</v>
      </c>
      <c r="N303" t="s">
        <v>3716</v>
      </c>
      <c r="O303" t="s">
        <v>3717</v>
      </c>
      <c r="P303" t="s">
        <v>3928</v>
      </c>
      <c r="Q303" t="s">
        <v>3929</v>
      </c>
      <c r="R303" t="s">
        <v>3930</v>
      </c>
      <c r="S303" t="s">
        <v>3931</v>
      </c>
    </row>
    <row r="304" spans="1:19" ht="30.75" customHeight="1" x14ac:dyDescent="0.3">
      <c r="A304" t="s">
        <v>672</v>
      </c>
      <c r="B304" t="s">
        <v>673</v>
      </c>
      <c r="C304" s="10" t="s">
        <v>3958</v>
      </c>
      <c r="E304" t="s">
        <v>3580</v>
      </c>
      <c r="F304" t="s">
        <v>3581</v>
      </c>
      <c r="G304" t="s">
        <v>3582</v>
      </c>
      <c r="H304" t="s">
        <v>3583</v>
      </c>
      <c r="I304" t="s">
        <v>3584</v>
      </c>
      <c r="J304" t="s">
        <v>3585</v>
      </c>
      <c r="K304" t="s">
        <v>3586</v>
      </c>
      <c r="L304" t="s">
        <v>3714</v>
      </c>
      <c r="M304" t="s">
        <v>3715</v>
      </c>
      <c r="N304" t="s">
        <v>3716</v>
      </c>
      <c r="O304" t="s">
        <v>3717</v>
      </c>
      <c r="P304" t="s">
        <v>3928</v>
      </c>
      <c r="Q304" t="s">
        <v>3929</v>
      </c>
      <c r="R304" t="s">
        <v>3930</v>
      </c>
      <c r="S304" t="s">
        <v>3931</v>
      </c>
    </row>
    <row r="305" spans="1:19" ht="30.75" customHeight="1" x14ac:dyDescent="0.3">
      <c r="A305" t="s">
        <v>674</v>
      </c>
      <c r="B305" t="s">
        <v>675</v>
      </c>
      <c r="C305" s="10" t="s">
        <v>3958</v>
      </c>
      <c r="E305" t="s">
        <v>3580</v>
      </c>
      <c r="F305" t="s">
        <v>3581</v>
      </c>
      <c r="G305" t="s">
        <v>3582</v>
      </c>
      <c r="H305" t="s">
        <v>3583</v>
      </c>
      <c r="I305" t="s">
        <v>3584</v>
      </c>
      <c r="J305" t="s">
        <v>3585</v>
      </c>
      <c r="K305" t="s">
        <v>3586</v>
      </c>
      <c r="L305" t="s">
        <v>3714</v>
      </c>
      <c r="M305" t="s">
        <v>3715</v>
      </c>
      <c r="N305" t="s">
        <v>3716</v>
      </c>
      <c r="O305" t="s">
        <v>3717</v>
      </c>
      <c r="P305" t="s">
        <v>3928</v>
      </c>
      <c r="Q305" t="s">
        <v>3929</v>
      </c>
      <c r="R305" t="s">
        <v>3930</v>
      </c>
      <c r="S305" t="s">
        <v>3931</v>
      </c>
    </row>
    <row r="306" spans="1:19" ht="30.75" customHeight="1" x14ac:dyDescent="0.3">
      <c r="A306" t="s">
        <v>676</v>
      </c>
      <c r="B306" t="s">
        <v>677</v>
      </c>
      <c r="C306" s="10" t="s">
        <v>3958</v>
      </c>
      <c r="E306" t="s">
        <v>3580</v>
      </c>
      <c r="F306" t="s">
        <v>3581</v>
      </c>
      <c r="G306" t="s">
        <v>3582</v>
      </c>
      <c r="H306" t="s">
        <v>3583</v>
      </c>
      <c r="I306" t="s">
        <v>3584</v>
      </c>
      <c r="J306" t="s">
        <v>3585</v>
      </c>
      <c r="K306" t="s">
        <v>3586</v>
      </c>
      <c r="L306" t="s">
        <v>3714</v>
      </c>
      <c r="M306" t="s">
        <v>3715</v>
      </c>
      <c r="N306" t="s">
        <v>3716</v>
      </c>
      <c r="O306" t="s">
        <v>3717</v>
      </c>
      <c r="P306" t="s">
        <v>3928</v>
      </c>
      <c r="Q306" t="s">
        <v>3929</v>
      </c>
      <c r="R306" t="s">
        <v>3930</v>
      </c>
      <c r="S306" t="s">
        <v>3931</v>
      </c>
    </row>
    <row r="307" spans="1:19" ht="30.75" customHeight="1" x14ac:dyDescent="0.3">
      <c r="A307" t="s">
        <v>678</v>
      </c>
      <c r="B307" t="s">
        <v>679</v>
      </c>
      <c r="C307" s="10" t="s">
        <v>3958</v>
      </c>
      <c r="E307" t="s">
        <v>3580</v>
      </c>
      <c r="F307" t="s">
        <v>3581</v>
      </c>
      <c r="G307" t="s">
        <v>3582</v>
      </c>
      <c r="H307" t="s">
        <v>3583</v>
      </c>
      <c r="I307" t="s">
        <v>3584</v>
      </c>
      <c r="J307" t="s">
        <v>3585</v>
      </c>
      <c r="K307" t="s">
        <v>3586</v>
      </c>
      <c r="L307" t="s">
        <v>3714</v>
      </c>
      <c r="M307" t="s">
        <v>3715</v>
      </c>
      <c r="N307" t="s">
        <v>3716</v>
      </c>
      <c r="O307" t="s">
        <v>3717</v>
      </c>
      <c r="P307" t="s">
        <v>3928</v>
      </c>
      <c r="Q307" t="s">
        <v>3929</v>
      </c>
      <c r="R307" t="s">
        <v>3930</v>
      </c>
      <c r="S307" t="s">
        <v>3931</v>
      </c>
    </row>
    <row r="308" spans="1:19" ht="30.75" customHeight="1" x14ac:dyDescent="0.3">
      <c r="A308" t="s">
        <v>680</v>
      </c>
      <c r="B308" t="s">
        <v>681</v>
      </c>
      <c r="C308" s="10" t="s">
        <v>3959</v>
      </c>
      <c r="E308" t="s">
        <v>3580</v>
      </c>
      <c r="F308" t="s">
        <v>3581</v>
      </c>
      <c r="G308" t="s">
        <v>3582</v>
      </c>
      <c r="H308" t="s">
        <v>3583</v>
      </c>
      <c r="I308" t="s">
        <v>3584</v>
      </c>
      <c r="J308" t="s">
        <v>3585</v>
      </c>
      <c r="K308" t="s">
        <v>3586</v>
      </c>
      <c r="L308" t="s">
        <v>3714</v>
      </c>
      <c r="M308" t="s">
        <v>3715</v>
      </c>
      <c r="N308" t="s">
        <v>3716</v>
      </c>
      <c r="O308" t="s">
        <v>3717</v>
      </c>
      <c r="P308" t="s">
        <v>3928</v>
      </c>
      <c r="Q308" t="s">
        <v>3929</v>
      </c>
      <c r="R308" t="s">
        <v>3930</v>
      </c>
      <c r="S308" t="s">
        <v>3931</v>
      </c>
    </row>
    <row r="309" spans="1:19" ht="30.75" customHeight="1" x14ac:dyDescent="0.3">
      <c r="A309" t="s">
        <v>682</v>
      </c>
      <c r="B309" t="s">
        <v>683</v>
      </c>
      <c r="C309" s="10" t="s">
        <v>3959</v>
      </c>
      <c r="E309" t="s">
        <v>3580</v>
      </c>
      <c r="F309" t="s">
        <v>3581</v>
      </c>
      <c r="G309" t="s">
        <v>3582</v>
      </c>
      <c r="H309" t="s">
        <v>3583</v>
      </c>
      <c r="I309" t="s">
        <v>3584</v>
      </c>
      <c r="J309" t="s">
        <v>3585</v>
      </c>
      <c r="K309" t="s">
        <v>3586</v>
      </c>
      <c r="L309" t="s">
        <v>3714</v>
      </c>
      <c r="M309" t="s">
        <v>3715</v>
      </c>
      <c r="N309" t="s">
        <v>3716</v>
      </c>
      <c r="O309" t="s">
        <v>3717</v>
      </c>
      <c r="P309" t="s">
        <v>3928</v>
      </c>
      <c r="Q309" t="s">
        <v>3929</v>
      </c>
      <c r="R309" t="s">
        <v>3930</v>
      </c>
      <c r="S309" t="s">
        <v>3931</v>
      </c>
    </row>
    <row r="310" spans="1:19" ht="30.75" customHeight="1" x14ac:dyDescent="0.3">
      <c r="A310" t="s">
        <v>684</v>
      </c>
      <c r="B310" t="s">
        <v>685</v>
      </c>
      <c r="C310" s="10" t="s">
        <v>3959</v>
      </c>
      <c r="E310" t="s">
        <v>3580</v>
      </c>
      <c r="F310" t="s">
        <v>3581</v>
      </c>
      <c r="G310" t="s">
        <v>3582</v>
      </c>
      <c r="H310" t="s">
        <v>3583</v>
      </c>
      <c r="I310" t="s">
        <v>3584</v>
      </c>
      <c r="J310" t="s">
        <v>3585</v>
      </c>
      <c r="K310" t="s">
        <v>3586</v>
      </c>
      <c r="L310" t="s">
        <v>3714</v>
      </c>
      <c r="M310" t="s">
        <v>3715</v>
      </c>
      <c r="N310" t="s">
        <v>3716</v>
      </c>
      <c r="O310" t="s">
        <v>3717</v>
      </c>
      <c r="P310" t="s">
        <v>3928</v>
      </c>
      <c r="Q310" t="s">
        <v>3929</v>
      </c>
      <c r="R310" t="s">
        <v>3930</v>
      </c>
      <c r="S310" t="s">
        <v>3931</v>
      </c>
    </row>
    <row r="311" spans="1:19" ht="30.75" customHeight="1" x14ac:dyDescent="0.3">
      <c r="A311" t="s">
        <v>686</v>
      </c>
      <c r="B311" t="s">
        <v>687</v>
      </c>
      <c r="C311" s="10" t="s">
        <v>3959</v>
      </c>
      <c r="E311" t="s">
        <v>3580</v>
      </c>
      <c r="F311" t="s">
        <v>3581</v>
      </c>
      <c r="G311" t="s">
        <v>3582</v>
      </c>
      <c r="H311" t="s">
        <v>3583</v>
      </c>
      <c r="I311" t="s">
        <v>3584</v>
      </c>
      <c r="J311" t="s">
        <v>3585</v>
      </c>
      <c r="K311" t="s">
        <v>3586</v>
      </c>
      <c r="L311" t="s">
        <v>3714</v>
      </c>
      <c r="M311" t="s">
        <v>3715</v>
      </c>
      <c r="N311" t="s">
        <v>3716</v>
      </c>
      <c r="O311" t="s">
        <v>3717</v>
      </c>
      <c r="P311" t="s">
        <v>3928</v>
      </c>
      <c r="Q311" t="s">
        <v>3929</v>
      </c>
      <c r="R311" t="s">
        <v>3930</v>
      </c>
      <c r="S311" t="s">
        <v>3931</v>
      </c>
    </row>
    <row r="312" spans="1:19" ht="30.75" customHeight="1" x14ac:dyDescent="0.3">
      <c r="A312" t="s">
        <v>688</v>
      </c>
      <c r="B312" t="s">
        <v>689</v>
      </c>
      <c r="C312" s="10" t="s">
        <v>3959</v>
      </c>
      <c r="E312" t="s">
        <v>3580</v>
      </c>
      <c r="F312" t="s">
        <v>3581</v>
      </c>
      <c r="G312" t="s">
        <v>3582</v>
      </c>
      <c r="H312" t="s">
        <v>3583</v>
      </c>
      <c r="I312" t="s">
        <v>3584</v>
      </c>
      <c r="J312" t="s">
        <v>3585</v>
      </c>
      <c r="K312" t="s">
        <v>3586</v>
      </c>
      <c r="L312" t="s">
        <v>3714</v>
      </c>
      <c r="M312" t="s">
        <v>3715</v>
      </c>
      <c r="N312" t="s">
        <v>3716</v>
      </c>
      <c r="O312" t="s">
        <v>3717</v>
      </c>
      <c r="P312" t="s">
        <v>3928</v>
      </c>
      <c r="Q312" t="s">
        <v>3929</v>
      </c>
      <c r="R312" t="s">
        <v>3930</v>
      </c>
      <c r="S312" t="s">
        <v>3931</v>
      </c>
    </row>
    <row r="313" spans="1:19" ht="30.75" customHeight="1" x14ac:dyDescent="0.3">
      <c r="A313" t="s">
        <v>690</v>
      </c>
      <c r="B313" t="s">
        <v>691</v>
      </c>
      <c r="C313" s="10" t="s">
        <v>3959</v>
      </c>
      <c r="E313" t="s">
        <v>3580</v>
      </c>
      <c r="F313" t="s">
        <v>3581</v>
      </c>
      <c r="G313" t="s">
        <v>3582</v>
      </c>
      <c r="H313" t="s">
        <v>3583</v>
      </c>
      <c r="I313" t="s">
        <v>3584</v>
      </c>
      <c r="J313" t="s">
        <v>3585</v>
      </c>
      <c r="K313" t="s">
        <v>3586</v>
      </c>
      <c r="L313" t="s">
        <v>3714</v>
      </c>
      <c r="M313" t="s">
        <v>3715</v>
      </c>
      <c r="N313" t="s">
        <v>3716</v>
      </c>
      <c r="O313" t="s">
        <v>3717</v>
      </c>
      <c r="P313" t="s">
        <v>3928</v>
      </c>
      <c r="Q313" t="s">
        <v>3929</v>
      </c>
      <c r="R313" t="s">
        <v>3930</v>
      </c>
      <c r="S313" t="s">
        <v>3931</v>
      </c>
    </row>
    <row r="314" spans="1:19" ht="30.75" customHeight="1" x14ac:dyDescent="0.3">
      <c r="A314" t="s">
        <v>692</v>
      </c>
      <c r="B314" t="s">
        <v>693</v>
      </c>
      <c r="C314" s="10" t="s">
        <v>3959</v>
      </c>
      <c r="E314" t="s">
        <v>3580</v>
      </c>
      <c r="F314" t="s">
        <v>3581</v>
      </c>
      <c r="G314" t="s">
        <v>3582</v>
      </c>
      <c r="H314" t="s">
        <v>3583</v>
      </c>
      <c r="I314" t="s">
        <v>3584</v>
      </c>
      <c r="J314" t="s">
        <v>3585</v>
      </c>
      <c r="K314" t="s">
        <v>3586</v>
      </c>
      <c r="L314" t="s">
        <v>3714</v>
      </c>
      <c r="M314" t="s">
        <v>3715</v>
      </c>
      <c r="N314" t="s">
        <v>3716</v>
      </c>
      <c r="O314" t="s">
        <v>3717</v>
      </c>
      <c r="P314" t="s">
        <v>3928</v>
      </c>
      <c r="Q314" t="s">
        <v>3929</v>
      </c>
      <c r="R314" t="s">
        <v>3930</v>
      </c>
      <c r="S314" t="s">
        <v>3931</v>
      </c>
    </row>
    <row r="315" spans="1:19" ht="30.75" customHeight="1" x14ac:dyDescent="0.3">
      <c r="A315" t="s">
        <v>694</v>
      </c>
      <c r="B315" t="s">
        <v>695</v>
      </c>
      <c r="C315" s="10" t="s">
        <v>3959</v>
      </c>
      <c r="E315" t="s">
        <v>3580</v>
      </c>
      <c r="F315" t="s">
        <v>3581</v>
      </c>
      <c r="G315" t="s">
        <v>3582</v>
      </c>
      <c r="H315" t="s">
        <v>3583</v>
      </c>
      <c r="I315" t="s">
        <v>3584</v>
      </c>
      <c r="J315" t="s">
        <v>3585</v>
      </c>
      <c r="K315" t="s">
        <v>3586</v>
      </c>
      <c r="L315" t="s">
        <v>3714</v>
      </c>
      <c r="M315" t="s">
        <v>3715</v>
      </c>
      <c r="N315" t="s">
        <v>3716</v>
      </c>
      <c r="O315" t="s">
        <v>3717</v>
      </c>
      <c r="P315" t="s">
        <v>3928</v>
      </c>
      <c r="Q315" t="s">
        <v>3929</v>
      </c>
      <c r="R315" t="s">
        <v>3930</v>
      </c>
      <c r="S315" t="s">
        <v>3931</v>
      </c>
    </row>
    <row r="316" spans="1:19" ht="30.75" customHeight="1" x14ac:dyDescent="0.3">
      <c r="A316" t="s">
        <v>696</v>
      </c>
      <c r="B316" t="s">
        <v>697</v>
      </c>
      <c r="C316" s="10" t="s">
        <v>3960</v>
      </c>
      <c r="E316" t="s">
        <v>3543</v>
      </c>
      <c r="F316" t="s">
        <v>3643</v>
      </c>
      <c r="G316" t="s">
        <v>3811</v>
      </c>
      <c r="H316" t="s">
        <v>3812</v>
      </c>
      <c r="I316" t="s">
        <v>3961</v>
      </c>
      <c r="J316" t="s">
        <v>3962</v>
      </c>
    </row>
    <row r="317" spans="1:19" ht="30.75" customHeight="1" x14ac:dyDescent="0.3">
      <c r="A317" t="s">
        <v>698</v>
      </c>
      <c r="B317" t="s">
        <v>699</v>
      </c>
      <c r="C317" s="10" t="s">
        <v>3963</v>
      </c>
      <c r="E317" t="s">
        <v>3543</v>
      </c>
      <c r="F317" t="s">
        <v>3566</v>
      </c>
      <c r="G317" t="s">
        <v>3567</v>
      </c>
      <c r="H317" t="s">
        <v>3888</v>
      </c>
      <c r="I317" t="s">
        <v>3889</v>
      </c>
      <c r="J317" t="s">
        <v>3890</v>
      </c>
    </row>
    <row r="318" spans="1:19" ht="30.75" customHeight="1" x14ac:dyDescent="0.3">
      <c r="A318" t="s">
        <v>700</v>
      </c>
      <c r="B318" t="s">
        <v>701</v>
      </c>
      <c r="C318" s="10" t="s">
        <v>3964</v>
      </c>
      <c r="E318" t="s">
        <v>3543</v>
      </c>
      <c r="F318" t="s">
        <v>3544</v>
      </c>
      <c r="G318" t="s">
        <v>3572</v>
      </c>
      <c r="H318" t="s">
        <v>3703</v>
      </c>
      <c r="I318" t="s">
        <v>3801</v>
      </c>
      <c r="J318" t="s">
        <v>3965</v>
      </c>
    </row>
    <row r="319" spans="1:19" ht="30.75" customHeight="1" x14ac:dyDescent="0.3">
      <c r="A319" t="s">
        <v>702</v>
      </c>
      <c r="B319" t="s">
        <v>703</v>
      </c>
      <c r="C319" s="10" t="s">
        <v>3966</v>
      </c>
      <c r="E319" t="s">
        <v>3543</v>
      </c>
      <c r="F319" t="s">
        <v>3967</v>
      </c>
      <c r="G319" t="s">
        <v>3968</v>
      </c>
      <c r="H319" t="s">
        <v>3969</v>
      </c>
      <c r="I319" t="s">
        <v>3970</v>
      </c>
    </row>
    <row r="320" spans="1:19" ht="30.75" customHeight="1" x14ac:dyDescent="0.3">
      <c r="A320" t="s">
        <v>704</v>
      </c>
      <c r="B320" t="s">
        <v>705</v>
      </c>
      <c r="C320" s="10" t="s">
        <v>3971</v>
      </c>
      <c r="E320" t="s">
        <v>3543</v>
      </c>
      <c r="F320" t="s">
        <v>3544</v>
      </c>
      <c r="G320" t="s">
        <v>3572</v>
      </c>
      <c r="H320" t="s">
        <v>3573</v>
      </c>
      <c r="I320" t="s">
        <v>3574</v>
      </c>
      <c r="J320" t="s">
        <v>3821</v>
      </c>
    </row>
    <row r="321" spans="1:10" ht="30.75" customHeight="1" x14ac:dyDescent="0.3">
      <c r="A321" t="s">
        <v>706</v>
      </c>
      <c r="B321" t="s">
        <v>707</v>
      </c>
      <c r="C321" s="10" t="s">
        <v>3971</v>
      </c>
      <c r="E321" t="s">
        <v>3543</v>
      </c>
      <c r="F321" t="s">
        <v>3544</v>
      </c>
      <c r="G321" t="s">
        <v>3572</v>
      </c>
      <c r="H321" t="s">
        <v>3573</v>
      </c>
      <c r="I321" t="s">
        <v>3574</v>
      </c>
      <c r="J321" t="s">
        <v>3821</v>
      </c>
    </row>
    <row r="322" spans="1:10" ht="30.75" customHeight="1" x14ac:dyDescent="0.3">
      <c r="A322" t="s">
        <v>708</v>
      </c>
      <c r="B322" t="s">
        <v>709</v>
      </c>
      <c r="C322" s="10" t="s">
        <v>3972</v>
      </c>
      <c r="E322" t="s">
        <v>3543</v>
      </c>
      <c r="F322" t="s">
        <v>3544</v>
      </c>
      <c r="G322" t="s">
        <v>3572</v>
      </c>
      <c r="H322" t="s">
        <v>3873</v>
      </c>
      <c r="I322" t="s">
        <v>3973</v>
      </c>
    </row>
    <row r="323" spans="1:10" ht="30.75" customHeight="1" x14ac:dyDescent="0.3">
      <c r="A323" t="s">
        <v>710</v>
      </c>
      <c r="B323" t="s">
        <v>711</v>
      </c>
      <c r="C323" s="10" t="s">
        <v>3974</v>
      </c>
      <c r="E323" t="s">
        <v>3543</v>
      </c>
      <c r="F323" t="s">
        <v>3967</v>
      </c>
      <c r="G323" t="s">
        <v>3968</v>
      </c>
      <c r="H323" t="s">
        <v>3969</v>
      </c>
      <c r="I323" t="s">
        <v>3975</v>
      </c>
    </row>
    <row r="324" spans="1:10" ht="30.75" customHeight="1" x14ac:dyDescent="0.3">
      <c r="A324" t="s">
        <v>712</v>
      </c>
      <c r="B324" t="s">
        <v>713</v>
      </c>
      <c r="C324" s="10" t="s">
        <v>3976</v>
      </c>
      <c r="E324" t="s">
        <v>3543</v>
      </c>
      <c r="F324" t="s">
        <v>3544</v>
      </c>
      <c r="G324" t="s">
        <v>3561</v>
      </c>
      <c r="H324" t="s">
        <v>3977</v>
      </c>
      <c r="I324" t="s">
        <v>3978</v>
      </c>
      <c r="J324" t="s">
        <v>3979</v>
      </c>
    </row>
    <row r="325" spans="1:10" ht="30.75" customHeight="1" x14ac:dyDescent="0.3">
      <c r="A325" t="s">
        <v>714</v>
      </c>
      <c r="B325" t="s">
        <v>715</v>
      </c>
      <c r="C325" s="10" t="s">
        <v>3976</v>
      </c>
      <c r="E325" t="s">
        <v>3543</v>
      </c>
      <c r="F325" t="s">
        <v>3544</v>
      </c>
      <c r="G325" t="s">
        <v>3561</v>
      </c>
      <c r="H325" t="s">
        <v>3977</v>
      </c>
      <c r="I325" t="s">
        <v>3978</v>
      </c>
      <c r="J325" t="s">
        <v>3979</v>
      </c>
    </row>
    <row r="326" spans="1:10" ht="30.75" customHeight="1" x14ac:dyDescent="0.3">
      <c r="A326" t="s">
        <v>716</v>
      </c>
      <c r="B326" t="s">
        <v>717</v>
      </c>
      <c r="C326" s="10" t="s">
        <v>3976</v>
      </c>
      <c r="E326" t="s">
        <v>3543</v>
      </c>
      <c r="F326" t="s">
        <v>3544</v>
      </c>
      <c r="G326" t="s">
        <v>3561</v>
      </c>
      <c r="H326" t="s">
        <v>3977</v>
      </c>
      <c r="I326" t="s">
        <v>3978</v>
      </c>
      <c r="J326" t="s">
        <v>3979</v>
      </c>
    </row>
    <row r="327" spans="1:10" ht="30.75" customHeight="1" x14ac:dyDescent="0.3">
      <c r="A327" t="s">
        <v>718</v>
      </c>
      <c r="B327" t="s">
        <v>719</v>
      </c>
      <c r="C327" s="10" t="s">
        <v>3976</v>
      </c>
      <c r="E327" t="s">
        <v>3543</v>
      </c>
      <c r="F327" t="s">
        <v>3544</v>
      </c>
      <c r="G327" t="s">
        <v>3561</v>
      </c>
      <c r="H327" t="s">
        <v>3977</v>
      </c>
      <c r="I327" t="s">
        <v>3978</v>
      </c>
      <c r="J327" t="s">
        <v>3979</v>
      </c>
    </row>
    <row r="328" spans="1:10" ht="30.75" customHeight="1" x14ac:dyDescent="0.3">
      <c r="A328" t="s">
        <v>720</v>
      </c>
      <c r="B328" t="s">
        <v>721</v>
      </c>
      <c r="C328" s="10" t="s">
        <v>3976</v>
      </c>
      <c r="E328" t="s">
        <v>3543</v>
      </c>
      <c r="F328" t="s">
        <v>3544</v>
      </c>
      <c r="G328" t="s">
        <v>3561</v>
      </c>
      <c r="H328" t="s">
        <v>3977</v>
      </c>
      <c r="I328" t="s">
        <v>3978</v>
      </c>
      <c r="J328" t="s">
        <v>3979</v>
      </c>
    </row>
    <row r="329" spans="1:10" ht="30.75" customHeight="1" x14ac:dyDescent="0.3">
      <c r="A329" t="s">
        <v>722</v>
      </c>
      <c r="B329" t="s">
        <v>723</v>
      </c>
      <c r="C329" s="10" t="s">
        <v>3976</v>
      </c>
      <c r="E329" t="s">
        <v>3543</v>
      </c>
      <c r="F329" t="s">
        <v>3544</v>
      </c>
      <c r="G329" t="s">
        <v>3561</v>
      </c>
      <c r="H329" t="s">
        <v>3977</v>
      </c>
      <c r="I329" t="s">
        <v>3978</v>
      </c>
      <c r="J329" t="s">
        <v>3979</v>
      </c>
    </row>
    <row r="330" spans="1:10" ht="30.75" customHeight="1" x14ac:dyDescent="0.3">
      <c r="A330" t="s">
        <v>724</v>
      </c>
      <c r="B330" t="s">
        <v>725</v>
      </c>
      <c r="C330" s="10" t="s">
        <v>3980</v>
      </c>
      <c r="E330" t="s">
        <v>3543</v>
      </c>
      <c r="F330" t="s">
        <v>3544</v>
      </c>
      <c r="G330" t="s">
        <v>3545</v>
      </c>
      <c r="H330" t="s">
        <v>3785</v>
      </c>
      <c r="I330" t="s">
        <v>3858</v>
      </c>
      <c r="J330" t="s">
        <v>3859</v>
      </c>
    </row>
    <row r="331" spans="1:10" ht="30.75" customHeight="1" x14ac:dyDescent="0.3">
      <c r="A331" t="s">
        <v>726</v>
      </c>
      <c r="B331" t="s">
        <v>727</v>
      </c>
      <c r="C331" s="10" t="s">
        <v>3980</v>
      </c>
      <c r="E331" t="s">
        <v>3543</v>
      </c>
      <c r="F331" t="s">
        <v>3544</v>
      </c>
      <c r="G331" t="s">
        <v>3545</v>
      </c>
      <c r="H331" t="s">
        <v>3785</v>
      </c>
      <c r="I331" t="s">
        <v>3858</v>
      </c>
      <c r="J331" t="s">
        <v>3859</v>
      </c>
    </row>
    <row r="332" spans="1:10" ht="30.75" customHeight="1" x14ac:dyDescent="0.3">
      <c r="A332" t="s">
        <v>728</v>
      </c>
      <c r="B332" t="s">
        <v>729</v>
      </c>
      <c r="C332" s="10" t="s">
        <v>3980</v>
      </c>
      <c r="E332" t="s">
        <v>3543</v>
      </c>
      <c r="F332" t="s">
        <v>3544</v>
      </c>
      <c r="G332" t="s">
        <v>3545</v>
      </c>
      <c r="H332" t="s">
        <v>3785</v>
      </c>
      <c r="I332" t="s">
        <v>3858</v>
      </c>
      <c r="J332" t="s">
        <v>3859</v>
      </c>
    </row>
    <row r="333" spans="1:10" ht="30.75" customHeight="1" x14ac:dyDescent="0.3">
      <c r="A333" t="s">
        <v>730</v>
      </c>
      <c r="B333" t="s">
        <v>731</v>
      </c>
      <c r="C333" s="10" t="s">
        <v>3981</v>
      </c>
      <c r="E333" t="s">
        <v>3543</v>
      </c>
      <c r="F333" t="s">
        <v>3544</v>
      </c>
      <c r="G333" t="s">
        <v>3545</v>
      </c>
      <c r="H333" t="s">
        <v>3785</v>
      </c>
      <c r="I333" t="s">
        <v>3858</v>
      </c>
      <c r="J333" t="s">
        <v>3859</v>
      </c>
    </row>
    <row r="334" spans="1:10" ht="30.75" customHeight="1" x14ac:dyDescent="0.3">
      <c r="A334" t="s">
        <v>732</v>
      </c>
      <c r="B334" t="s">
        <v>733</v>
      </c>
      <c r="C334" s="10" t="s">
        <v>3981</v>
      </c>
      <c r="E334" t="s">
        <v>3543</v>
      </c>
      <c r="F334" t="s">
        <v>3544</v>
      </c>
      <c r="G334" t="s">
        <v>3545</v>
      </c>
      <c r="H334" t="s">
        <v>3785</v>
      </c>
      <c r="I334" t="s">
        <v>3858</v>
      </c>
      <c r="J334" t="s">
        <v>3859</v>
      </c>
    </row>
    <row r="335" spans="1:10" ht="30.75" customHeight="1" x14ac:dyDescent="0.3">
      <c r="A335" t="s">
        <v>734</v>
      </c>
      <c r="B335" t="s">
        <v>735</v>
      </c>
      <c r="C335" s="10" t="s">
        <v>3981</v>
      </c>
      <c r="E335" t="s">
        <v>3543</v>
      </c>
      <c r="F335" t="s">
        <v>3544</v>
      </c>
      <c r="G335" t="s">
        <v>3545</v>
      </c>
      <c r="H335" t="s">
        <v>3785</v>
      </c>
      <c r="I335" t="s">
        <v>3858</v>
      </c>
      <c r="J335" t="s">
        <v>3859</v>
      </c>
    </row>
    <row r="336" spans="1:10" ht="30.75" customHeight="1" x14ac:dyDescent="0.3">
      <c r="A336" t="s">
        <v>736</v>
      </c>
      <c r="B336" t="s">
        <v>737</v>
      </c>
      <c r="C336" s="10" t="s">
        <v>3982</v>
      </c>
      <c r="E336" t="s">
        <v>3543</v>
      </c>
      <c r="F336" t="s">
        <v>3544</v>
      </c>
      <c r="G336" t="s">
        <v>3545</v>
      </c>
      <c r="H336" t="s">
        <v>3785</v>
      </c>
      <c r="I336" t="s">
        <v>3858</v>
      </c>
      <c r="J336" t="s">
        <v>3859</v>
      </c>
    </row>
    <row r="337" spans="1:10" ht="30.75" customHeight="1" x14ac:dyDescent="0.3">
      <c r="A337" t="s">
        <v>738</v>
      </c>
      <c r="B337" t="s">
        <v>739</v>
      </c>
      <c r="C337" s="10" t="s">
        <v>3982</v>
      </c>
      <c r="E337" t="s">
        <v>3543</v>
      </c>
      <c r="F337" t="s">
        <v>3544</v>
      </c>
      <c r="G337" t="s">
        <v>3545</v>
      </c>
      <c r="H337" t="s">
        <v>3785</v>
      </c>
      <c r="I337" t="s">
        <v>3858</v>
      </c>
      <c r="J337" t="s">
        <v>3859</v>
      </c>
    </row>
    <row r="338" spans="1:10" ht="30.75" customHeight="1" x14ac:dyDescent="0.3">
      <c r="A338" t="s">
        <v>740</v>
      </c>
      <c r="B338" t="s">
        <v>741</v>
      </c>
      <c r="C338" s="10" t="s">
        <v>3983</v>
      </c>
      <c r="E338" t="s">
        <v>3543</v>
      </c>
      <c r="F338" t="s">
        <v>3544</v>
      </c>
      <c r="G338" t="s">
        <v>3545</v>
      </c>
      <c r="H338" t="s">
        <v>3636</v>
      </c>
      <c r="I338" t="s">
        <v>3984</v>
      </c>
    </row>
    <row r="339" spans="1:10" ht="30.75" customHeight="1" x14ac:dyDescent="0.3">
      <c r="A339" t="s">
        <v>742</v>
      </c>
      <c r="B339" t="s">
        <v>743</v>
      </c>
      <c r="C339" s="10" t="s">
        <v>3985</v>
      </c>
      <c r="E339" t="s">
        <v>3543</v>
      </c>
      <c r="F339" t="s">
        <v>3544</v>
      </c>
      <c r="G339" t="s">
        <v>3545</v>
      </c>
      <c r="H339" t="s">
        <v>3639</v>
      </c>
      <c r="I339" t="s">
        <v>3640</v>
      </c>
      <c r="J339" t="s">
        <v>3986</v>
      </c>
    </row>
    <row r="340" spans="1:10" ht="30.75" customHeight="1" x14ac:dyDescent="0.3">
      <c r="A340" t="s">
        <v>744</v>
      </c>
      <c r="B340" t="s">
        <v>745</v>
      </c>
      <c r="C340" s="10" t="s">
        <v>3985</v>
      </c>
      <c r="E340" t="s">
        <v>3543</v>
      </c>
      <c r="F340" t="s">
        <v>3544</v>
      </c>
      <c r="G340" t="s">
        <v>3545</v>
      </c>
      <c r="H340" t="s">
        <v>3639</v>
      </c>
      <c r="I340" t="s">
        <v>3640</v>
      </c>
      <c r="J340" t="s">
        <v>3986</v>
      </c>
    </row>
    <row r="341" spans="1:10" ht="30.75" customHeight="1" x14ac:dyDescent="0.3">
      <c r="A341" t="s">
        <v>746</v>
      </c>
      <c r="B341" t="s">
        <v>747</v>
      </c>
      <c r="C341" s="10" t="s">
        <v>3985</v>
      </c>
      <c r="E341" t="s">
        <v>3543</v>
      </c>
      <c r="F341" t="s">
        <v>3544</v>
      </c>
      <c r="G341" t="s">
        <v>3545</v>
      </c>
      <c r="H341" t="s">
        <v>3639</v>
      </c>
      <c r="I341" t="s">
        <v>3640</v>
      </c>
      <c r="J341" t="s">
        <v>3986</v>
      </c>
    </row>
    <row r="342" spans="1:10" ht="30.75" customHeight="1" x14ac:dyDescent="0.3">
      <c r="A342" t="s">
        <v>748</v>
      </c>
      <c r="B342" t="s">
        <v>749</v>
      </c>
      <c r="C342" s="10" t="s">
        <v>3987</v>
      </c>
      <c r="E342" t="s">
        <v>3543</v>
      </c>
      <c r="F342" t="s">
        <v>3544</v>
      </c>
      <c r="G342" t="s">
        <v>3572</v>
      </c>
      <c r="H342" t="s">
        <v>3573</v>
      </c>
      <c r="I342" t="s">
        <v>3748</v>
      </c>
      <c r="J342" t="s">
        <v>3749</v>
      </c>
    </row>
    <row r="343" spans="1:10" ht="30.75" customHeight="1" x14ac:dyDescent="0.3">
      <c r="A343" t="s">
        <v>750</v>
      </c>
      <c r="B343" t="s">
        <v>751</v>
      </c>
      <c r="C343" s="10" t="s">
        <v>3988</v>
      </c>
      <c r="E343" t="s">
        <v>3543</v>
      </c>
      <c r="F343" t="s">
        <v>3544</v>
      </c>
      <c r="G343" t="s">
        <v>3572</v>
      </c>
      <c r="H343" t="s">
        <v>3573</v>
      </c>
      <c r="I343" t="s">
        <v>3748</v>
      </c>
      <c r="J343" t="s">
        <v>3749</v>
      </c>
    </row>
    <row r="344" spans="1:10" ht="30.75" customHeight="1" x14ac:dyDescent="0.3">
      <c r="A344" t="s">
        <v>752</v>
      </c>
      <c r="B344" t="s">
        <v>753</v>
      </c>
      <c r="C344" s="10" t="s">
        <v>3989</v>
      </c>
      <c r="E344" t="s">
        <v>3543</v>
      </c>
      <c r="F344" t="s">
        <v>3544</v>
      </c>
      <c r="G344" t="s">
        <v>3572</v>
      </c>
      <c r="H344" t="s">
        <v>3573</v>
      </c>
      <c r="I344" t="s">
        <v>3748</v>
      </c>
      <c r="J344" t="s">
        <v>3749</v>
      </c>
    </row>
    <row r="345" spans="1:10" ht="30.75" customHeight="1" x14ac:dyDescent="0.3">
      <c r="A345" t="s">
        <v>754</v>
      </c>
      <c r="B345" t="s">
        <v>755</v>
      </c>
      <c r="C345" s="10" t="s">
        <v>3990</v>
      </c>
      <c r="E345" t="s">
        <v>3543</v>
      </c>
      <c r="F345" t="s">
        <v>3544</v>
      </c>
      <c r="G345" t="s">
        <v>3572</v>
      </c>
      <c r="H345" t="s">
        <v>3573</v>
      </c>
      <c r="I345" t="s">
        <v>3748</v>
      </c>
      <c r="J345" t="s">
        <v>3749</v>
      </c>
    </row>
    <row r="346" spans="1:10" ht="30.75" customHeight="1" x14ac:dyDescent="0.3">
      <c r="A346" t="s">
        <v>756</v>
      </c>
      <c r="B346" t="s">
        <v>757</v>
      </c>
      <c r="C346" s="10" t="s">
        <v>3991</v>
      </c>
      <c r="E346" t="s">
        <v>3543</v>
      </c>
      <c r="F346" t="s">
        <v>3544</v>
      </c>
      <c r="G346" t="s">
        <v>3545</v>
      </c>
      <c r="H346" t="s">
        <v>3639</v>
      </c>
      <c r="I346" t="s">
        <v>3640</v>
      </c>
      <c r="J346" t="s">
        <v>3641</v>
      </c>
    </row>
    <row r="347" spans="1:10" ht="30.75" customHeight="1" x14ac:dyDescent="0.3">
      <c r="A347" t="s">
        <v>758</v>
      </c>
      <c r="B347" t="s">
        <v>759</v>
      </c>
      <c r="C347" s="10" t="s">
        <v>3992</v>
      </c>
      <c r="E347" t="s">
        <v>3543</v>
      </c>
      <c r="F347" t="s">
        <v>3695</v>
      </c>
      <c r="G347" t="s">
        <v>3696</v>
      </c>
      <c r="H347" t="s">
        <v>3697</v>
      </c>
      <c r="I347" t="s">
        <v>3885</v>
      </c>
      <c r="J347" t="s">
        <v>3993</v>
      </c>
    </row>
    <row r="348" spans="1:10" ht="30.75" customHeight="1" x14ac:dyDescent="0.3">
      <c r="A348" t="s">
        <v>762</v>
      </c>
      <c r="B348" t="s">
        <v>763</v>
      </c>
      <c r="C348" s="10" t="s">
        <v>3994</v>
      </c>
      <c r="E348" t="s">
        <v>3543</v>
      </c>
      <c r="F348" t="s">
        <v>3544</v>
      </c>
      <c r="G348" t="s">
        <v>3545</v>
      </c>
      <c r="H348" t="s">
        <v>3639</v>
      </c>
      <c r="I348" t="s">
        <v>3640</v>
      </c>
      <c r="J348" t="s">
        <v>3995</v>
      </c>
    </row>
    <row r="349" spans="1:10" ht="30.75" customHeight="1" x14ac:dyDescent="0.3">
      <c r="A349" t="s">
        <v>764</v>
      </c>
      <c r="B349" t="s">
        <v>765</v>
      </c>
      <c r="C349" s="10" t="s">
        <v>3994</v>
      </c>
      <c r="E349" t="s">
        <v>3543</v>
      </c>
      <c r="F349" t="s">
        <v>3544</v>
      </c>
      <c r="G349" t="s">
        <v>3545</v>
      </c>
      <c r="H349" t="s">
        <v>3639</v>
      </c>
      <c r="I349" t="s">
        <v>3640</v>
      </c>
      <c r="J349" t="s">
        <v>3995</v>
      </c>
    </row>
    <row r="350" spans="1:10" ht="30.75" customHeight="1" x14ac:dyDescent="0.3">
      <c r="A350" t="s">
        <v>766</v>
      </c>
      <c r="B350" t="s">
        <v>767</v>
      </c>
      <c r="C350" s="10" t="s">
        <v>3994</v>
      </c>
      <c r="E350" t="s">
        <v>3543</v>
      </c>
      <c r="F350" t="s">
        <v>3544</v>
      </c>
      <c r="G350" t="s">
        <v>3545</v>
      </c>
      <c r="H350" t="s">
        <v>3639</v>
      </c>
      <c r="I350" t="s">
        <v>3640</v>
      </c>
      <c r="J350" t="s">
        <v>3995</v>
      </c>
    </row>
    <row r="351" spans="1:10" ht="30.75" customHeight="1" x14ac:dyDescent="0.3">
      <c r="A351" t="s">
        <v>768</v>
      </c>
      <c r="B351" t="s">
        <v>769</v>
      </c>
      <c r="C351" s="10" t="s">
        <v>3996</v>
      </c>
      <c r="E351" t="s">
        <v>3543</v>
      </c>
      <c r="F351" t="s">
        <v>3544</v>
      </c>
      <c r="G351" t="s">
        <v>3545</v>
      </c>
      <c r="H351" t="s">
        <v>3785</v>
      </c>
      <c r="I351" t="s">
        <v>3858</v>
      </c>
      <c r="J351" t="s">
        <v>3859</v>
      </c>
    </row>
    <row r="352" spans="1:10" ht="30.75" customHeight="1" x14ac:dyDescent="0.3">
      <c r="A352" t="s">
        <v>770</v>
      </c>
      <c r="B352" t="s">
        <v>771</v>
      </c>
      <c r="C352" s="10" t="s">
        <v>3996</v>
      </c>
      <c r="E352" t="s">
        <v>3543</v>
      </c>
      <c r="F352" t="s">
        <v>3544</v>
      </c>
      <c r="G352" t="s">
        <v>3545</v>
      </c>
      <c r="H352" t="s">
        <v>3785</v>
      </c>
      <c r="I352" t="s">
        <v>3858</v>
      </c>
      <c r="J352" t="s">
        <v>3859</v>
      </c>
    </row>
    <row r="353" spans="1:11" ht="30.75" customHeight="1" x14ac:dyDescent="0.3">
      <c r="A353" t="s">
        <v>772</v>
      </c>
      <c r="B353" t="s">
        <v>773</v>
      </c>
      <c r="C353" s="10" t="s">
        <v>3996</v>
      </c>
      <c r="E353" t="s">
        <v>3543</v>
      </c>
      <c r="F353" t="s">
        <v>3544</v>
      </c>
      <c r="G353" t="s">
        <v>3545</v>
      </c>
      <c r="H353" t="s">
        <v>3785</v>
      </c>
      <c r="I353" t="s">
        <v>3858</v>
      </c>
      <c r="J353" t="s">
        <v>3859</v>
      </c>
    </row>
    <row r="354" spans="1:11" ht="30.75" customHeight="1" x14ac:dyDescent="0.3">
      <c r="A354" t="s">
        <v>774</v>
      </c>
      <c r="B354" t="s">
        <v>775</v>
      </c>
      <c r="C354" s="10" t="s">
        <v>3996</v>
      </c>
      <c r="E354" t="s">
        <v>3543</v>
      </c>
      <c r="F354" t="s">
        <v>3544</v>
      </c>
      <c r="G354" t="s">
        <v>3545</v>
      </c>
      <c r="H354" t="s">
        <v>3785</v>
      </c>
      <c r="I354" t="s">
        <v>3858</v>
      </c>
      <c r="J354" t="s">
        <v>3859</v>
      </c>
    </row>
    <row r="355" spans="1:11" ht="30.75" customHeight="1" x14ac:dyDescent="0.3">
      <c r="A355" t="s">
        <v>776</v>
      </c>
      <c r="B355" t="s">
        <v>777</v>
      </c>
      <c r="C355" s="10" t="s">
        <v>3997</v>
      </c>
      <c r="E355" t="s">
        <v>3543</v>
      </c>
      <c r="F355" t="s">
        <v>3544</v>
      </c>
      <c r="G355" t="s">
        <v>3751</v>
      </c>
      <c r="H355" t="s">
        <v>3752</v>
      </c>
      <c r="I355" t="s">
        <v>3998</v>
      </c>
      <c r="J355" t="s">
        <v>3999</v>
      </c>
      <c r="K355" t="s">
        <v>4000</v>
      </c>
    </row>
    <row r="356" spans="1:11" ht="30.75" customHeight="1" x14ac:dyDescent="0.3">
      <c r="A356" t="s">
        <v>778</v>
      </c>
      <c r="B356" t="s">
        <v>779</v>
      </c>
      <c r="C356" s="10" t="s">
        <v>3997</v>
      </c>
      <c r="E356" t="s">
        <v>3543</v>
      </c>
      <c r="F356" t="s">
        <v>3544</v>
      </c>
      <c r="G356" t="s">
        <v>3751</v>
      </c>
      <c r="H356" t="s">
        <v>3752</v>
      </c>
      <c r="I356" t="s">
        <v>3998</v>
      </c>
      <c r="J356" t="s">
        <v>3999</v>
      </c>
      <c r="K356" t="s">
        <v>4000</v>
      </c>
    </row>
    <row r="357" spans="1:11" ht="30.75" customHeight="1" x14ac:dyDescent="0.3">
      <c r="A357" t="s">
        <v>780</v>
      </c>
      <c r="B357" t="s">
        <v>781</v>
      </c>
      <c r="C357" s="10" t="s">
        <v>4001</v>
      </c>
      <c r="E357" t="s">
        <v>3543</v>
      </c>
      <c r="F357" t="s">
        <v>3683</v>
      </c>
      <c r="G357" t="s">
        <v>3684</v>
      </c>
      <c r="H357" t="s">
        <v>3685</v>
      </c>
      <c r="I357" t="s">
        <v>3686</v>
      </c>
      <c r="J357" t="s">
        <v>3687</v>
      </c>
    </row>
    <row r="358" spans="1:11" ht="30.75" customHeight="1" x14ac:dyDescent="0.3">
      <c r="A358" t="s">
        <v>782</v>
      </c>
      <c r="B358" t="s">
        <v>783</v>
      </c>
      <c r="C358" s="10" t="s">
        <v>4002</v>
      </c>
      <c r="E358" t="s">
        <v>3543</v>
      </c>
      <c r="F358" t="s">
        <v>3544</v>
      </c>
      <c r="G358" t="s">
        <v>3545</v>
      </c>
      <c r="H358" t="s">
        <v>4003</v>
      </c>
    </row>
    <row r="359" spans="1:11" ht="30.75" customHeight="1" x14ac:dyDescent="0.3">
      <c r="A359" t="s">
        <v>784</v>
      </c>
      <c r="B359" t="s">
        <v>785</v>
      </c>
      <c r="C359" s="10" t="s">
        <v>4004</v>
      </c>
      <c r="E359" t="s">
        <v>3543</v>
      </c>
      <c r="F359" t="s">
        <v>3544</v>
      </c>
      <c r="G359" t="s">
        <v>3572</v>
      </c>
      <c r="H359" t="s">
        <v>3703</v>
      </c>
      <c r="I359" t="s">
        <v>3704</v>
      </c>
      <c r="J359" t="s">
        <v>4005</v>
      </c>
    </row>
    <row r="360" spans="1:11" ht="30.75" customHeight="1" x14ac:dyDescent="0.3">
      <c r="A360" t="s">
        <v>786</v>
      </c>
      <c r="B360" t="s">
        <v>787</v>
      </c>
      <c r="C360" s="10" t="s">
        <v>4006</v>
      </c>
      <c r="E360" t="s">
        <v>3543</v>
      </c>
      <c r="F360" t="s">
        <v>3544</v>
      </c>
      <c r="G360" t="s">
        <v>3545</v>
      </c>
      <c r="H360" t="s">
        <v>4007</v>
      </c>
      <c r="I360" t="s">
        <v>4008</v>
      </c>
      <c r="J360" t="s">
        <v>4009</v>
      </c>
    </row>
    <row r="361" spans="1:11" ht="30.75" customHeight="1" x14ac:dyDescent="0.3">
      <c r="A361" t="s">
        <v>788</v>
      </c>
      <c r="B361" t="s">
        <v>789</v>
      </c>
      <c r="C361" s="10" t="s">
        <v>4010</v>
      </c>
      <c r="E361" t="s">
        <v>3543</v>
      </c>
      <c r="F361" t="s">
        <v>3544</v>
      </c>
      <c r="G361" t="s">
        <v>3572</v>
      </c>
      <c r="H361" t="s">
        <v>3573</v>
      </c>
      <c r="I361" t="s">
        <v>3574</v>
      </c>
      <c r="J361" t="s">
        <v>3821</v>
      </c>
    </row>
    <row r="362" spans="1:11" ht="30.75" customHeight="1" x14ac:dyDescent="0.3">
      <c r="A362" t="s">
        <v>790</v>
      </c>
      <c r="B362" t="s">
        <v>791</v>
      </c>
      <c r="C362" s="10" t="s">
        <v>4010</v>
      </c>
      <c r="E362" t="s">
        <v>3543</v>
      </c>
      <c r="F362" t="s">
        <v>3544</v>
      </c>
      <c r="G362" t="s">
        <v>3572</v>
      </c>
      <c r="H362" t="s">
        <v>3573</v>
      </c>
      <c r="I362" t="s">
        <v>3574</v>
      </c>
      <c r="J362" t="s">
        <v>3821</v>
      </c>
    </row>
    <row r="363" spans="1:11" ht="30.75" customHeight="1" x14ac:dyDescent="0.3">
      <c r="A363" t="s">
        <v>792</v>
      </c>
      <c r="B363" t="s">
        <v>793</v>
      </c>
      <c r="C363" s="10" t="s">
        <v>4010</v>
      </c>
      <c r="E363" t="s">
        <v>3543</v>
      </c>
      <c r="F363" t="s">
        <v>3544</v>
      </c>
      <c r="G363" t="s">
        <v>3572</v>
      </c>
      <c r="H363" t="s">
        <v>3573</v>
      </c>
      <c r="I363" t="s">
        <v>3574</v>
      </c>
      <c r="J363" t="s">
        <v>3821</v>
      </c>
    </row>
    <row r="364" spans="1:11" ht="30.75" customHeight="1" x14ac:dyDescent="0.3">
      <c r="A364" t="s">
        <v>794</v>
      </c>
      <c r="B364" t="s">
        <v>795</v>
      </c>
      <c r="C364" s="10" t="s">
        <v>4011</v>
      </c>
      <c r="E364" t="s">
        <v>3543</v>
      </c>
      <c r="F364" t="s">
        <v>4012</v>
      </c>
    </row>
    <row r="365" spans="1:11" ht="30.75" customHeight="1" x14ac:dyDescent="0.3">
      <c r="A365" t="s">
        <v>796</v>
      </c>
      <c r="B365" t="s">
        <v>797</v>
      </c>
      <c r="C365" s="10" t="s">
        <v>4013</v>
      </c>
      <c r="E365" t="s">
        <v>3543</v>
      </c>
      <c r="F365" t="s">
        <v>4014</v>
      </c>
    </row>
    <row r="366" spans="1:11" ht="30.75" customHeight="1" x14ac:dyDescent="0.3">
      <c r="A366" t="s">
        <v>798</v>
      </c>
      <c r="B366" t="s">
        <v>799</v>
      </c>
      <c r="C366" s="10" t="s">
        <v>4015</v>
      </c>
      <c r="E366" t="s">
        <v>3543</v>
      </c>
      <c r="F366" t="s">
        <v>4016</v>
      </c>
    </row>
    <row r="367" spans="1:11" ht="30.75" customHeight="1" x14ac:dyDescent="0.3">
      <c r="A367" t="s">
        <v>800</v>
      </c>
      <c r="B367" t="s">
        <v>801</v>
      </c>
      <c r="C367" s="10" t="s">
        <v>4017</v>
      </c>
      <c r="E367" t="s">
        <v>3543</v>
      </c>
      <c r="F367" t="s">
        <v>4016</v>
      </c>
    </row>
    <row r="368" spans="1:11" ht="30.75" customHeight="1" x14ac:dyDescent="0.3">
      <c r="A368" t="s">
        <v>802</v>
      </c>
      <c r="B368" t="s">
        <v>803</v>
      </c>
      <c r="C368" s="10" t="s">
        <v>4018</v>
      </c>
      <c r="E368" t="s">
        <v>3543</v>
      </c>
      <c r="F368" t="s">
        <v>4016</v>
      </c>
    </row>
    <row r="369" spans="1:11" ht="30.75" customHeight="1" x14ac:dyDescent="0.3">
      <c r="A369" t="s">
        <v>804</v>
      </c>
      <c r="B369" t="s">
        <v>805</v>
      </c>
      <c r="C369" s="10" t="s">
        <v>4019</v>
      </c>
      <c r="E369" t="s">
        <v>3543</v>
      </c>
      <c r="F369" t="s">
        <v>4016</v>
      </c>
    </row>
    <row r="370" spans="1:11" ht="30.75" customHeight="1" x14ac:dyDescent="0.3">
      <c r="A370" t="s">
        <v>806</v>
      </c>
      <c r="B370" t="s">
        <v>807</v>
      </c>
      <c r="C370" s="10" t="s">
        <v>4019</v>
      </c>
      <c r="E370" t="s">
        <v>3543</v>
      </c>
      <c r="F370" t="s">
        <v>4016</v>
      </c>
    </row>
    <row r="371" spans="1:11" ht="30.75" customHeight="1" x14ac:dyDescent="0.3">
      <c r="A371" t="s">
        <v>808</v>
      </c>
      <c r="B371" t="s">
        <v>809</v>
      </c>
      <c r="C371" s="10" t="s">
        <v>4020</v>
      </c>
      <c r="E371" t="s">
        <v>3731</v>
      </c>
    </row>
    <row r="372" spans="1:11" ht="30.75" customHeight="1" x14ac:dyDescent="0.3">
      <c r="A372" t="s">
        <v>810</v>
      </c>
      <c r="B372" t="s">
        <v>811</v>
      </c>
      <c r="C372" s="10" t="s">
        <v>4021</v>
      </c>
      <c r="E372" t="s">
        <v>3543</v>
      </c>
      <c r="F372" t="s">
        <v>4022</v>
      </c>
    </row>
    <row r="373" spans="1:11" ht="30.75" customHeight="1" x14ac:dyDescent="0.3">
      <c r="A373" t="s">
        <v>812</v>
      </c>
      <c r="B373" t="s">
        <v>813</v>
      </c>
      <c r="C373" s="10" t="s">
        <v>4023</v>
      </c>
      <c r="E373" t="s">
        <v>3731</v>
      </c>
    </row>
    <row r="374" spans="1:11" ht="30.75" customHeight="1" x14ac:dyDescent="0.3">
      <c r="A374" t="s">
        <v>814</v>
      </c>
      <c r="B374" t="s">
        <v>815</v>
      </c>
      <c r="C374" s="10" t="s">
        <v>4024</v>
      </c>
      <c r="E374" t="s">
        <v>3543</v>
      </c>
      <c r="F374" t="s">
        <v>4016</v>
      </c>
    </row>
    <row r="375" spans="1:11" ht="30.75" customHeight="1" x14ac:dyDescent="0.3">
      <c r="A375" t="s">
        <v>816</v>
      </c>
      <c r="B375" t="s">
        <v>817</v>
      </c>
      <c r="C375" s="10" t="s">
        <v>4025</v>
      </c>
      <c r="E375" t="s">
        <v>3543</v>
      </c>
      <c r="F375" t="s">
        <v>4012</v>
      </c>
    </row>
    <row r="376" spans="1:11" ht="30.75" customHeight="1" x14ac:dyDescent="0.3">
      <c r="A376" t="s">
        <v>818</v>
      </c>
      <c r="B376" t="s">
        <v>819</v>
      </c>
      <c r="C376" s="10" t="s">
        <v>4026</v>
      </c>
      <c r="E376" t="s">
        <v>3543</v>
      </c>
      <c r="F376" t="s">
        <v>4027</v>
      </c>
    </row>
    <row r="377" spans="1:11" ht="30.75" customHeight="1" x14ac:dyDescent="0.3">
      <c r="A377" t="s">
        <v>820</v>
      </c>
      <c r="B377" t="s">
        <v>821</v>
      </c>
      <c r="C377" s="10" t="s">
        <v>4024</v>
      </c>
      <c r="E377" t="s">
        <v>3543</v>
      </c>
      <c r="F377" t="s">
        <v>4016</v>
      </c>
    </row>
    <row r="378" spans="1:11" ht="30.75" customHeight="1" x14ac:dyDescent="0.3">
      <c r="A378" t="s">
        <v>822</v>
      </c>
      <c r="B378" t="s">
        <v>823</v>
      </c>
      <c r="C378" s="10" t="s">
        <v>4028</v>
      </c>
      <c r="E378" t="s">
        <v>3543</v>
      </c>
      <c r="F378" t="s">
        <v>4029</v>
      </c>
    </row>
    <row r="379" spans="1:11" ht="30.75" customHeight="1" x14ac:dyDescent="0.3">
      <c r="A379" t="s">
        <v>824</v>
      </c>
      <c r="B379" t="s">
        <v>825</v>
      </c>
      <c r="C379" s="10" t="s">
        <v>4030</v>
      </c>
      <c r="E379" t="s">
        <v>3543</v>
      </c>
      <c r="F379" t="s">
        <v>3544</v>
      </c>
      <c r="G379" t="s">
        <v>3751</v>
      </c>
      <c r="H379" t="s">
        <v>3752</v>
      </c>
      <c r="I379" t="s">
        <v>3753</v>
      </c>
      <c r="J379" t="s">
        <v>3754</v>
      </c>
      <c r="K379" t="s">
        <v>4031</v>
      </c>
    </row>
    <row r="380" spans="1:11" ht="30.75" customHeight="1" x14ac:dyDescent="0.3">
      <c r="A380" t="s">
        <v>826</v>
      </c>
      <c r="B380" t="s">
        <v>827</v>
      </c>
      <c r="C380" s="10" t="s">
        <v>4032</v>
      </c>
      <c r="E380" t="s">
        <v>3543</v>
      </c>
      <c r="F380" t="s">
        <v>3544</v>
      </c>
      <c r="G380" t="s">
        <v>3561</v>
      </c>
      <c r="H380" t="s">
        <v>3843</v>
      </c>
    </row>
    <row r="381" spans="1:11" ht="30.75" customHeight="1" x14ac:dyDescent="0.3">
      <c r="A381" t="s">
        <v>828</v>
      </c>
      <c r="B381" t="s">
        <v>829</v>
      </c>
      <c r="C381" s="10" t="s">
        <v>4032</v>
      </c>
      <c r="E381" t="s">
        <v>3543</v>
      </c>
      <c r="F381" t="s">
        <v>3544</v>
      </c>
      <c r="G381" t="s">
        <v>3561</v>
      </c>
      <c r="H381" t="s">
        <v>3843</v>
      </c>
    </row>
    <row r="382" spans="1:11" ht="30.75" customHeight="1" x14ac:dyDescent="0.3">
      <c r="A382" t="s">
        <v>830</v>
      </c>
      <c r="B382" t="s">
        <v>831</v>
      </c>
      <c r="C382" s="10" t="s">
        <v>4032</v>
      </c>
      <c r="E382" t="s">
        <v>3543</v>
      </c>
      <c r="F382" t="s">
        <v>3544</v>
      </c>
      <c r="G382" t="s">
        <v>3561</v>
      </c>
      <c r="H382" t="s">
        <v>3843</v>
      </c>
    </row>
    <row r="383" spans="1:11" ht="30.75" customHeight="1" x14ac:dyDescent="0.3">
      <c r="A383" t="s">
        <v>832</v>
      </c>
      <c r="B383" t="s">
        <v>833</v>
      </c>
      <c r="C383" s="10" t="s">
        <v>4032</v>
      </c>
      <c r="E383" t="s">
        <v>3543</v>
      </c>
      <c r="F383" t="s">
        <v>3544</v>
      </c>
      <c r="G383" t="s">
        <v>3561</v>
      </c>
      <c r="H383" t="s">
        <v>3843</v>
      </c>
    </row>
    <row r="384" spans="1:11" ht="30.75" customHeight="1" x14ac:dyDescent="0.3">
      <c r="A384" t="s">
        <v>834</v>
      </c>
      <c r="B384" t="s">
        <v>835</v>
      </c>
      <c r="C384" s="10" t="s">
        <v>4033</v>
      </c>
      <c r="E384" t="s">
        <v>3543</v>
      </c>
      <c r="F384" t="s">
        <v>3544</v>
      </c>
      <c r="G384" t="s">
        <v>3561</v>
      </c>
      <c r="H384" t="s">
        <v>3614</v>
      </c>
      <c r="I384" t="s">
        <v>3633</v>
      </c>
      <c r="J384" t="s">
        <v>4034</v>
      </c>
    </row>
    <row r="385" spans="1:10" ht="30.75" customHeight="1" x14ac:dyDescent="0.3">
      <c r="A385" t="s">
        <v>836</v>
      </c>
      <c r="B385" t="s">
        <v>837</v>
      </c>
      <c r="C385" s="10" t="s">
        <v>4035</v>
      </c>
      <c r="E385" t="s">
        <v>3543</v>
      </c>
      <c r="F385" t="s">
        <v>3544</v>
      </c>
      <c r="G385" t="s">
        <v>3572</v>
      </c>
      <c r="H385" t="s">
        <v>3703</v>
      </c>
      <c r="I385" t="s">
        <v>3704</v>
      </c>
      <c r="J385" t="s">
        <v>4005</v>
      </c>
    </row>
    <row r="386" spans="1:10" ht="30.75" customHeight="1" x14ac:dyDescent="0.3">
      <c r="A386" t="s">
        <v>838</v>
      </c>
      <c r="B386" t="s">
        <v>839</v>
      </c>
      <c r="C386" s="10" t="s">
        <v>4036</v>
      </c>
      <c r="E386" t="s">
        <v>3543</v>
      </c>
      <c r="F386" t="s">
        <v>3544</v>
      </c>
      <c r="G386" t="s">
        <v>3572</v>
      </c>
      <c r="H386" t="s">
        <v>3703</v>
      </c>
      <c r="I386" t="s">
        <v>3704</v>
      </c>
      <c r="J386" t="s">
        <v>4037</v>
      </c>
    </row>
    <row r="387" spans="1:10" ht="30.75" customHeight="1" x14ac:dyDescent="0.3">
      <c r="A387" t="s">
        <v>840</v>
      </c>
      <c r="B387" t="s">
        <v>841</v>
      </c>
      <c r="C387" s="10" t="s">
        <v>4038</v>
      </c>
      <c r="E387" t="s">
        <v>3543</v>
      </c>
      <c r="F387" t="s">
        <v>4039</v>
      </c>
    </row>
    <row r="388" spans="1:10" ht="30.75" customHeight="1" x14ac:dyDescent="0.3">
      <c r="A388" t="s">
        <v>842</v>
      </c>
      <c r="B388" t="s">
        <v>843</v>
      </c>
      <c r="C388" s="10" t="s">
        <v>4040</v>
      </c>
      <c r="E388" t="s">
        <v>3543</v>
      </c>
      <c r="F388" t="s">
        <v>3544</v>
      </c>
      <c r="G388" t="s">
        <v>3572</v>
      </c>
      <c r="H388" t="s">
        <v>3703</v>
      </c>
      <c r="I388" t="s">
        <v>3704</v>
      </c>
      <c r="J388" t="s">
        <v>3705</v>
      </c>
    </row>
    <row r="389" spans="1:10" ht="30.75" customHeight="1" x14ac:dyDescent="0.3">
      <c r="A389" t="s">
        <v>844</v>
      </c>
      <c r="B389" t="s">
        <v>845</v>
      </c>
      <c r="C389" s="10" t="s">
        <v>4041</v>
      </c>
      <c r="E389" t="s">
        <v>3543</v>
      </c>
      <c r="F389" t="s">
        <v>3544</v>
      </c>
      <c r="G389" t="s">
        <v>3572</v>
      </c>
      <c r="H389" t="s">
        <v>3703</v>
      </c>
      <c r="I389" t="s">
        <v>3704</v>
      </c>
      <c r="J389" t="s">
        <v>3705</v>
      </c>
    </row>
    <row r="390" spans="1:10" ht="30.75" customHeight="1" x14ac:dyDescent="0.3">
      <c r="A390" t="s">
        <v>846</v>
      </c>
      <c r="B390" t="s">
        <v>847</v>
      </c>
      <c r="C390" s="10" t="s">
        <v>4042</v>
      </c>
      <c r="E390" t="s">
        <v>3543</v>
      </c>
      <c r="F390" t="s">
        <v>3544</v>
      </c>
      <c r="G390" t="s">
        <v>3572</v>
      </c>
      <c r="H390" t="s">
        <v>3703</v>
      </c>
      <c r="I390" t="s">
        <v>3704</v>
      </c>
      <c r="J390" t="s">
        <v>3705</v>
      </c>
    </row>
    <row r="391" spans="1:10" ht="30.75" customHeight="1" x14ac:dyDescent="0.3">
      <c r="A391" t="s">
        <v>848</v>
      </c>
      <c r="B391" t="s">
        <v>849</v>
      </c>
      <c r="C391" s="10" t="s">
        <v>4043</v>
      </c>
      <c r="E391" t="s">
        <v>3543</v>
      </c>
      <c r="F391" t="s">
        <v>3544</v>
      </c>
      <c r="G391" t="s">
        <v>3561</v>
      </c>
      <c r="H391" t="s">
        <v>3614</v>
      </c>
      <c r="I391" t="s">
        <v>3667</v>
      </c>
      <c r="J391" t="s">
        <v>4044</v>
      </c>
    </row>
    <row r="392" spans="1:10" ht="30.75" customHeight="1" x14ac:dyDescent="0.3">
      <c r="A392" t="s">
        <v>850</v>
      </c>
      <c r="B392" t="s">
        <v>851</v>
      </c>
      <c r="C392" s="10" t="s">
        <v>4045</v>
      </c>
      <c r="E392" t="s">
        <v>3543</v>
      </c>
      <c r="F392" t="s">
        <v>3544</v>
      </c>
      <c r="G392" t="s">
        <v>3572</v>
      </c>
      <c r="H392" t="s">
        <v>3610</v>
      </c>
      <c r="I392" t="s">
        <v>3611</v>
      </c>
      <c r="J392" t="s">
        <v>4046</v>
      </c>
    </row>
    <row r="393" spans="1:10" ht="30.75" customHeight="1" x14ac:dyDescent="0.3">
      <c r="A393" t="s">
        <v>852</v>
      </c>
      <c r="B393" t="s">
        <v>853</v>
      </c>
      <c r="C393" s="10" t="s">
        <v>4047</v>
      </c>
      <c r="E393" t="s">
        <v>3543</v>
      </c>
      <c r="F393" t="s">
        <v>3643</v>
      </c>
      <c r="G393" t="s">
        <v>3811</v>
      </c>
      <c r="H393" t="s">
        <v>3812</v>
      </c>
      <c r="I393" t="s">
        <v>3961</v>
      </c>
      <c r="J393" t="s">
        <v>4048</v>
      </c>
    </row>
    <row r="394" spans="1:10" ht="30.75" customHeight="1" x14ac:dyDescent="0.3">
      <c r="A394" t="s">
        <v>854</v>
      </c>
      <c r="B394" t="s">
        <v>855</v>
      </c>
      <c r="C394" s="10" t="s">
        <v>4049</v>
      </c>
      <c r="E394" t="s">
        <v>3543</v>
      </c>
      <c r="F394" t="s">
        <v>3544</v>
      </c>
      <c r="G394" t="s">
        <v>3572</v>
      </c>
      <c r="H394" t="s">
        <v>3703</v>
      </c>
      <c r="I394" t="s">
        <v>3704</v>
      </c>
      <c r="J394" t="s">
        <v>3705</v>
      </c>
    </row>
    <row r="395" spans="1:10" ht="30.75" customHeight="1" x14ac:dyDescent="0.3">
      <c r="A395" t="s">
        <v>856</v>
      </c>
      <c r="B395" t="s">
        <v>857</v>
      </c>
      <c r="C395" s="10" t="s">
        <v>4050</v>
      </c>
      <c r="E395" t="s">
        <v>3543</v>
      </c>
      <c r="F395" t="s">
        <v>3544</v>
      </c>
      <c r="G395" t="s">
        <v>3561</v>
      </c>
      <c r="H395" t="s">
        <v>3614</v>
      </c>
      <c r="I395" t="s">
        <v>3633</v>
      </c>
      <c r="J395" t="s">
        <v>3670</v>
      </c>
    </row>
    <row r="396" spans="1:10" ht="30.75" customHeight="1" x14ac:dyDescent="0.3">
      <c r="A396" t="s">
        <v>858</v>
      </c>
      <c r="B396" t="s">
        <v>859</v>
      </c>
      <c r="C396" s="10" t="s">
        <v>4051</v>
      </c>
      <c r="E396" t="s">
        <v>3543</v>
      </c>
      <c r="F396" t="s">
        <v>3544</v>
      </c>
      <c r="G396" t="s">
        <v>3561</v>
      </c>
      <c r="H396" t="s">
        <v>3614</v>
      </c>
      <c r="I396" t="s">
        <v>3745</v>
      </c>
      <c r="J396" t="s">
        <v>3746</v>
      </c>
    </row>
    <row r="397" spans="1:10" ht="30.75" customHeight="1" x14ac:dyDescent="0.3">
      <c r="A397" t="s">
        <v>860</v>
      </c>
      <c r="B397" t="s">
        <v>861</v>
      </c>
      <c r="C397" s="10" t="s">
        <v>4051</v>
      </c>
      <c r="E397" t="s">
        <v>3543</v>
      </c>
      <c r="F397" t="s">
        <v>3544</v>
      </c>
      <c r="G397" t="s">
        <v>3561</v>
      </c>
      <c r="H397" t="s">
        <v>3614</v>
      </c>
      <c r="I397" t="s">
        <v>3745</v>
      </c>
      <c r="J397" t="s">
        <v>3746</v>
      </c>
    </row>
    <row r="398" spans="1:10" ht="30.75" customHeight="1" x14ac:dyDescent="0.3">
      <c r="A398" t="s">
        <v>862</v>
      </c>
      <c r="B398" t="s">
        <v>863</v>
      </c>
      <c r="C398" s="10" t="s">
        <v>4051</v>
      </c>
      <c r="E398" t="s">
        <v>3543</v>
      </c>
      <c r="F398" t="s">
        <v>3544</v>
      </c>
      <c r="G398" t="s">
        <v>3561</v>
      </c>
      <c r="H398" t="s">
        <v>3614</v>
      </c>
      <c r="I398" t="s">
        <v>3745</v>
      </c>
      <c r="J398" t="s">
        <v>3746</v>
      </c>
    </row>
    <row r="399" spans="1:10" ht="30.75" customHeight="1" x14ac:dyDescent="0.3">
      <c r="A399" t="s">
        <v>864</v>
      </c>
      <c r="B399" t="s">
        <v>865</v>
      </c>
      <c r="C399" s="10" t="s">
        <v>4051</v>
      </c>
      <c r="E399" t="s">
        <v>3543</v>
      </c>
      <c r="F399" t="s">
        <v>3544</v>
      </c>
      <c r="G399" t="s">
        <v>3561</v>
      </c>
      <c r="H399" t="s">
        <v>3614</v>
      </c>
      <c r="I399" t="s">
        <v>3745</v>
      </c>
      <c r="J399" t="s">
        <v>3746</v>
      </c>
    </row>
    <row r="400" spans="1:10" ht="30.75" customHeight="1" x14ac:dyDescent="0.3">
      <c r="A400" t="s">
        <v>866</v>
      </c>
      <c r="B400" t="s">
        <v>867</v>
      </c>
      <c r="C400" s="10" t="s">
        <v>4051</v>
      </c>
      <c r="E400" t="s">
        <v>3543</v>
      </c>
      <c r="F400" t="s">
        <v>3544</v>
      </c>
      <c r="G400" t="s">
        <v>3561</v>
      </c>
      <c r="H400" t="s">
        <v>3614</v>
      </c>
      <c r="I400" t="s">
        <v>3745</v>
      </c>
      <c r="J400" t="s">
        <v>3746</v>
      </c>
    </row>
    <row r="401" spans="1:18" ht="30.75" customHeight="1" x14ac:dyDescent="0.3">
      <c r="A401" t="s">
        <v>868</v>
      </c>
      <c r="B401" t="s">
        <v>869</v>
      </c>
      <c r="C401" s="10" t="s">
        <v>4052</v>
      </c>
      <c r="E401" t="s">
        <v>3543</v>
      </c>
      <c r="F401" t="s">
        <v>3544</v>
      </c>
      <c r="G401" t="s">
        <v>3545</v>
      </c>
      <c r="H401" t="s">
        <v>3639</v>
      </c>
      <c r="I401" t="s">
        <v>3640</v>
      </c>
      <c r="J401" t="s">
        <v>3641</v>
      </c>
    </row>
    <row r="402" spans="1:18" ht="30.75" customHeight="1" x14ac:dyDescent="0.3">
      <c r="A402" t="s">
        <v>870</v>
      </c>
      <c r="B402" t="s">
        <v>871</v>
      </c>
      <c r="C402" s="10" t="s">
        <v>4053</v>
      </c>
      <c r="E402" t="s">
        <v>3543</v>
      </c>
      <c r="F402" t="s">
        <v>3544</v>
      </c>
      <c r="G402" t="s">
        <v>3545</v>
      </c>
      <c r="H402" t="s">
        <v>3639</v>
      </c>
      <c r="I402" t="s">
        <v>3640</v>
      </c>
      <c r="J402" t="s">
        <v>3641</v>
      </c>
    </row>
    <row r="403" spans="1:18" ht="30.75" customHeight="1" x14ac:dyDescent="0.3">
      <c r="A403" t="s">
        <v>872</v>
      </c>
      <c r="B403" t="s">
        <v>873</v>
      </c>
      <c r="C403" s="10" t="s">
        <v>4054</v>
      </c>
      <c r="E403" t="s">
        <v>3543</v>
      </c>
      <c r="F403" t="s">
        <v>3544</v>
      </c>
      <c r="G403" t="s">
        <v>3561</v>
      </c>
      <c r="H403" t="s">
        <v>3977</v>
      </c>
      <c r="I403" t="s">
        <v>3978</v>
      </c>
      <c r="J403" t="s">
        <v>4055</v>
      </c>
    </row>
    <row r="404" spans="1:18" ht="30.75" customHeight="1" x14ac:dyDescent="0.3">
      <c r="A404" t="s">
        <v>874</v>
      </c>
      <c r="B404" t="s">
        <v>875</v>
      </c>
      <c r="C404" s="10" t="s">
        <v>4056</v>
      </c>
      <c r="E404" t="s">
        <v>3543</v>
      </c>
      <c r="F404" t="s">
        <v>3544</v>
      </c>
      <c r="G404" t="s">
        <v>3561</v>
      </c>
      <c r="H404" t="s">
        <v>3977</v>
      </c>
      <c r="I404" t="s">
        <v>3978</v>
      </c>
      <c r="J404" t="s">
        <v>4057</v>
      </c>
    </row>
    <row r="405" spans="1:18" ht="30.75" customHeight="1" x14ac:dyDescent="0.3">
      <c r="A405" t="s">
        <v>876</v>
      </c>
      <c r="B405" t="s">
        <v>877</v>
      </c>
      <c r="C405" s="10" t="s">
        <v>4056</v>
      </c>
      <c r="E405" t="s">
        <v>3543</v>
      </c>
      <c r="F405" t="s">
        <v>3544</v>
      </c>
      <c r="G405" t="s">
        <v>3561</v>
      </c>
      <c r="H405" t="s">
        <v>3977</v>
      </c>
      <c r="I405" t="s">
        <v>3978</v>
      </c>
      <c r="J405" t="s">
        <v>4057</v>
      </c>
    </row>
    <row r="406" spans="1:18" ht="30.75" customHeight="1" x14ac:dyDescent="0.3">
      <c r="A406" t="s">
        <v>878</v>
      </c>
      <c r="B406" t="s">
        <v>879</v>
      </c>
      <c r="C406" s="10" t="s">
        <v>4056</v>
      </c>
      <c r="E406" t="s">
        <v>3543</v>
      </c>
      <c r="F406" t="s">
        <v>3544</v>
      </c>
      <c r="G406" t="s">
        <v>3561</v>
      </c>
      <c r="H406" t="s">
        <v>3977</v>
      </c>
      <c r="I406" t="s">
        <v>3978</v>
      </c>
      <c r="J406" t="s">
        <v>4057</v>
      </c>
    </row>
    <row r="407" spans="1:18" ht="30.75" customHeight="1" x14ac:dyDescent="0.3">
      <c r="A407" t="s">
        <v>880</v>
      </c>
      <c r="B407" t="s">
        <v>881</v>
      </c>
      <c r="C407" s="10" t="s">
        <v>4058</v>
      </c>
      <c r="E407" t="s">
        <v>3580</v>
      </c>
      <c r="F407" t="s">
        <v>3581</v>
      </c>
      <c r="G407" t="s">
        <v>3582</v>
      </c>
      <c r="H407" t="s">
        <v>3583</v>
      </c>
      <c r="I407" t="s">
        <v>3584</v>
      </c>
      <c r="J407" t="s">
        <v>3585</v>
      </c>
      <c r="K407" t="s">
        <v>3586</v>
      </c>
      <c r="L407" t="s">
        <v>3587</v>
      </c>
      <c r="M407" t="s">
        <v>3588</v>
      </c>
      <c r="N407" t="s">
        <v>3589</v>
      </c>
      <c r="O407" t="s">
        <v>4059</v>
      </c>
      <c r="P407" t="s">
        <v>4060</v>
      </c>
      <c r="Q407" t="s">
        <v>4061</v>
      </c>
      <c r="R407" t="s">
        <v>4062</v>
      </c>
    </row>
    <row r="408" spans="1:18" ht="30.75" customHeight="1" x14ac:dyDescent="0.3">
      <c r="A408" t="s">
        <v>882</v>
      </c>
      <c r="B408" t="s">
        <v>883</v>
      </c>
      <c r="C408" s="10" t="s">
        <v>4058</v>
      </c>
      <c r="E408" t="s">
        <v>3580</v>
      </c>
      <c r="F408" t="s">
        <v>3581</v>
      </c>
      <c r="G408" t="s">
        <v>3582</v>
      </c>
      <c r="H408" t="s">
        <v>3583</v>
      </c>
      <c r="I408" t="s">
        <v>3584</v>
      </c>
      <c r="J408" t="s">
        <v>3585</v>
      </c>
      <c r="K408" t="s">
        <v>3586</v>
      </c>
      <c r="L408" t="s">
        <v>3587</v>
      </c>
      <c r="M408" t="s">
        <v>3588</v>
      </c>
      <c r="N408" t="s">
        <v>3589</v>
      </c>
      <c r="O408" t="s">
        <v>4059</v>
      </c>
      <c r="P408" t="s">
        <v>4060</v>
      </c>
      <c r="Q408" t="s">
        <v>4061</v>
      </c>
      <c r="R408" t="s">
        <v>4062</v>
      </c>
    </row>
    <row r="409" spans="1:18" ht="30.75" customHeight="1" x14ac:dyDescent="0.3">
      <c r="A409" t="s">
        <v>4063</v>
      </c>
      <c r="B409" t="s">
        <v>885</v>
      </c>
      <c r="C409" s="10" t="s">
        <v>4064</v>
      </c>
      <c r="E409" t="s">
        <v>3543</v>
      </c>
      <c r="F409" t="s">
        <v>3544</v>
      </c>
      <c r="G409" t="s">
        <v>3545</v>
      </c>
      <c r="H409" t="s">
        <v>3785</v>
      </c>
      <c r="I409" t="s">
        <v>4065</v>
      </c>
      <c r="J409" t="s">
        <v>4066</v>
      </c>
    </row>
    <row r="410" spans="1:18" ht="30.75" customHeight="1" x14ac:dyDescent="0.3">
      <c r="A410" t="s">
        <v>4067</v>
      </c>
      <c r="B410" t="s">
        <v>887</v>
      </c>
      <c r="C410" s="10" t="s">
        <v>4064</v>
      </c>
      <c r="E410" t="s">
        <v>3543</v>
      </c>
      <c r="F410" t="s">
        <v>3544</v>
      </c>
      <c r="G410" t="s">
        <v>3545</v>
      </c>
      <c r="H410" t="s">
        <v>3785</v>
      </c>
      <c r="I410" t="s">
        <v>4065</v>
      </c>
      <c r="J410" t="s">
        <v>4066</v>
      </c>
    </row>
    <row r="411" spans="1:18" ht="30.75" customHeight="1" x14ac:dyDescent="0.3">
      <c r="A411" t="s">
        <v>4068</v>
      </c>
      <c r="B411" t="s">
        <v>889</v>
      </c>
      <c r="C411" s="10" t="s">
        <v>4064</v>
      </c>
      <c r="E411" t="s">
        <v>3543</v>
      </c>
      <c r="F411" t="s">
        <v>3544</v>
      </c>
      <c r="G411" t="s">
        <v>3545</v>
      </c>
      <c r="H411" t="s">
        <v>3785</v>
      </c>
      <c r="I411" t="s">
        <v>4065</v>
      </c>
      <c r="J411" t="s">
        <v>4066</v>
      </c>
    </row>
    <row r="412" spans="1:18" ht="30.75" customHeight="1" x14ac:dyDescent="0.3">
      <c r="A412" t="s">
        <v>4069</v>
      </c>
      <c r="B412" t="s">
        <v>891</v>
      </c>
      <c r="C412" s="10" t="s">
        <v>4064</v>
      </c>
      <c r="E412" t="s">
        <v>3543</v>
      </c>
      <c r="F412" t="s">
        <v>3544</v>
      </c>
      <c r="G412" t="s">
        <v>3545</v>
      </c>
      <c r="H412" t="s">
        <v>3785</v>
      </c>
      <c r="I412" t="s">
        <v>4065</v>
      </c>
      <c r="J412" t="s">
        <v>4066</v>
      </c>
    </row>
    <row r="413" spans="1:18" ht="30.75" customHeight="1" x14ac:dyDescent="0.3">
      <c r="A413" t="s">
        <v>892</v>
      </c>
      <c r="B413" t="s">
        <v>893</v>
      </c>
      <c r="C413" s="10" t="s">
        <v>4070</v>
      </c>
      <c r="E413" t="s">
        <v>3543</v>
      </c>
      <c r="F413" t="s">
        <v>3544</v>
      </c>
      <c r="G413" t="s">
        <v>3545</v>
      </c>
      <c r="H413" t="s">
        <v>3639</v>
      </c>
      <c r="I413" t="s">
        <v>3640</v>
      </c>
      <c r="J413" t="s">
        <v>3641</v>
      </c>
    </row>
    <row r="414" spans="1:18" ht="30.75" customHeight="1" x14ac:dyDescent="0.3">
      <c r="A414" t="s">
        <v>894</v>
      </c>
      <c r="B414" t="s">
        <v>895</v>
      </c>
      <c r="C414" s="10" t="s">
        <v>4071</v>
      </c>
      <c r="E414" t="s">
        <v>3543</v>
      </c>
      <c r="F414" t="s">
        <v>3544</v>
      </c>
      <c r="G414" t="s">
        <v>3545</v>
      </c>
      <c r="H414" t="s">
        <v>4072</v>
      </c>
      <c r="I414" t="s">
        <v>4073</v>
      </c>
      <c r="J414" t="s">
        <v>4074</v>
      </c>
    </row>
    <row r="415" spans="1:18" ht="30.75" customHeight="1" x14ac:dyDescent="0.3">
      <c r="A415" t="s">
        <v>896</v>
      </c>
      <c r="B415" t="s">
        <v>897</v>
      </c>
      <c r="C415" s="10" t="s">
        <v>4075</v>
      </c>
      <c r="E415" t="s">
        <v>3543</v>
      </c>
      <c r="F415" t="s">
        <v>3544</v>
      </c>
      <c r="G415" t="s">
        <v>3561</v>
      </c>
      <c r="H415" t="s">
        <v>4076</v>
      </c>
      <c r="I415" t="s">
        <v>4077</v>
      </c>
      <c r="J415" t="s">
        <v>4078</v>
      </c>
    </row>
    <row r="416" spans="1:18" ht="30.75" customHeight="1" x14ac:dyDescent="0.3">
      <c r="A416" t="s">
        <v>898</v>
      </c>
      <c r="B416" t="s">
        <v>899</v>
      </c>
      <c r="C416" s="10" t="s">
        <v>4075</v>
      </c>
      <c r="E416" t="s">
        <v>3543</v>
      </c>
      <c r="F416" t="s">
        <v>3544</v>
      </c>
      <c r="G416" t="s">
        <v>3561</v>
      </c>
      <c r="H416" t="s">
        <v>4076</v>
      </c>
      <c r="I416" t="s">
        <v>4077</v>
      </c>
      <c r="J416" t="s">
        <v>4078</v>
      </c>
    </row>
    <row r="417" spans="1:14" ht="30.75" customHeight="1" x14ac:dyDescent="0.3">
      <c r="A417" t="s">
        <v>900</v>
      </c>
      <c r="B417" t="s">
        <v>901</v>
      </c>
      <c r="C417" s="10" t="s">
        <v>4075</v>
      </c>
      <c r="E417" t="s">
        <v>3543</v>
      </c>
      <c r="F417" t="s">
        <v>3544</v>
      </c>
      <c r="G417" t="s">
        <v>3561</v>
      </c>
      <c r="H417" t="s">
        <v>4076</v>
      </c>
      <c r="I417" t="s">
        <v>4077</v>
      </c>
      <c r="J417" t="s">
        <v>4078</v>
      </c>
    </row>
    <row r="418" spans="1:14" ht="30.75" customHeight="1" x14ac:dyDescent="0.3">
      <c r="A418" t="s">
        <v>902</v>
      </c>
      <c r="B418" t="s">
        <v>903</v>
      </c>
      <c r="C418" s="10" t="s">
        <v>4075</v>
      </c>
      <c r="E418" t="s">
        <v>3543</v>
      </c>
      <c r="F418" t="s">
        <v>3544</v>
      </c>
      <c r="G418" t="s">
        <v>3561</v>
      </c>
      <c r="H418" t="s">
        <v>4076</v>
      </c>
      <c r="I418" t="s">
        <v>4077</v>
      </c>
      <c r="J418" t="s">
        <v>4078</v>
      </c>
    </row>
    <row r="419" spans="1:14" ht="30.75" customHeight="1" x14ac:dyDescent="0.3">
      <c r="A419" t="s">
        <v>904</v>
      </c>
      <c r="B419" t="s">
        <v>905</v>
      </c>
      <c r="C419" s="10" t="s">
        <v>4075</v>
      </c>
      <c r="E419" t="s">
        <v>3543</v>
      </c>
      <c r="F419" t="s">
        <v>3544</v>
      </c>
      <c r="G419" t="s">
        <v>3561</v>
      </c>
      <c r="H419" t="s">
        <v>4076</v>
      </c>
      <c r="I419" t="s">
        <v>4077</v>
      </c>
      <c r="J419" t="s">
        <v>4078</v>
      </c>
    </row>
    <row r="420" spans="1:14" ht="30.75" customHeight="1" x14ac:dyDescent="0.3">
      <c r="A420" t="s">
        <v>906</v>
      </c>
      <c r="B420" t="s">
        <v>907</v>
      </c>
      <c r="C420" s="10" t="s">
        <v>4075</v>
      </c>
      <c r="E420" t="s">
        <v>3543</v>
      </c>
      <c r="F420" t="s">
        <v>3544</v>
      </c>
      <c r="G420" t="s">
        <v>3561</v>
      </c>
      <c r="H420" t="s">
        <v>4076</v>
      </c>
      <c r="I420" t="s">
        <v>4077</v>
      </c>
      <c r="J420" t="s">
        <v>4078</v>
      </c>
    </row>
    <row r="421" spans="1:14" ht="30.75" customHeight="1" x14ac:dyDescent="0.3">
      <c r="A421" t="s">
        <v>908</v>
      </c>
      <c r="B421" t="s">
        <v>909</v>
      </c>
      <c r="C421" s="10" t="s">
        <v>4075</v>
      </c>
      <c r="E421" t="s">
        <v>3543</v>
      </c>
      <c r="F421" t="s">
        <v>3544</v>
      </c>
      <c r="G421" t="s">
        <v>3561</v>
      </c>
      <c r="H421" t="s">
        <v>4076</v>
      </c>
      <c r="I421" t="s">
        <v>4077</v>
      </c>
      <c r="J421" t="s">
        <v>4078</v>
      </c>
    </row>
    <row r="422" spans="1:14" ht="30.75" customHeight="1" x14ac:dyDescent="0.3">
      <c r="A422" t="s">
        <v>910</v>
      </c>
      <c r="B422" t="s">
        <v>911</v>
      </c>
      <c r="C422" s="10" t="s">
        <v>4079</v>
      </c>
      <c r="E422" t="s">
        <v>3543</v>
      </c>
      <c r="F422" t="s">
        <v>3544</v>
      </c>
      <c r="G422" t="s">
        <v>3561</v>
      </c>
      <c r="H422" t="s">
        <v>3614</v>
      </c>
      <c r="I422" t="s">
        <v>3745</v>
      </c>
      <c r="J422" t="s">
        <v>3746</v>
      </c>
    </row>
    <row r="423" spans="1:14" ht="30.75" customHeight="1" x14ac:dyDescent="0.3">
      <c r="A423" t="s">
        <v>912</v>
      </c>
      <c r="B423" t="s">
        <v>913</v>
      </c>
      <c r="C423" s="10" t="s">
        <v>4079</v>
      </c>
      <c r="E423" t="s">
        <v>3543</v>
      </c>
      <c r="F423" t="s">
        <v>3544</v>
      </c>
      <c r="G423" t="s">
        <v>3561</v>
      </c>
      <c r="H423" t="s">
        <v>3614</v>
      </c>
      <c r="I423" t="s">
        <v>3745</v>
      </c>
      <c r="J423" t="s">
        <v>3746</v>
      </c>
    </row>
    <row r="424" spans="1:14" ht="30.75" customHeight="1" x14ac:dyDescent="0.3">
      <c r="A424" t="s">
        <v>914</v>
      </c>
      <c r="B424" t="s">
        <v>915</v>
      </c>
      <c r="C424" s="10" t="s">
        <v>4079</v>
      </c>
      <c r="E424" t="s">
        <v>3543</v>
      </c>
      <c r="F424" t="s">
        <v>3544</v>
      </c>
      <c r="G424" t="s">
        <v>3561</v>
      </c>
      <c r="H424" t="s">
        <v>3614</v>
      </c>
      <c r="I424" t="s">
        <v>3745</v>
      </c>
      <c r="J424" t="s">
        <v>3746</v>
      </c>
    </row>
    <row r="425" spans="1:14" ht="30.75" customHeight="1" x14ac:dyDescent="0.3">
      <c r="A425" t="s">
        <v>916</v>
      </c>
      <c r="B425" t="s">
        <v>917</v>
      </c>
      <c r="C425" s="10" t="s">
        <v>4079</v>
      </c>
      <c r="E425" t="s">
        <v>3543</v>
      </c>
      <c r="F425" t="s">
        <v>3544</v>
      </c>
      <c r="G425" t="s">
        <v>3561</v>
      </c>
      <c r="H425" t="s">
        <v>3614</v>
      </c>
      <c r="I425" t="s">
        <v>3745</v>
      </c>
      <c r="J425" t="s">
        <v>3746</v>
      </c>
    </row>
    <row r="426" spans="1:14" ht="30.75" customHeight="1" x14ac:dyDescent="0.3">
      <c r="A426" t="s">
        <v>918</v>
      </c>
      <c r="B426" t="s">
        <v>919</v>
      </c>
      <c r="C426" s="10" t="s">
        <v>4080</v>
      </c>
      <c r="E426" t="s">
        <v>3543</v>
      </c>
      <c r="F426" t="s">
        <v>3544</v>
      </c>
      <c r="G426" t="s">
        <v>3572</v>
      </c>
      <c r="H426" t="s">
        <v>3573</v>
      </c>
      <c r="I426" t="s">
        <v>4081</v>
      </c>
      <c r="J426" t="s">
        <v>4082</v>
      </c>
    </row>
    <row r="427" spans="1:14" ht="30.75" customHeight="1" x14ac:dyDescent="0.3">
      <c r="A427" t="s">
        <v>920</v>
      </c>
      <c r="B427" t="s">
        <v>921</v>
      </c>
      <c r="C427" s="10" t="s">
        <v>4083</v>
      </c>
      <c r="E427" t="s">
        <v>3543</v>
      </c>
      <c r="F427" t="s">
        <v>3544</v>
      </c>
      <c r="G427" t="s">
        <v>3545</v>
      </c>
      <c r="H427" t="s">
        <v>3773</v>
      </c>
      <c r="I427" t="s">
        <v>4084</v>
      </c>
      <c r="J427" t="s">
        <v>4085</v>
      </c>
    </row>
    <row r="428" spans="1:14" ht="30.75" customHeight="1" x14ac:dyDescent="0.3">
      <c r="A428" t="s">
        <v>922</v>
      </c>
      <c r="B428" t="s">
        <v>923</v>
      </c>
      <c r="C428" s="10" t="s">
        <v>4086</v>
      </c>
      <c r="E428" t="s">
        <v>3543</v>
      </c>
      <c r="F428" t="s">
        <v>3544</v>
      </c>
      <c r="G428" t="s">
        <v>3561</v>
      </c>
      <c r="H428" t="s">
        <v>3614</v>
      </c>
      <c r="I428" t="s">
        <v>4087</v>
      </c>
    </row>
    <row r="429" spans="1:14" ht="30.75" customHeight="1" x14ac:dyDescent="0.3">
      <c r="A429" t="s">
        <v>924</v>
      </c>
      <c r="B429" t="s">
        <v>925</v>
      </c>
      <c r="C429" s="10" t="s">
        <v>4088</v>
      </c>
      <c r="E429" t="s">
        <v>3580</v>
      </c>
      <c r="F429" t="s">
        <v>3581</v>
      </c>
      <c r="G429" t="s">
        <v>3582</v>
      </c>
      <c r="H429" t="s">
        <v>3583</v>
      </c>
      <c r="I429" t="s">
        <v>3584</v>
      </c>
      <c r="J429" t="s">
        <v>3585</v>
      </c>
      <c r="K429" t="s">
        <v>3586</v>
      </c>
      <c r="L429" t="s">
        <v>3714</v>
      </c>
      <c r="M429" t="s">
        <v>4089</v>
      </c>
      <c r="N429" t="s">
        <v>4090</v>
      </c>
    </row>
    <row r="430" spans="1:14" ht="30.75" customHeight="1" x14ac:dyDescent="0.3">
      <c r="A430" t="s">
        <v>926</v>
      </c>
      <c r="B430" t="s">
        <v>927</v>
      </c>
      <c r="C430" s="10" t="s">
        <v>4088</v>
      </c>
      <c r="E430" t="s">
        <v>3580</v>
      </c>
      <c r="F430" t="s">
        <v>3581</v>
      </c>
      <c r="G430" t="s">
        <v>3582</v>
      </c>
      <c r="H430" t="s">
        <v>3583</v>
      </c>
      <c r="I430" t="s">
        <v>3584</v>
      </c>
      <c r="J430" t="s">
        <v>3585</v>
      </c>
      <c r="K430" t="s">
        <v>3586</v>
      </c>
      <c r="L430" t="s">
        <v>3714</v>
      </c>
      <c r="M430" t="s">
        <v>4089</v>
      </c>
      <c r="N430" t="s">
        <v>4090</v>
      </c>
    </row>
    <row r="431" spans="1:14" ht="30.75" customHeight="1" x14ac:dyDescent="0.3">
      <c r="A431" t="s">
        <v>928</v>
      </c>
      <c r="B431" t="s">
        <v>929</v>
      </c>
      <c r="C431" s="10" t="s">
        <v>4088</v>
      </c>
      <c r="E431" t="s">
        <v>3580</v>
      </c>
      <c r="F431" t="s">
        <v>3581</v>
      </c>
      <c r="G431" t="s">
        <v>3582</v>
      </c>
      <c r="H431" t="s">
        <v>3583</v>
      </c>
      <c r="I431" t="s">
        <v>3584</v>
      </c>
      <c r="J431" t="s">
        <v>3585</v>
      </c>
      <c r="K431" t="s">
        <v>3586</v>
      </c>
      <c r="L431" t="s">
        <v>3714</v>
      </c>
      <c r="M431" t="s">
        <v>4089</v>
      </c>
      <c r="N431" t="s">
        <v>4090</v>
      </c>
    </row>
    <row r="432" spans="1:14" ht="30.75" customHeight="1" x14ac:dyDescent="0.3">
      <c r="A432" t="s">
        <v>930</v>
      </c>
      <c r="B432" t="s">
        <v>931</v>
      </c>
      <c r="C432" s="10" t="s">
        <v>4088</v>
      </c>
      <c r="E432" t="s">
        <v>3580</v>
      </c>
      <c r="F432" t="s">
        <v>3581</v>
      </c>
      <c r="G432" t="s">
        <v>3582</v>
      </c>
      <c r="H432" t="s">
        <v>3583</v>
      </c>
      <c r="I432" t="s">
        <v>3584</v>
      </c>
      <c r="J432" t="s">
        <v>3585</v>
      </c>
      <c r="K432" t="s">
        <v>3586</v>
      </c>
      <c r="L432" t="s">
        <v>3714</v>
      </c>
      <c r="M432" t="s">
        <v>4089</v>
      </c>
      <c r="N432" t="s">
        <v>4090</v>
      </c>
    </row>
    <row r="433" spans="1:21" ht="30.75" customHeight="1" x14ac:dyDescent="0.3">
      <c r="A433" t="s">
        <v>932</v>
      </c>
      <c r="B433" t="s">
        <v>933</v>
      </c>
      <c r="C433" s="10" t="s">
        <v>4091</v>
      </c>
      <c r="E433" t="s">
        <v>3580</v>
      </c>
      <c r="F433" t="s">
        <v>3581</v>
      </c>
      <c r="G433" t="s">
        <v>3582</v>
      </c>
      <c r="H433" t="s">
        <v>3583</v>
      </c>
      <c r="I433" t="s">
        <v>3584</v>
      </c>
      <c r="J433" t="s">
        <v>3585</v>
      </c>
      <c r="K433" t="s">
        <v>3586</v>
      </c>
      <c r="L433" t="s">
        <v>3587</v>
      </c>
      <c r="M433" t="s">
        <v>3588</v>
      </c>
      <c r="N433" t="s">
        <v>3589</v>
      </c>
      <c r="O433" t="s">
        <v>4059</v>
      </c>
      <c r="P433" t="s">
        <v>4060</v>
      </c>
      <c r="Q433" t="s">
        <v>4092</v>
      </c>
      <c r="R433" t="s">
        <v>4093</v>
      </c>
      <c r="S433" t="s">
        <v>4094</v>
      </c>
    </row>
    <row r="434" spans="1:21" ht="30.75" customHeight="1" x14ac:dyDescent="0.3">
      <c r="A434" t="s">
        <v>934</v>
      </c>
      <c r="B434" t="s">
        <v>935</v>
      </c>
      <c r="C434" s="10" t="s">
        <v>4091</v>
      </c>
      <c r="E434" t="s">
        <v>3580</v>
      </c>
      <c r="F434" t="s">
        <v>3581</v>
      </c>
      <c r="G434" t="s">
        <v>3582</v>
      </c>
      <c r="H434" t="s">
        <v>3583</v>
      </c>
      <c r="I434" t="s">
        <v>3584</v>
      </c>
      <c r="J434" t="s">
        <v>3585</v>
      </c>
      <c r="K434" t="s">
        <v>3586</v>
      </c>
      <c r="L434" t="s">
        <v>3587</v>
      </c>
      <c r="M434" t="s">
        <v>3588</v>
      </c>
      <c r="N434" t="s">
        <v>3589</v>
      </c>
      <c r="O434" t="s">
        <v>4059</v>
      </c>
      <c r="P434" t="s">
        <v>4060</v>
      </c>
      <c r="Q434" t="s">
        <v>4092</v>
      </c>
      <c r="R434" t="s">
        <v>4093</v>
      </c>
      <c r="S434" t="s">
        <v>4094</v>
      </c>
    </row>
    <row r="435" spans="1:21" ht="30.75" customHeight="1" x14ac:dyDescent="0.3">
      <c r="A435" t="s">
        <v>936</v>
      </c>
      <c r="B435" t="s">
        <v>937</v>
      </c>
      <c r="C435" s="10" t="s">
        <v>4095</v>
      </c>
      <c r="E435" t="s">
        <v>3580</v>
      </c>
      <c r="F435" t="s">
        <v>4096</v>
      </c>
      <c r="G435" t="s">
        <v>4097</v>
      </c>
      <c r="H435" t="s">
        <v>4098</v>
      </c>
      <c r="I435" t="s">
        <v>4099</v>
      </c>
      <c r="J435" t="s">
        <v>4100</v>
      </c>
      <c r="K435" t="s">
        <v>4101</v>
      </c>
    </row>
    <row r="436" spans="1:21" ht="30.75" customHeight="1" x14ac:dyDescent="0.3">
      <c r="A436" t="s">
        <v>938</v>
      </c>
      <c r="B436" t="s">
        <v>939</v>
      </c>
      <c r="C436" s="10" t="s">
        <v>4102</v>
      </c>
      <c r="E436" t="s">
        <v>3580</v>
      </c>
      <c r="F436" t="s">
        <v>4096</v>
      </c>
      <c r="G436" t="s">
        <v>4103</v>
      </c>
      <c r="H436" t="s">
        <v>4104</v>
      </c>
      <c r="I436" t="s">
        <v>4105</v>
      </c>
      <c r="J436" t="s">
        <v>4106</v>
      </c>
      <c r="K436" t="s">
        <v>4107</v>
      </c>
    </row>
    <row r="437" spans="1:21" ht="30.75" customHeight="1" x14ac:dyDescent="0.3">
      <c r="A437" t="s">
        <v>940</v>
      </c>
      <c r="B437" t="s">
        <v>941</v>
      </c>
      <c r="C437" s="10" t="s">
        <v>4102</v>
      </c>
      <c r="E437" t="s">
        <v>3580</v>
      </c>
      <c r="F437" t="s">
        <v>4096</v>
      </c>
      <c r="G437" t="s">
        <v>4103</v>
      </c>
      <c r="H437" t="s">
        <v>4104</v>
      </c>
      <c r="I437" t="s">
        <v>4105</v>
      </c>
      <c r="J437" t="s">
        <v>4106</v>
      </c>
      <c r="K437" t="s">
        <v>4107</v>
      </c>
    </row>
    <row r="438" spans="1:21" ht="30.75" customHeight="1" x14ac:dyDescent="0.3">
      <c r="A438" t="s">
        <v>942</v>
      </c>
      <c r="B438" t="s">
        <v>943</v>
      </c>
      <c r="C438" s="10" t="s">
        <v>4102</v>
      </c>
      <c r="E438" t="s">
        <v>3580</v>
      </c>
      <c r="F438" t="s">
        <v>4096</v>
      </c>
      <c r="G438" t="s">
        <v>4103</v>
      </c>
      <c r="H438" t="s">
        <v>4104</v>
      </c>
      <c r="I438" t="s">
        <v>4105</v>
      </c>
      <c r="J438" t="s">
        <v>4106</v>
      </c>
      <c r="K438" t="s">
        <v>4107</v>
      </c>
    </row>
    <row r="439" spans="1:21" ht="30.75" customHeight="1" x14ac:dyDescent="0.3">
      <c r="A439" t="s">
        <v>944</v>
      </c>
      <c r="B439" t="s">
        <v>945</v>
      </c>
      <c r="C439" s="10" t="s">
        <v>4102</v>
      </c>
      <c r="E439" t="s">
        <v>3580</v>
      </c>
      <c r="F439" t="s">
        <v>4096</v>
      </c>
      <c r="G439" t="s">
        <v>4103</v>
      </c>
      <c r="H439" t="s">
        <v>4104</v>
      </c>
      <c r="I439" t="s">
        <v>4105</v>
      </c>
      <c r="J439" t="s">
        <v>4106</v>
      </c>
      <c r="K439" t="s">
        <v>4107</v>
      </c>
    </row>
    <row r="440" spans="1:21" ht="30.75" customHeight="1" x14ac:dyDescent="0.3">
      <c r="A440" t="s">
        <v>946</v>
      </c>
      <c r="B440" t="s">
        <v>947</v>
      </c>
      <c r="C440" s="10" t="s">
        <v>4102</v>
      </c>
      <c r="E440" t="s">
        <v>3580</v>
      </c>
      <c r="F440" t="s">
        <v>4096</v>
      </c>
      <c r="G440" t="s">
        <v>4103</v>
      </c>
      <c r="H440" t="s">
        <v>4104</v>
      </c>
      <c r="I440" t="s">
        <v>4105</v>
      </c>
      <c r="J440" t="s">
        <v>4106</v>
      </c>
      <c r="K440" t="s">
        <v>4107</v>
      </c>
    </row>
    <row r="441" spans="1:21" ht="30.75" customHeight="1" x14ac:dyDescent="0.3">
      <c r="A441" t="s">
        <v>948</v>
      </c>
      <c r="B441" t="s">
        <v>949</v>
      </c>
      <c r="C441" s="10" t="s">
        <v>4102</v>
      </c>
      <c r="E441" t="s">
        <v>3580</v>
      </c>
      <c r="F441" t="s">
        <v>4096</v>
      </c>
      <c r="G441" t="s">
        <v>4103</v>
      </c>
      <c r="H441" t="s">
        <v>4104</v>
      </c>
      <c r="I441" t="s">
        <v>4105</v>
      </c>
      <c r="J441" t="s">
        <v>4106</v>
      </c>
      <c r="K441" t="s">
        <v>4107</v>
      </c>
    </row>
    <row r="442" spans="1:21" ht="30.75" customHeight="1" x14ac:dyDescent="0.3">
      <c r="A442" t="s">
        <v>950</v>
      </c>
      <c r="B442" t="s">
        <v>951</v>
      </c>
      <c r="C442" s="10" t="s">
        <v>4102</v>
      </c>
      <c r="E442" t="s">
        <v>3580</v>
      </c>
      <c r="F442" t="s">
        <v>4096</v>
      </c>
      <c r="G442" t="s">
        <v>4103</v>
      </c>
      <c r="H442" t="s">
        <v>4104</v>
      </c>
      <c r="I442" t="s">
        <v>4105</v>
      </c>
      <c r="J442" t="s">
        <v>4106</v>
      </c>
      <c r="K442" t="s">
        <v>4107</v>
      </c>
    </row>
    <row r="443" spans="1:21" ht="30.75" customHeight="1" x14ac:dyDescent="0.3">
      <c r="A443" t="s">
        <v>958</v>
      </c>
      <c r="B443" t="s">
        <v>959</v>
      </c>
      <c r="C443" s="10" t="s">
        <v>4102</v>
      </c>
      <c r="E443" t="s">
        <v>3580</v>
      </c>
      <c r="F443" t="s">
        <v>4096</v>
      </c>
      <c r="G443" t="s">
        <v>4103</v>
      </c>
      <c r="H443" t="s">
        <v>4104</v>
      </c>
      <c r="I443" t="s">
        <v>4105</v>
      </c>
      <c r="J443" t="s">
        <v>4106</v>
      </c>
      <c r="K443" t="s">
        <v>4107</v>
      </c>
    </row>
    <row r="444" spans="1:21" ht="30.75" customHeight="1" x14ac:dyDescent="0.3">
      <c r="A444" t="s">
        <v>960</v>
      </c>
      <c r="B444" t="s">
        <v>961</v>
      </c>
      <c r="C444" s="10" t="s">
        <v>4102</v>
      </c>
      <c r="E444" t="s">
        <v>3580</v>
      </c>
      <c r="F444" t="s">
        <v>4096</v>
      </c>
      <c r="G444" t="s">
        <v>4103</v>
      </c>
      <c r="H444" t="s">
        <v>4104</v>
      </c>
      <c r="I444" t="s">
        <v>4105</v>
      </c>
      <c r="J444" t="s">
        <v>4106</v>
      </c>
      <c r="K444" t="s">
        <v>4107</v>
      </c>
    </row>
    <row r="445" spans="1:21" ht="30.75" customHeight="1" x14ac:dyDescent="0.3">
      <c r="A445" t="s">
        <v>962</v>
      </c>
      <c r="B445" t="s">
        <v>963</v>
      </c>
      <c r="C445" s="10" t="s">
        <v>4102</v>
      </c>
      <c r="E445" t="s">
        <v>3580</v>
      </c>
      <c r="F445" t="s">
        <v>4096</v>
      </c>
      <c r="G445" t="s">
        <v>4103</v>
      </c>
      <c r="H445" t="s">
        <v>4104</v>
      </c>
      <c r="I445" t="s">
        <v>4105</v>
      </c>
      <c r="J445" t="s">
        <v>4106</v>
      </c>
      <c r="K445" t="s">
        <v>4107</v>
      </c>
    </row>
    <row r="446" spans="1:21" ht="30.75" customHeight="1" x14ac:dyDescent="0.3">
      <c r="A446" t="s">
        <v>964</v>
      </c>
      <c r="B446" t="s">
        <v>965</v>
      </c>
      <c r="C446" s="10" t="s">
        <v>4108</v>
      </c>
      <c r="E446" t="s">
        <v>3543</v>
      </c>
      <c r="F446" t="s">
        <v>3544</v>
      </c>
      <c r="G446" t="s">
        <v>3561</v>
      </c>
      <c r="H446" t="s">
        <v>3614</v>
      </c>
      <c r="I446" t="s">
        <v>4109</v>
      </c>
    </row>
    <row r="447" spans="1:21" ht="30.75" customHeight="1" x14ac:dyDescent="0.3">
      <c r="A447" t="s">
        <v>966</v>
      </c>
      <c r="B447" t="s">
        <v>967</v>
      </c>
      <c r="C447" s="10" t="s">
        <v>4051</v>
      </c>
      <c r="E447" t="s">
        <v>3543</v>
      </c>
      <c r="F447" t="s">
        <v>3544</v>
      </c>
      <c r="G447" t="s">
        <v>3561</v>
      </c>
      <c r="H447" t="s">
        <v>3614</v>
      </c>
      <c r="I447" t="s">
        <v>3745</v>
      </c>
      <c r="J447" t="s">
        <v>3746</v>
      </c>
    </row>
    <row r="448" spans="1:21" ht="30.75" customHeight="1" x14ac:dyDescent="0.3">
      <c r="A448" t="s">
        <v>968</v>
      </c>
      <c r="B448" t="s">
        <v>969</v>
      </c>
      <c r="C448" s="10" t="s">
        <v>4110</v>
      </c>
      <c r="E448" t="s">
        <v>3580</v>
      </c>
      <c r="F448" t="s">
        <v>3581</v>
      </c>
      <c r="G448" t="s">
        <v>3582</v>
      </c>
      <c r="H448" t="s">
        <v>3583</v>
      </c>
      <c r="I448" t="s">
        <v>3584</v>
      </c>
      <c r="J448" t="s">
        <v>3585</v>
      </c>
      <c r="K448" t="s">
        <v>3586</v>
      </c>
      <c r="L448" t="s">
        <v>3587</v>
      </c>
      <c r="M448" t="s">
        <v>3588</v>
      </c>
      <c r="N448" t="s">
        <v>3589</v>
      </c>
      <c r="O448" t="s">
        <v>3602</v>
      </c>
      <c r="P448" t="s">
        <v>3654</v>
      </c>
      <c r="Q448" t="s">
        <v>3689</v>
      </c>
      <c r="R448" t="s">
        <v>3690</v>
      </c>
      <c r="S448" t="s">
        <v>3691</v>
      </c>
      <c r="T448" t="s">
        <v>3869</v>
      </c>
      <c r="U448" t="s">
        <v>4111</v>
      </c>
    </row>
    <row r="449" spans="1:21" ht="30.75" customHeight="1" x14ac:dyDescent="0.3">
      <c r="A449" t="s">
        <v>970</v>
      </c>
      <c r="B449" t="s">
        <v>971</v>
      </c>
      <c r="C449" s="10" t="s">
        <v>4110</v>
      </c>
      <c r="E449" t="s">
        <v>3580</v>
      </c>
      <c r="F449" t="s">
        <v>3581</v>
      </c>
      <c r="G449" t="s">
        <v>3582</v>
      </c>
      <c r="H449" t="s">
        <v>3583</v>
      </c>
      <c r="I449" t="s">
        <v>3584</v>
      </c>
      <c r="J449" t="s">
        <v>3585</v>
      </c>
      <c r="K449" t="s">
        <v>3586</v>
      </c>
      <c r="L449" t="s">
        <v>3587</v>
      </c>
      <c r="M449" t="s">
        <v>3588</v>
      </c>
      <c r="N449" t="s">
        <v>3589</v>
      </c>
      <c r="O449" t="s">
        <v>3602</v>
      </c>
      <c r="P449" t="s">
        <v>3654</v>
      </c>
      <c r="Q449" t="s">
        <v>3689</v>
      </c>
      <c r="R449" t="s">
        <v>3690</v>
      </c>
      <c r="S449" t="s">
        <v>3691</v>
      </c>
      <c r="T449" t="s">
        <v>3869</v>
      </c>
      <c r="U449" t="s">
        <v>4111</v>
      </c>
    </row>
    <row r="450" spans="1:21" ht="30.75" customHeight="1" x14ac:dyDescent="0.3">
      <c r="A450" t="s">
        <v>972</v>
      </c>
      <c r="B450" t="s">
        <v>973</v>
      </c>
      <c r="C450" s="10" t="s">
        <v>4110</v>
      </c>
      <c r="E450" t="s">
        <v>3580</v>
      </c>
      <c r="F450" t="s">
        <v>3581</v>
      </c>
      <c r="G450" t="s">
        <v>3582</v>
      </c>
      <c r="H450" t="s">
        <v>3583</v>
      </c>
      <c r="I450" t="s">
        <v>3584</v>
      </c>
      <c r="J450" t="s">
        <v>3585</v>
      </c>
      <c r="K450" t="s">
        <v>3586</v>
      </c>
      <c r="L450" t="s">
        <v>3587</v>
      </c>
      <c r="M450" t="s">
        <v>3588</v>
      </c>
      <c r="N450" t="s">
        <v>3589</v>
      </c>
      <c r="O450" t="s">
        <v>3602</v>
      </c>
      <c r="P450" t="s">
        <v>3654</v>
      </c>
      <c r="Q450" t="s">
        <v>3689</v>
      </c>
      <c r="R450" t="s">
        <v>3690</v>
      </c>
      <c r="S450" t="s">
        <v>3691</v>
      </c>
      <c r="T450" t="s">
        <v>3869</v>
      </c>
      <c r="U450" t="s">
        <v>4111</v>
      </c>
    </row>
    <row r="451" spans="1:21" ht="30.75" customHeight="1" x14ac:dyDescent="0.3">
      <c r="A451" t="s">
        <v>974</v>
      </c>
      <c r="B451" t="s">
        <v>975</v>
      </c>
      <c r="C451" s="10" t="s">
        <v>4110</v>
      </c>
      <c r="E451" t="s">
        <v>3580</v>
      </c>
      <c r="F451" t="s">
        <v>3581</v>
      </c>
      <c r="G451" t="s">
        <v>3582</v>
      </c>
      <c r="H451" t="s">
        <v>3583</v>
      </c>
      <c r="I451" t="s">
        <v>3584</v>
      </c>
      <c r="J451" t="s">
        <v>3585</v>
      </c>
      <c r="K451" t="s">
        <v>3586</v>
      </c>
      <c r="L451" t="s">
        <v>3587</v>
      </c>
      <c r="M451" t="s">
        <v>3588</v>
      </c>
      <c r="N451" t="s">
        <v>3589</v>
      </c>
      <c r="O451" t="s">
        <v>3602</v>
      </c>
      <c r="P451" t="s">
        <v>3654</v>
      </c>
      <c r="Q451" t="s">
        <v>3689</v>
      </c>
      <c r="R451" t="s">
        <v>3690</v>
      </c>
      <c r="S451" t="s">
        <v>3691</v>
      </c>
      <c r="T451" t="s">
        <v>3869</v>
      </c>
      <c r="U451" t="s">
        <v>4111</v>
      </c>
    </row>
    <row r="452" spans="1:21" ht="30.75" customHeight="1" x14ac:dyDescent="0.3">
      <c r="A452" t="s">
        <v>976</v>
      </c>
      <c r="B452" t="s">
        <v>977</v>
      </c>
      <c r="C452" s="10" t="s">
        <v>4112</v>
      </c>
      <c r="E452" t="s">
        <v>3543</v>
      </c>
      <c r="F452" t="s">
        <v>3544</v>
      </c>
      <c r="G452" t="s">
        <v>3545</v>
      </c>
      <c r="H452" t="s">
        <v>3639</v>
      </c>
      <c r="I452" t="s">
        <v>3640</v>
      </c>
      <c r="J452" t="s">
        <v>3789</v>
      </c>
    </row>
    <row r="453" spans="1:21" ht="30.75" customHeight="1" x14ac:dyDescent="0.3">
      <c r="A453" t="s">
        <v>978</v>
      </c>
      <c r="B453" t="s">
        <v>979</v>
      </c>
      <c r="C453" s="10" t="s">
        <v>4112</v>
      </c>
      <c r="E453" t="s">
        <v>3543</v>
      </c>
      <c r="F453" t="s">
        <v>3544</v>
      </c>
      <c r="G453" t="s">
        <v>3545</v>
      </c>
      <c r="H453" t="s">
        <v>3639</v>
      </c>
      <c r="I453" t="s">
        <v>3640</v>
      </c>
      <c r="J453" t="s">
        <v>3789</v>
      </c>
    </row>
    <row r="454" spans="1:21" ht="30.75" customHeight="1" x14ac:dyDescent="0.3">
      <c r="A454" t="s">
        <v>980</v>
      </c>
      <c r="B454" t="s">
        <v>981</v>
      </c>
      <c r="C454" s="10" t="s">
        <v>4112</v>
      </c>
      <c r="E454" t="s">
        <v>3543</v>
      </c>
      <c r="F454" t="s">
        <v>3544</v>
      </c>
      <c r="G454" t="s">
        <v>3545</v>
      </c>
      <c r="H454" t="s">
        <v>3639</v>
      </c>
      <c r="I454" t="s">
        <v>3640</v>
      </c>
      <c r="J454" t="s">
        <v>3789</v>
      </c>
    </row>
    <row r="455" spans="1:21" ht="30.75" customHeight="1" x14ac:dyDescent="0.3">
      <c r="A455" t="s">
        <v>982</v>
      </c>
      <c r="B455" t="s">
        <v>983</v>
      </c>
      <c r="C455" s="10" t="s">
        <v>4112</v>
      </c>
      <c r="E455" t="s">
        <v>3543</v>
      </c>
      <c r="F455" t="s">
        <v>3544</v>
      </c>
      <c r="G455" t="s">
        <v>3545</v>
      </c>
      <c r="H455" t="s">
        <v>3639</v>
      </c>
      <c r="I455" t="s">
        <v>3640</v>
      </c>
      <c r="J455" t="s">
        <v>3789</v>
      </c>
    </row>
    <row r="456" spans="1:21" ht="30.75" customHeight="1" x14ac:dyDescent="0.3">
      <c r="A456" t="s">
        <v>984</v>
      </c>
      <c r="B456" t="s">
        <v>985</v>
      </c>
      <c r="C456" s="10" t="s">
        <v>4113</v>
      </c>
      <c r="E456" t="s">
        <v>3543</v>
      </c>
      <c r="F456" t="s">
        <v>3544</v>
      </c>
      <c r="G456" t="s">
        <v>3545</v>
      </c>
      <c r="H456" t="s">
        <v>3773</v>
      </c>
      <c r="I456" t="s">
        <v>3774</v>
      </c>
      <c r="J456" t="s">
        <v>4114</v>
      </c>
    </row>
    <row r="457" spans="1:21" ht="30.75" customHeight="1" x14ac:dyDescent="0.3">
      <c r="A457" t="s">
        <v>986</v>
      </c>
      <c r="B457" t="s">
        <v>987</v>
      </c>
      <c r="C457" s="10" t="s">
        <v>4113</v>
      </c>
      <c r="E457" t="s">
        <v>3543</v>
      </c>
      <c r="F457" t="s">
        <v>3544</v>
      </c>
      <c r="G457" t="s">
        <v>3545</v>
      </c>
      <c r="H457" t="s">
        <v>3773</v>
      </c>
      <c r="I457" t="s">
        <v>3774</v>
      </c>
      <c r="J457" t="s">
        <v>4114</v>
      </c>
    </row>
    <row r="458" spans="1:21" ht="30.75" customHeight="1" x14ac:dyDescent="0.3">
      <c r="A458" t="s">
        <v>988</v>
      </c>
      <c r="B458" t="s">
        <v>989</v>
      </c>
      <c r="C458" s="10" t="s">
        <v>4115</v>
      </c>
      <c r="E458" t="s">
        <v>3543</v>
      </c>
      <c r="F458" t="s">
        <v>3544</v>
      </c>
      <c r="G458" t="s">
        <v>3545</v>
      </c>
      <c r="H458" t="s">
        <v>3773</v>
      </c>
      <c r="I458" t="s">
        <v>3774</v>
      </c>
      <c r="J458" t="s">
        <v>4114</v>
      </c>
    </row>
    <row r="459" spans="1:21" ht="30.75" customHeight="1" x14ac:dyDescent="0.3">
      <c r="A459" t="s">
        <v>990</v>
      </c>
      <c r="B459" t="s">
        <v>991</v>
      </c>
      <c r="C459" s="10" t="s">
        <v>4116</v>
      </c>
      <c r="E459" t="s">
        <v>3543</v>
      </c>
      <c r="F459" t="s">
        <v>3695</v>
      </c>
      <c r="G459" t="s">
        <v>4117</v>
      </c>
      <c r="H459" t="s">
        <v>4118</v>
      </c>
      <c r="I459" t="s">
        <v>4119</v>
      </c>
    </row>
    <row r="460" spans="1:21" ht="30.75" customHeight="1" x14ac:dyDescent="0.3">
      <c r="A460" t="s">
        <v>992</v>
      </c>
      <c r="B460" t="s">
        <v>993</v>
      </c>
      <c r="C460" s="10" t="s">
        <v>4120</v>
      </c>
      <c r="E460" t="s">
        <v>3543</v>
      </c>
      <c r="F460" t="s">
        <v>3544</v>
      </c>
      <c r="G460" t="s">
        <v>3572</v>
      </c>
      <c r="H460" t="s">
        <v>4121</v>
      </c>
      <c r="I460" t="s">
        <v>4122</v>
      </c>
      <c r="J460" t="s">
        <v>4123</v>
      </c>
    </row>
    <row r="461" spans="1:21" ht="30.75" customHeight="1" x14ac:dyDescent="0.3">
      <c r="A461" t="s">
        <v>994</v>
      </c>
      <c r="B461" t="s">
        <v>995</v>
      </c>
      <c r="C461" s="10" t="s">
        <v>4124</v>
      </c>
      <c r="E461" t="s">
        <v>3543</v>
      </c>
      <c r="F461" t="s">
        <v>3544</v>
      </c>
      <c r="G461" t="s">
        <v>3561</v>
      </c>
      <c r="H461" t="s">
        <v>3614</v>
      </c>
      <c r="I461" t="s">
        <v>3745</v>
      </c>
      <c r="J461" t="s">
        <v>4125</v>
      </c>
    </row>
    <row r="462" spans="1:21" ht="30.75" customHeight="1" x14ac:dyDescent="0.3">
      <c r="A462" t="s">
        <v>996</v>
      </c>
      <c r="B462" t="s">
        <v>997</v>
      </c>
      <c r="C462" s="10" t="s">
        <v>4124</v>
      </c>
      <c r="E462" t="s">
        <v>3543</v>
      </c>
      <c r="F462" t="s">
        <v>3544</v>
      </c>
      <c r="G462" t="s">
        <v>3561</v>
      </c>
      <c r="H462" t="s">
        <v>3614</v>
      </c>
      <c r="I462" t="s">
        <v>3745</v>
      </c>
      <c r="J462" t="s">
        <v>4125</v>
      </c>
    </row>
    <row r="463" spans="1:21" ht="30.75" customHeight="1" x14ac:dyDescent="0.3">
      <c r="A463" t="s">
        <v>998</v>
      </c>
      <c r="B463" t="s">
        <v>999</v>
      </c>
      <c r="C463" s="10" t="s">
        <v>4124</v>
      </c>
      <c r="E463" t="s">
        <v>3543</v>
      </c>
      <c r="F463" t="s">
        <v>3544</v>
      </c>
      <c r="G463" t="s">
        <v>3561</v>
      </c>
      <c r="H463" t="s">
        <v>3614</v>
      </c>
      <c r="I463" t="s">
        <v>3745</v>
      </c>
      <c r="J463" t="s">
        <v>4125</v>
      </c>
    </row>
    <row r="464" spans="1:21" ht="30.75" customHeight="1" x14ac:dyDescent="0.3">
      <c r="A464" t="s">
        <v>1000</v>
      </c>
      <c r="B464" t="s">
        <v>1001</v>
      </c>
      <c r="C464" s="10" t="s">
        <v>4124</v>
      </c>
      <c r="E464" t="s">
        <v>3543</v>
      </c>
      <c r="F464" t="s">
        <v>3544</v>
      </c>
      <c r="G464" t="s">
        <v>3561</v>
      </c>
      <c r="H464" t="s">
        <v>3614</v>
      </c>
      <c r="I464" t="s">
        <v>3745</v>
      </c>
      <c r="J464" t="s">
        <v>4125</v>
      </c>
    </row>
    <row r="465" spans="1:10" ht="30.75" customHeight="1" x14ac:dyDescent="0.3">
      <c r="A465" t="s">
        <v>1002</v>
      </c>
      <c r="B465" t="s">
        <v>1003</v>
      </c>
      <c r="C465" s="10" t="s">
        <v>4126</v>
      </c>
      <c r="E465" t="s">
        <v>3543</v>
      </c>
      <c r="F465" t="s">
        <v>3544</v>
      </c>
      <c r="G465" t="s">
        <v>3572</v>
      </c>
      <c r="H465" t="s">
        <v>3703</v>
      </c>
      <c r="I465" t="s">
        <v>3801</v>
      </c>
      <c r="J465" t="s">
        <v>3802</v>
      </c>
    </row>
    <row r="466" spans="1:10" ht="30.75" customHeight="1" x14ac:dyDescent="0.3">
      <c r="A466" t="s">
        <v>1004</v>
      </c>
      <c r="B466" t="s">
        <v>1005</v>
      </c>
      <c r="C466" s="10" t="s">
        <v>4127</v>
      </c>
      <c r="E466" t="s">
        <v>3543</v>
      </c>
      <c r="F466" t="s">
        <v>3544</v>
      </c>
      <c r="G466" t="s">
        <v>3572</v>
      </c>
      <c r="H466" t="s">
        <v>3703</v>
      </c>
      <c r="I466" t="s">
        <v>3704</v>
      </c>
      <c r="J466" t="s">
        <v>4005</v>
      </c>
    </row>
    <row r="467" spans="1:10" ht="30.75" customHeight="1" x14ac:dyDescent="0.3">
      <c r="A467" t="s">
        <v>1006</v>
      </c>
      <c r="B467" t="s">
        <v>1007</v>
      </c>
      <c r="C467" s="10" t="s">
        <v>4128</v>
      </c>
      <c r="E467" t="s">
        <v>3543</v>
      </c>
      <c r="F467" t="s">
        <v>3544</v>
      </c>
      <c r="G467" t="s">
        <v>3572</v>
      </c>
      <c r="H467" t="s">
        <v>3610</v>
      </c>
      <c r="I467" t="s">
        <v>3611</v>
      </c>
      <c r="J467" t="s">
        <v>4129</v>
      </c>
    </row>
    <row r="468" spans="1:10" ht="30.75" customHeight="1" x14ac:dyDescent="0.3">
      <c r="A468" t="s">
        <v>1008</v>
      </c>
      <c r="B468" t="s">
        <v>1009</v>
      </c>
      <c r="C468" s="10" t="s">
        <v>4130</v>
      </c>
      <c r="E468" t="s">
        <v>3543</v>
      </c>
      <c r="F468" t="s">
        <v>3544</v>
      </c>
      <c r="G468" t="s">
        <v>3751</v>
      </c>
      <c r="H468" t="s">
        <v>4131</v>
      </c>
      <c r="I468" t="s">
        <v>4132</v>
      </c>
      <c r="J468" t="s">
        <v>4133</v>
      </c>
    </row>
    <row r="469" spans="1:10" ht="30.75" customHeight="1" x14ac:dyDescent="0.3">
      <c r="A469" t="s">
        <v>1010</v>
      </c>
      <c r="B469" t="s">
        <v>1011</v>
      </c>
      <c r="C469" s="10" t="s">
        <v>4134</v>
      </c>
      <c r="E469" t="s">
        <v>3543</v>
      </c>
      <c r="F469" t="s">
        <v>3544</v>
      </c>
      <c r="G469" t="s">
        <v>3545</v>
      </c>
      <c r="H469" t="s">
        <v>3546</v>
      </c>
      <c r="I469" t="s">
        <v>3547</v>
      </c>
      <c r="J469" t="s">
        <v>3548</v>
      </c>
    </row>
    <row r="470" spans="1:10" ht="30.75" customHeight="1" x14ac:dyDescent="0.3">
      <c r="A470" t="s">
        <v>1012</v>
      </c>
      <c r="B470" t="s">
        <v>1013</v>
      </c>
      <c r="C470" s="10" t="s">
        <v>4134</v>
      </c>
      <c r="E470" t="s">
        <v>3543</v>
      </c>
      <c r="F470" t="s">
        <v>3544</v>
      </c>
      <c r="G470" t="s">
        <v>3545</v>
      </c>
      <c r="H470" t="s">
        <v>3546</v>
      </c>
      <c r="I470" t="s">
        <v>3547</v>
      </c>
      <c r="J470" t="s">
        <v>3548</v>
      </c>
    </row>
    <row r="471" spans="1:10" ht="30.75" customHeight="1" x14ac:dyDescent="0.3">
      <c r="A471" t="s">
        <v>1014</v>
      </c>
      <c r="B471" t="s">
        <v>1015</v>
      </c>
      <c r="C471" s="10" t="s">
        <v>4135</v>
      </c>
      <c r="E471" t="s">
        <v>3543</v>
      </c>
      <c r="F471" t="s">
        <v>3544</v>
      </c>
      <c r="G471" t="s">
        <v>3572</v>
      </c>
      <c r="H471" t="s">
        <v>3610</v>
      </c>
      <c r="I471" t="s">
        <v>3611</v>
      </c>
      <c r="J471" t="s">
        <v>4136</v>
      </c>
    </row>
    <row r="472" spans="1:10" ht="30.75" customHeight="1" x14ac:dyDescent="0.3">
      <c r="A472" t="s">
        <v>1016</v>
      </c>
      <c r="B472" t="s">
        <v>1017</v>
      </c>
      <c r="C472" s="10" t="s">
        <v>4137</v>
      </c>
      <c r="E472" t="s">
        <v>3543</v>
      </c>
      <c r="F472" t="s">
        <v>3544</v>
      </c>
      <c r="G472" t="s">
        <v>4138</v>
      </c>
    </row>
    <row r="473" spans="1:10" ht="30.75" customHeight="1" x14ac:dyDescent="0.3">
      <c r="A473" t="s">
        <v>1018</v>
      </c>
      <c r="B473" t="s">
        <v>1019</v>
      </c>
      <c r="C473" s="10" t="s">
        <v>4139</v>
      </c>
      <c r="E473" t="s">
        <v>3543</v>
      </c>
      <c r="F473" t="s">
        <v>3544</v>
      </c>
      <c r="G473" t="s">
        <v>3572</v>
      </c>
      <c r="H473" t="s">
        <v>3703</v>
      </c>
      <c r="I473" t="s">
        <v>3801</v>
      </c>
      <c r="J473" t="s">
        <v>3864</v>
      </c>
    </row>
    <row r="474" spans="1:10" ht="30.75" customHeight="1" x14ac:dyDescent="0.3">
      <c r="A474" t="s">
        <v>1020</v>
      </c>
      <c r="B474" t="s">
        <v>1021</v>
      </c>
      <c r="C474" s="10" t="s">
        <v>4140</v>
      </c>
      <c r="E474" t="s">
        <v>3543</v>
      </c>
      <c r="F474" t="s">
        <v>3544</v>
      </c>
      <c r="G474" t="s">
        <v>3545</v>
      </c>
      <c r="H474" t="s">
        <v>3785</v>
      </c>
      <c r="I474" t="s">
        <v>3858</v>
      </c>
      <c r="J474" t="s">
        <v>3859</v>
      </c>
    </row>
    <row r="475" spans="1:10" ht="30.75" customHeight="1" x14ac:dyDescent="0.3">
      <c r="A475" t="s">
        <v>1022</v>
      </c>
      <c r="B475" t="s">
        <v>1023</v>
      </c>
      <c r="C475" s="10" t="s">
        <v>4141</v>
      </c>
      <c r="E475" t="s">
        <v>3543</v>
      </c>
      <c r="F475" t="s">
        <v>3544</v>
      </c>
      <c r="G475" t="s">
        <v>3572</v>
      </c>
      <c r="H475" t="s">
        <v>3610</v>
      </c>
      <c r="I475" t="s">
        <v>4142</v>
      </c>
    </row>
    <row r="476" spans="1:10" ht="30.75" customHeight="1" x14ac:dyDescent="0.3">
      <c r="A476" t="s">
        <v>1024</v>
      </c>
      <c r="B476" t="s">
        <v>1025</v>
      </c>
      <c r="C476" s="10" t="s">
        <v>4134</v>
      </c>
      <c r="E476" t="s">
        <v>3543</v>
      </c>
      <c r="F476" t="s">
        <v>3544</v>
      </c>
      <c r="G476" t="s">
        <v>3545</v>
      </c>
      <c r="H476" t="s">
        <v>3546</v>
      </c>
      <c r="I476" t="s">
        <v>3547</v>
      </c>
      <c r="J476" t="s">
        <v>3548</v>
      </c>
    </row>
    <row r="477" spans="1:10" ht="30.75" customHeight="1" x14ac:dyDescent="0.3">
      <c r="A477" t="s">
        <v>1026</v>
      </c>
      <c r="B477" t="s">
        <v>1027</v>
      </c>
      <c r="C477" s="10" t="s">
        <v>4134</v>
      </c>
      <c r="E477" t="s">
        <v>3543</v>
      </c>
      <c r="F477" t="s">
        <v>3544</v>
      </c>
      <c r="G477" t="s">
        <v>3545</v>
      </c>
      <c r="H477" t="s">
        <v>3546</v>
      </c>
      <c r="I477" t="s">
        <v>3547</v>
      </c>
      <c r="J477" t="s">
        <v>3548</v>
      </c>
    </row>
    <row r="478" spans="1:10" ht="30.75" customHeight="1" x14ac:dyDescent="0.3">
      <c r="A478" t="s">
        <v>1028</v>
      </c>
      <c r="B478" t="s">
        <v>1029</v>
      </c>
      <c r="C478" s="10" t="s">
        <v>4143</v>
      </c>
      <c r="E478" t="s">
        <v>3543</v>
      </c>
      <c r="F478" t="s">
        <v>3544</v>
      </c>
      <c r="G478" t="s">
        <v>3561</v>
      </c>
      <c r="H478" t="s">
        <v>3977</v>
      </c>
      <c r="I478" t="s">
        <v>4144</v>
      </c>
      <c r="J478" t="s">
        <v>4145</v>
      </c>
    </row>
    <row r="479" spans="1:10" ht="30.75" customHeight="1" x14ac:dyDescent="0.3">
      <c r="A479" t="s">
        <v>1030</v>
      </c>
      <c r="B479" t="s">
        <v>1031</v>
      </c>
      <c r="C479" s="10" t="s">
        <v>4143</v>
      </c>
      <c r="E479" t="s">
        <v>3543</v>
      </c>
      <c r="F479" t="s">
        <v>3544</v>
      </c>
      <c r="G479" t="s">
        <v>3561</v>
      </c>
      <c r="H479" t="s">
        <v>3977</v>
      </c>
      <c r="I479" t="s">
        <v>4144</v>
      </c>
      <c r="J479" t="s">
        <v>4145</v>
      </c>
    </row>
    <row r="480" spans="1:10" ht="30.75" customHeight="1" x14ac:dyDescent="0.3">
      <c r="A480" t="s">
        <v>1032</v>
      </c>
      <c r="B480" t="s">
        <v>1033</v>
      </c>
      <c r="C480" s="10" t="s">
        <v>4146</v>
      </c>
      <c r="E480" t="s">
        <v>3543</v>
      </c>
      <c r="F480" t="s">
        <v>3544</v>
      </c>
      <c r="G480" t="s">
        <v>3572</v>
      </c>
      <c r="H480" t="s">
        <v>3703</v>
      </c>
      <c r="I480" t="s">
        <v>3801</v>
      </c>
      <c r="J480" t="s">
        <v>3864</v>
      </c>
    </row>
    <row r="481" spans="1:19" ht="30.75" customHeight="1" x14ac:dyDescent="0.3">
      <c r="A481" t="s">
        <v>1034</v>
      </c>
      <c r="B481" t="s">
        <v>1035</v>
      </c>
      <c r="C481" s="10" t="s">
        <v>4140</v>
      </c>
      <c r="E481" t="s">
        <v>3543</v>
      </c>
      <c r="F481" t="s">
        <v>3544</v>
      </c>
      <c r="G481" t="s">
        <v>3545</v>
      </c>
      <c r="H481" t="s">
        <v>3785</v>
      </c>
      <c r="I481" t="s">
        <v>3858</v>
      </c>
      <c r="J481" t="s">
        <v>3859</v>
      </c>
    </row>
    <row r="482" spans="1:19" ht="30.75" customHeight="1" x14ac:dyDescent="0.3">
      <c r="A482" t="s">
        <v>1036</v>
      </c>
      <c r="B482" t="s">
        <v>1037</v>
      </c>
      <c r="C482" s="10" t="s">
        <v>4140</v>
      </c>
      <c r="E482" t="s">
        <v>3543</v>
      </c>
      <c r="F482" t="s">
        <v>3544</v>
      </c>
      <c r="G482" t="s">
        <v>3545</v>
      </c>
      <c r="H482" t="s">
        <v>3785</v>
      </c>
      <c r="I482" t="s">
        <v>3858</v>
      </c>
      <c r="J482" t="s">
        <v>3859</v>
      </c>
    </row>
    <row r="483" spans="1:19" ht="30.75" customHeight="1" x14ac:dyDescent="0.3">
      <c r="A483" t="s">
        <v>1038</v>
      </c>
      <c r="B483" t="s">
        <v>1039</v>
      </c>
      <c r="C483" s="10" t="s">
        <v>4147</v>
      </c>
      <c r="E483" t="s">
        <v>3543</v>
      </c>
      <c r="F483" t="s">
        <v>3544</v>
      </c>
      <c r="G483" t="s">
        <v>3572</v>
      </c>
      <c r="H483" t="s">
        <v>3703</v>
      </c>
      <c r="I483" t="s">
        <v>3704</v>
      </c>
      <c r="J483" t="s">
        <v>3866</v>
      </c>
    </row>
    <row r="484" spans="1:19" ht="30.75" customHeight="1" x14ac:dyDescent="0.3">
      <c r="A484" t="s">
        <v>1040</v>
      </c>
      <c r="B484" t="s">
        <v>1041</v>
      </c>
      <c r="C484" s="10" t="s">
        <v>4148</v>
      </c>
      <c r="E484" t="s">
        <v>3580</v>
      </c>
      <c r="F484" t="s">
        <v>3581</v>
      </c>
      <c r="G484" t="s">
        <v>3582</v>
      </c>
      <c r="H484" t="s">
        <v>3583</v>
      </c>
      <c r="I484" t="s">
        <v>3584</v>
      </c>
      <c r="J484" t="s">
        <v>3585</v>
      </c>
      <c r="K484" t="s">
        <v>3586</v>
      </c>
      <c r="L484" t="s">
        <v>3714</v>
      </c>
      <c r="M484" t="s">
        <v>3715</v>
      </c>
      <c r="N484" t="s">
        <v>3716</v>
      </c>
      <c r="O484" t="s">
        <v>3717</v>
      </c>
      <c r="P484" t="s">
        <v>3928</v>
      </c>
      <c r="Q484" t="s">
        <v>3929</v>
      </c>
      <c r="R484" t="s">
        <v>3930</v>
      </c>
      <c r="S484" t="s">
        <v>3931</v>
      </c>
    </row>
    <row r="485" spans="1:19" ht="30.75" customHeight="1" x14ac:dyDescent="0.3">
      <c r="A485" t="s">
        <v>1042</v>
      </c>
      <c r="B485" t="s">
        <v>1043</v>
      </c>
      <c r="C485" s="10" t="s">
        <v>4149</v>
      </c>
      <c r="E485" t="s">
        <v>3543</v>
      </c>
      <c r="F485" t="s">
        <v>3544</v>
      </c>
      <c r="G485" t="s">
        <v>3545</v>
      </c>
      <c r="H485" t="s">
        <v>3785</v>
      </c>
      <c r="I485" t="s">
        <v>4065</v>
      </c>
      <c r="J485" t="s">
        <v>4150</v>
      </c>
    </row>
    <row r="486" spans="1:19" ht="30.75" customHeight="1" x14ac:dyDescent="0.3">
      <c r="A486" t="s">
        <v>1044</v>
      </c>
      <c r="B486" t="s">
        <v>1045</v>
      </c>
      <c r="C486" s="10" t="s">
        <v>4149</v>
      </c>
      <c r="E486" t="s">
        <v>3543</v>
      </c>
      <c r="F486" t="s">
        <v>3544</v>
      </c>
      <c r="G486" t="s">
        <v>3545</v>
      </c>
      <c r="H486" t="s">
        <v>3785</v>
      </c>
      <c r="I486" t="s">
        <v>4065</v>
      </c>
      <c r="J486" t="s">
        <v>4150</v>
      </c>
    </row>
    <row r="487" spans="1:19" ht="30.75" customHeight="1" x14ac:dyDescent="0.3">
      <c r="A487" t="s">
        <v>1046</v>
      </c>
      <c r="B487" t="s">
        <v>1047</v>
      </c>
      <c r="C487" s="10" t="s">
        <v>4151</v>
      </c>
      <c r="E487" t="s">
        <v>3543</v>
      </c>
      <c r="F487" t="s">
        <v>4152</v>
      </c>
    </row>
    <row r="488" spans="1:19" ht="30.75" customHeight="1" x14ac:dyDescent="0.3">
      <c r="A488" t="s">
        <v>1048</v>
      </c>
      <c r="B488" t="s">
        <v>1049</v>
      </c>
      <c r="C488" s="10" t="s">
        <v>4153</v>
      </c>
      <c r="E488" t="s">
        <v>3543</v>
      </c>
      <c r="F488" t="s">
        <v>3695</v>
      </c>
      <c r="G488" t="s">
        <v>4117</v>
      </c>
      <c r="H488" t="s">
        <v>4154</v>
      </c>
      <c r="I488" t="s">
        <v>4155</v>
      </c>
    </row>
    <row r="489" spans="1:19" ht="30.75" customHeight="1" x14ac:dyDescent="0.3">
      <c r="A489" t="s">
        <v>1050</v>
      </c>
      <c r="B489" t="s">
        <v>1051</v>
      </c>
      <c r="C489" s="10" t="s">
        <v>4156</v>
      </c>
      <c r="E489" t="s">
        <v>3543</v>
      </c>
      <c r="F489" t="s">
        <v>3544</v>
      </c>
      <c r="G489" t="s">
        <v>3572</v>
      </c>
      <c r="H489" t="s">
        <v>3703</v>
      </c>
      <c r="I489" t="s">
        <v>3801</v>
      </c>
      <c r="J489" t="s">
        <v>3802</v>
      </c>
    </row>
    <row r="490" spans="1:19" ht="30.75" customHeight="1" x14ac:dyDescent="0.3">
      <c r="A490" t="s">
        <v>1052</v>
      </c>
      <c r="B490" t="s">
        <v>1053</v>
      </c>
      <c r="C490" s="10" t="s">
        <v>4157</v>
      </c>
      <c r="E490" t="s">
        <v>3543</v>
      </c>
      <c r="F490" t="s">
        <v>3643</v>
      </c>
      <c r="G490" t="s">
        <v>3811</v>
      </c>
      <c r="H490" t="s">
        <v>3812</v>
      </c>
      <c r="I490" t="s">
        <v>3961</v>
      </c>
      <c r="J490" t="s">
        <v>4048</v>
      </c>
    </row>
    <row r="491" spans="1:19" ht="30.75" customHeight="1" x14ac:dyDescent="0.3">
      <c r="A491" t="s">
        <v>1054</v>
      </c>
      <c r="B491" t="s">
        <v>1055</v>
      </c>
      <c r="C491" s="10" t="s">
        <v>4158</v>
      </c>
      <c r="E491" t="s">
        <v>3543</v>
      </c>
      <c r="F491" t="s">
        <v>3643</v>
      </c>
      <c r="G491" t="s">
        <v>3644</v>
      </c>
      <c r="H491" t="s">
        <v>3645</v>
      </c>
      <c r="I491" t="s">
        <v>3646</v>
      </c>
      <c r="J491" t="s">
        <v>4159</v>
      </c>
    </row>
    <row r="492" spans="1:19" ht="30.75" customHeight="1" x14ac:dyDescent="0.3">
      <c r="A492" t="s">
        <v>1056</v>
      </c>
      <c r="B492" t="s">
        <v>1057</v>
      </c>
      <c r="C492" s="10" t="s">
        <v>4160</v>
      </c>
      <c r="E492" t="s">
        <v>3543</v>
      </c>
      <c r="F492" t="s">
        <v>3643</v>
      </c>
      <c r="G492" t="s">
        <v>4161</v>
      </c>
      <c r="H492" t="s">
        <v>4162</v>
      </c>
      <c r="I492" t="s">
        <v>4163</v>
      </c>
      <c r="J492" t="s">
        <v>4164</v>
      </c>
    </row>
    <row r="493" spans="1:19" ht="30.75" customHeight="1" x14ac:dyDescent="0.3">
      <c r="A493" t="s">
        <v>1058</v>
      </c>
      <c r="B493" t="s">
        <v>1059</v>
      </c>
      <c r="C493" s="10" t="s">
        <v>4148</v>
      </c>
      <c r="E493" t="s">
        <v>3580</v>
      </c>
      <c r="F493" t="s">
        <v>3581</v>
      </c>
      <c r="G493" t="s">
        <v>3582</v>
      </c>
      <c r="H493" t="s">
        <v>3583</v>
      </c>
      <c r="I493" t="s">
        <v>3584</v>
      </c>
      <c r="J493" t="s">
        <v>3585</v>
      </c>
      <c r="K493" t="s">
        <v>3586</v>
      </c>
      <c r="L493" t="s">
        <v>3714</v>
      </c>
      <c r="M493" t="s">
        <v>3715</v>
      </c>
      <c r="N493" t="s">
        <v>3716</v>
      </c>
      <c r="O493" t="s">
        <v>3717</v>
      </c>
      <c r="P493" t="s">
        <v>3928</v>
      </c>
      <c r="Q493" t="s">
        <v>3929</v>
      </c>
      <c r="R493" t="s">
        <v>3930</v>
      </c>
      <c r="S493" t="s">
        <v>3931</v>
      </c>
    </row>
    <row r="494" spans="1:19" ht="30.75" customHeight="1" x14ac:dyDescent="0.3">
      <c r="A494" t="s">
        <v>1060</v>
      </c>
      <c r="B494" t="s">
        <v>1061</v>
      </c>
      <c r="C494" s="10" t="s">
        <v>4165</v>
      </c>
      <c r="E494" t="s">
        <v>3543</v>
      </c>
      <c r="F494" t="s">
        <v>3544</v>
      </c>
      <c r="G494" t="s">
        <v>3572</v>
      </c>
      <c r="H494" t="s">
        <v>3610</v>
      </c>
      <c r="I494" t="s">
        <v>4142</v>
      </c>
    </row>
    <row r="495" spans="1:19" ht="30.75" customHeight="1" x14ac:dyDescent="0.3">
      <c r="A495" t="s">
        <v>1062</v>
      </c>
      <c r="B495" t="s">
        <v>1063</v>
      </c>
      <c r="C495" s="10" t="s">
        <v>4166</v>
      </c>
      <c r="E495" t="s">
        <v>3543</v>
      </c>
      <c r="F495" t="s">
        <v>3544</v>
      </c>
      <c r="G495" t="s">
        <v>3572</v>
      </c>
      <c r="H495" t="s">
        <v>3610</v>
      </c>
      <c r="I495" t="s">
        <v>3611</v>
      </c>
      <c r="J495" t="s">
        <v>4167</v>
      </c>
    </row>
    <row r="496" spans="1:19" ht="30.75" customHeight="1" x14ac:dyDescent="0.3">
      <c r="A496" t="s">
        <v>1064</v>
      </c>
      <c r="B496" t="s">
        <v>1065</v>
      </c>
      <c r="C496" s="10" t="s">
        <v>4168</v>
      </c>
      <c r="E496" t="s">
        <v>3543</v>
      </c>
      <c r="F496" t="s">
        <v>3544</v>
      </c>
      <c r="G496" t="s">
        <v>3572</v>
      </c>
      <c r="H496" t="s">
        <v>3610</v>
      </c>
      <c r="I496" t="s">
        <v>3611</v>
      </c>
      <c r="J496" t="s">
        <v>4167</v>
      </c>
    </row>
    <row r="497" spans="1:20" ht="30.75" customHeight="1" x14ac:dyDescent="0.3">
      <c r="A497" t="s">
        <v>1066</v>
      </c>
      <c r="B497" t="s">
        <v>1067</v>
      </c>
      <c r="C497" s="10" t="s">
        <v>4168</v>
      </c>
      <c r="E497" t="s">
        <v>3543</v>
      </c>
      <c r="F497" t="s">
        <v>3544</v>
      </c>
      <c r="G497" t="s">
        <v>3572</v>
      </c>
      <c r="H497" t="s">
        <v>3610</v>
      </c>
      <c r="I497" t="s">
        <v>3611</v>
      </c>
      <c r="J497" t="s">
        <v>4167</v>
      </c>
    </row>
    <row r="498" spans="1:20" ht="30.75" customHeight="1" x14ac:dyDescent="0.3">
      <c r="A498" t="s">
        <v>1068</v>
      </c>
      <c r="B498" t="s">
        <v>1069</v>
      </c>
      <c r="C498" s="10" t="s">
        <v>4169</v>
      </c>
      <c r="E498" t="s">
        <v>3543</v>
      </c>
      <c r="F498" t="s">
        <v>3544</v>
      </c>
      <c r="G498" t="s">
        <v>3572</v>
      </c>
      <c r="H498" t="s">
        <v>3610</v>
      </c>
      <c r="I498" t="s">
        <v>3611</v>
      </c>
      <c r="J498" t="s">
        <v>4170</v>
      </c>
    </row>
    <row r="499" spans="1:20" ht="30.75" customHeight="1" x14ac:dyDescent="0.3">
      <c r="A499" t="s">
        <v>1070</v>
      </c>
      <c r="B499" t="s">
        <v>1071</v>
      </c>
      <c r="C499" s="10" t="s">
        <v>4169</v>
      </c>
      <c r="E499" t="s">
        <v>3543</v>
      </c>
      <c r="F499" t="s">
        <v>3544</v>
      </c>
      <c r="G499" t="s">
        <v>3572</v>
      </c>
      <c r="H499" t="s">
        <v>3610</v>
      </c>
      <c r="I499" t="s">
        <v>3611</v>
      </c>
      <c r="J499" t="s">
        <v>4170</v>
      </c>
    </row>
    <row r="500" spans="1:20" ht="30.75" customHeight="1" x14ac:dyDescent="0.3">
      <c r="A500" t="s">
        <v>1072</v>
      </c>
      <c r="B500" t="s">
        <v>1073</v>
      </c>
      <c r="C500" s="10" t="s">
        <v>4171</v>
      </c>
      <c r="E500" t="s">
        <v>3543</v>
      </c>
      <c r="F500" t="s">
        <v>3544</v>
      </c>
      <c r="G500" t="s">
        <v>3572</v>
      </c>
      <c r="H500" t="s">
        <v>3610</v>
      </c>
      <c r="I500" t="s">
        <v>3611</v>
      </c>
      <c r="J500" t="s">
        <v>4167</v>
      </c>
    </row>
    <row r="501" spans="1:20" ht="30.75" customHeight="1" x14ac:dyDescent="0.3">
      <c r="A501" t="s">
        <v>1074</v>
      </c>
      <c r="B501" t="s">
        <v>1075</v>
      </c>
      <c r="C501" s="10" t="s">
        <v>4172</v>
      </c>
      <c r="E501" t="s">
        <v>3543</v>
      </c>
      <c r="F501" t="s">
        <v>3544</v>
      </c>
      <c r="G501" t="s">
        <v>3572</v>
      </c>
      <c r="H501" t="s">
        <v>3703</v>
      </c>
      <c r="I501" t="s">
        <v>3704</v>
      </c>
      <c r="J501" t="s">
        <v>3705</v>
      </c>
    </row>
    <row r="502" spans="1:20" ht="30.75" customHeight="1" x14ac:dyDescent="0.3">
      <c r="A502" t="s">
        <v>1076</v>
      </c>
      <c r="B502" t="s">
        <v>1077</v>
      </c>
      <c r="C502" s="10" t="s">
        <v>4173</v>
      </c>
      <c r="E502" t="s">
        <v>3543</v>
      </c>
      <c r="F502" t="s">
        <v>4174</v>
      </c>
      <c r="G502" t="s">
        <v>4175</v>
      </c>
      <c r="H502" t="s">
        <v>4176</v>
      </c>
      <c r="I502" t="s">
        <v>4177</v>
      </c>
      <c r="J502" t="s">
        <v>4178</v>
      </c>
    </row>
    <row r="503" spans="1:20" ht="30.75" customHeight="1" x14ac:dyDescent="0.3">
      <c r="A503" t="s">
        <v>1080</v>
      </c>
      <c r="B503" t="s">
        <v>1081</v>
      </c>
      <c r="C503" s="10" t="s">
        <v>4179</v>
      </c>
      <c r="E503" t="s">
        <v>3543</v>
      </c>
      <c r="F503" t="s">
        <v>3544</v>
      </c>
      <c r="G503" t="s">
        <v>3572</v>
      </c>
      <c r="H503" t="s">
        <v>3703</v>
      </c>
      <c r="I503" t="s">
        <v>3801</v>
      </c>
      <c r="J503" t="s">
        <v>4180</v>
      </c>
    </row>
    <row r="504" spans="1:20" ht="30.75" customHeight="1" x14ac:dyDescent="0.3">
      <c r="A504" t="s">
        <v>1082</v>
      </c>
      <c r="B504" t="s">
        <v>1083</v>
      </c>
      <c r="C504" s="10" t="s">
        <v>4181</v>
      </c>
      <c r="E504" t="s">
        <v>3543</v>
      </c>
      <c r="F504" t="s">
        <v>3544</v>
      </c>
      <c r="G504" t="s">
        <v>3572</v>
      </c>
      <c r="H504" t="s">
        <v>3610</v>
      </c>
      <c r="I504" t="s">
        <v>3611</v>
      </c>
      <c r="J504" t="s">
        <v>4182</v>
      </c>
    </row>
    <row r="505" spans="1:20" ht="30.75" customHeight="1" x14ac:dyDescent="0.3">
      <c r="A505" t="s">
        <v>1084</v>
      </c>
      <c r="B505" t="s">
        <v>1085</v>
      </c>
      <c r="C505" s="10" t="s">
        <v>4183</v>
      </c>
      <c r="E505" t="s">
        <v>3543</v>
      </c>
      <c r="F505" t="s">
        <v>3544</v>
      </c>
      <c r="G505" t="s">
        <v>3572</v>
      </c>
      <c r="H505" t="s">
        <v>4184</v>
      </c>
    </row>
    <row r="506" spans="1:20" ht="30.75" customHeight="1" x14ac:dyDescent="0.3">
      <c r="A506" t="s">
        <v>1086</v>
      </c>
      <c r="B506" t="s">
        <v>1087</v>
      </c>
      <c r="C506" s="10" t="s">
        <v>4183</v>
      </c>
      <c r="E506" t="s">
        <v>3543</v>
      </c>
      <c r="F506" t="s">
        <v>3544</v>
      </c>
      <c r="G506" t="s">
        <v>3572</v>
      </c>
      <c r="H506" t="s">
        <v>4184</v>
      </c>
    </row>
    <row r="507" spans="1:20" ht="30.75" customHeight="1" x14ac:dyDescent="0.3">
      <c r="A507" t="s">
        <v>1088</v>
      </c>
      <c r="B507" t="s">
        <v>1089</v>
      </c>
      <c r="C507" s="10" t="s">
        <v>4185</v>
      </c>
      <c r="E507" t="s">
        <v>3543</v>
      </c>
      <c r="F507" t="s">
        <v>3544</v>
      </c>
      <c r="G507" t="s">
        <v>3572</v>
      </c>
      <c r="H507" t="s">
        <v>3610</v>
      </c>
      <c r="I507" t="s">
        <v>4142</v>
      </c>
    </row>
    <row r="508" spans="1:20" ht="30.75" customHeight="1" x14ac:dyDescent="0.3">
      <c r="A508" t="s">
        <v>1090</v>
      </c>
      <c r="B508" t="s">
        <v>1091</v>
      </c>
      <c r="C508" s="10" t="s">
        <v>4186</v>
      </c>
      <c r="E508" t="s">
        <v>3543</v>
      </c>
      <c r="F508" t="s">
        <v>3544</v>
      </c>
      <c r="G508" t="s">
        <v>3545</v>
      </c>
      <c r="H508" t="s">
        <v>3785</v>
      </c>
      <c r="I508" t="s">
        <v>4187</v>
      </c>
    </row>
    <row r="509" spans="1:20" ht="30.75" customHeight="1" x14ac:dyDescent="0.3">
      <c r="A509" t="s">
        <v>1092</v>
      </c>
      <c r="B509" t="s">
        <v>1093</v>
      </c>
      <c r="C509" s="10" t="s">
        <v>4188</v>
      </c>
      <c r="E509" t="s">
        <v>3543</v>
      </c>
      <c r="F509" t="s">
        <v>3544</v>
      </c>
      <c r="G509" t="s">
        <v>3572</v>
      </c>
      <c r="H509" t="s">
        <v>3703</v>
      </c>
      <c r="I509" t="s">
        <v>3704</v>
      </c>
      <c r="J509" t="s">
        <v>3866</v>
      </c>
    </row>
    <row r="510" spans="1:20" ht="30.75" customHeight="1" x14ac:dyDescent="0.3">
      <c r="A510" t="s">
        <v>1094</v>
      </c>
      <c r="B510" t="s">
        <v>1095</v>
      </c>
      <c r="C510" s="10" t="s">
        <v>4189</v>
      </c>
      <c r="E510" t="s">
        <v>3543</v>
      </c>
      <c r="F510" t="s">
        <v>3643</v>
      </c>
      <c r="G510" t="s">
        <v>4161</v>
      </c>
      <c r="H510" t="s">
        <v>4162</v>
      </c>
      <c r="I510" t="s">
        <v>4163</v>
      </c>
      <c r="J510" t="s">
        <v>4164</v>
      </c>
    </row>
    <row r="511" spans="1:20" ht="30.75" customHeight="1" x14ac:dyDescent="0.3">
      <c r="A511" t="s">
        <v>1096</v>
      </c>
      <c r="B511" t="s">
        <v>1097</v>
      </c>
      <c r="C511" s="10" t="s">
        <v>4190</v>
      </c>
      <c r="E511" t="s">
        <v>3580</v>
      </c>
      <c r="F511" t="s">
        <v>3581</v>
      </c>
      <c r="G511" t="s">
        <v>3582</v>
      </c>
      <c r="H511" t="s">
        <v>3583</v>
      </c>
      <c r="I511" t="s">
        <v>3584</v>
      </c>
      <c r="J511" t="s">
        <v>3585</v>
      </c>
      <c r="K511" t="s">
        <v>3586</v>
      </c>
      <c r="L511" t="s">
        <v>3714</v>
      </c>
      <c r="M511" t="s">
        <v>3715</v>
      </c>
      <c r="N511" t="s">
        <v>3716</v>
      </c>
      <c r="O511" t="s">
        <v>4191</v>
      </c>
      <c r="P511" t="s">
        <v>4192</v>
      </c>
      <c r="Q511" t="s">
        <v>4193</v>
      </c>
      <c r="R511" t="s">
        <v>4194</v>
      </c>
      <c r="S511" t="s">
        <v>4195</v>
      </c>
      <c r="T511" t="s">
        <v>4196</v>
      </c>
    </row>
    <row r="512" spans="1:20" ht="30.75" customHeight="1" x14ac:dyDescent="0.3">
      <c r="A512" t="s">
        <v>1098</v>
      </c>
      <c r="B512" t="s">
        <v>1099</v>
      </c>
      <c r="C512" s="10" t="s">
        <v>4197</v>
      </c>
      <c r="E512" t="s">
        <v>3543</v>
      </c>
      <c r="F512" t="s">
        <v>3544</v>
      </c>
      <c r="G512" t="s">
        <v>3572</v>
      </c>
      <c r="H512" t="s">
        <v>3703</v>
      </c>
      <c r="I512" t="s">
        <v>3801</v>
      </c>
      <c r="J512" t="s">
        <v>3864</v>
      </c>
    </row>
    <row r="513" spans="1:11" ht="30.75" customHeight="1" x14ac:dyDescent="0.3">
      <c r="A513" t="s">
        <v>1100</v>
      </c>
      <c r="B513" t="s">
        <v>1101</v>
      </c>
      <c r="C513" s="10" t="s">
        <v>4198</v>
      </c>
      <c r="E513" t="s">
        <v>3543</v>
      </c>
      <c r="F513" t="s">
        <v>3544</v>
      </c>
      <c r="G513" t="s">
        <v>3561</v>
      </c>
      <c r="H513" t="s">
        <v>3614</v>
      </c>
      <c r="I513" t="s">
        <v>3745</v>
      </c>
      <c r="J513" t="s">
        <v>4199</v>
      </c>
    </row>
    <row r="514" spans="1:11" ht="30.75" customHeight="1" x14ac:dyDescent="0.3">
      <c r="A514" t="s">
        <v>1102</v>
      </c>
      <c r="B514" t="s">
        <v>1103</v>
      </c>
      <c r="C514" s="10" t="s">
        <v>4198</v>
      </c>
      <c r="E514" t="s">
        <v>3543</v>
      </c>
      <c r="F514" t="s">
        <v>3544</v>
      </c>
      <c r="G514" t="s">
        <v>3561</v>
      </c>
      <c r="H514" t="s">
        <v>3614</v>
      </c>
      <c r="I514" t="s">
        <v>3745</v>
      </c>
      <c r="J514" t="s">
        <v>4199</v>
      </c>
    </row>
    <row r="515" spans="1:11" ht="30.75" customHeight="1" x14ac:dyDescent="0.3">
      <c r="A515" t="s">
        <v>1104</v>
      </c>
      <c r="B515" t="s">
        <v>1105</v>
      </c>
      <c r="C515" s="10" t="s">
        <v>4198</v>
      </c>
      <c r="E515" t="s">
        <v>3543</v>
      </c>
      <c r="F515" t="s">
        <v>3544</v>
      </c>
      <c r="G515" t="s">
        <v>3561</v>
      </c>
      <c r="H515" t="s">
        <v>3614</v>
      </c>
      <c r="I515" t="s">
        <v>3745</v>
      </c>
      <c r="J515" t="s">
        <v>4199</v>
      </c>
    </row>
    <row r="516" spans="1:11" ht="30.75" customHeight="1" x14ac:dyDescent="0.3">
      <c r="A516" t="s">
        <v>1106</v>
      </c>
      <c r="B516" t="s">
        <v>1107</v>
      </c>
      <c r="C516" s="10" t="s">
        <v>4200</v>
      </c>
      <c r="E516" t="s">
        <v>3543</v>
      </c>
      <c r="F516" t="s">
        <v>3544</v>
      </c>
      <c r="G516" t="s">
        <v>3572</v>
      </c>
      <c r="H516" t="s">
        <v>3573</v>
      </c>
      <c r="I516" t="s">
        <v>3577</v>
      </c>
      <c r="J516" t="s">
        <v>4201</v>
      </c>
      <c r="K516" t="s">
        <v>4202</v>
      </c>
    </row>
    <row r="517" spans="1:11" ht="30.75" customHeight="1" x14ac:dyDescent="0.3">
      <c r="A517" t="s">
        <v>1108</v>
      </c>
      <c r="B517" t="s">
        <v>1109</v>
      </c>
      <c r="C517" s="10" t="s">
        <v>4198</v>
      </c>
      <c r="E517" t="s">
        <v>3543</v>
      </c>
      <c r="F517" t="s">
        <v>3544</v>
      </c>
      <c r="G517" t="s">
        <v>3561</v>
      </c>
      <c r="H517" t="s">
        <v>3614</v>
      </c>
      <c r="I517" t="s">
        <v>3745</v>
      </c>
      <c r="J517" t="s">
        <v>4199</v>
      </c>
    </row>
    <row r="518" spans="1:11" ht="30.75" customHeight="1" x14ac:dyDescent="0.3">
      <c r="A518" t="s">
        <v>1110</v>
      </c>
      <c r="B518" t="s">
        <v>1111</v>
      </c>
      <c r="C518" s="10" t="s">
        <v>4203</v>
      </c>
      <c r="E518" t="s">
        <v>3543</v>
      </c>
      <c r="F518" t="s">
        <v>3544</v>
      </c>
      <c r="G518" t="s">
        <v>3561</v>
      </c>
      <c r="H518" t="s">
        <v>3614</v>
      </c>
      <c r="I518" t="s">
        <v>3745</v>
      </c>
      <c r="J518" t="s">
        <v>3746</v>
      </c>
    </row>
    <row r="519" spans="1:11" ht="30.75" customHeight="1" x14ac:dyDescent="0.3">
      <c r="A519" t="s">
        <v>1112</v>
      </c>
      <c r="B519" t="s">
        <v>1113</v>
      </c>
      <c r="C519" s="10" t="s">
        <v>4203</v>
      </c>
      <c r="E519" t="s">
        <v>3543</v>
      </c>
      <c r="F519" t="s">
        <v>3544</v>
      </c>
      <c r="G519" t="s">
        <v>3561</v>
      </c>
      <c r="H519" t="s">
        <v>3614</v>
      </c>
      <c r="I519" t="s">
        <v>3745</v>
      </c>
      <c r="J519" t="s">
        <v>3746</v>
      </c>
    </row>
    <row r="520" spans="1:11" ht="30.75" customHeight="1" x14ac:dyDescent="0.3">
      <c r="A520" t="s">
        <v>1114</v>
      </c>
      <c r="B520" t="s">
        <v>1115</v>
      </c>
      <c r="C520" s="10" t="s">
        <v>4203</v>
      </c>
      <c r="E520" t="s">
        <v>3543</v>
      </c>
      <c r="F520" t="s">
        <v>3544</v>
      </c>
      <c r="G520" t="s">
        <v>3561</v>
      </c>
      <c r="H520" t="s">
        <v>3614</v>
      </c>
      <c r="I520" t="s">
        <v>3745</v>
      </c>
      <c r="J520" t="s">
        <v>3746</v>
      </c>
    </row>
    <row r="521" spans="1:11" ht="30.75" customHeight="1" x14ac:dyDescent="0.3">
      <c r="A521" t="s">
        <v>1116</v>
      </c>
      <c r="B521" t="s">
        <v>1117</v>
      </c>
      <c r="C521" s="10" t="s">
        <v>4203</v>
      </c>
      <c r="E521" t="s">
        <v>3543</v>
      </c>
      <c r="F521" t="s">
        <v>3544</v>
      </c>
      <c r="G521" t="s">
        <v>3561</v>
      </c>
      <c r="H521" t="s">
        <v>3614</v>
      </c>
      <c r="I521" t="s">
        <v>3745</v>
      </c>
      <c r="J521" t="s">
        <v>3746</v>
      </c>
    </row>
    <row r="522" spans="1:11" ht="30.75" customHeight="1" x14ac:dyDescent="0.3">
      <c r="A522" t="s">
        <v>1118</v>
      </c>
      <c r="B522" t="s">
        <v>1119</v>
      </c>
      <c r="C522" s="10" t="s">
        <v>4203</v>
      </c>
      <c r="E522" t="s">
        <v>3543</v>
      </c>
      <c r="F522" t="s">
        <v>3544</v>
      </c>
      <c r="G522" t="s">
        <v>3561</v>
      </c>
      <c r="H522" t="s">
        <v>3614</v>
      </c>
      <c r="I522" t="s">
        <v>3745</v>
      </c>
      <c r="J522" t="s">
        <v>3746</v>
      </c>
    </row>
    <row r="523" spans="1:11" ht="30.75" customHeight="1" x14ac:dyDescent="0.3">
      <c r="A523" t="s">
        <v>1120</v>
      </c>
      <c r="B523" t="s">
        <v>1121</v>
      </c>
      <c r="C523" s="10" t="s">
        <v>4204</v>
      </c>
      <c r="E523" t="s">
        <v>3543</v>
      </c>
      <c r="F523" t="s">
        <v>3544</v>
      </c>
      <c r="G523" t="s">
        <v>3561</v>
      </c>
      <c r="H523" t="s">
        <v>3614</v>
      </c>
      <c r="I523" t="s">
        <v>3667</v>
      </c>
      <c r="J523" t="s">
        <v>3846</v>
      </c>
    </row>
    <row r="524" spans="1:11" ht="30.75" customHeight="1" x14ac:dyDescent="0.3">
      <c r="A524" t="s">
        <v>1122</v>
      </c>
      <c r="B524" t="s">
        <v>1123</v>
      </c>
      <c r="C524" s="10" t="s">
        <v>4204</v>
      </c>
      <c r="E524" t="s">
        <v>3543</v>
      </c>
      <c r="F524" t="s">
        <v>3544</v>
      </c>
      <c r="G524" t="s">
        <v>3561</v>
      </c>
      <c r="H524" t="s">
        <v>3614</v>
      </c>
      <c r="I524" t="s">
        <v>3667</v>
      </c>
      <c r="J524" t="s">
        <v>3846</v>
      </c>
    </row>
    <row r="525" spans="1:11" ht="30.75" customHeight="1" x14ac:dyDescent="0.3">
      <c r="A525" t="s">
        <v>1124</v>
      </c>
      <c r="B525" t="s">
        <v>1125</v>
      </c>
      <c r="C525" s="10" t="s">
        <v>4204</v>
      </c>
      <c r="E525" t="s">
        <v>3543</v>
      </c>
      <c r="F525" t="s">
        <v>3544</v>
      </c>
      <c r="G525" t="s">
        <v>3561</v>
      </c>
      <c r="H525" t="s">
        <v>3614</v>
      </c>
      <c r="I525" t="s">
        <v>3667</v>
      </c>
      <c r="J525" t="s">
        <v>3846</v>
      </c>
    </row>
    <row r="526" spans="1:11" ht="30.75" customHeight="1" x14ac:dyDescent="0.3">
      <c r="A526" t="s">
        <v>1126</v>
      </c>
      <c r="B526" t="s">
        <v>1127</v>
      </c>
      <c r="C526" s="10" t="s">
        <v>4205</v>
      </c>
      <c r="E526" t="s">
        <v>3543</v>
      </c>
      <c r="F526" t="s">
        <v>3544</v>
      </c>
      <c r="G526" t="s">
        <v>3561</v>
      </c>
      <c r="H526" t="s">
        <v>3614</v>
      </c>
      <c r="I526" t="s">
        <v>3633</v>
      </c>
      <c r="J526" t="s">
        <v>3634</v>
      </c>
    </row>
    <row r="527" spans="1:11" ht="30.75" customHeight="1" x14ac:dyDescent="0.3">
      <c r="A527" t="s">
        <v>1128</v>
      </c>
      <c r="B527" t="s">
        <v>1129</v>
      </c>
      <c r="C527" s="10" t="s">
        <v>4206</v>
      </c>
      <c r="E527" t="s">
        <v>3543</v>
      </c>
      <c r="F527" t="s">
        <v>3643</v>
      </c>
      <c r="G527" t="s">
        <v>3644</v>
      </c>
      <c r="H527" t="s">
        <v>3645</v>
      </c>
      <c r="I527" t="s">
        <v>3646</v>
      </c>
      <c r="J527" t="s">
        <v>3647</v>
      </c>
    </row>
    <row r="528" spans="1:11" ht="30.75" customHeight="1" x14ac:dyDescent="0.3">
      <c r="A528" t="s">
        <v>1130</v>
      </c>
      <c r="B528" t="s">
        <v>1131</v>
      </c>
      <c r="C528" s="10" t="s">
        <v>4207</v>
      </c>
      <c r="E528" t="s">
        <v>3543</v>
      </c>
      <c r="F528" t="s">
        <v>3544</v>
      </c>
      <c r="G528" t="s">
        <v>3561</v>
      </c>
      <c r="H528" t="s">
        <v>3614</v>
      </c>
      <c r="I528" t="s">
        <v>3667</v>
      </c>
      <c r="J528" t="s">
        <v>4208</v>
      </c>
    </row>
    <row r="529" spans="1:11" ht="30.75" customHeight="1" x14ac:dyDescent="0.3">
      <c r="A529" t="s">
        <v>1132</v>
      </c>
      <c r="B529" t="s">
        <v>1133</v>
      </c>
      <c r="C529" s="10" t="s">
        <v>4209</v>
      </c>
      <c r="E529" t="s">
        <v>3543</v>
      </c>
      <c r="F529" t="s">
        <v>3544</v>
      </c>
      <c r="G529" t="s">
        <v>3572</v>
      </c>
      <c r="H529" t="s">
        <v>3573</v>
      </c>
      <c r="I529" t="s">
        <v>3911</v>
      </c>
      <c r="J529" t="s">
        <v>3912</v>
      </c>
    </row>
    <row r="530" spans="1:11" ht="30.75" customHeight="1" x14ac:dyDescent="0.3">
      <c r="A530" t="s">
        <v>1134</v>
      </c>
      <c r="B530" t="s">
        <v>1135</v>
      </c>
      <c r="C530" s="10" t="s">
        <v>4209</v>
      </c>
      <c r="E530" t="s">
        <v>3543</v>
      </c>
      <c r="F530" t="s">
        <v>3544</v>
      </c>
      <c r="G530" t="s">
        <v>3572</v>
      </c>
      <c r="H530" t="s">
        <v>3573</v>
      </c>
      <c r="I530" t="s">
        <v>3911</v>
      </c>
      <c r="J530" t="s">
        <v>3912</v>
      </c>
    </row>
    <row r="531" spans="1:11" ht="30.75" customHeight="1" x14ac:dyDescent="0.3">
      <c r="A531" t="s">
        <v>1136</v>
      </c>
      <c r="B531" t="s">
        <v>1137</v>
      </c>
      <c r="C531" s="10" t="s">
        <v>4210</v>
      </c>
      <c r="E531" t="s">
        <v>3543</v>
      </c>
      <c r="F531" t="s">
        <v>3544</v>
      </c>
      <c r="G531" t="s">
        <v>3561</v>
      </c>
      <c r="H531" t="s">
        <v>4211</v>
      </c>
      <c r="I531" t="s">
        <v>4212</v>
      </c>
      <c r="J531" t="s">
        <v>4213</v>
      </c>
    </row>
    <row r="532" spans="1:11" ht="30.75" customHeight="1" x14ac:dyDescent="0.3">
      <c r="A532" t="s">
        <v>1138</v>
      </c>
      <c r="B532" t="s">
        <v>1139</v>
      </c>
      <c r="C532" s="10" t="s">
        <v>4210</v>
      </c>
      <c r="E532" t="s">
        <v>3543</v>
      </c>
      <c r="F532" t="s">
        <v>3544</v>
      </c>
      <c r="G532" t="s">
        <v>3561</v>
      </c>
      <c r="H532" t="s">
        <v>4211</v>
      </c>
      <c r="I532" t="s">
        <v>4212</v>
      </c>
      <c r="J532" t="s">
        <v>4213</v>
      </c>
    </row>
    <row r="533" spans="1:11" ht="30.75" customHeight="1" x14ac:dyDescent="0.3">
      <c r="A533" t="s">
        <v>1140</v>
      </c>
      <c r="B533" t="s">
        <v>1141</v>
      </c>
      <c r="C533" s="10" t="s">
        <v>4214</v>
      </c>
      <c r="E533" t="s">
        <v>3543</v>
      </c>
      <c r="F533" t="s">
        <v>3544</v>
      </c>
      <c r="G533" t="s">
        <v>3572</v>
      </c>
      <c r="H533" t="s">
        <v>3573</v>
      </c>
      <c r="I533" t="s">
        <v>3577</v>
      </c>
      <c r="J533" t="s">
        <v>4201</v>
      </c>
      <c r="K533" t="s">
        <v>4202</v>
      </c>
    </row>
    <row r="534" spans="1:11" ht="30.75" customHeight="1" x14ac:dyDescent="0.3">
      <c r="A534" t="s">
        <v>1142</v>
      </c>
      <c r="B534" t="s">
        <v>1143</v>
      </c>
      <c r="C534" s="10" t="s">
        <v>4214</v>
      </c>
      <c r="E534" t="s">
        <v>3543</v>
      </c>
      <c r="F534" t="s">
        <v>3544</v>
      </c>
      <c r="G534" t="s">
        <v>3572</v>
      </c>
      <c r="H534" t="s">
        <v>3573</v>
      </c>
      <c r="I534" t="s">
        <v>3577</v>
      </c>
      <c r="J534" t="s">
        <v>4201</v>
      </c>
      <c r="K534" t="s">
        <v>4202</v>
      </c>
    </row>
    <row r="535" spans="1:11" ht="30.75" customHeight="1" x14ac:dyDescent="0.3">
      <c r="A535" t="s">
        <v>1144</v>
      </c>
      <c r="B535" t="s">
        <v>1145</v>
      </c>
      <c r="C535" s="10" t="s">
        <v>4215</v>
      </c>
      <c r="E535" t="s">
        <v>3543</v>
      </c>
      <c r="F535" t="s">
        <v>3544</v>
      </c>
      <c r="G535" t="s">
        <v>3561</v>
      </c>
      <c r="H535" t="s">
        <v>3614</v>
      </c>
      <c r="I535" t="s">
        <v>4216</v>
      </c>
    </row>
    <row r="536" spans="1:11" ht="30.75" customHeight="1" x14ac:dyDescent="0.3">
      <c r="A536" t="s">
        <v>1146</v>
      </c>
      <c r="B536" t="s">
        <v>1147</v>
      </c>
      <c r="C536" s="10" t="s">
        <v>4215</v>
      </c>
      <c r="E536" t="s">
        <v>3543</v>
      </c>
      <c r="F536" t="s">
        <v>3544</v>
      </c>
      <c r="G536" t="s">
        <v>3561</v>
      </c>
      <c r="H536" t="s">
        <v>3614</v>
      </c>
      <c r="I536" t="s">
        <v>4216</v>
      </c>
    </row>
    <row r="537" spans="1:11" ht="30.75" customHeight="1" x14ac:dyDescent="0.3">
      <c r="A537" t="s">
        <v>1148</v>
      </c>
      <c r="B537" t="s">
        <v>1149</v>
      </c>
      <c r="C537" s="10" t="s">
        <v>4217</v>
      </c>
      <c r="E537" t="s">
        <v>3543</v>
      </c>
      <c r="F537" t="s">
        <v>3544</v>
      </c>
      <c r="G537" t="s">
        <v>3572</v>
      </c>
      <c r="H537" t="s">
        <v>3573</v>
      </c>
      <c r="I537" t="s">
        <v>3574</v>
      </c>
      <c r="J537" t="s">
        <v>4218</v>
      </c>
    </row>
    <row r="538" spans="1:11" ht="30.75" customHeight="1" x14ac:dyDescent="0.3">
      <c r="A538" t="s">
        <v>1150</v>
      </c>
      <c r="B538" t="s">
        <v>1151</v>
      </c>
      <c r="C538" s="10" t="s">
        <v>4219</v>
      </c>
      <c r="E538" t="s">
        <v>3543</v>
      </c>
      <c r="F538" t="s">
        <v>3544</v>
      </c>
      <c r="G538" t="s">
        <v>3572</v>
      </c>
      <c r="H538" t="s">
        <v>3573</v>
      </c>
      <c r="I538" t="s">
        <v>3577</v>
      </c>
      <c r="J538" t="s">
        <v>4201</v>
      </c>
      <c r="K538" t="s">
        <v>4202</v>
      </c>
    </row>
    <row r="539" spans="1:11" ht="30.75" customHeight="1" x14ac:dyDescent="0.3">
      <c r="A539" t="s">
        <v>1152</v>
      </c>
      <c r="B539" t="s">
        <v>1153</v>
      </c>
      <c r="C539" s="10" t="s">
        <v>4219</v>
      </c>
      <c r="E539" t="s">
        <v>3543</v>
      </c>
      <c r="F539" t="s">
        <v>3544</v>
      </c>
      <c r="G539" t="s">
        <v>3572</v>
      </c>
      <c r="H539" t="s">
        <v>3573</v>
      </c>
      <c r="I539" t="s">
        <v>3577</v>
      </c>
      <c r="J539" t="s">
        <v>4201</v>
      </c>
      <c r="K539" t="s">
        <v>4202</v>
      </c>
    </row>
    <row r="540" spans="1:11" ht="30.75" customHeight="1" x14ac:dyDescent="0.3">
      <c r="A540" t="s">
        <v>1154</v>
      </c>
      <c r="B540" t="s">
        <v>1155</v>
      </c>
      <c r="C540" s="10" t="s">
        <v>4220</v>
      </c>
      <c r="E540" t="s">
        <v>3543</v>
      </c>
      <c r="F540" t="s">
        <v>3544</v>
      </c>
      <c r="G540" t="s">
        <v>3561</v>
      </c>
      <c r="H540" t="s">
        <v>3614</v>
      </c>
      <c r="I540" t="s">
        <v>3745</v>
      </c>
      <c r="J540" t="s">
        <v>3746</v>
      </c>
    </row>
    <row r="541" spans="1:11" ht="30.75" customHeight="1" x14ac:dyDescent="0.3">
      <c r="A541" t="s">
        <v>1156</v>
      </c>
      <c r="B541" t="s">
        <v>1157</v>
      </c>
      <c r="C541" s="10" t="s">
        <v>4220</v>
      </c>
      <c r="E541" t="s">
        <v>3543</v>
      </c>
      <c r="F541" t="s">
        <v>3544</v>
      </c>
      <c r="G541" t="s">
        <v>3561</v>
      </c>
      <c r="H541" t="s">
        <v>3614</v>
      </c>
      <c r="I541" t="s">
        <v>3745</v>
      </c>
      <c r="J541" t="s">
        <v>3746</v>
      </c>
    </row>
    <row r="542" spans="1:11" ht="30.75" customHeight="1" x14ac:dyDescent="0.3">
      <c r="A542" t="s">
        <v>1158</v>
      </c>
      <c r="B542" t="s">
        <v>1159</v>
      </c>
      <c r="C542" s="10" t="s">
        <v>4220</v>
      </c>
      <c r="E542" t="s">
        <v>3543</v>
      </c>
      <c r="F542" t="s">
        <v>3544</v>
      </c>
      <c r="G542" t="s">
        <v>3561</v>
      </c>
      <c r="H542" t="s">
        <v>3614</v>
      </c>
      <c r="I542" t="s">
        <v>3745</v>
      </c>
      <c r="J542" t="s">
        <v>3746</v>
      </c>
    </row>
    <row r="543" spans="1:11" ht="30.75" customHeight="1" x14ac:dyDescent="0.3">
      <c r="A543" t="s">
        <v>1160</v>
      </c>
      <c r="B543" t="s">
        <v>1161</v>
      </c>
      <c r="C543" s="10" t="s">
        <v>4220</v>
      </c>
      <c r="E543" t="s">
        <v>3543</v>
      </c>
      <c r="F543" t="s">
        <v>3544</v>
      </c>
      <c r="G543" t="s">
        <v>3561</v>
      </c>
      <c r="H543" t="s">
        <v>3614</v>
      </c>
      <c r="I543" t="s">
        <v>3745</v>
      </c>
      <c r="J543" t="s">
        <v>3746</v>
      </c>
    </row>
    <row r="544" spans="1:11" ht="30.75" customHeight="1" x14ac:dyDescent="0.3">
      <c r="A544" t="s">
        <v>1162</v>
      </c>
      <c r="B544" t="s">
        <v>1163</v>
      </c>
      <c r="C544" s="10" t="s">
        <v>4220</v>
      </c>
      <c r="E544" t="s">
        <v>3543</v>
      </c>
      <c r="F544" t="s">
        <v>3544</v>
      </c>
      <c r="G544" t="s">
        <v>3561</v>
      </c>
      <c r="H544" t="s">
        <v>3614</v>
      </c>
      <c r="I544" t="s">
        <v>3745</v>
      </c>
      <c r="J544" t="s">
        <v>3746</v>
      </c>
    </row>
    <row r="545" spans="1:11" ht="30.75" customHeight="1" x14ac:dyDescent="0.3">
      <c r="A545" t="s">
        <v>1164</v>
      </c>
      <c r="B545" t="s">
        <v>1165</v>
      </c>
      <c r="C545" s="10" t="s">
        <v>4220</v>
      </c>
      <c r="E545" t="s">
        <v>3543</v>
      </c>
      <c r="F545" t="s">
        <v>3544</v>
      </c>
      <c r="G545" t="s">
        <v>3561</v>
      </c>
      <c r="H545" t="s">
        <v>3614</v>
      </c>
      <c r="I545" t="s">
        <v>3745</v>
      </c>
      <c r="J545" t="s">
        <v>3746</v>
      </c>
    </row>
    <row r="546" spans="1:11" ht="30.75" customHeight="1" x14ac:dyDescent="0.3">
      <c r="A546" t="s">
        <v>1166</v>
      </c>
      <c r="B546" t="s">
        <v>1167</v>
      </c>
      <c r="C546" s="10" t="s">
        <v>4220</v>
      </c>
      <c r="E546" t="s">
        <v>3543</v>
      </c>
      <c r="F546" t="s">
        <v>3544</v>
      </c>
      <c r="G546" t="s">
        <v>3561</v>
      </c>
      <c r="H546" t="s">
        <v>3614</v>
      </c>
      <c r="I546" t="s">
        <v>3745</v>
      </c>
      <c r="J546" t="s">
        <v>3746</v>
      </c>
    </row>
    <row r="547" spans="1:11" ht="30.75" customHeight="1" x14ac:dyDescent="0.3">
      <c r="A547" t="s">
        <v>1168</v>
      </c>
      <c r="B547" t="s">
        <v>1169</v>
      </c>
      <c r="C547" s="10" t="s">
        <v>4220</v>
      </c>
      <c r="E547" t="s">
        <v>3543</v>
      </c>
      <c r="F547" t="s">
        <v>3544</v>
      </c>
      <c r="G547" t="s">
        <v>3561</v>
      </c>
      <c r="H547" t="s">
        <v>3614</v>
      </c>
      <c r="I547" t="s">
        <v>3745</v>
      </c>
      <c r="J547" t="s">
        <v>3746</v>
      </c>
    </row>
    <row r="548" spans="1:11" ht="30.75" customHeight="1" x14ac:dyDescent="0.3">
      <c r="A548" t="s">
        <v>1170</v>
      </c>
      <c r="B548" t="s">
        <v>1171</v>
      </c>
      <c r="C548" s="10" t="s">
        <v>4221</v>
      </c>
      <c r="E548" t="s">
        <v>3543</v>
      </c>
      <c r="F548" t="s">
        <v>3544</v>
      </c>
      <c r="G548" t="s">
        <v>3561</v>
      </c>
      <c r="H548" t="s">
        <v>3614</v>
      </c>
      <c r="I548" t="s">
        <v>4216</v>
      </c>
    </row>
    <row r="549" spans="1:11" ht="30.75" customHeight="1" x14ac:dyDescent="0.3">
      <c r="A549" t="s">
        <v>1172</v>
      </c>
      <c r="B549" t="s">
        <v>1173</v>
      </c>
      <c r="C549" s="10" t="s">
        <v>4221</v>
      </c>
      <c r="E549" t="s">
        <v>3543</v>
      </c>
      <c r="F549" t="s">
        <v>3544</v>
      </c>
      <c r="G549" t="s">
        <v>3561</v>
      </c>
      <c r="H549" t="s">
        <v>3614</v>
      </c>
      <c r="I549" t="s">
        <v>4216</v>
      </c>
    </row>
    <row r="550" spans="1:11" ht="30.75" customHeight="1" x14ac:dyDescent="0.3">
      <c r="A550" t="s">
        <v>1174</v>
      </c>
      <c r="B550" t="s">
        <v>1175</v>
      </c>
      <c r="C550" s="10" t="s">
        <v>4221</v>
      </c>
      <c r="E550" t="s">
        <v>3543</v>
      </c>
      <c r="F550" t="s">
        <v>3544</v>
      </c>
      <c r="G550" t="s">
        <v>3561</v>
      </c>
      <c r="H550" t="s">
        <v>3614</v>
      </c>
      <c r="I550" t="s">
        <v>4216</v>
      </c>
    </row>
    <row r="551" spans="1:11" ht="30.75" customHeight="1" x14ac:dyDescent="0.3">
      <c r="A551" t="s">
        <v>1176</v>
      </c>
      <c r="B551" t="s">
        <v>1177</v>
      </c>
      <c r="C551" s="10" t="s">
        <v>4222</v>
      </c>
      <c r="E551" t="s">
        <v>3543</v>
      </c>
      <c r="F551" t="s">
        <v>3544</v>
      </c>
      <c r="G551" t="s">
        <v>3572</v>
      </c>
      <c r="H551" t="s">
        <v>3573</v>
      </c>
      <c r="I551" t="s">
        <v>3911</v>
      </c>
      <c r="J551" t="s">
        <v>4223</v>
      </c>
    </row>
    <row r="552" spans="1:11" ht="30.75" customHeight="1" x14ac:dyDescent="0.3">
      <c r="A552" t="s">
        <v>1178</v>
      </c>
      <c r="B552" t="s">
        <v>1179</v>
      </c>
      <c r="C552" s="10" t="s">
        <v>4224</v>
      </c>
      <c r="E552" t="s">
        <v>3543</v>
      </c>
      <c r="F552" t="s">
        <v>3544</v>
      </c>
      <c r="G552" t="s">
        <v>3561</v>
      </c>
      <c r="H552" t="s">
        <v>3614</v>
      </c>
      <c r="I552" t="s">
        <v>4216</v>
      </c>
    </row>
    <row r="553" spans="1:11" ht="30.75" customHeight="1" x14ac:dyDescent="0.3">
      <c r="A553" t="s">
        <v>1180</v>
      </c>
      <c r="B553" t="s">
        <v>1181</v>
      </c>
      <c r="C553" s="10" t="s">
        <v>4225</v>
      </c>
      <c r="E553" t="s">
        <v>3543</v>
      </c>
      <c r="F553" t="s">
        <v>3544</v>
      </c>
      <c r="G553" t="s">
        <v>3572</v>
      </c>
      <c r="H553" t="s">
        <v>4226</v>
      </c>
      <c r="I553" t="s">
        <v>4227</v>
      </c>
      <c r="J553" t="s">
        <v>4228</v>
      </c>
    </row>
    <row r="554" spans="1:11" ht="30.75" customHeight="1" x14ac:dyDescent="0.3">
      <c r="A554" t="s">
        <v>1182</v>
      </c>
      <c r="B554" t="s">
        <v>1183</v>
      </c>
      <c r="C554" s="10" t="s">
        <v>4229</v>
      </c>
      <c r="E554" t="s">
        <v>3543</v>
      </c>
      <c r="F554" t="s">
        <v>3544</v>
      </c>
      <c r="G554" t="s">
        <v>3572</v>
      </c>
      <c r="H554" t="s">
        <v>3573</v>
      </c>
      <c r="I554" t="s">
        <v>3748</v>
      </c>
      <c r="J554" t="s">
        <v>3749</v>
      </c>
    </row>
    <row r="555" spans="1:11" ht="30.75" customHeight="1" x14ac:dyDescent="0.3">
      <c r="A555" t="s">
        <v>1184</v>
      </c>
      <c r="B555" t="s">
        <v>1185</v>
      </c>
      <c r="C555" s="10" t="s">
        <v>4230</v>
      </c>
      <c r="E555" t="s">
        <v>3543</v>
      </c>
      <c r="F555" t="s">
        <v>3544</v>
      </c>
      <c r="G555" t="s">
        <v>3572</v>
      </c>
      <c r="H555" t="s">
        <v>3573</v>
      </c>
      <c r="I555" t="s">
        <v>3577</v>
      </c>
      <c r="J555" t="s">
        <v>4201</v>
      </c>
      <c r="K555" t="s">
        <v>4202</v>
      </c>
    </row>
    <row r="556" spans="1:11" ht="30.75" customHeight="1" x14ac:dyDescent="0.3">
      <c r="A556" t="s">
        <v>1186</v>
      </c>
      <c r="B556" t="s">
        <v>1187</v>
      </c>
      <c r="C556" s="10" t="s">
        <v>4231</v>
      </c>
      <c r="E556" t="s">
        <v>3543</v>
      </c>
      <c r="F556" t="s">
        <v>3544</v>
      </c>
      <c r="G556" t="s">
        <v>3545</v>
      </c>
      <c r="H556" t="s">
        <v>3763</v>
      </c>
      <c r="I556" t="s">
        <v>3764</v>
      </c>
      <c r="J556" t="s">
        <v>3833</v>
      </c>
    </row>
    <row r="557" spans="1:11" ht="30.75" customHeight="1" x14ac:dyDescent="0.3">
      <c r="A557" t="s">
        <v>1188</v>
      </c>
      <c r="B557" t="s">
        <v>1189</v>
      </c>
      <c r="C557" s="10" t="s">
        <v>4231</v>
      </c>
      <c r="E557" t="s">
        <v>3543</v>
      </c>
      <c r="F557" t="s">
        <v>3544</v>
      </c>
      <c r="G557" t="s">
        <v>3545</v>
      </c>
      <c r="H557" t="s">
        <v>3763</v>
      </c>
      <c r="I557" t="s">
        <v>3764</v>
      </c>
      <c r="J557" t="s">
        <v>3833</v>
      </c>
    </row>
    <row r="558" spans="1:11" ht="30.75" customHeight="1" x14ac:dyDescent="0.3">
      <c r="A558" t="s">
        <v>1190</v>
      </c>
      <c r="B558" t="s">
        <v>1191</v>
      </c>
      <c r="C558" s="10" t="s">
        <v>4232</v>
      </c>
      <c r="E558" t="s">
        <v>3543</v>
      </c>
      <c r="F558" t="s">
        <v>3544</v>
      </c>
      <c r="G558" t="s">
        <v>3561</v>
      </c>
      <c r="H558" t="s">
        <v>3614</v>
      </c>
      <c r="I558" t="s">
        <v>3667</v>
      </c>
      <c r="J558" t="s">
        <v>4233</v>
      </c>
    </row>
    <row r="559" spans="1:11" ht="30.75" customHeight="1" x14ac:dyDescent="0.3">
      <c r="A559" t="s">
        <v>1192</v>
      </c>
      <c r="B559" t="s">
        <v>1193</v>
      </c>
      <c r="C559" s="10" t="s">
        <v>4232</v>
      </c>
      <c r="E559" t="s">
        <v>3543</v>
      </c>
      <c r="F559" t="s">
        <v>3544</v>
      </c>
      <c r="G559" t="s">
        <v>3561</v>
      </c>
      <c r="H559" t="s">
        <v>3614</v>
      </c>
      <c r="I559" t="s">
        <v>3667</v>
      </c>
      <c r="J559" t="s">
        <v>4233</v>
      </c>
    </row>
    <row r="560" spans="1:11" ht="30.75" customHeight="1" x14ac:dyDescent="0.3">
      <c r="A560" t="s">
        <v>1194</v>
      </c>
      <c r="B560" t="s">
        <v>1195</v>
      </c>
      <c r="C560" s="10" t="s">
        <v>4234</v>
      </c>
      <c r="E560" t="s">
        <v>3543</v>
      </c>
      <c r="F560" t="s">
        <v>3544</v>
      </c>
      <c r="G560" t="s">
        <v>3572</v>
      </c>
      <c r="H560" t="s">
        <v>3573</v>
      </c>
      <c r="I560" t="s">
        <v>4235</v>
      </c>
      <c r="J560" t="s">
        <v>4236</v>
      </c>
    </row>
    <row r="561" spans="1:11" ht="30.75" customHeight="1" x14ac:dyDescent="0.3">
      <c r="A561" t="s">
        <v>1196</v>
      </c>
      <c r="B561" t="s">
        <v>1197</v>
      </c>
      <c r="C561" s="10" t="s">
        <v>4237</v>
      </c>
      <c r="E561" t="s">
        <v>3543</v>
      </c>
      <c r="F561" t="s">
        <v>3544</v>
      </c>
      <c r="G561" t="s">
        <v>3572</v>
      </c>
      <c r="H561" t="s">
        <v>3573</v>
      </c>
      <c r="I561" t="s">
        <v>3574</v>
      </c>
      <c r="J561" t="s">
        <v>3783</v>
      </c>
    </row>
    <row r="562" spans="1:11" ht="30.75" customHeight="1" x14ac:dyDescent="0.3">
      <c r="A562" t="s">
        <v>1198</v>
      </c>
      <c r="B562" t="s">
        <v>1199</v>
      </c>
      <c r="C562" s="10" t="s">
        <v>4238</v>
      </c>
      <c r="E562" t="s">
        <v>3543</v>
      </c>
      <c r="F562" t="s">
        <v>3544</v>
      </c>
      <c r="G562" t="s">
        <v>3572</v>
      </c>
      <c r="H562" t="s">
        <v>3573</v>
      </c>
      <c r="I562" t="s">
        <v>3577</v>
      </c>
      <c r="J562" t="s">
        <v>4201</v>
      </c>
      <c r="K562" t="s">
        <v>4202</v>
      </c>
    </row>
    <row r="563" spans="1:11" ht="30.75" customHeight="1" x14ac:dyDescent="0.3">
      <c r="A563" t="s">
        <v>1200</v>
      </c>
      <c r="B563" t="s">
        <v>1201</v>
      </c>
      <c r="C563" s="10" t="s">
        <v>4239</v>
      </c>
      <c r="E563" t="s">
        <v>3543</v>
      </c>
      <c r="F563" t="s">
        <v>3544</v>
      </c>
      <c r="G563" t="s">
        <v>3572</v>
      </c>
      <c r="H563" t="s">
        <v>3703</v>
      </c>
      <c r="I563" t="s">
        <v>3801</v>
      </c>
      <c r="J563" t="s">
        <v>3802</v>
      </c>
    </row>
    <row r="564" spans="1:11" ht="30.75" customHeight="1" x14ac:dyDescent="0.3">
      <c r="A564" t="s">
        <v>1202</v>
      </c>
      <c r="B564" t="s">
        <v>1203</v>
      </c>
      <c r="C564" s="10" t="s">
        <v>4240</v>
      </c>
      <c r="E564" t="s">
        <v>3543</v>
      </c>
      <c r="F564" t="s">
        <v>3544</v>
      </c>
      <c r="G564" t="s">
        <v>3572</v>
      </c>
      <c r="H564" t="s">
        <v>3573</v>
      </c>
      <c r="I564" t="s">
        <v>3574</v>
      </c>
      <c r="J564" t="s">
        <v>3783</v>
      </c>
    </row>
    <row r="565" spans="1:11" ht="30.75" customHeight="1" x14ac:dyDescent="0.3">
      <c r="A565" t="s">
        <v>1204</v>
      </c>
      <c r="B565" t="s">
        <v>1205</v>
      </c>
      <c r="C565" s="10" t="s">
        <v>4240</v>
      </c>
      <c r="E565" t="s">
        <v>3543</v>
      </c>
      <c r="F565" t="s">
        <v>3544</v>
      </c>
      <c r="G565" t="s">
        <v>3572</v>
      </c>
      <c r="H565" t="s">
        <v>3573</v>
      </c>
      <c r="I565" t="s">
        <v>3574</v>
      </c>
      <c r="J565" t="s">
        <v>3783</v>
      </c>
    </row>
    <row r="566" spans="1:11" ht="30.75" customHeight="1" x14ac:dyDescent="0.3">
      <c r="A566" t="s">
        <v>1206</v>
      </c>
      <c r="B566" t="s">
        <v>1207</v>
      </c>
      <c r="C566" s="10" t="s">
        <v>4241</v>
      </c>
      <c r="E566" t="s">
        <v>3543</v>
      </c>
      <c r="F566" t="s">
        <v>3544</v>
      </c>
      <c r="G566" t="s">
        <v>3545</v>
      </c>
      <c r="H566" t="s">
        <v>3763</v>
      </c>
      <c r="I566" t="s">
        <v>3764</v>
      </c>
      <c r="J566" t="s">
        <v>4242</v>
      </c>
    </row>
    <row r="567" spans="1:11" ht="30.75" customHeight="1" x14ac:dyDescent="0.3">
      <c r="A567" t="s">
        <v>1208</v>
      </c>
      <c r="B567" t="s">
        <v>1209</v>
      </c>
      <c r="C567" s="10" t="s">
        <v>4241</v>
      </c>
      <c r="E567" t="s">
        <v>3543</v>
      </c>
      <c r="F567" t="s">
        <v>3544</v>
      </c>
      <c r="G567" t="s">
        <v>3545</v>
      </c>
      <c r="H567" t="s">
        <v>3763</v>
      </c>
      <c r="I567" t="s">
        <v>3764</v>
      </c>
      <c r="J567" t="s">
        <v>4242</v>
      </c>
    </row>
    <row r="568" spans="1:11" ht="30.75" customHeight="1" x14ac:dyDescent="0.3">
      <c r="A568" t="s">
        <v>1210</v>
      </c>
      <c r="B568" t="s">
        <v>1211</v>
      </c>
      <c r="C568" s="10" t="s">
        <v>4241</v>
      </c>
      <c r="E568" t="s">
        <v>3543</v>
      </c>
      <c r="F568" t="s">
        <v>3544</v>
      </c>
      <c r="G568" t="s">
        <v>3545</v>
      </c>
      <c r="H568" t="s">
        <v>3763</v>
      </c>
      <c r="I568" t="s">
        <v>3764</v>
      </c>
      <c r="J568" t="s">
        <v>4242</v>
      </c>
    </row>
    <row r="569" spans="1:11" ht="30.75" customHeight="1" x14ac:dyDescent="0.3">
      <c r="A569" t="s">
        <v>1212</v>
      </c>
      <c r="B569" t="s">
        <v>1213</v>
      </c>
      <c r="C569" s="10" t="s">
        <v>4243</v>
      </c>
      <c r="E569" t="s">
        <v>3543</v>
      </c>
      <c r="F569" t="s">
        <v>3544</v>
      </c>
      <c r="G569" t="s">
        <v>3561</v>
      </c>
      <c r="H569" t="s">
        <v>3614</v>
      </c>
      <c r="I569" t="s">
        <v>3745</v>
      </c>
      <c r="J569" t="s">
        <v>4244</v>
      </c>
    </row>
    <row r="570" spans="1:11" ht="30.75" customHeight="1" x14ac:dyDescent="0.3">
      <c r="A570" t="s">
        <v>1214</v>
      </c>
      <c r="B570" t="s">
        <v>1215</v>
      </c>
      <c r="C570" s="10" t="s">
        <v>4245</v>
      </c>
      <c r="E570" t="s">
        <v>3543</v>
      </c>
      <c r="F570" t="s">
        <v>3544</v>
      </c>
      <c r="G570" t="s">
        <v>3561</v>
      </c>
      <c r="H570" t="s">
        <v>3614</v>
      </c>
      <c r="I570" t="s">
        <v>3745</v>
      </c>
      <c r="J570" t="s">
        <v>4199</v>
      </c>
    </row>
    <row r="571" spans="1:11" ht="30.75" customHeight="1" x14ac:dyDescent="0.3">
      <c r="A571" t="s">
        <v>1216</v>
      </c>
      <c r="B571" t="s">
        <v>1217</v>
      </c>
      <c r="C571" s="10" t="s">
        <v>4245</v>
      </c>
      <c r="E571" t="s">
        <v>3543</v>
      </c>
      <c r="F571" t="s">
        <v>3544</v>
      </c>
      <c r="G571" t="s">
        <v>3561</v>
      </c>
      <c r="H571" t="s">
        <v>3614</v>
      </c>
      <c r="I571" t="s">
        <v>3745</v>
      </c>
      <c r="J571" t="s">
        <v>4199</v>
      </c>
    </row>
    <row r="572" spans="1:11" ht="30.75" customHeight="1" x14ac:dyDescent="0.3">
      <c r="A572" t="s">
        <v>1218</v>
      </c>
      <c r="B572" t="s">
        <v>1219</v>
      </c>
      <c r="C572" s="10" t="s">
        <v>4245</v>
      </c>
      <c r="E572" t="s">
        <v>3543</v>
      </c>
      <c r="F572" t="s">
        <v>3544</v>
      </c>
      <c r="G572" t="s">
        <v>3561</v>
      </c>
      <c r="H572" t="s">
        <v>3614</v>
      </c>
      <c r="I572" t="s">
        <v>3745</v>
      </c>
      <c r="J572" t="s">
        <v>4199</v>
      </c>
    </row>
    <row r="573" spans="1:11" ht="30.75" customHeight="1" x14ac:dyDescent="0.3">
      <c r="A573" t="s">
        <v>1220</v>
      </c>
      <c r="B573" t="s">
        <v>1221</v>
      </c>
      <c r="C573" s="10" t="s">
        <v>4243</v>
      </c>
      <c r="E573" t="s">
        <v>3543</v>
      </c>
      <c r="F573" t="s">
        <v>3544</v>
      </c>
      <c r="G573" t="s">
        <v>3561</v>
      </c>
      <c r="H573" t="s">
        <v>3614</v>
      </c>
      <c r="I573" t="s">
        <v>3745</v>
      </c>
      <c r="J573" t="s">
        <v>4244</v>
      </c>
    </row>
    <row r="574" spans="1:11" ht="30.75" customHeight="1" x14ac:dyDescent="0.3">
      <c r="A574" t="s">
        <v>1222</v>
      </c>
      <c r="B574" t="s">
        <v>1223</v>
      </c>
      <c r="C574" s="10" t="s">
        <v>4245</v>
      </c>
      <c r="E574" t="s">
        <v>3543</v>
      </c>
      <c r="F574" t="s">
        <v>3544</v>
      </c>
      <c r="G574" t="s">
        <v>3561</v>
      </c>
      <c r="H574" t="s">
        <v>3614</v>
      </c>
      <c r="I574" t="s">
        <v>3745</v>
      </c>
      <c r="J574" t="s">
        <v>4199</v>
      </c>
    </row>
    <row r="575" spans="1:11" ht="30.75" customHeight="1" x14ac:dyDescent="0.3">
      <c r="A575" t="s">
        <v>1224</v>
      </c>
      <c r="B575" t="s">
        <v>1225</v>
      </c>
      <c r="C575" s="10" t="s">
        <v>4243</v>
      </c>
      <c r="E575" t="s">
        <v>3543</v>
      </c>
      <c r="F575" t="s">
        <v>3544</v>
      </c>
      <c r="G575" t="s">
        <v>3561</v>
      </c>
      <c r="H575" t="s">
        <v>3614</v>
      </c>
      <c r="I575" t="s">
        <v>3745</v>
      </c>
      <c r="J575" t="s">
        <v>4244</v>
      </c>
    </row>
    <row r="576" spans="1:11" ht="30.75" customHeight="1" x14ac:dyDescent="0.3">
      <c r="A576" t="s">
        <v>1226</v>
      </c>
      <c r="B576" t="s">
        <v>1227</v>
      </c>
      <c r="C576" s="10" t="s">
        <v>4243</v>
      </c>
      <c r="E576" t="s">
        <v>3543</v>
      </c>
      <c r="F576" t="s">
        <v>3544</v>
      </c>
      <c r="G576" t="s">
        <v>3561</v>
      </c>
      <c r="H576" t="s">
        <v>3614</v>
      </c>
      <c r="I576" t="s">
        <v>3745</v>
      </c>
      <c r="J576" t="s">
        <v>4244</v>
      </c>
    </row>
    <row r="577" spans="1:11" ht="30.75" customHeight="1" x14ac:dyDescent="0.3">
      <c r="A577" t="s">
        <v>1228</v>
      </c>
      <c r="B577" t="s">
        <v>1229</v>
      </c>
      <c r="C577" s="10" t="s">
        <v>4245</v>
      </c>
      <c r="E577" t="s">
        <v>3543</v>
      </c>
      <c r="F577" t="s">
        <v>3544</v>
      </c>
      <c r="G577" t="s">
        <v>3561</v>
      </c>
      <c r="H577" t="s">
        <v>3614</v>
      </c>
      <c r="I577" t="s">
        <v>3745</v>
      </c>
      <c r="J577" t="s">
        <v>4199</v>
      </c>
    </row>
    <row r="578" spans="1:11" ht="30.75" customHeight="1" x14ac:dyDescent="0.3">
      <c r="A578" t="s">
        <v>1230</v>
      </c>
      <c r="B578" t="s">
        <v>1231</v>
      </c>
      <c r="C578" s="10" t="s">
        <v>4245</v>
      </c>
      <c r="E578" t="s">
        <v>3543</v>
      </c>
      <c r="F578" t="s">
        <v>3544</v>
      </c>
      <c r="G578" t="s">
        <v>3561</v>
      </c>
      <c r="H578" t="s">
        <v>3614</v>
      </c>
      <c r="I578" t="s">
        <v>3745</v>
      </c>
      <c r="J578" t="s">
        <v>4199</v>
      </c>
    </row>
    <row r="579" spans="1:11" ht="30.75" customHeight="1" x14ac:dyDescent="0.3">
      <c r="A579" t="s">
        <v>1232</v>
      </c>
      <c r="B579" t="s">
        <v>1233</v>
      </c>
      <c r="C579" s="10" t="s">
        <v>4245</v>
      </c>
      <c r="E579" t="s">
        <v>3543</v>
      </c>
      <c r="F579" t="s">
        <v>3544</v>
      </c>
      <c r="G579" t="s">
        <v>3561</v>
      </c>
      <c r="H579" t="s">
        <v>3614</v>
      </c>
      <c r="I579" t="s">
        <v>3745</v>
      </c>
      <c r="J579" t="s">
        <v>4199</v>
      </c>
    </row>
    <row r="580" spans="1:11" ht="30.75" customHeight="1" x14ac:dyDescent="0.3">
      <c r="A580" t="s">
        <v>1234</v>
      </c>
      <c r="B580" t="s">
        <v>1235</v>
      </c>
      <c r="C580" s="10" t="s">
        <v>4246</v>
      </c>
      <c r="E580" t="s">
        <v>3543</v>
      </c>
      <c r="F580" t="s">
        <v>3544</v>
      </c>
      <c r="G580" t="s">
        <v>3572</v>
      </c>
      <c r="H580" t="s">
        <v>3573</v>
      </c>
      <c r="I580" t="s">
        <v>3577</v>
      </c>
      <c r="J580" t="s">
        <v>4247</v>
      </c>
      <c r="K580" t="s">
        <v>4248</v>
      </c>
    </row>
    <row r="581" spans="1:11" ht="30.75" customHeight="1" x14ac:dyDescent="0.3">
      <c r="A581" t="s">
        <v>1236</v>
      </c>
      <c r="B581" t="s">
        <v>1237</v>
      </c>
      <c r="C581" s="10" t="s">
        <v>4246</v>
      </c>
      <c r="E581" t="s">
        <v>3543</v>
      </c>
      <c r="F581" t="s">
        <v>3544</v>
      </c>
      <c r="G581" t="s">
        <v>3572</v>
      </c>
      <c r="H581" t="s">
        <v>3573</v>
      </c>
      <c r="I581" t="s">
        <v>3577</v>
      </c>
      <c r="J581" t="s">
        <v>4247</v>
      </c>
      <c r="K581" t="s">
        <v>4248</v>
      </c>
    </row>
    <row r="582" spans="1:11" ht="30.75" customHeight="1" x14ac:dyDescent="0.3">
      <c r="A582" t="s">
        <v>1238</v>
      </c>
      <c r="B582" t="s">
        <v>1239</v>
      </c>
      <c r="C582" s="10" t="s">
        <v>4249</v>
      </c>
      <c r="E582" t="s">
        <v>3543</v>
      </c>
      <c r="F582" t="s">
        <v>3544</v>
      </c>
      <c r="G582" t="s">
        <v>3545</v>
      </c>
      <c r="H582" t="s">
        <v>3763</v>
      </c>
      <c r="I582" t="s">
        <v>3764</v>
      </c>
      <c r="J582" t="s">
        <v>3833</v>
      </c>
    </row>
    <row r="583" spans="1:11" ht="30.75" customHeight="1" x14ac:dyDescent="0.3">
      <c r="A583" t="s">
        <v>1240</v>
      </c>
      <c r="B583" t="s">
        <v>1241</v>
      </c>
      <c r="C583" s="10" t="s">
        <v>4249</v>
      </c>
      <c r="E583" t="s">
        <v>3543</v>
      </c>
      <c r="F583" t="s">
        <v>3544</v>
      </c>
      <c r="G583" t="s">
        <v>3545</v>
      </c>
      <c r="H583" t="s">
        <v>3763</v>
      </c>
      <c r="I583" t="s">
        <v>3764</v>
      </c>
      <c r="J583" t="s">
        <v>3833</v>
      </c>
    </row>
    <row r="584" spans="1:11" ht="30.75" customHeight="1" x14ac:dyDescent="0.3">
      <c r="A584" t="s">
        <v>1242</v>
      </c>
      <c r="B584" t="s">
        <v>1243</v>
      </c>
      <c r="C584" s="10" t="s">
        <v>4249</v>
      </c>
      <c r="E584" t="s">
        <v>3543</v>
      </c>
      <c r="F584" t="s">
        <v>3544</v>
      </c>
      <c r="G584" t="s">
        <v>3545</v>
      </c>
      <c r="H584" t="s">
        <v>3763</v>
      </c>
      <c r="I584" t="s">
        <v>3764</v>
      </c>
      <c r="J584" t="s">
        <v>3833</v>
      </c>
    </row>
    <row r="585" spans="1:11" ht="30.75" customHeight="1" x14ac:dyDescent="0.3">
      <c r="A585" t="s">
        <v>1244</v>
      </c>
      <c r="B585" t="s">
        <v>1245</v>
      </c>
      <c r="C585" s="10" t="s">
        <v>4250</v>
      </c>
      <c r="E585" t="s">
        <v>3543</v>
      </c>
      <c r="F585" t="s">
        <v>3566</v>
      </c>
      <c r="G585" t="s">
        <v>3567</v>
      </c>
      <c r="H585" t="s">
        <v>3888</v>
      </c>
      <c r="I585" t="s">
        <v>3889</v>
      </c>
      <c r="J585" t="s">
        <v>3890</v>
      </c>
    </row>
    <row r="586" spans="1:11" ht="30.75" customHeight="1" x14ac:dyDescent="0.3">
      <c r="A586" t="s">
        <v>1246</v>
      </c>
      <c r="B586" t="s">
        <v>1247</v>
      </c>
      <c r="C586" s="10" t="s">
        <v>4251</v>
      </c>
      <c r="E586" t="s">
        <v>3543</v>
      </c>
      <c r="F586" t="s">
        <v>3544</v>
      </c>
      <c r="G586" t="s">
        <v>3545</v>
      </c>
      <c r="H586" t="s">
        <v>3763</v>
      </c>
      <c r="I586" t="s">
        <v>4252</v>
      </c>
      <c r="J586" t="s">
        <v>4253</v>
      </c>
    </row>
    <row r="587" spans="1:11" ht="30.75" customHeight="1" x14ac:dyDescent="0.3">
      <c r="A587" t="s">
        <v>1248</v>
      </c>
      <c r="B587" t="s">
        <v>1249</v>
      </c>
      <c r="C587" s="10" t="s">
        <v>4254</v>
      </c>
      <c r="E587" t="s">
        <v>3543</v>
      </c>
      <c r="F587" t="s">
        <v>3566</v>
      </c>
      <c r="G587" t="s">
        <v>3567</v>
      </c>
      <c r="H587" t="s">
        <v>3888</v>
      </c>
      <c r="I587" t="s">
        <v>3889</v>
      </c>
      <c r="J587" t="s">
        <v>3890</v>
      </c>
    </row>
    <row r="588" spans="1:11" ht="30.75" customHeight="1" x14ac:dyDescent="0.3">
      <c r="A588" t="s">
        <v>1250</v>
      </c>
      <c r="B588" t="s">
        <v>1251</v>
      </c>
      <c r="C588" s="10" t="s">
        <v>4255</v>
      </c>
      <c r="E588" t="s">
        <v>3543</v>
      </c>
      <c r="F588" t="s">
        <v>3544</v>
      </c>
      <c r="G588" t="s">
        <v>3545</v>
      </c>
      <c r="H588" t="s">
        <v>3763</v>
      </c>
      <c r="I588" t="s">
        <v>3764</v>
      </c>
      <c r="J588" t="s">
        <v>4242</v>
      </c>
    </row>
    <row r="589" spans="1:11" ht="30.75" customHeight="1" x14ac:dyDescent="0.3">
      <c r="A589" t="s">
        <v>1252</v>
      </c>
      <c r="B589" t="s">
        <v>1253</v>
      </c>
      <c r="C589" s="10" t="s">
        <v>4256</v>
      </c>
      <c r="E589" t="s">
        <v>3543</v>
      </c>
      <c r="F589" t="s">
        <v>3544</v>
      </c>
      <c r="G589" t="s">
        <v>3545</v>
      </c>
      <c r="H589" t="s">
        <v>3763</v>
      </c>
      <c r="I589" t="s">
        <v>3764</v>
      </c>
      <c r="J589" t="s">
        <v>4257</v>
      </c>
    </row>
    <row r="590" spans="1:11" ht="30.75" customHeight="1" x14ac:dyDescent="0.3">
      <c r="A590" t="s">
        <v>1254</v>
      </c>
      <c r="B590" t="s">
        <v>1255</v>
      </c>
      <c r="C590" s="10" t="s">
        <v>4258</v>
      </c>
      <c r="E590" t="s">
        <v>3543</v>
      </c>
      <c r="F590" t="s">
        <v>3544</v>
      </c>
      <c r="G590" t="s">
        <v>3545</v>
      </c>
      <c r="H590" t="s">
        <v>3763</v>
      </c>
      <c r="I590" t="s">
        <v>3764</v>
      </c>
      <c r="J590" t="s">
        <v>4257</v>
      </c>
    </row>
    <row r="591" spans="1:11" ht="30.75" customHeight="1" x14ac:dyDescent="0.3">
      <c r="A591" t="s">
        <v>1256</v>
      </c>
      <c r="B591" t="s">
        <v>1257</v>
      </c>
      <c r="C591" s="10" t="s">
        <v>4259</v>
      </c>
      <c r="E591" t="s">
        <v>3543</v>
      </c>
      <c r="F591" t="s">
        <v>3544</v>
      </c>
      <c r="G591" t="s">
        <v>3561</v>
      </c>
      <c r="H591" t="s">
        <v>4260</v>
      </c>
      <c r="I591" t="s">
        <v>4261</v>
      </c>
      <c r="J591" t="s">
        <v>4262</v>
      </c>
    </row>
    <row r="592" spans="1:11" ht="30.75" customHeight="1" x14ac:dyDescent="0.3">
      <c r="A592" t="s">
        <v>1258</v>
      </c>
      <c r="B592" t="s">
        <v>1259</v>
      </c>
      <c r="C592" s="10" t="s">
        <v>4263</v>
      </c>
      <c r="E592" t="s">
        <v>3543</v>
      </c>
      <c r="F592" t="s">
        <v>3544</v>
      </c>
      <c r="G592" t="s">
        <v>3561</v>
      </c>
      <c r="H592" t="s">
        <v>3614</v>
      </c>
      <c r="I592" t="s">
        <v>3667</v>
      </c>
      <c r="J592" t="s">
        <v>4264</v>
      </c>
    </row>
    <row r="593" spans="1:10" ht="30.75" customHeight="1" x14ac:dyDescent="0.3">
      <c r="A593" t="s">
        <v>1260</v>
      </c>
      <c r="B593" t="s">
        <v>1261</v>
      </c>
      <c r="C593" s="10" t="s">
        <v>4265</v>
      </c>
      <c r="E593" t="s">
        <v>3543</v>
      </c>
      <c r="F593" t="s">
        <v>4266</v>
      </c>
      <c r="G593" t="s">
        <v>4267</v>
      </c>
      <c r="H593" t="s">
        <v>4268</v>
      </c>
      <c r="I593" t="s">
        <v>4269</v>
      </c>
    </row>
    <row r="594" spans="1:10" ht="30.75" customHeight="1" x14ac:dyDescent="0.3">
      <c r="A594" t="s">
        <v>1262</v>
      </c>
      <c r="B594" t="s">
        <v>1263</v>
      </c>
      <c r="C594" s="10" t="s">
        <v>4270</v>
      </c>
      <c r="E594" t="s">
        <v>3543</v>
      </c>
      <c r="F594" t="s">
        <v>3643</v>
      </c>
      <c r="G594" t="s">
        <v>3644</v>
      </c>
      <c r="H594" t="s">
        <v>3645</v>
      </c>
      <c r="I594" t="s">
        <v>3646</v>
      </c>
      <c r="J594" t="s">
        <v>4271</v>
      </c>
    </row>
    <row r="595" spans="1:10" ht="30.75" customHeight="1" x14ac:dyDescent="0.3">
      <c r="A595" t="s">
        <v>1264</v>
      </c>
      <c r="B595" t="s">
        <v>1265</v>
      </c>
      <c r="C595" s="10" t="s">
        <v>4270</v>
      </c>
      <c r="E595" t="s">
        <v>3543</v>
      </c>
      <c r="F595" t="s">
        <v>3643</v>
      </c>
      <c r="G595" t="s">
        <v>3644</v>
      </c>
      <c r="H595" t="s">
        <v>3645</v>
      </c>
      <c r="I595" t="s">
        <v>3646</v>
      </c>
      <c r="J595" t="s">
        <v>4271</v>
      </c>
    </row>
    <row r="596" spans="1:10" ht="30.75" customHeight="1" x14ac:dyDescent="0.3">
      <c r="A596" t="s">
        <v>1266</v>
      </c>
      <c r="B596" t="s">
        <v>1267</v>
      </c>
      <c r="C596" s="10" t="s">
        <v>4272</v>
      </c>
      <c r="E596" t="s">
        <v>3543</v>
      </c>
      <c r="F596" t="s">
        <v>3544</v>
      </c>
      <c r="G596" t="s">
        <v>3545</v>
      </c>
      <c r="H596" t="s">
        <v>3763</v>
      </c>
      <c r="I596" t="s">
        <v>3764</v>
      </c>
      <c r="J596" t="s">
        <v>3833</v>
      </c>
    </row>
    <row r="597" spans="1:10" ht="30.75" customHeight="1" x14ac:dyDescent="0.3">
      <c r="A597" t="s">
        <v>1268</v>
      </c>
      <c r="B597" t="s">
        <v>1269</v>
      </c>
      <c r="C597" s="10" t="s">
        <v>4273</v>
      </c>
      <c r="E597" t="s">
        <v>3543</v>
      </c>
      <c r="F597" t="s">
        <v>3544</v>
      </c>
      <c r="G597" t="s">
        <v>3545</v>
      </c>
      <c r="H597" t="s">
        <v>3763</v>
      </c>
      <c r="I597" t="s">
        <v>3764</v>
      </c>
      <c r="J597" t="s">
        <v>3833</v>
      </c>
    </row>
    <row r="598" spans="1:10" ht="30.75" customHeight="1" x14ac:dyDescent="0.3">
      <c r="A598" t="s">
        <v>1270</v>
      </c>
      <c r="B598" t="s">
        <v>1271</v>
      </c>
      <c r="C598" s="10" t="s">
        <v>4274</v>
      </c>
      <c r="E598" t="s">
        <v>3543</v>
      </c>
      <c r="F598" t="s">
        <v>3544</v>
      </c>
      <c r="G598" t="s">
        <v>3545</v>
      </c>
      <c r="H598" t="s">
        <v>3785</v>
      </c>
      <c r="I598" t="s">
        <v>3952</v>
      </c>
      <c r="J598" t="s">
        <v>4275</v>
      </c>
    </row>
    <row r="599" spans="1:10" ht="30.75" customHeight="1" x14ac:dyDescent="0.3">
      <c r="A599" t="s">
        <v>1272</v>
      </c>
      <c r="B599" t="s">
        <v>1273</v>
      </c>
      <c r="C599" s="10" t="s">
        <v>4274</v>
      </c>
      <c r="E599" t="s">
        <v>3543</v>
      </c>
      <c r="F599" t="s">
        <v>3544</v>
      </c>
      <c r="G599" t="s">
        <v>3545</v>
      </c>
      <c r="H599" t="s">
        <v>3785</v>
      </c>
      <c r="I599" t="s">
        <v>3952</v>
      </c>
      <c r="J599" t="s">
        <v>4275</v>
      </c>
    </row>
    <row r="600" spans="1:10" ht="30.75" customHeight="1" x14ac:dyDescent="0.3">
      <c r="A600" t="s">
        <v>1274</v>
      </c>
      <c r="B600" t="s">
        <v>1275</v>
      </c>
      <c r="C600" s="10" t="s">
        <v>4274</v>
      </c>
      <c r="E600" t="s">
        <v>3543</v>
      </c>
      <c r="F600" t="s">
        <v>3544</v>
      </c>
      <c r="G600" t="s">
        <v>3545</v>
      </c>
      <c r="H600" t="s">
        <v>3785</v>
      </c>
      <c r="I600" t="s">
        <v>3952</v>
      </c>
      <c r="J600" t="s">
        <v>4275</v>
      </c>
    </row>
    <row r="601" spans="1:10" ht="30.75" customHeight="1" x14ac:dyDescent="0.3">
      <c r="A601" t="s">
        <v>1276</v>
      </c>
      <c r="B601" t="s">
        <v>1277</v>
      </c>
      <c r="C601" s="10" t="s">
        <v>4276</v>
      </c>
      <c r="E601" t="s">
        <v>3543</v>
      </c>
      <c r="F601" t="s">
        <v>3544</v>
      </c>
      <c r="G601" t="s">
        <v>3545</v>
      </c>
      <c r="H601" t="s">
        <v>3785</v>
      </c>
      <c r="I601" t="s">
        <v>3858</v>
      </c>
      <c r="J601" t="s">
        <v>3859</v>
      </c>
    </row>
    <row r="602" spans="1:10" ht="30.75" customHeight="1" x14ac:dyDescent="0.3">
      <c r="A602" t="s">
        <v>1278</v>
      </c>
      <c r="B602" t="s">
        <v>1279</v>
      </c>
      <c r="C602" s="10" t="s">
        <v>4277</v>
      </c>
      <c r="E602" t="s">
        <v>3543</v>
      </c>
      <c r="F602" t="s">
        <v>3544</v>
      </c>
      <c r="G602" t="s">
        <v>3545</v>
      </c>
      <c r="H602" t="s">
        <v>4278</v>
      </c>
    </row>
    <row r="603" spans="1:10" ht="30.75" customHeight="1" x14ac:dyDescent="0.3">
      <c r="A603" t="s">
        <v>1280</v>
      </c>
      <c r="B603" t="s">
        <v>1281</v>
      </c>
      <c r="C603" s="10" t="s">
        <v>4279</v>
      </c>
      <c r="E603" t="s">
        <v>3543</v>
      </c>
      <c r="F603" t="s">
        <v>3544</v>
      </c>
      <c r="G603" t="s">
        <v>3545</v>
      </c>
      <c r="H603" t="s">
        <v>4072</v>
      </c>
      <c r="I603" t="s">
        <v>4280</v>
      </c>
      <c r="J603" t="s">
        <v>4281</v>
      </c>
    </row>
    <row r="604" spans="1:10" ht="30.75" customHeight="1" x14ac:dyDescent="0.3">
      <c r="A604" t="s">
        <v>1282</v>
      </c>
      <c r="B604" t="s">
        <v>1283</v>
      </c>
      <c r="C604" s="10" t="s">
        <v>4282</v>
      </c>
      <c r="E604" t="s">
        <v>3543</v>
      </c>
      <c r="F604" t="s">
        <v>3544</v>
      </c>
      <c r="G604" t="s">
        <v>3561</v>
      </c>
      <c r="H604" t="s">
        <v>3614</v>
      </c>
      <c r="I604" t="s">
        <v>3745</v>
      </c>
      <c r="J604" t="s">
        <v>4125</v>
      </c>
    </row>
    <row r="605" spans="1:10" ht="30.75" customHeight="1" x14ac:dyDescent="0.3">
      <c r="A605" t="s">
        <v>1284</v>
      </c>
      <c r="B605" t="s">
        <v>1285</v>
      </c>
      <c r="C605" s="10" t="s">
        <v>4282</v>
      </c>
      <c r="E605" t="s">
        <v>3543</v>
      </c>
      <c r="F605" t="s">
        <v>3544</v>
      </c>
      <c r="G605" t="s">
        <v>3561</v>
      </c>
      <c r="H605" t="s">
        <v>3614</v>
      </c>
      <c r="I605" t="s">
        <v>3745</v>
      </c>
      <c r="J605" t="s">
        <v>4125</v>
      </c>
    </row>
    <row r="606" spans="1:10" ht="30.75" customHeight="1" x14ac:dyDescent="0.3">
      <c r="A606" t="s">
        <v>1286</v>
      </c>
      <c r="B606" t="s">
        <v>1287</v>
      </c>
      <c r="C606" s="10" t="s">
        <v>4282</v>
      </c>
      <c r="E606" t="s">
        <v>3543</v>
      </c>
      <c r="F606" t="s">
        <v>3544</v>
      </c>
      <c r="G606" t="s">
        <v>3561</v>
      </c>
      <c r="H606" t="s">
        <v>3614</v>
      </c>
      <c r="I606" t="s">
        <v>3745</v>
      </c>
      <c r="J606" t="s">
        <v>4125</v>
      </c>
    </row>
    <row r="607" spans="1:10" ht="30.75" customHeight="1" x14ac:dyDescent="0.3">
      <c r="A607" t="s">
        <v>1288</v>
      </c>
      <c r="B607" t="s">
        <v>1289</v>
      </c>
      <c r="C607" s="10" t="s">
        <v>4282</v>
      </c>
      <c r="E607" t="s">
        <v>3543</v>
      </c>
      <c r="F607" t="s">
        <v>3544</v>
      </c>
      <c r="G607" t="s">
        <v>3561</v>
      </c>
      <c r="H607" t="s">
        <v>3614</v>
      </c>
      <c r="I607" t="s">
        <v>3745</v>
      </c>
      <c r="J607" t="s">
        <v>4125</v>
      </c>
    </row>
    <row r="608" spans="1:10" ht="30.75" customHeight="1" x14ac:dyDescent="0.3">
      <c r="A608" t="s">
        <v>1290</v>
      </c>
      <c r="B608" t="s">
        <v>1291</v>
      </c>
      <c r="C608" s="10" t="s">
        <v>4282</v>
      </c>
      <c r="E608" t="s">
        <v>3543</v>
      </c>
      <c r="F608" t="s">
        <v>3544</v>
      </c>
      <c r="G608" t="s">
        <v>3561</v>
      </c>
      <c r="H608" t="s">
        <v>3614</v>
      </c>
      <c r="I608" t="s">
        <v>3745</v>
      </c>
      <c r="J608" t="s">
        <v>4125</v>
      </c>
    </row>
    <row r="609" spans="1:11" ht="30.75" customHeight="1" x14ac:dyDescent="0.3">
      <c r="A609" t="s">
        <v>1294</v>
      </c>
      <c r="B609" t="s">
        <v>1295</v>
      </c>
      <c r="C609" s="10" t="s">
        <v>4282</v>
      </c>
      <c r="E609" t="s">
        <v>3543</v>
      </c>
      <c r="F609" t="s">
        <v>3544</v>
      </c>
      <c r="G609" t="s">
        <v>3561</v>
      </c>
      <c r="H609" t="s">
        <v>3614</v>
      </c>
      <c r="I609" t="s">
        <v>3745</v>
      </c>
      <c r="J609" t="s">
        <v>4125</v>
      </c>
    </row>
    <row r="610" spans="1:11" ht="30.75" customHeight="1" x14ac:dyDescent="0.3">
      <c r="A610" t="s">
        <v>1296</v>
      </c>
      <c r="B610" t="s">
        <v>1297</v>
      </c>
      <c r="C610" s="10" t="s">
        <v>4282</v>
      </c>
      <c r="E610" t="s">
        <v>3543</v>
      </c>
      <c r="F610" t="s">
        <v>3544</v>
      </c>
      <c r="G610" t="s">
        <v>3561</v>
      </c>
      <c r="H610" t="s">
        <v>3614</v>
      </c>
      <c r="I610" t="s">
        <v>3745</v>
      </c>
      <c r="J610" t="s">
        <v>4125</v>
      </c>
    </row>
    <row r="611" spans="1:11" ht="30.75" customHeight="1" x14ac:dyDescent="0.3">
      <c r="A611" t="s">
        <v>1298</v>
      </c>
      <c r="B611" t="s">
        <v>1299</v>
      </c>
      <c r="C611" s="10" t="s">
        <v>4282</v>
      </c>
      <c r="E611" t="s">
        <v>3543</v>
      </c>
      <c r="F611" t="s">
        <v>3544</v>
      </c>
      <c r="G611" t="s">
        <v>3561</v>
      </c>
      <c r="H611" t="s">
        <v>3614</v>
      </c>
      <c r="I611" t="s">
        <v>3745</v>
      </c>
      <c r="J611" t="s">
        <v>4125</v>
      </c>
    </row>
    <row r="612" spans="1:11" ht="30.75" customHeight="1" x14ac:dyDescent="0.3">
      <c r="A612" t="s">
        <v>1300</v>
      </c>
      <c r="B612" t="s">
        <v>1301</v>
      </c>
      <c r="C612" s="10" t="s">
        <v>4283</v>
      </c>
      <c r="E612" t="s">
        <v>3543</v>
      </c>
      <c r="F612" t="s">
        <v>3544</v>
      </c>
      <c r="G612" t="s">
        <v>3572</v>
      </c>
      <c r="H612" t="s">
        <v>3703</v>
      </c>
      <c r="I612" t="s">
        <v>3801</v>
      </c>
      <c r="J612" t="s">
        <v>3864</v>
      </c>
    </row>
    <row r="613" spans="1:11" ht="30.75" customHeight="1" x14ac:dyDescent="0.3">
      <c r="A613" t="s">
        <v>1302</v>
      </c>
      <c r="B613" t="s">
        <v>1303</v>
      </c>
      <c r="C613" s="10" t="s">
        <v>4284</v>
      </c>
      <c r="E613" t="s">
        <v>3543</v>
      </c>
      <c r="F613" t="s">
        <v>4285</v>
      </c>
    </row>
    <row r="614" spans="1:11" ht="30.75" customHeight="1" x14ac:dyDescent="0.3">
      <c r="A614" t="s">
        <v>1304</v>
      </c>
      <c r="B614" t="s">
        <v>1305</v>
      </c>
      <c r="C614" s="10" t="s">
        <v>4286</v>
      </c>
      <c r="E614" t="s">
        <v>3543</v>
      </c>
      <c r="F614" t="s">
        <v>3544</v>
      </c>
      <c r="G614" t="s">
        <v>3561</v>
      </c>
      <c r="H614" t="s">
        <v>3614</v>
      </c>
      <c r="I614" t="s">
        <v>4287</v>
      </c>
    </row>
    <row r="615" spans="1:11" ht="30.75" customHeight="1" x14ac:dyDescent="0.3">
      <c r="A615" t="s">
        <v>1306</v>
      </c>
      <c r="B615" t="s">
        <v>1307</v>
      </c>
      <c r="C615" s="10" t="s">
        <v>4286</v>
      </c>
      <c r="E615" t="s">
        <v>3543</v>
      </c>
      <c r="F615" t="s">
        <v>3544</v>
      </c>
      <c r="G615" t="s">
        <v>3561</v>
      </c>
      <c r="H615" t="s">
        <v>3614</v>
      </c>
      <c r="I615" t="s">
        <v>4287</v>
      </c>
    </row>
    <row r="616" spans="1:11" ht="30.75" customHeight="1" x14ac:dyDescent="0.3">
      <c r="A616" t="s">
        <v>1308</v>
      </c>
      <c r="B616" t="s">
        <v>1309</v>
      </c>
      <c r="C616" s="10" t="s">
        <v>4288</v>
      </c>
      <c r="E616" t="s">
        <v>3543</v>
      </c>
      <c r="F616" t="s">
        <v>3544</v>
      </c>
      <c r="G616" t="s">
        <v>3572</v>
      </c>
      <c r="H616" t="s">
        <v>3573</v>
      </c>
      <c r="I616" t="s">
        <v>3577</v>
      </c>
      <c r="J616" t="s">
        <v>4201</v>
      </c>
      <c r="K616" t="s">
        <v>4202</v>
      </c>
    </row>
    <row r="617" spans="1:11" ht="30.75" customHeight="1" x14ac:dyDescent="0.3">
      <c r="A617" t="s">
        <v>1310</v>
      </c>
      <c r="B617" t="s">
        <v>1311</v>
      </c>
      <c r="C617" s="10" t="s">
        <v>4288</v>
      </c>
      <c r="E617" t="s">
        <v>3543</v>
      </c>
      <c r="F617" t="s">
        <v>3544</v>
      </c>
      <c r="G617" t="s">
        <v>3572</v>
      </c>
      <c r="H617" t="s">
        <v>3573</v>
      </c>
      <c r="I617" t="s">
        <v>3577</v>
      </c>
      <c r="J617" t="s">
        <v>4201</v>
      </c>
      <c r="K617" t="s">
        <v>4202</v>
      </c>
    </row>
    <row r="618" spans="1:11" ht="30.75" customHeight="1" x14ac:dyDescent="0.3">
      <c r="A618" t="s">
        <v>1312</v>
      </c>
      <c r="B618" t="s">
        <v>1313</v>
      </c>
      <c r="C618" s="10" t="s">
        <v>4289</v>
      </c>
      <c r="E618" t="s">
        <v>3543</v>
      </c>
      <c r="F618" t="s">
        <v>3544</v>
      </c>
      <c r="G618" t="s">
        <v>3572</v>
      </c>
      <c r="H618" t="s">
        <v>3703</v>
      </c>
      <c r="I618" t="s">
        <v>3704</v>
      </c>
      <c r="J618" t="s">
        <v>4005</v>
      </c>
    </row>
    <row r="619" spans="1:11" ht="30.75" customHeight="1" x14ac:dyDescent="0.3">
      <c r="A619" t="s">
        <v>1314</v>
      </c>
      <c r="B619" t="s">
        <v>1315</v>
      </c>
      <c r="C619" s="10" t="s">
        <v>4290</v>
      </c>
      <c r="E619" t="s">
        <v>3543</v>
      </c>
      <c r="F619" t="s">
        <v>3544</v>
      </c>
      <c r="G619" t="s">
        <v>3561</v>
      </c>
      <c r="H619" t="s">
        <v>3614</v>
      </c>
      <c r="I619" t="s">
        <v>3667</v>
      </c>
      <c r="J619" t="s">
        <v>4291</v>
      </c>
    </row>
    <row r="620" spans="1:11" ht="30.75" customHeight="1" x14ac:dyDescent="0.3">
      <c r="A620" t="s">
        <v>1316</v>
      </c>
      <c r="B620" t="s">
        <v>1317</v>
      </c>
      <c r="C620" s="10" t="s">
        <v>4290</v>
      </c>
      <c r="E620" t="s">
        <v>3543</v>
      </c>
      <c r="F620" t="s">
        <v>3544</v>
      </c>
      <c r="G620" t="s">
        <v>3561</v>
      </c>
      <c r="H620" t="s">
        <v>3614</v>
      </c>
      <c r="I620" t="s">
        <v>3667</v>
      </c>
      <c r="J620" t="s">
        <v>4291</v>
      </c>
    </row>
    <row r="621" spans="1:11" ht="30.75" customHeight="1" x14ac:dyDescent="0.3">
      <c r="A621" t="s">
        <v>1318</v>
      </c>
      <c r="B621" t="s">
        <v>1319</v>
      </c>
      <c r="C621" s="10" t="s">
        <v>4292</v>
      </c>
      <c r="E621" t="s">
        <v>3543</v>
      </c>
      <c r="F621" t="s">
        <v>3544</v>
      </c>
      <c r="G621" t="s">
        <v>3545</v>
      </c>
      <c r="H621" t="s">
        <v>3679</v>
      </c>
      <c r="I621" t="s">
        <v>3738</v>
      </c>
      <c r="J621" t="s">
        <v>4293</v>
      </c>
    </row>
    <row r="622" spans="1:11" ht="30.75" customHeight="1" x14ac:dyDescent="0.3">
      <c r="A622" t="s">
        <v>1320</v>
      </c>
      <c r="B622" t="s">
        <v>1321</v>
      </c>
      <c r="C622" s="10" t="s">
        <v>4294</v>
      </c>
      <c r="E622" t="s">
        <v>3543</v>
      </c>
      <c r="F622" t="s">
        <v>3544</v>
      </c>
      <c r="G622" t="s">
        <v>3572</v>
      </c>
      <c r="H622" t="s">
        <v>3610</v>
      </c>
      <c r="I622" t="s">
        <v>3611</v>
      </c>
      <c r="J622" t="s">
        <v>4295</v>
      </c>
    </row>
    <row r="623" spans="1:11" ht="30.75" customHeight="1" x14ac:dyDescent="0.3">
      <c r="A623" t="s">
        <v>1322</v>
      </c>
      <c r="B623" t="s">
        <v>1323</v>
      </c>
      <c r="C623" s="10" t="s">
        <v>4294</v>
      </c>
      <c r="E623" t="s">
        <v>3543</v>
      </c>
      <c r="F623" t="s">
        <v>3544</v>
      </c>
      <c r="G623" t="s">
        <v>3572</v>
      </c>
      <c r="H623" t="s">
        <v>3610</v>
      </c>
      <c r="I623" t="s">
        <v>3611</v>
      </c>
      <c r="J623" t="s">
        <v>4295</v>
      </c>
    </row>
    <row r="624" spans="1:11" ht="30.75" customHeight="1" x14ac:dyDescent="0.3">
      <c r="A624" t="s">
        <v>1324</v>
      </c>
      <c r="B624" t="s">
        <v>1325</v>
      </c>
      <c r="C624" s="10" t="s">
        <v>4296</v>
      </c>
      <c r="E624" t="s">
        <v>3543</v>
      </c>
      <c r="F624" t="s">
        <v>3544</v>
      </c>
      <c r="G624" t="s">
        <v>3561</v>
      </c>
      <c r="H624" t="s">
        <v>3614</v>
      </c>
      <c r="I624" t="s">
        <v>4297</v>
      </c>
    </row>
    <row r="625" spans="1:10" ht="30.75" customHeight="1" x14ac:dyDescent="0.3">
      <c r="A625" t="s">
        <v>1326</v>
      </c>
      <c r="B625" t="s">
        <v>1327</v>
      </c>
      <c r="C625" s="10" t="s">
        <v>4298</v>
      </c>
      <c r="E625" t="s">
        <v>3543</v>
      </c>
      <c r="F625" t="s">
        <v>3544</v>
      </c>
      <c r="G625" t="s">
        <v>3545</v>
      </c>
      <c r="H625" t="s">
        <v>3785</v>
      </c>
      <c r="I625" t="s">
        <v>4065</v>
      </c>
      <c r="J625" t="s">
        <v>4299</v>
      </c>
    </row>
    <row r="626" spans="1:10" ht="30.75" customHeight="1" x14ac:dyDescent="0.3">
      <c r="A626" t="s">
        <v>1328</v>
      </c>
      <c r="B626" t="s">
        <v>1329</v>
      </c>
      <c r="C626" s="10" t="s">
        <v>4300</v>
      </c>
      <c r="E626" t="s">
        <v>3543</v>
      </c>
      <c r="F626" t="s">
        <v>3544</v>
      </c>
      <c r="G626" t="s">
        <v>3561</v>
      </c>
      <c r="H626" t="s">
        <v>3614</v>
      </c>
      <c r="I626" t="s">
        <v>4301</v>
      </c>
    </row>
    <row r="627" spans="1:10" ht="30.75" customHeight="1" x14ac:dyDescent="0.3">
      <c r="A627" t="s">
        <v>1330</v>
      </c>
      <c r="B627" t="s">
        <v>1331</v>
      </c>
      <c r="C627" s="10" t="s">
        <v>4300</v>
      </c>
      <c r="E627" t="s">
        <v>3543</v>
      </c>
      <c r="F627" t="s">
        <v>3544</v>
      </c>
      <c r="G627" t="s">
        <v>3561</v>
      </c>
      <c r="H627" t="s">
        <v>3614</v>
      </c>
      <c r="I627" t="s">
        <v>4301</v>
      </c>
    </row>
    <row r="628" spans="1:10" ht="30.75" customHeight="1" x14ac:dyDescent="0.3">
      <c r="A628" t="s">
        <v>1332</v>
      </c>
      <c r="B628" t="s">
        <v>1333</v>
      </c>
      <c r="C628" s="10" t="s">
        <v>4296</v>
      </c>
      <c r="E628" t="s">
        <v>3543</v>
      </c>
      <c r="F628" t="s">
        <v>3544</v>
      </c>
      <c r="G628" t="s">
        <v>3561</v>
      </c>
      <c r="H628" t="s">
        <v>3614</v>
      </c>
      <c r="I628" t="s">
        <v>4297</v>
      </c>
    </row>
    <row r="629" spans="1:10" ht="30.75" customHeight="1" x14ac:dyDescent="0.3">
      <c r="A629" t="s">
        <v>1334</v>
      </c>
      <c r="B629" t="s">
        <v>1335</v>
      </c>
      <c r="C629" s="10" t="s">
        <v>4300</v>
      </c>
      <c r="E629" t="s">
        <v>3543</v>
      </c>
      <c r="F629" t="s">
        <v>3544</v>
      </c>
      <c r="G629" t="s">
        <v>3561</v>
      </c>
      <c r="H629" t="s">
        <v>3614</v>
      </c>
      <c r="I629" t="s">
        <v>4301</v>
      </c>
    </row>
    <row r="630" spans="1:10" ht="30.75" customHeight="1" x14ac:dyDescent="0.3">
      <c r="A630" t="s">
        <v>1336</v>
      </c>
      <c r="B630" t="s">
        <v>1337</v>
      </c>
      <c r="C630" s="10" t="s">
        <v>4302</v>
      </c>
      <c r="E630" t="s">
        <v>3543</v>
      </c>
      <c r="F630" t="s">
        <v>3544</v>
      </c>
      <c r="G630" t="s">
        <v>3572</v>
      </c>
      <c r="H630" t="s">
        <v>3610</v>
      </c>
      <c r="I630" t="s">
        <v>3611</v>
      </c>
      <c r="J630" t="s">
        <v>4303</v>
      </c>
    </row>
    <row r="631" spans="1:10" ht="30.75" customHeight="1" x14ac:dyDescent="0.3">
      <c r="A631" t="s">
        <v>1338</v>
      </c>
      <c r="B631" t="s">
        <v>1339</v>
      </c>
      <c r="C631" s="10" t="s">
        <v>4304</v>
      </c>
      <c r="E631" t="s">
        <v>3543</v>
      </c>
      <c r="F631" t="s">
        <v>3544</v>
      </c>
      <c r="G631" t="s">
        <v>3545</v>
      </c>
      <c r="H631" t="s">
        <v>4072</v>
      </c>
      <c r="I631" t="s">
        <v>4280</v>
      </c>
      <c r="J631" t="s">
        <v>4305</v>
      </c>
    </row>
    <row r="632" spans="1:10" ht="30.75" customHeight="1" x14ac:dyDescent="0.3">
      <c r="A632" t="s">
        <v>1340</v>
      </c>
      <c r="B632" t="s">
        <v>1341</v>
      </c>
      <c r="C632" s="10" t="s">
        <v>4304</v>
      </c>
      <c r="E632" t="s">
        <v>3543</v>
      </c>
      <c r="F632" t="s">
        <v>3544</v>
      </c>
      <c r="G632" t="s">
        <v>3545</v>
      </c>
      <c r="H632" t="s">
        <v>4072</v>
      </c>
      <c r="I632" t="s">
        <v>4280</v>
      </c>
      <c r="J632" t="s">
        <v>4305</v>
      </c>
    </row>
    <row r="633" spans="1:10" ht="30.75" customHeight="1" x14ac:dyDescent="0.3">
      <c r="A633" t="s">
        <v>1342</v>
      </c>
      <c r="B633" t="s">
        <v>1343</v>
      </c>
      <c r="C633" s="10" t="s">
        <v>4304</v>
      </c>
      <c r="E633" t="s">
        <v>3543</v>
      </c>
      <c r="F633" t="s">
        <v>3544</v>
      </c>
      <c r="G633" t="s">
        <v>3545</v>
      </c>
      <c r="H633" t="s">
        <v>4072</v>
      </c>
      <c r="I633" t="s">
        <v>4280</v>
      </c>
      <c r="J633" t="s">
        <v>4305</v>
      </c>
    </row>
    <row r="634" spans="1:10" ht="30.75" customHeight="1" x14ac:dyDescent="0.3">
      <c r="A634" t="s">
        <v>4306</v>
      </c>
      <c r="B634" t="s">
        <v>1345</v>
      </c>
      <c r="C634" s="10" t="s">
        <v>4307</v>
      </c>
      <c r="E634" t="s">
        <v>3543</v>
      </c>
      <c r="F634" t="s">
        <v>3778</v>
      </c>
      <c r="G634" t="s">
        <v>3779</v>
      </c>
      <c r="H634" t="s">
        <v>4308</v>
      </c>
      <c r="I634" t="s">
        <v>4309</v>
      </c>
    </row>
    <row r="635" spans="1:10" ht="30.75" customHeight="1" x14ac:dyDescent="0.3">
      <c r="A635" t="s">
        <v>1346</v>
      </c>
      <c r="B635" t="s">
        <v>1347</v>
      </c>
      <c r="C635" s="10" t="s">
        <v>4310</v>
      </c>
      <c r="E635" t="s">
        <v>3543</v>
      </c>
      <c r="F635" t="s">
        <v>3643</v>
      </c>
      <c r="G635" t="s">
        <v>3644</v>
      </c>
      <c r="H635" t="s">
        <v>3645</v>
      </c>
      <c r="I635" t="s">
        <v>3646</v>
      </c>
      <c r="J635" t="s">
        <v>4311</v>
      </c>
    </row>
    <row r="636" spans="1:10" ht="30.75" customHeight="1" x14ac:dyDescent="0.3">
      <c r="A636" t="s">
        <v>1348</v>
      </c>
      <c r="B636" t="s">
        <v>1349</v>
      </c>
      <c r="C636" s="10" t="s">
        <v>4312</v>
      </c>
      <c r="E636" t="s">
        <v>3543</v>
      </c>
      <c r="F636" t="s">
        <v>3695</v>
      </c>
      <c r="G636" t="s">
        <v>3881</v>
      </c>
      <c r="H636" t="s">
        <v>4313</v>
      </c>
      <c r="I636" t="s">
        <v>4314</v>
      </c>
    </row>
    <row r="637" spans="1:10" ht="30.75" customHeight="1" x14ac:dyDescent="0.3">
      <c r="A637" t="s">
        <v>1350</v>
      </c>
      <c r="B637" t="s">
        <v>1351</v>
      </c>
      <c r="C637" s="10" t="s">
        <v>4315</v>
      </c>
      <c r="E637" t="s">
        <v>3543</v>
      </c>
      <c r="F637" t="s">
        <v>3544</v>
      </c>
      <c r="G637" t="s">
        <v>3545</v>
      </c>
      <c r="H637" t="s">
        <v>3807</v>
      </c>
      <c r="I637" t="s">
        <v>3808</v>
      </c>
      <c r="J637" t="s">
        <v>3809</v>
      </c>
    </row>
    <row r="638" spans="1:10" ht="30.75" customHeight="1" x14ac:dyDescent="0.3">
      <c r="A638" t="s">
        <v>1352</v>
      </c>
      <c r="B638" t="s">
        <v>1353</v>
      </c>
      <c r="C638" s="10" t="s">
        <v>4316</v>
      </c>
      <c r="E638" t="s">
        <v>3543</v>
      </c>
      <c r="F638" t="s">
        <v>3544</v>
      </c>
      <c r="G638" t="s">
        <v>3572</v>
      </c>
      <c r="H638" t="s">
        <v>3703</v>
      </c>
      <c r="I638" t="s">
        <v>3801</v>
      </c>
      <c r="J638" t="s">
        <v>3802</v>
      </c>
    </row>
    <row r="639" spans="1:10" ht="30.75" customHeight="1" x14ac:dyDescent="0.3">
      <c r="A639" t="s">
        <v>1354</v>
      </c>
      <c r="B639" t="s">
        <v>1355</v>
      </c>
      <c r="C639" s="10" t="s">
        <v>4317</v>
      </c>
      <c r="E639" t="s">
        <v>3543</v>
      </c>
      <c r="F639" t="s">
        <v>3544</v>
      </c>
      <c r="G639" t="s">
        <v>3545</v>
      </c>
      <c r="H639" t="s">
        <v>4072</v>
      </c>
      <c r="I639" t="s">
        <v>4318</v>
      </c>
      <c r="J639" t="s">
        <v>4319</v>
      </c>
    </row>
    <row r="640" spans="1:10" ht="30.75" customHeight="1" x14ac:dyDescent="0.3">
      <c r="A640" t="s">
        <v>1356</v>
      </c>
      <c r="B640" t="s">
        <v>1357</v>
      </c>
      <c r="C640" s="10" t="s">
        <v>4320</v>
      </c>
      <c r="E640" t="s">
        <v>3543</v>
      </c>
      <c r="F640" t="s">
        <v>3544</v>
      </c>
      <c r="G640" t="s">
        <v>3545</v>
      </c>
      <c r="H640" t="s">
        <v>3785</v>
      </c>
      <c r="I640" t="s">
        <v>3795</v>
      </c>
      <c r="J640" t="s">
        <v>3796</v>
      </c>
    </row>
    <row r="641" spans="1:10" ht="30.75" customHeight="1" x14ac:dyDescent="0.3">
      <c r="A641" t="s">
        <v>1358</v>
      </c>
      <c r="B641" t="s">
        <v>1359</v>
      </c>
      <c r="C641" s="10" t="s">
        <v>4321</v>
      </c>
      <c r="E641" t="s">
        <v>3543</v>
      </c>
      <c r="F641" t="s">
        <v>3544</v>
      </c>
      <c r="G641" t="s">
        <v>3572</v>
      </c>
      <c r="H641" t="s">
        <v>3610</v>
      </c>
      <c r="I641" t="s">
        <v>3611</v>
      </c>
      <c r="J641" t="s">
        <v>4322</v>
      </c>
    </row>
    <row r="642" spans="1:10" ht="30.75" customHeight="1" x14ac:dyDescent="0.3">
      <c r="A642" t="s">
        <v>1360</v>
      </c>
      <c r="B642" t="s">
        <v>1361</v>
      </c>
      <c r="C642" s="10" t="s">
        <v>4323</v>
      </c>
      <c r="E642" t="s">
        <v>3543</v>
      </c>
      <c r="F642" t="s">
        <v>3544</v>
      </c>
      <c r="G642" t="s">
        <v>3561</v>
      </c>
      <c r="H642" t="s">
        <v>3614</v>
      </c>
      <c r="I642" t="s">
        <v>3667</v>
      </c>
      <c r="J642" t="s">
        <v>3846</v>
      </c>
    </row>
    <row r="643" spans="1:10" ht="30.75" customHeight="1" x14ac:dyDescent="0.3">
      <c r="A643" t="s">
        <v>1362</v>
      </c>
      <c r="B643" t="s">
        <v>1363</v>
      </c>
      <c r="C643" s="10" t="s">
        <v>4324</v>
      </c>
      <c r="E643" t="s">
        <v>3543</v>
      </c>
      <c r="F643" t="s">
        <v>3544</v>
      </c>
      <c r="G643" t="s">
        <v>3545</v>
      </c>
      <c r="H643" t="s">
        <v>3639</v>
      </c>
      <c r="I643" t="s">
        <v>3640</v>
      </c>
      <c r="J643" t="s">
        <v>3789</v>
      </c>
    </row>
    <row r="644" spans="1:10" ht="30.75" customHeight="1" x14ac:dyDescent="0.3">
      <c r="A644" t="s">
        <v>1364</v>
      </c>
      <c r="B644" t="s">
        <v>1365</v>
      </c>
      <c r="C644" s="10" t="s">
        <v>4324</v>
      </c>
      <c r="E644" t="s">
        <v>3543</v>
      </c>
      <c r="F644" t="s">
        <v>3544</v>
      </c>
      <c r="G644" t="s">
        <v>3545</v>
      </c>
      <c r="H644" t="s">
        <v>3639</v>
      </c>
      <c r="I644" t="s">
        <v>3640</v>
      </c>
      <c r="J644" t="s">
        <v>3789</v>
      </c>
    </row>
    <row r="645" spans="1:10" ht="30.75" customHeight="1" x14ac:dyDescent="0.3">
      <c r="A645" t="s">
        <v>1366</v>
      </c>
      <c r="B645" t="s">
        <v>1367</v>
      </c>
      <c r="C645" s="10" t="s">
        <v>4324</v>
      </c>
      <c r="E645" t="s">
        <v>3543</v>
      </c>
      <c r="F645" t="s">
        <v>3544</v>
      </c>
      <c r="G645" t="s">
        <v>3545</v>
      </c>
      <c r="H645" t="s">
        <v>3639</v>
      </c>
      <c r="I645" t="s">
        <v>3640</v>
      </c>
      <c r="J645" t="s">
        <v>3789</v>
      </c>
    </row>
    <row r="646" spans="1:10" ht="30.75" customHeight="1" x14ac:dyDescent="0.3">
      <c r="A646" t="s">
        <v>1368</v>
      </c>
      <c r="B646" t="s">
        <v>1369</v>
      </c>
      <c r="C646" s="10" t="s">
        <v>4325</v>
      </c>
      <c r="E646" t="s">
        <v>3543</v>
      </c>
      <c r="F646" t="s">
        <v>3544</v>
      </c>
      <c r="G646" t="s">
        <v>3545</v>
      </c>
      <c r="H646" t="s">
        <v>3546</v>
      </c>
      <c r="I646" t="s">
        <v>3547</v>
      </c>
      <c r="J646" t="s">
        <v>3548</v>
      </c>
    </row>
    <row r="647" spans="1:10" ht="30.75" customHeight="1" x14ac:dyDescent="0.3">
      <c r="A647" t="s">
        <v>1370</v>
      </c>
      <c r="B647" t="s">
        <v>1371</v>
      </c>
      <c r="C647" s="10" t="s">
        <v>4325</v>
      </c>
      <c r="E647" t="s">
        <v>3543</v>
      </c>
      <c r="F647" t="s">
        <v>3544</v>
      </c>
      <c r="G647" t="s">
        <v>3545</v>
      </c>
      <c r="H647" t="s">
        <v>3546</v>
      </c>
      <c r="I647" t="s">
        <v>3547</v>
      </c>
      <c r="J647" t="s">
        <v>3548</v>
      </c>
    </row>
    <row r="648" spans="1:10" ht="30.75" customHeight="1" x14ac:dyDescent="0.3">
      <c r="A648" t="s">
        <v>1372</v>
      </c>
      <c r="B648" t="s">
        <v>1373</v>
      </c>
      <c r="C648" s="10" t="s">
        <v>4326</v>
      </c>
      <c r="E648" t="s">
        <v>3543</v>
      </c>
      <c r="F648" t="s">
        <v>3544</v>
      </c>
      <c r="G648" t="s">
        <v>3572</v>
      </c>
      <c r="H648" t="s">
        <v>3610</v>
      </c>
      <c r="I648" t="s">
        <v>3611</v>
      </c>
      <c r="J648" t="s">
        <v>4327</v>
      </c>
    </row>
    <row r="649" spans="1:10" ht="30.75" customHeight="1" x14ac:dyDescent="0.3">
      <c r="A649" t="s">
        <v>1374</v>
      </c>
      <c r="B649" t="s">
        <v>1375</v>
      </c>
      <c r="C649" s="10" t="s">
        <v>4328</v>
      </c>
      <c r="E649" t="s">
        <v>3543</v>
      </c>
      <c r="F649" t="s">
        <v>3550</v>
      </c>
      <c r="G649" t="s">
        <v>3854</v>
      </c>
      <c r="H649" t="s">
        <v>3855</v>
      </c>
      <c r="I649" t="s">
        <v>3856</v>
      </c>
    </row>
    <row r="650" spans="1:10" ht="30.75" customHeight="1" x14ac:dyDescent="0.3">
      <c r="A650" t="s">
        <v>1376</v>
      </c>
      <c r="B650" t="s">
        <v>1377</v>
      </c>
      <c r="C650" s="10" t="s">
        <v>4329</v>
      </c>
      <c r="E650" t="s">
        <v>3543</v>
      </c>
      <c r="F650" t="s">
        <v>3544</v>
      </c>
      <c r="G650" t="s">
        <v>3545</v>
      </c>
      <c r="H650" t="s">
        <v>4072</v>
      </c>
      <c r="I650" t="s">
        <v>4280</v>
      </c>
      <c r="J650" t="s">
        <v>4305</v>
      </c>
    </row>
    <row r="651" spans="1:10" ht="30.75" customHeight="1" x14ac:dyDescent="0.3">
      <c r="A651" t="s">
        <v>1378</v>
      </c>
      <c r="B651" t="s">
        <v>1379</v>
      </c>
      <c r="C651" s="10" t="s">
        <v>4330</v>
      </c>
      <c r="E651" t="s">
        <v>3543</v>
      </c>
      <c r="F651" t="s">
        <v>3544</v>
      </c>
      <c r="G651" t="s">
        <v>3561</v>
      </c>
      <c r="H651" t="s">
        <v>3614</v>
      </c>
      <c r="I651" t="s">
        <v>3745</v>
      </c>
      <c r="J651" t="s">
        <v>4125</v>
      </c>
    </row>
    <row r="652" spans="1:10" ht="30.75" customHeight="1" x14ac:dyDescent="0.3">
      <c r="A652" t="s">
        <v>1380</v>
      </c>
      <c r="B652" t="s">
        <v>1381</v>
      </c>
      <c r="C652" s="10" t="s">
        <v>4331</v>
      </c>
      <c r="E652" t="s">
        <v>3543</v>
      </c>
      <c r="F652" t="s">
        <v>3544</v>
      </c>
      <c r="G652" t="s">
        <v>3572</v>
      </c>
      <c r="H652" t="s">
        <v>3703</v>
      </c>
      <c r="I652" t="s">
        <v>3801</v>
      </c>
      <c r="J652" t="s">
        <v>3802</v>
      </c>
    </row>
    <row r="653" spans="1:10" ht="30.75" customHeight="1" x14ac:dyDescent="0.3">
      <c r="A653" t="s">
        <v>1382</v>
      </c>
      <c r="B653" t="s">
        <v>1383</v>
      </c>
      <c r="C653" s="10" t="s">
        <v>4332</v>
      </c>
      <c r="E653" t="s">
        <v>3543</v>
      </c>
      <c r="F653" t="s">
        <v>3544</v>
      </c>
      <c r="G653" t="s">
        <v>3572</v>
      </c>
      <c r="H653" t="s">
        <v>3610</v>
      </c>
      <c r="I653" t="s">
        <v>3611</v>
      </c>
      <c r="J653" t="s">
        <v>4327</v>
      </c>
    </row>
    <row r="654" spans="1:10" ht="30.75" customHeight="1" x14ac:dyDescent="0.3">
      <c r="A654" t="s">
        <v>1384</v>
      </c>
      <c r="B654" t="s">
        <v>1385</v>
      </c>
      <c r="C654" s="10" t="s">
        <v>4333</v>
      </c>
      <c r="E654" t="s">
        <v>3543</v>
      </c>
      <c r="F654" t="s">
        <v>3544</v>
      </c>
      <c r="G654" t="s">
        <v>3545</v>
      </c>
      <c r="H654" t="s">
        <v>3546</v>
      </c>
      <c r="I654" t="s">
        <v>3547</v>
      </c>
      <c r="J654" t="s">
        <v>3548</v>
      </c>
    </row>
    <row r="655" spans="1:10" ht="30.75" customHeight="1" x14ac:dyDescent="0.3">
      <c r="A655" t="s">
        <v>1386</v>
      </c>
      <c r="B655" t="s">
        <v>1387</v>
      </c>
      <c r="C655" s="10" t="s">
        <v>4334</v>
      </c>
      <c r="E655" t="s">
        <v>3617</v>
      </c>
      <c r="F655" t="s">
        <v>4335</v>
      </c>
      <c r="G655" t="s">
        <v>4336</v>
      </c>
      <c r="H655" t="s">
        <v>4337</v>
      </c>
      <c r="I655" t="s">
        <v>4338</v>
      </c>
      <c r="J655" t="s">
        <v>4339</v>
      </c>
    </row>
    <row r="656" spans="1:10" ht="30.75" customHeight="1" x14ac:dyDescent="0.3">
      <c r="A656" t="s">
        <v>1388</v>
      </c>
      <c r="B656" t="s">
        <v>1389</v>
      </c>
      <c r="C656" s="10" t="s">
        <v>4340</v>
      </c>
      <c r="E656" t="s">
        <v>3543</v>
      </c>
      <c r="F656" t="s">
        <v>4341</v>
      </c>
    </row>
    <row r="657" spans="1:11" ht="30.75" customHeight="1" x14ac:dyDescent="0.3">
      <c r="A657" t="s">
        <v>1390</v>
      </c>
      <c r="B657" t="s">
        <v>1391</v>
      </c>
      <c r="C657" s="10" t="s">
        <v>4328</v>
      </c>
      <c r="E657" t="s">
        <v>3543</v>
      </c>
      <c r="F657" t="s">
        <v>3550</v>
      </c>
      <c r="G657" t="s">
        <v>3854</v>
      </c>
      <c r="H657" t="s">
        <v>3855</v>
      </c>
      <c r="I657" t="s">
        <v>3856</v>
      </c>
    </row>
    <row r="658" spans="1:11" ht="30.75" customHeight="1" x14ac:dyDescent="0.3">
      <c r="A658" t="s">
        <v>1392</v>
      </c>
      <c r="B658" t="s">
        <v>1393</v>
      </c>
      <c r="C658" s="10" t="s">
        <v>4342</v>
      </c>
      <c r="E658" t="s">
        <v>3543</v>
      </c>
      <c r="F658" t="s">
        <v>3544</v>
      </c>
      <c r="G658" t="s">
        <v>3572</v>
      </c>
      <c r="H658" t="s">
        <v>3573</v>
      </c>
      <c r="I658" t="s">
        <v>3574</v>
      </c>
      <c r="J658" t="s">
        <v>3783</v>
      </c>
    </row>
    <row r="659" spans="1:11" ht="30.75" customHeight="1" x14ac:dyDescent="0.3">
      <c r="A659" t="s">
        <v>1394</v>
      </c>
      <c r="B659" t="s">
        <v>1395</v>
      </c>
      <c r="C659" s="10" t="s">
        <v>4343</v>
      </c>
      <c r="E659" t="s">
        <v>3543</v>
      </c>
      <c r="F659" t="s">
        <v>3544</v>
      </c>
      <c r="G659" t="s">
        <v>3572</v>
      </c>
      <c r="H659" t="s">
        <v>3703</v>
      </c>
      <c r="I659" t="s">
        <v>4344</v>
      </c>
    </row>
    <row r="660" spans="1:11" ht="30.75" customHeight="1" x14ac:dyDescent="0.3">
      <c r="A660" t="s">
        <v>1396</v>
      </c>
      <c r="B660" t="s">
        <v>1397</v>
      </c>
      <c r="C660" s="10" t="s">
        <v>4345</v>
      </c>
      <c r="E660" t="s">
        <v>3731</v>
      </c>
    </row>
    <row r="661" spans="1:11" ht="30.75" customHeight="1" x14ac:dyDescent="0.3">
      <c r="A661" t="s">
        <v>1398</v>
      </c>
      <c r="B661" t="s">
        <v>1399</v>
      </c>
      <c r="C661" s="10" t="s">
        <v>4346</v>
      </c>
      <c r="E661" t="s">
        <v>3543</v>
      </c>
      <c r="F661" t="s">
        <v>3544</v>
      </c>
      <c r="G661" t="s">
        <v>3629</v>
      </c>
    </row>
    <row r="662" spans="1:11" ht="30.75" customHeight="1" x14ac:dyDescent="0.3">
      <c r="A662" t="s">
        <v>1400</v>
      </c>
      <c r="B662" t="s">
        <v>1401</v>
      </c>
      <c r="C662" s="10" t="s">
        <v>4345</v>
      </c>
      <c r="E662" t="s">
        <v>3731</v>
      </c>
    </row>
    <row r="663" spans="1:11" ht="30.75" customHeight="1" x14ac:dyDescent="0.3">
      <c r="A663" t="s">
        <v>1402</v>
      </c>
      <c r="B663" t="s">
        <v>1403</v>
      </c>
      <c r="C663" s="10" t="s">
        <v>4347</v>
      </c>
      <c r="E663" t="s">
        <v>3543</v>
      </c>
      <c r="F663" t="s">
        <v>3544</v>
      </c>
      <c r="G663" t="s">
        <v>3561</v>
      </c>
      <c r="H663" t="s">
        <v>3614</v>
      </c>
      <c r="I663" t="s">
        <v>3633</v>
      </c>
      <c r="J663" t="s">
        <v>4348</v>
      </c>
      <c r="K663" t="s">
        <v>4349</v>
      </c>
    </row>
    <row r="664" spans="1:11" ht="30.75" customHeight="1" x14ac:dyDescent="0.3">
      <c r="A664" t="s">
        <v>1404</v>
      </c>
      <c r="B664" t="s">
        <v>1405</v>
      </c>
      <c r="C664" s="10" t="s">
        <v>4350</v>
      </c>
      <c r="E664" t="s">
        <v>3543</v>
      </c>
      <c r="F664" t="s">
        <v>4351</v>
      </c>
    </row>
    <row r="665" spans="1:11" ht="30.75" customHeight="1" x14ac:dyDescent="0.3">
      <c r="A665" t="s">
        <v>1406</v>
      </c>
      <c r="B665" t="s">
        <v>1407</v>
      </c>
      <c r="C665" s="10" t="s">
        <v>4350</v>
      </c>
      <c r="E665" t="s">
        <v>3543</v>
      </c>
      <c r="F665" t="s">
        <v>4351</v>
      </c>
    </row>
    <row r="666" spans="1:11" ht="30.75" customHeight="1" x14ac:dyDescent="0.3">
      <c r="A666" t="s">
        <v>1408</v>
      </c>
      <c r="B666" t="s">
        <v>1409</v>
      </c>
      <c r="C666" s="10" t="s">
        <v>4352</v>
      </c>
      <c r="E666" t="s">
        <v>3543</v>
      </c>
      <c r="F666" t="s">
        <v>3544</v>
      </c>
      <c r="G666" t="s">
        <v>3572</v>
      </c>
      <c r="H666" t="s">
        <v>3573</v>
      </c>
      <c r="I666" t="s">
        <v>3911</v>
      </c>
      <c r="J666" t="s">
        <v>3912</v>
      </c>
    </row>
    <row r="667" spans="1:11" ht="30.75" customHeight="1" x14ac:dyDescent="0.3">
      <c r="A667" t="s">
        <v>1410</v>
      </c>
      <c r="B667" t="s">
        <v>1411</v>
      </c>
      <c r="C667" s="10" t="s">
        <v>4353</v>
      </c>
      <c r="E667" t="s">
        <v>3543</v>
      </c>
      <c r="F667" t="s">
        <v>3544</v>
      </c>
      <c r="G667" t="s">
        <v>3572</v>
      </c>
      <c r="H667" t="s">
        <v>3703</v>
      </c>
      <c r="I667" t="s">
        <v>3704</v>
      </c>
      <c r="J667" t="s">
        <v>3705</v>
      </c>
    </row>
    <row r="668" spans="1:11" ht="30.75" customHeight="1" x14ac:dyDescent="0.3">
      <c r="A668" t="s">
        <v>1412</v>
      </c>
      <c r="B668" t="s">
        <v>1413</v>
      </c>
      <c r="C668" s="10" t="s">
        <v>4330</v>
      </c>
      <c r="E668" t="s">
        <v>3543</v>
      </c>
      <c r="F668" t="s">
        <v>3544</v>
      </c>
      <c r="G668" t="s">
        <v>3561</v>
      </c>
      <c r="H668" t="s">
        <v>3614</v>
      </c>
      <c r="I668" t="s">
        <v>3745</v>
      </c>
      <c r="J668" t="s">
        <v>4125</v>
      </c>
    </row>
    <row r="669" spans="1:11" ht="30.75" customHeight="1" x14ac:dyDescent="0.3">
      <c r="A669" t="s">
        <v>1414</v>
      </c>
      <c r="B669" t="s">
        <v>1415</v>
      </c>
      <c r="C669" s="10" t="s">
        <v>4354</v>
      </c>
      <c r="E669" t="s">
        <v>3543</v>
      </c>
      <c r="F669" t="s">
        <v>3544</v>
      </c>
      <c r="G669" t="s">
        <v>3545</v>
      </c>
      <c r="H669" t="s">
        <v>3763</v>
      </c>
      <c r="I669" t="s">
        <v>3764</v>
      </c>
      <c r="J669" t="s">
        <v>3833</v>
      </c>
    </row>
    <row r="670" spans="1:11" ht="30.75" customHeight="1" x14ac:dyDescent="0.3">
      <c r="A670" t="s">
        <v>1416</v>
      </c>
      <c r="B670" t="s">
        <v>1417</v>
      </c>
      <c r="C670" s="10" t="s">
        <v>4355</v>
      </c>
      <c r="E670" t="s">
        <v>3543</v>
      </c>
      <c r="F670" t="s">
        <v>3544</v>
      </c>
      <c r="G670" t="s">
        <v>3572</v>
      </c>
      <c r="H670" t="s">
        <v>3703</v>
      </c>
      <c r="I670" t="s">
        <v>3704</v>
      </c>
      <c r="J670" t="s">
        <v>3705</v>
      </c>
    </row>
    <row r="671" spans="1:11" ht="30.75" customHeight="1" x14ac:dyDescent="0.3">
      <c r="A671" t="s">
        <v>1418</v>
      </c>
      <c r="B671" t="s">
        <v>1419</v>
      </c>
      <c r="C671" s="10" t="s">
        <v>4328</v>
      </c>
      <c r="E671" t="s">
        <v>3543</v>
      </c>
      <c r="F671" t="s">
        <v>3550</v>
      </c>
      <c r="G671" t="s">
        <v>3854</v>
      </c>
      <c r="H671" t="s">
        <v>3855</v>
      </c>
      <c r="I671" t="s">
        <v>3856</v>
      </c>
    </row>
    <row r="672" spans="1:11" ht="30.75" customHeight="1" x14ac:dyDescent="0.3">
      <c r="A672" t="s">
        <v>1420</v>
      </c>
      <c r="B672" t="s">
        <v>1421</v>
      </c>
      <c r="C672" s="10" t="s">
        <v>4328</v>
      </c>
      <c r="E672" t="s">
        <v>3543</v>
      </c>
      <c r="F672" t="s">
        <v>3550</v>
      </c>
      <c r="G672" t="s">
        <v>3854</v>
      </c>
      <c r="H672" t="s">
        <v>3855</v>
      </c>
      <c r="I672" t="s">
        <v>3856</v>
      </c>
    </row>
    <row r="673" spans="1:10" ht="30.75" customHeight="1" x14ac:dyDescent="0.3">
      <c r="A673" t="s">
        <v>1422</v>
      </c>
      <c r="B673" t="s">
        <v>1423</v>
      </c>
      <c r="C673" s="10" t="s">
        <v>4342</v>
      </c>
      <c r="E673" t="s">
        <v>3543</v>
      </c>
      <c r="F673" t="s">
        <v>3544</v>
      </c>
      <c r="G673" t="s">
        <v>3572</v>
      </c>
      <c r="H673" t="s">
        <v>3573</v>
      </c>
      <c r="I673" t="s">
        <v>3574</v>
      </c>
      <c r="J673" t="s">
        <v>3783</v>
      </c>
    </row>
    <row r="674" spans="1:10" ht="30.75" customHeight="1" x14ac:dyDescent="0.3">
      <c r="A674" t="s">
        <v>1424</v>
      </c>
      <c r="B674" t="s">
        <v>1425</v>
      </c>
      <c r="C674" s="10" t="s">
        <v>4356</v>
      </c>
      <c r="E674" t="s">
        <v>3543</v>
      </c>
      <c r="F674" t="s">
        <v>3544</v>
      </c>
      <c r="G674" t="s">
        <v>3572</v>
      </c>
      <c r="H674" t="s">
        <v>3703</v>
      </c>
      <c r="I674" t="s">
        <v>3801</v>
      </c>
      <c r="J674" t="s">
        <v>4357</v>
      </c>
    </row>
    <row r="675" spans="1:10" ht="30.75" customHeight="1" x14ac:dyDescent="0.3">
      <c r="A675" t="s">
        <v>1426</v>
      </c>
      <c r="B675" t="s">
        <v>1427</v>
      </c>
      <c r="C675" s="10" t="s">
        <v>4358</v>
      </c>
      <c r="E675" t="s">
        <v>3543</v>
      </c>
      <c r="F675" t="s">
        <v>3544</v>
      </c>
      <c r="G675" t="s">
        <v>3545</v>
      </c>
      <c r="H675" t="s">
        <v>4359</v>
      </c>
      <c r="I675" t="s">
        <v>4360</v>
      </c>
      <c r="J675" t="s">
        <v>4361</v>
      </c>
    </row>
    <row r="676" spans="1:10" ht="30.75" customHeight="1" x14ac:dyDescent="0.3">
      <c r="A676" t="s">
        <v>1428</v>
      </c>
      <c r="B676" t="s">
        <v>1429</v>
      </c>
      <c r="C676" s="10" t="s">
        <v>4358</v>
      </c>
      <c r="E676" t="s">
        <v>3543</v>
      </c>
      <c r="F676" t="s">
        <v>3544</v>
      </c>
      <c r="G676" t="s">
        <v>3545</v>
      </c>
      <c r="H676" t="s">
        <v>4359</v>
      </c>
      <c r="I676" t="s">
        <v>4360</v>
      </c>
      <c r="J676" t="s">
        <v>4361</v>
      </c>
    </row>
    <row r="677" spans="1:10" ht="30.75" customHeight="1" x14ac:dyDescent="0.3">
      <c r="A677" t="s">
        <v>1430</v>
      </c>
      <c r="B677" t="s">
        <v>1431</v>
      </c>
      <c r="C677" s="10" t="s">
        <v>4358</v>
      </c>
      <c r="E677" t="s">
        <v>3543</v>
      </c>
      <c r="F677" t="s">
        <v>3544</v>
      </c>
      <c r="G677" t="s">
        <v>3545</v>
      </c>
      <c r="H677" t="s">
        <v>4359</v>
      </c>
      <c r="I677" t="s">
        <v>4360</v>
      </c>
      <c r="J677" t="s">
        <v>4361</v>
      </c>
    </row>
    <row r="678" spans="1:10" ht="30.75" customHeight="1" x14ac:dyDescent="0.3">
      <c r="A678" t="s">
        <v>1432</v>
      </c>
      <c r="B678" t="s">
        <v>1433</v>
      </c>
      <c r="C678" s="10" t="s">
        <v>4358</v>
      </c>
      <c r="E678" t="s">
        <v>3543</v>
      </c>
      <c r="F678" t="s">
        <v>3544</v>
      </c>
      <c r="G678" t="s">
        <v>3545</v>
      </c>
      <c r="H678" t="s">
        <v>4359</v>
      </c>
      <c r="I678" t="s">
        <v>4360</v>
      </c>
      <c r="J678" t="s">
        <v>4361</v>
      </c>
    </row>
    <row r="679" spans="1:10" ht="30.75" customHeight="1" x14ac:dyDescent="0.3">
      <c r="A679" t="s">
        <v>1434</v>
      </c>
      <c r="B679" t="s">
        <v>1435</v>
      </c>
      <c r="C679" s="10" t="s">
        <v>4362</v>
      </c>
      <c r="E679" t="s">
        <v>3543</v>
      </c>
      <c r="F679" t="s">
        <v>3544</v>
      </c>
      <c r="G679" t="s">
        <v>3572</v>
      </c>
      <c r="H679" t="s">
        <v>3610</v>
      </c>
      <c r="I679" t="s">
        <v>3611</v>
      </c>
      <c r="J679" t="s">
        <v>4363</v>
      </c>
    </row>
    <row r="680" spans="1:10" ht="30.75" customHeight="1" x14ac:dyDescent="0.3">
      <c r="A680" t="s">
        <v>1436</v>
      </c>
      <c r="B680" t="s">
        <v>1437</v>
      </c>
      <c r="C680" s="10" t="s">
        <v>4364</v>
      </c>
      <c r="E680" t="s">
        <v>3543</v>
      </c>
      <c r="F680" t="s">
        <v>3643</v>
      </c>
      <c r="G680" t="s">
        <v>3811</v>
      </c>
      <c r="H680" t="s">
        <v>3812</v>
      </c>
      <c r="I680" t="s">
        <v>3961</v>
      </c>
      <c r="J680" t="s">
        <v>4048</v>
      </c>
    </row>
    <row r="681" spans="1:10" ht="30.75" customHeight="1" x14ac:dyDescent="0.3">
      <c r="A681" t="s">
        <v>1438</v>
      </c>
      <c r="B681" t="s">
        <v>1439</v>
      </c>
      <c r="C681" s="10" t="s">
        <v>4365</v>
      </c>
      <c r="E681" t="s">
        <v>3543</v>
      </c>
      <c r="F681" t="s">
        <v>3544</v>
      </c>
      <c r="G681" t="s">
        <v>3572</v>
      </c>
      <c r="H681" t="s">
        <v>3573</v>
      </c>
      <c r="I681" t="s">
        <v>4366</v>
      </c>
      <c r="J681" t="s">
        <v>4367</v>
      </c>
    </row>
    <row r="682" spans="1:10" ht="30.75" customHeight="1" x14ac:dyDescent="0.3">
      <c r="A682" t="s">
        <v>1440</v>
      </c>
      <c r="B682" t="s">
        <v>1441</v>
      </c>
      <c r="C682" s="10" t="s">
        <v>4365</v>
      </c>
      <c r="E682" t="s">
        <v>3543</v>
      </c>
      <c r="F682" t="s">
        <v>3544</v>
      </c>
      <c r="G682" t="s">
        <v>3572</v>
      </c>
      <c r="H682" t="s">
        <v>3573</v>
      </c>
      <c r="I682" t="s">
        <v>4366</v>
      </c>
      <c r="J682" t="s">
        <v>4367</v>
      </c>
    </row>
    <row r="683" spans="1:10" ht="30.75" customHeight="1" x14ac:dyDescent="0.3">
      <c r="A683" t="s">
        <v>1442</v>
      </c>
      <c r="B683" t="s">
        <v>1443</v>
      </c>
      <c r="C683" s="10" t="s">
        <v>4368</v>
      </c>
      <c r="E683" t="s">
        <v>3543</v>
      </c>
      <c r="F683" t="s">
        <v>3544</v>
      </c>
      <c r="G683" t="s">
        <v>3572</v>
      </c>
      <c r="H683" t="s">
        <v>3573</v>
      </c>
      <c r="I683" t="s">
        <v>3748</v>
      </c>
      <c r="J683" t="s">
        <v>4369</v>
      </c>
    </row>
    <row r="684" spans="1:10" ht="30.75" customHeight="1" x14ac:dyDescent="0.3">
      <c r="A684" t="s">
        <v>1444</v>
      </c>
      <c r="B684" t="s">
        <v>1445</v>
      </c>
      <c r="C684" s="10" t="s">
        <v>4368</v>
      </c>
      <c r="E684" t="s">
        <v>3543</v>
      </c>
      <c r="F684" t="s">
        <v>3544</v>
      </c>
      <c r="G684" t="s">
        <v>3572</v>
      </c>
      <c r="H684" t="s">
        <v>3573</v>
      </c>
      <c r="I684" t="s">
        <v>3748</v>
      </c>
      <c r="J684" t="s">
        <v>4369</v>
      </c>
    </row>
    <row r="685" spans="1:10" ht="30.75" customHeight="1" x14ac:dyDescent="0.3">
      <c r="A685" t="s">
        <v>1446</v>
      </c>
      <c r="B685" t="s">
        <v>1447</v>
      </c>
      <c r="C685" s="10" t="s">
        <v>4370</v>
      </c>
      <c r="E685" t="s">
        <v>3543</v>
      </c>
      <c r="F685" t="s">
        <v>3544</v>
      </c>
      <c r="G685" t="s">
        <v>3572</v>
      </c>
      <c r="H685" t="s">
        <v>3703</v>
      </c>
      <c r="I685" t="s">
        <v>3801</v>
      </c>
      <c r="J685" t="s">
        <v>4371</v>
      </c>
    </row>
    <row r="686" spans="1:10" ht="30.75" customHeight="1" x14ac:dyDescent="0.3">
      <c r="A686" t="s">
        <v>1448</v>
      </c>
      <c r="B686" t="s">
        <v>1449</v>
      </c>
      <c r="C686" s="10" t="s">
        <v>4372</v>
      </c>
      <c r="E686" t="s">
        <v>3543</v>
      </c>
      <c r="F686" t="s">
        <v>3544</v>
      </c>
      <c r="G686" t="s">
        <v>3572</v>
      </c>
      <c r="H686" t="s">
        <v>3610</v>
      </c>
      <c r="I686" t="s">
        <v>4142</v>
      </c>
    </row>
    <row r="687" spans="1:10" ht="30.75" customHeight="1" x14ac:dyDescent="0.3">
      <c r="A687" t="s">
        <v>1450</v>
      </c>
      <c r="B687" t="s">
        <v>1451</v>
      </c>
      <c r="C687" s="10" t="s">
        <v>4372</v>
      </c>
      <c r="E687" t="s">
        <v>3543</v>
      </c>
      <c r="F687" t="s">
        <v>3544</v>
      </c>
      <c r="G687" t="s">
        <v>3572</v>
      </c>
      <c r="H687" t="s">
        <v>3610</v>
      </c>
      <c r="I687" t="s">
        <v>4142</v>
      </c>
    </row>
    <row r="688" spans="1:10" ht="30.75" customHeight="1" x14ac:dyDescent="0.3">
      <c r="A688" t="s">
        <v>1452</v>
      </c>
      <c r="B688" t="s">
        <v>1453</v>
      </c>
      <c r="C688" s="10" t="s">
        <v>4373</v>
      </c>
      <c r="E688" t="s">
        <v>3543</v>
      </c>
      <c r="F688" t="s">
        <v>3544</v>
      </c>
      <c r="G688" t="s">
        <v>3561</v>
      </c>
      <c r="H688" t="s">
        <v>4076</v>
      </c>
      <c r="I688" t="s">
        <v>4077</v>
      </c>
      <c r="J688" t="s">
        <v>4374</v>
      </c>
    </row>
    <row r="689" spans="1:11" ht="30.75" customHeight="1" x14ac:dyDescent="0.3">
      <c r="A689" t="s">
        <v>1454</v>
      </c>
      <c r="B689" t="s">
        <v>1455</v>
      </c>
      <c r="C689" s="10" t="s">
        <v>4373</v>
      </c>
      <c r="E689" t="s">
        <v>3543</v>
      </c>
      <c r="F689" t="s">
        <v>3544</v>
      </c>
      <c r="G689" t="s">
        <v>3561</v>
      </c>
      <c r="H689" t="s">
        <v>4076</v>
      </c>
      <c r="I689" t="s">
        <v>4077</v>
      </c>
      <c r="J689" t="s">
        <v>4374</v>
      </c>
    </row>
    <row r="690" spans="1:11" ht="30.75" customHeight="1" x14ac:dyDescent="0.3">
      <c r="A690" t="s">
        <v>1456</v>
      </c>
      <c r="B690" t="s">
        <v>1457</v>
      </c>
      <c r="C690" s="10" t="s">
        <v>4373</v>
      </c>
      <c r="E690" t="s">
        <v>3543</v>
      </c>
      <c r="F690" t="s">
        <v>3544</v>
      </c>
      <c r="G690" t="s">
        <v>3561</v>
      </c>
      <c r="H690" t="s">
        <v>4076</v>
      </c>
      <c r="I690" t="s">
        <v>4077</v>
      </c>
      <c r="J690" t="s">
        <v>4374</v>
      </c>
    </row>
    <row r="691" spans="1:11" ht="30.75" customHeight="1" x14ac:dyDescent="0.3">
      <c r="A691" t="s">
        <v>1458</v>
      </c>
      <c r="B691" t="s">
        <v>1459</v>
      </c>
      <c r="C691" s="10" t="s">
        <v>4373</v>
      </c>
      <c r="E691" t="s">
        <v>3543</v>
      </c>
      <c r="F691" t="s">
        <v>3544</v>
      </c>
      <c r="G691" t="s">
        <v>3561</v>
      </c>
      <c r="H691" t="s">
        <v>4076</v>
      </c>
      <c r="I691" t="s">
        <v>4077</v>
      </c>
      <c r="J691" t="s">
        <v>4374</v>
      </c>
    </row>
    <row r="692" spans="1:11" ht="30.75" customHeight="1" x14ac:dyDescent="0.3">
      <c r="A692" t="s">
        <v>1460</v>
      </c>
      <c r="B692" t="s">
        <v>1461</v>
      </c>
      <c r="C692" s="10" t="s">
        <v>4375</v>
      </c>
      <c r="E692" t="s">
        <v>3543</v>
      </c>
      <c r="F692" t="s">
        <v>3544</v>
      </c>
      <c r="G692" t="s">
        <v>3545</v>
      </c>
      <c r="H692" t="s">
        <v>3639</v>
      </c>
      <c r="I692" t="s">
        <v>3640</v>
      </c>
      <c r="J692" t="s">
        <v>4376</v>
      </c>
    </row>
    <row r="693" spans="1:11" ht="30.75" customHeight="1" x14ac:dyDescent="0.3">
      <c r="A693" t="s">
        <v>1462</v>
      </c>
      <c r="B693" t="s">
        <v>1463</v>
      </c>
      <c r="C693" s="10" t="s">
        <v>4375</v>
      </c>
      <c r="E693" t="s">
        <v>3543</v>
      </c>
      <c r="F693" t="s">
        <v>3544</v>
      </c>
      <c r="G693" t="s">
        <v>3545</v>
      </c>
      <c r="H693" t="s">
        <v>3639</v>
      </c>
      <c r="I693" t="s">
        <v>3640</v>
      </c>
      <c r="J693" t="s">
        <v>4376</v>
      </c>
    </row>
    <row r="694" spans="1:11" ht="30.75" customHeight="1" x14ac:dyDescent="0.3">
      <c r="A694" t="s">
        <v>1464</v>
      </c>
      <c r="B694" t="s">
        <v>1465</v>
      </c>
      <c r="C694" s="10" t="s">
        <v>4377</v>
      </c>
      <c r="E694" t="s">
        <v>3543</v>
      </c>
      <c r="F694" t="s">
        <v>3544</v>
      </c>
      <c r="G694" t="s">
        <v>3545</v>
      </c>
      <c r="H694" t="s">
        <v>3785</v>
      </c>
      <c r="I694" t="s">
        <v>4065</v>
      </c>
      <c r="J694" t="s">
        <v>4378</v>
      </c>
    </row>
    <row r="695" spans="1:11" ht="30.75" customHeight="1" x14ac:dyDescent="0.3">
      <c r="A695" t="s">
        <v>1466</v>
      </c>
      <c r="B695" t="s">
        <v>1467</v>
      </c>
      <c r="C695" s="10" t="s">
        <v>4377</v>
      </c>
      <c r="E695" t="s">
        <v>3543</v>
      </c>
      <c r="F695" t="s">
        <v>3544</v>
      </c>
      <c r="G695" t="s">
        <v>3545</v>
      </c>
      <c r="H695" t="s">
        <v>3785</v>
      </c>
      <c r="I695" t="s">
        <v>4065</v>
      </c>
      <c r="J695" t="s">
        <v>4378</v>
      </c>
    </row>
    <row r="696" spans="1:11" ht="30.75" customHeight="1" x14ac:dyDescent="0.3">
      <c r="A696" t="s">
        <v>1468</v>
      </c>
      <c r="B696" t="s">
        <v>1469</v>
      </c>
      <c r="C696" s="10" t="s">
        <v>4379</v>
      </c>
      <c r="E696" t="s">
        <v>3543</v>
      </c>
      <c r="F696" t="s">
        <v>3544</v>
      </c>
      <c r="G696" t="s">
        <v>3545</v>
      </c>
      <c r="H696" t="s">
        <v>3636</v>
      </c>
      <c r="I696" t="s">
        <v>4380</v>
      </c>
    </row>
    <row r="697" spans="1:11" ht="30.75" customHeight="1" x14ac:dyDescent="0.3">
      <c r="A697" t="s">
        <v>1470</v>
      </c>
      <c r="B697" t="s">
        <v>1471</v>
      </c>
      <c r="C697" s="10" t="s">
        <v>4379</v>
      </c>
      <c r="E697" t="s">
        <v>3543</v>
      </c>
      <c r="F697" t="s">
        <v>3544</v>
      </c>
      <c r="G697" t="s">
        <v>3545</v>
      </c>
      <c r="H697" t="s">
        <v>3636</v>
      </c>
      <c r="I697" t="s">
        <v>4380</v>
      </c>
    </row>
    <row r="698" spans="1:11" ht="30.75" customHeight="1" x14ac:dyDescent="0.3">
      <c r="A698" t="s">
        <v>1472</v>
      </c>
      <c r="B698" t="s">
        <v>1473</v>
      </c>
      <c r="C698" s="10" t="s">
        <v>4381</v>
      </c>
      <c r="E698" t="s">
        <v>3543</v>
      </c>
      <c r="F698" t="s">
        <v>3544</v>
      </c>
      <c r="G698" t="s">
        <v>3545</v>
      </c>
      <c r="H698" t="s">
        <v>3785</v>
      </c>
      <c r="I698" t="s">
        <v>3952</v>
      </c>
      <c r="J698" t="s">
        <v>4275</v>
      </c>
    </row>
    <row r="699" spans="1:11" ht="30.75" customHeight="1" x14ac:dyDescent="0.3">
      <c r="A699" t="s">
        <v>1474</v>
      </c>
      <c r="B699" t="s">
        <v>1475</v>
      </c>
      <c r="C699" s="10" t="s">
        <v>4379</v>
      </c>
      <c r="E699" t="s">
        <v>3543</v>
      </c>
      <c r="F699" t="s">
        <v>3544</v>
      </c>
      <c r="G699" t="s">
        <v>3545</v>
      </c>
      <c r="H699" t="s">
        <v>3636</v>
      </c>
      <c r="I699" t="s">
        <v>4380</v>
      </c>
    </row>
    <row r="700" spans="1:11" ht="30.75" customHeight="1" x14ac:dyDescent="0.3">
      <c r="A700" t="s">
        <v>1476</v>
      </c>
      <c r="B700" t="s">
        <v>1477</v>
      </c>
      <c r="C700" s="10" t="s">
        <v>4382</v>
      </c>
      <c r="E700" t="s">
        <v>3543</v>
      </c>
      <c r="F700" t="s">
        <v>4383</v>
      </c>
    </row>
    <row r="701" spans="1:11" ht="30.75" customHeight="1" x14ac:dyDescent="0.3">
      <c r="A701" t="s">
        <v>1480</v>
      </c>
      <c r="B701" t="s">
        <v>1481</v>
      </c>
      <c r="C701" s="10" t="s">
        <v>4384</v>
      </c>
      <c r="E701" t="s">
        <v>3543</v>
      </c>
      <c r="F701" t="s">
        <v>4385</v>
      </c>
    </row>
    <row r="702" spans="1:11" ht="30.75" customHeight="1" x14ac:dyDescent="0.3">
      <c r="A702" t="s">
        <v>1482</v>
      </c>
      <c r="B702" t="s">
        <v>1483</v>
      </c>
      <c r="C702" s="10" t="s">
        <v>4386</v>
      </c>
      <c r="E702" t="s">
        <v>3580</v>
      </c>
      <c r="F702" t="s">
        <v>4096</v>
      </c>
      <c r="G702" t="s">
        <v>4097</v>
      </c>
      <c r="H702" t="s">
        <v>4387</v>
      </c>
      <c r="I702" t="s">
        <v>4388</v>
      </c>
      <c r="J702" t="s">
        <v>4389</v>
      </c>
      <c r="K702" t="s">
        <v>4390</v>
      </c>
    </row>
    <row r="703" spans="1:11" ht="30.75" customHeight="1" x14ac:dyDescent="0.3">
      <c r="A703" t="s">
        <v>1484</v>
      </c>
      <c r="B703" t="s">
        <v>1485</v>
      </c>
      <c r="C703" s="10" t="s">
        <v>4391</v>
      </c>
      <c r="E703" t="s">
        <v>3543</v>
      </c>
      <c r="F703" t="s">
        <v>3544</v>
      </c>
      <c r="G703" t="s">
        <v>3545</v>
      </c>
      <c r="H703" t="s">
        <v>3785</v>
      </c>
      <c r="I703" t="s">
        <v>4065</v>
      </c>
      <c r="J703" t="s">
        <v>4150</v>
      </c>
    </row>
    <row r="704" spans="1:11" ht="30.75" customHeight="1" x14ac:dyDescent="0.3">
      <c r="A704" t="s">
        <v>1486</v>
      </c>
      <c r="B704" t="s">
        <v>1487</v>
      </c>
      <c r="C704" s="10" t="s">
        <v>4392</v>
      </c>
      <c r="E704" t="s">
        <v>3543</v>
      </c>
      <c r="F704" t="s">
        <v>3544</v>
      </c>
      <c r="G704" t="s">
        <v>3545</v>
      </c>
      <c r="H704" t="s">
        <v>3546</v>
      </c>
      <c r="I704" t="s">
        <v>4393</v>
      </c>
      <c r="J704" t="s">
        <v>4394</v>
      </c>
    </row>
    <row r="705" spans="1:21" ht="30.75" customHeight="1" x14ac:dyDescent="0.3">
      <c r="A705" t="s">
        <v>1488</v>
      </c>
      <c r="B705" t="s">
        <v>1489</v>
      </c>
      <c r="C705" s="10" t="s">
        <v>4395</v>
      </c>
      <c r="E705" t="s">
        <v>3543</v>
      </c>
      <c r="F705" t="s">
        <v>3695</v>
      </c>
      <c r="G705" t="s">
        <v>3881</v>
      </c>
      <c r="H705" t="s">
        <v>4396</v>
      </c>
      <c r="I705" t="s">
        <v>4397</v>
      </c>
    </row>
    <row r="706" spans="1:21" ht="30.75" customHeight="1" x14ac:dyDescent="0.3">
      <c r="A706" t="s">
        <v>1490</v>
      </c>
      <c r="B706" t="s">
        <v>1491</v>
      </c>
      <c r="C706" s="10" t="s">
        <v>4358</v>
      </c>
      <c r="E706" t="s">
        <v>3543</v>
      </c>
      <c r="F706" t="s">
        <v>3544</v>
      </c>
      <c r="G706" t="s">
        <v>3545</v>
      </c>
      <c r="H706" t="s">
        <v>4359</v>
      </c>
      <c r="I706" t="s">
        <v>4360</v>
      </c>
      <c r="J706" t="s">
        <v>4361</v>
      </c>
    </row>
    <row r="707" spans="1:21" ht="30.75" customHeight="1" x14ac:dyDescent="0.3">
      <c r="A707" t="s">
        <v>1492</v>
      </c>
      <c r="B707" t="s">
        <v>1493</v>
      </c>
      <c r="C707" s="10" t="s">
        <v>4398</v>
      </c>
      <c r="E707" t="s">
        <v>3543</v>
      </c>
      <c r="F707" t="s">
        <v>3643</v>
      </c>
      <c r="G707" t="s">
        <v>3811</v>
      </c>
      <c r="H707" t="s">
        <v>3812</v>
      </c>
      <c r="I707" t="s">
        <v>4399</v>
      </c>
      <c r="J707" t="s">
        <v>4400</v>
      </c>
    </row>
    <row r="708" spans="1:21" ht="30.75" customHeight="1" x14ac:dyDescent="0.3">
      <c r="A708" t="s">
        <v>1494</v>
      </c>
      <c r="B708" t="s">
        <v>1495</v>
      </c>
      <c r="C708" s="10" t="s">
        <v>4401</v>
      </c>
      <c r="E708" t="s">
        <v>3543</v>
      </c>
      <c r="F708" t="s">
        <v>3544</v>
      </c>
      <c r="G708" t="s">
        <v>3572</v>
      </c>
      <c r="H708" t="s">
        <v>3573</v>
      </c>
      <c r="I708" t="s">
        <v>3574</v>
      </c>
      <c r="J708" t="s">
        <v>4218</v>
      </c>
    </row>
    <row r="709" spans="1:21" ht="30.75" customHeight="1" x14ac:dyDescent="0.3">
      <c r="A709" t="s">
        <v>1496</v>
      </c>
      <c r="B709" t="s">
        <v>1497</v>
      </c>
      <c r="C709" s="10" t="s">
        <v>4401</v>
      </c>
      <c r="E709" t="s">
        <v>3543</v>
      </c>
      <c r="F709" t="s">
        <v>3544</v>
      </c>
      <c r="G709" t="s">
        <v>3572</v>
      </c>
      <c r="H709" t="s">
        <v>3573</v>
      </c>
      <c r="I709" t="s">
        <v>3574</v>
      </c>
      <c r="J709" t="s">
        <v>4218</v>
      </c>
    </row>
    <row r="710" spans="1:21" ht="30.75" customHeight="1" x14ac:dyDescent="0.3">
      <c r="A710" t="s">
        <v>1498</v>
      </c>
      <c r="B710" t="s">
        <v>1499</v>
      </c>
      <c r="C710" s="10" t="s">
        <v>4402</v>
      </c>
      <c r="E710" t="s">
        <v>3543</v>
      </c>
      <c r="F710" t="s">
        <v>4403</v>
      </c>
      <c r="G710" t="s">
        <v>4404</v>
      </c>
    </row>
    <row r="711" spans="1:21" ht="30.75" customHeight="1" x14ac:dyDescent="0.3">
      <c r="A711" t="s">
        <v>1500</v>
      </c>
      <c r="B711" t="s">
        <v>1501</v>
      </c>
      <c r="C711" s="10" t="s">
        <v>4402</v>
      </c>
      <c r="E711" t="s">
        <v>3543</v>
      </c>
      <c r="F711" t="s">
        <v>4403</v>
      </c>
      <c r="G711" t="s">
        <v>4404</v>
      </c>
    </row>
    <row r="712" spans="1:21" ht="30.75" customHeight="1" x14ac:dyDescent="0.3">
      <c r="A712" t="s">
        <v>1502</v>
      </c>
      <c r="B712" t="s">
        <v>1503</v>
      </c>
      <c r="C712" s="10" t="s">
        <v>4405</v>
      </c>
      <c r="E712" t="s">
        <v>3543</v>
      </c>
      <c r="F712" t="s">
        <v>3544</v>
      </c>
      <c r="G712" t="s">
        <v>3572</v>
      </c>
      <c r="H712" t="s">
        <v>3703</v>
      </c>
      <c r="I712" t="s">
        <v>3801</v>
      </c>
      <c r="J712" t="s">
        <v>3864</v>
      </c>
    </row>
    <row r="713" spans="1:21" ht="30.75" customHeight="1" x14ac:dyDescent="0.3">
      <c r="A713" t="s">
        <v>1504</v>
      </c>
      <c r="B713" t="s">
        <v>1505</v>
      </c>
      <c r="C713" s="10" t="s">
        <v>4377</v>
      </c>
      <c r="E713" t="s">
        <v>3543</v>
      </c>
      <c r="F713" t="s">
        <v>3544</v>
      </c>
      <c r="G713" t="s">
        <v>3545</v>
      </c>
      <c r="H713" t="s">
        <v>3785</v>
      </c>
      <c r="I713" t="s">
        <v>4065</v>
      </c>
      <c r="J713" t="s">
        <v>4378</v>
      </c>
    </row>
    <row r="714" spans="1:21" ht="30.75" customHeight="1" x14ac:dyDescent="0.3">
      <c r="A714" t="s">
        <v>1506</v>
      </c>
      <c r="B714" t="s">
        <v>1507</v>
      </c>
      <c r="C714" s="10" t="s">
        <v>4406</v>
      </c>
      <c r="E714" t="s">
        <v>3543</v>
      </c>
      <c r="F714" t="s">
        <v>3544</v>
      </c>
      <c r="G714" t="s">
        <v>3751</v>
      </c>
      <c r="H714" t="s">
        <v>4407</v>
      </c>
      <c r="I714" t="s">
        <v>4408</v>
      </c>
      <c r="J714" t="s">
        <v>4409</v>
      </c>
    </row>
    <row r="715" spans="1:21" ht="30.75" customHeight="1" x14ac:dyDescent="0.3">
      <c r="A715" t="s">
        <v>1508</v>
      </c>
      <c r="B715" t="s">
        <v>1509</v>
      </c>
      <c r="C715" s="10" t="s">
        <v>4406</v>
      </c>
      <c r="E715" t="s">
        <v>3543</v>
      </c>
      <c r="F715" t="s">
        <v>3544</v>
      </c>
      <c r="G715" t="s">
        <v>3751</v>
      </c>
      <c r="H715" t="s">
        <v>4407</v>
      </c>
      <c r="I715" t="s">
        <v>4408</v>
      </c>
      <c r="J715" t="s">
        <v>4409</v>
      </c>
    </row>
    <row r="716" spans="1:21" ht="30.75" customHeight="1" x14ac:dyDescent="0.3">
      <c r="A716" t="s">
        <v>1510</v>
      </c>
      <c r="B716" t="s">
        <v>1511</v>
      </c>
      <c r="C716" s="10" t="s">
        <v>4410</v>
      </c>
      <c r="E716" t="s">
        <v>3580</v>
      </c>
      <c r="F716" t="s">
        <v>3581</v>
      </c>
      <c r="G716" t="s">
        <v>3582</v>
      </c>
      <c r="H716" t="s">
        <v>3583</v>
      </c>
      <c r="I716" t="s">
        <v>3584</v>
      </c>
      <c r="J716" t="s">
        <v>3585</v>
      </c>
      <c r="K716" t="s">
        <v>3586</v>
      </c>
      <c r="L716" t="s">
        <v>3587</v>
      </c>
      <c r="M716" t="s">
        <v>3588</v>
      </c>
      <c r="N716" t="s">
        <v>3589</v>
      </c>
      <c r="O716" t="s">
        <v>3602</v>
      </c>
      <c r="P716" t="s">
        <v>3654</v>
      </c>
      <c r="Q716" t="s">
        <v>3689</v>
      </c>
      <c r="R716" t="s">
        <v>3690</v>
      </c>
      <c r="S716" t="s">
        <v>3691</v>
      </c>
      <c r="T716" t="s">
        <v>3869</v>
      </c>
      <c r="U716" t="s">
        <v>4411</v>
      </c>
    </row>
    <row r="717" spans="1:21" ht="30.75" customHeight="1" x14ac:dyDescent="0.3">
      <c r="A717" t="s">
        <v>1512</v>
      </c>
      <c r="B717" t="s">
        <v>1513</v>
      </c>
      <c r="C717" s="10" t="s">
        <v>4410</v>
      </c>
      <c r="E717" t="s">
        <v>3580</v>
      </c>
      <c r="F717" t="s">
        <v>3581</v>
      </c>
      <c r="G717" t="s">
        <v>3582</v>
      </c>
      <c r="H717" t="s">
        <v>3583</v>
      </c>
      <c r="I717" t="s">
        <v>3584</v>
      </c>
      <c r="J717" t="s">
        <v>3585</v>
      </c>
      <c r="K717" t="s">
        <v>3586</v>
      </c>
      <c r="L717" t="s">
        <v>3587</v>
      </c>
      <c r="M717" t="s">
        <v>3588</v>
      </c>
      <c r="N717" t="s">
        <v>3589</v>
      </c>
      <c r="O717" t="s">
        <v>3602</v>
      </c>
      <c r="P717" t="s">
        <v>3654</v>
      </c>
      <c r="Q717" t="s">
        <v>3689</v>
      </c>
      <c r="R717" t="s">
        <v>3690</v>
      </c>
      <c r="S717" t="s">
        <v>3691</v>
      </c>
      <c r="T717" t="s">
        <v>3869</v>
      </c>
      <c r="U717" t="s">
        <v>4411</v>
      </c>
    </row>
    <row r="718" spans="1:21" ht="30.75" customHeight="1" x14ac:dyDescent="0.3">
      <c r="A718" t="s">
        <v>1514</v>
      </c>
      <c r="B718" t="s">
        <v>1515</v>
      </c>
      <c r="C718" s="10" t="s">
        <v>4410</v>
      </c>
      <c r="E718" t="s">
        <v>3580</v>
      </c>
      <c r="F718" t="s">
        <v>3581</v>
      </c>
      <c r="G718" t="s">
        <v>3582</v>
      </c>
      <c r="H718" t="s">
        <v>3583</v>
      </c>
      <c r="I718" t="s">
        <v>3584</v>
      </c>
      <c r="J718" t="s">
        <v>3585</v>
      </c>
      <c r="K718" t="s">
        <v>3586</v>
      </c>
      <c r="L718" t="s">
        <v>3587</v>
      </c>
      <c r="M718" t="s">
        <v>3588</v>
      </c>
      <c r="N718" t="s">
        <v>3589</v>
      </c>
      <c r="O718" t="s">
        <v>3602</v>
      </c>
      <c r="P718" t="s">
        <v>3654</v>
      </c>
      <c r="Q718" t="s">
        <v>3689</v>
      </c>
      <c r="R718" t="s">
        <v>3690</v>
      </c>
      <c r="S718" t="s">
        <v>3691</v>
      </c>
      <c r="T718" t="s">
        <v>3869</v>
      </c>
      <c r="U718" t="s">
        <v>4411</v>
      </c>
    </row>
    <row r="719" spans="1:21" ht="30.75" customHeight="1" x14ac:dyDescent="0.3">
      <c r="A719" t="s">
        <v>1516</v>
      </c>
      <c r="B719" t="s">
        <v>1517</v>
      </c>
      <c r="C719" s="10" t="s">
        <v>4410</v>
      </c>
      <c r="E719" t="s">
        <v>3580</v>
      </c>
      <c r="F719" t="s">
        <v>3581</v>
      </c>
      <c r="G719" t="s">
        <v>3582</v>
      </c>
      <c r="H719" t="s">
        <v>3583</v>
      </c>
      <c r="I719" t="s">
        <v>3584</v>
      </c>
      <c r="J719" t="s">
        <v>3585</v>
      </c>
      <c r="K719" t="s">
        <v>3586</v>
      </c>
      <c r="L719" t="s">
        <v>3587</v>
      </c>
      <c r="M719" t="s">
        <v>3588</v>
      </c>
      <c r="N719" t="s">
        <v>3589</v>
      </c>
      <c r="O719" t="s">
        <v>3602</v>
      </c>
      <c r="P719" t="s">
        <v>3654</v>
      </c>
      <c r="Q719" t="s">
        <v>3689</v>
      </c>
      <c r="R719" t="s">
        <v>3690</v>
      </c>
      <c r="S719" t="s">
        <v>3691</v>
      </c>
      <c r="T719" t="s">
        <v>3869</v>
      </c>
      <c r="U719" t="s">
        <v>4411</v>
      </c>
    </row>
    <row r="720" spans="1:21" ht="30.75" customHeight="1" x14ac:dyDescent="0.3">
      <c r="A720" t="s">
        <v>1518</v>
      </c>
      <c r="B720" t="s">
        <v>1519</v>
      </c>
      <c r="C720" s="10" t="s">
        <v>4412</v>
      </c>
      <c r="E720" t="s">
        <v>3580</v>
      </c>
      <c r="F720" t="s">
        <v>4413</v>
      </c>
      <c r="G720" t="s">
        <v>4414</v>
      </c>
      <c r="H720" t="s">
        <v>4415</v>
      </c>
      <c r="I720" t="s">
        <v>4416</v>
      </c>
    </row>
    <row r="721" spans="1:10" ht="30.75" customHeight="1" x14ac:dyDescent="0.3">
      <c r="A721" t="s">
        <v>1520</v>
      </c>
      <c r="B721" t="s">
        <v>1521</v>
      </c>
      <c r="C721" s="10" t="s">
        <v>4417</v>
      </c>
      <c r="E721" t="s">
        <v>3543</v>
      </c>
      <c r="F721" t="s">
        <v>3544</v>
      </c>
      <c r="G721" t="s">
        <v>3572</v>
      </c>
      <c r="H721" t="s">
        <v>3873</v>
      </c>
      <c r="I721" t="s">
        <v>3874</v>
      </c>
      <c r="J721" t="s">
        <v>4418</v>
      </c>
    </row>
    <row r="722" spans="1:10" ht="30.75" customHeight="1" x14ac:dyDescent="0.3">
      <c r="A722" t="s">
        <v>1522</v>
      </c>
      <c r="B722" t="s">
        <v>1523</v>
      </c>
      <c r="C722" s="10" t="s">
        <v>4417</v>
      </c>
      <c r="E722" t="s">
        <v>3543</v>
      </c>
      <c r="F722" t="s">
        <v>3544</v>
      </c>
      <c r="G722" t="s">
        <v>3572</v>
      </c>
      <c r="H722" t="s">
        <v>3873</v>
      </c>
      <c r="I722" t="s">
        <v>3874</v>
      </c>
      <c r="J722" t="s">
        <v>4418</v>
      </c>
    </row>
    <row r="723" spans="1:10" ht="30.75" customHeight="1" x14ac:dyDescent="0.3">
      <c r="A723" t="s">
        <v>1524</v>
      </c>
      <c r="B723" t="s">
        <v>1525</v>
      </c>
      <c r="C723" s="10" t="s">
        <v>4419</v>
      </c>
      <c r="E723" t="s">
        <v>3543</v>
      </c>
      <c r="F723" t="s">
        <v>3544</v>
      </c>
      <c r="G723" t="s">
        <v>3572</v>
      </c>
      <c r="H723" t="s">
        <v>3610</v>
      </c>
      <c r="I723" t="s">
        <v>3611</v>
      </c>
      <c r="J723" t="s">
        <v>3612</v>
      </c>
    </row>
    <row r="724" spans="1:10" ht="30.75" customHeight="1" x14ac:dyDescent="0.3">
      <c r="A724" t="s">
        <v>1526</v>
      </c>
      <c r="B724" t="s">
        <v>1527</v>
      </c>
      <c r="C724" s="10" t="s">
        <v>4420</v>
      </c>
      <c r="E724" t="s">
        <v>3543</v>
      </c>
      <c r="F724" t="s">
        <v>3544</v>
      </c>
      <c r="G724" t="s">
        <v>3545</v>
      </c>
      <c r="H724" t="s">
        <v>3763</v>
      </c>
      <c r="I724" t="s">
        <v>4252</v>
      </c>
      <c r="J724" t="s">
        <v>4421</v>
      </c>
    </row>
    <row r="725" spans="1:10" ht="30.75" customHeight="1" x14ac:dyDescent="0.3">
      <c r="A725" t="s">
        <v>1528</v>
      </c>
      <c r="B725" t="s">
        <v>1529</v>
      </c>
      <c r="C725" s="10" t="s">
        <v>4422</v>
      </c>
      <c r="E725" t="s">
        <v>3543</v>
      </c>
      <c r="F725" t="s">
        <v>3544</v>
      </c>
      <c r="G725" t="s">
        <v>3561</v>
      </c>
      <c r="H725" t="s">
        <v>3614</v>
      </c>
      <c r="I725" t="s">
        <v>3633</v>
      </c>
      <c r="J725" t="s">
        <v>3634</v>
      </c>
    </row>
    <row r="726" spans="1:10" ht="30.75" customHeight="1" x14ac:dyDescent="0.3">
      <c r="A726" t="s">
        <v>1530</v>
      </c>
      <c r="B726" t="s">
        <v>1531</v>
      </c>
      <c r="C726" s="10" t="s">
        <v>4422</v>
      </c>
      <c r="E726" t="s">
        <v>3543</v>
      </c>
      <c r="F726" t="s">
        <v>3544</v>
      </c>
      <c r="G726" t="s">
        <v>3561</v>
      </c>
      <c r="H726" t="s">
        <v>3614</v>
      </c>
      <c r="I726" t="s">
        <v>3633</v>
      </c>
      <c r="J726" t="s">
        <v>3634</v>
      </c>
    </row>
    <row r="727" spans="1:10" ht="30.75" customHeight="1" x14ac:dyDescent="0.3">
      <c r="A727" t="s">
        <v>1532</v>
      </c>
      <c r="B727" t="s">
        <v>1533</v>
      </c>
      <c r="C727" s="10" t="s">
        <v>4422</v>
      </c>
      <c r="E727" t="s">
        <v>3543</v>
      </c>
      <c r="F727" t="s">
        <v>3544</v>
      </c>
      <c r="G727" t="s">
        <v>3561</v>
      </c>
      <c r="H727" t="s">
        <v>3614</v>
      </c>
      <c r="I727" t="s">
        <v>3633</v>
      </c>
      <c r="J727" t="s">
        <v>3634</v>
      </c>
    </row>
    <row r="728" spans="1:10" ht="30.75" customHeight="1" x14ac:dyDescent="0.3">
      <c r="A728" t="s">
        <v>1534</v>
      </c>
      <c r="B728" t="s">
        <v>1535</v>
      </c>
      <c r="C728" s="10" t="s">
        <v>4423</v>
      </c>
      <c r="E728" t="s">
        <v>3543</v>
      </c>
      <c r="F728" t="s">
        <v>3544</v>
      </c>
      <c r="G728" t="s">
        <v>3572</v>
      </c>
      <c r="H728" t="s">
        <v>3873</v>
      </c>
      <c r="I728" t="s">
        <v>3874</v>
      </c>
      <c r="J728" t="s">
        <v>4424</v>
      </c>
    </row>
    <row r="729" spans="1:10" ht="30.75" customHeight="1" x14ac:dyDescent="0.3">
      <c r="A729" t="s">
        <v>1536</v>
      </c>
      <c r="B729" t="s">
        <v>1537</v>
      </c>
      <c r="C729" s="10" t="s">
        <v>4423</v>
      </c>
      <c r="E729" t="s">
        <v>3543</v>
      </c>
      <c r="F729" t="s">
        <v>3544</v>
      </c>
      <c r="G729" t="s">
        <v>3572</v>
      </c>
      <c r="H729" t="s">
        <v>3873</v>
      </c>
      <c r="I729" t="s">
        <v>3874</v>
      </c>
      <c r="J729" t="s">
        <v>4424</v>
      </c>
    </row>
    <row r="730" spans="1:10" ht="30.75" customHeight="1" x14ac:dyDescent="0.3">
      <c r="A730" t="s">
        <v>1538</v>
      </c>
      <c r="B730" t="s">
        <v>1539</v>
      </c>
      <c r="C730" s="10" t="s">
        <v>4425</v>
      </c>
      <c r="E730" t="s">
        <v>3543</v>
      </c>
      <c r="F730" t="s">
        <v>3544</v>
      </c>
      <c r="G730" t="s">
        <v>3545</v>
      </c>
      <c r="H730" t="s">
        <v>3763</v>
      </c>
      <c r="I730" t="s">
        <v>4252</v>
      </c>
      <c r="J730" t="s">
        <v>4426</v>
      </c>
    </row>
    <row r="731" spans="1:10" ht="30.75" customHeight="1" x14ac:dyDescent="0.3">
      <c r="A731" t="s">
        <v>1540</v>
      </c>
      <c r="B731" t="s">
        <v>1541</v>
      </c>
      <c r="C731" s="10" t="s">
        <v>4425</v>
      </c>
      <c r="E731" t="s">
        <v>3543</v>
      </c>
      <c r="F731" t="s">
        <v>3544</v>
      </c>
      <c r="G731" t="s">
        <v>3545</v>
      </c>
      <c r="H731" t="s">
        <v>3763</v>
      </c>
      <c r="I731" t="s">
        <v>4252</v>
      </c>
      <c r="J731" t="s">
        <v>4426</v>
      </c>
    </row>
    <row r="732" spans="1:10" ht="30.75" customHeight="1" x14ac:dyDescent="0.3">
      <c r="A732" t="s">
        <v>1542</v>
      </c>
      <c r="B732" t="s">
        <v>1543</v>
      </c>
      <c r="C732" s="10" t="s">
        <v>4427</v>
      </c>
      <c r="E732" t="s">
        <v>3543</v>
      </c>
      <c r="F732" t="s">
        <v>3550</v>
      </c>
      <c r="G732" t="s">
        <v>4428</v>
      </c>
      <c r="H732" t="s">
        <v>4429</v>
      </c>
      <c r="I732" t="s">
        <v>4430</v>
      </c>
    </row>
    <row r="733" spans="1:10" ht="30.75" customHeight="1" x14ac:dyDescent="0.3">
      <c r="A733" t="s">
        <v>1544</v>
      </c>
      <c r="B733" t="s">
        <v>1545</v>
      </c>
      <c r="C733" s="10" t="s">
        <v>4427</v>
      </c>
      <c r="E733" t="s">
        <v>3543</v>
      </c>
      <c r="F733" t="s">
        <v>3550</v>
      </c>
      <c r="G733" t="s">
        <v>4428</v>
      </c>
      <c r="H733" t="s">
        <v>4429</v>
      </c>
      <c r="I733" t="s">
        <v>4430</v>
      </c>
    </row>
    <row r="734" spans="1:10" ht="30.75" customHeight="1" x14ac:dyDescent="0.3">
      <c r="A734" t="s">
        <v>1546</v>
      </c>
      <c r="B734" t="s">
        <v>1547</v>
      </c>
      <c r="C734" s="10" t="s">
        <v>4431</v>
      </c>
      <c r="E734" t="s">
        <v>3543</v>
      </c>
      <c r="F734" t="s">
        <v>3544</v>
      </c>
      <c r="G734" t="s">
        <v>3561</v>
      </c>
      <c r="H734" t="s">
        <v>3977</v>
      </c>
      <c r="I734" t="s">
        <v>4144</v>
      </c>
      <c r="J734" t="s">
        <v>4432</v>
      </c>
    </row>
    <row r="735" spans="1:10" ht="30.75" customHeight="1" x14ac:dyDescent="0.3">
      <c r="A735" t="s">
        <v>1548</v>
      </c>
      <c r="B735" t="s">
        <v>1549</v>
      </c>
      <c r="C735" s="10" t="s">
        <v>4431</v>
      </c>
      <c r="E735" t="s">
        <v>3543</v>
      </c>
      <c r="F735" t="s">
        <v>3544</v>
      </c>
      <c r="G735" t="s">
        <v>3561</v>
      </c>
      <c r="H735" t="s">
        <v>3977</v>
      </c>
      <c r="I735" t="s">
        <v>4144</v>
      </c>
      <c r="J735" t="s">
        <v>4432</v>
      </c>
    </row>
    <row r="736" spans="1:10" ht="30.75" customHeight="1" x14ac:dyDescent="0.3">
      <c r="A736" t="s">
        <v>1550</v>
      </c>
      <c r="B736" t="s">
        <v>1551</v>
      </c>
      <c r="C736" s="10" t="s">
        <v>4433</v>
      </c>
      <c r="E736" t="s">
        <v>3543</v>
      </c>
      <c r="F736" t="s">
        <v>3544</v>
      </c>
      <c r="G736" t="s">
        <v>3572</v>
      </c>
      <c r="H736" t="s">
        <v>3610</v>
      </c>
      <c r="I736" t="s">
        <v>3611</v>
      </c>
      <c r="J736" t="s">
        <v>4129</v>
      </c>
    </row>
    <row r="737" spans="1:22" ht="30.75" customHeight="1" x14ac:dyDescent="0.3">
      <c r="A737" t="s">
        <v>1552</v>
      </c>
      <c r="B737" t="s">
        <v>1553</v>
      </c>
      <c r="C737" s="10" t="s">
        <v>4433</v>
      </c>
      <c r="E737" t="s">
        <v>3543</v>
      </c>
      <c r="F737" t="s">
        <v>3544</v>
      </c>
      <c r="G737" t="s">
        <v>3572</v>
      </c>
      <c r="H737" t="s">
        <v>3610</v>
      </c>
      <c r="I737" t="s">
        <v>3611</v>
      </c>
      <c r="J737" t="s">
        <v>4129</v>
      </c>
    </row>
    <row r="738" spans="1:22" ht="30.75" customHeight="1" x14ac:dyDescent="0.3">
      <c r="A738" t="s">
        <v>1554</v>
      </c>
      <c r="B738" t="s">
        <v>1555</v>
      </c>
      <c r="C738" s="10" t="s">
        <v>4434</v>
      </c>
      <c r="E738" t="s">
        <v>3543</v>
      </c>
      <c r="F738" t="s">
        <v>3544</v>
      </c>
      <c r="G738" t="s">
        <v>3572</v>
      </c>
      <c r="H738" t="s">
        <v>3573</v>
      </c>
      <c r="I738" t="s">
        <v>3911</v>
      </c>
      <c r="J738" t="s">
        <v>4435</v>
      </c>
    </row>
    <row r="739" spans="1:22" ht="30.75" customHeight="1" x14ac:dyDescent="0.3">
      <c r="A739" t="s">
        <v>1556</v>
      </c>
      <c r="B739" t="s">
        <v>1557</v>
      </c>
      <c r="C739" s="10" t="s">
        <v>4436</v>
      </c>
      <c r="E739" t="s">
        <v>3580</v>
      </c>
      <c r="F739" t="s">
        <v>3581</v>
      </c>
      <c r="G739" t="s">
        <v>3582</v>
      </c>
      <c r="H739" t="s">
        <v>3583</v>
      </c>
      <c r="I739" t="s">
        <v>3584</v>
      </c>
      <c r="J739" t="s">
        <v>3585</v>
      </c>
      <c r="K739" t="s">
        <v>3586</v>
      </c>
      <c r="L739" t="s">
        <v>3587</v>
      </c>
      <c r="M739" t="s">
        <v>3588</v>
      </c>
      <c r="N739" t="s">
        <v>3589</v>
      </c>
      <c r="O739" t="s">
        <v>3590</v>
      </c>
      <c r="P739" t="s">
        <v>4437</v>
      </c>
      <c r="Q739" t="s">
        <v>4438</v>
      </c>
      <c r="R739" t="s">
        <v>4439</v>
      </c>
      <c r="S739" t="s">
        <v>4440</v>
      </c>
      <c r="T739" t="s">
        <v>4441</v>
      </c>
      <c r="U739" t="s">
        <v>4442</v>
      </c>
      <c r="V739" t="s">
        <v>4443</v>
      </c>
    </row>
    <row r="740" spans="1:22" ht="30.75" customHeight="1" x14ac:dyDescent="0.3">
      <c r="A740" t="s">
        <v>1558</v>
      </c>
      <c r="B740" t="s">
        <v>1559</v>
      </c>
      <c r="C740" s="10" t="s">
        <v>4436</v>
      </c>
      <c r="E740" t="s">
        <v>3580</v>
      </c>
      <c r="F740" t="s">
        <v>3581</v>
      </c>
      <c r="G740" t="s">
        <v>3582</v>
      </c>
      <c r="H740" t="s">
        <v>3583</v>
      </c>
      <c r="I740" t="s">
        <v>3584</v>
      </c>
      <c r="J740" t="s">
        <v>3585</v>
      </c>
      <c r="K740" t="s">
        <v>3586</v>
      </c>
      <c r="L740" t="s">
        <v>3587</v>
      </c>
      <c r="M740" t="s">
        <v>3588</v>
      </c>
      <c r="N740" t="s">
        <v>3589</v>
      </c>
      <c r="O740" t="s">
        <v>3590</v>
      </c>
      <c r="P740" t="s">
        <v>4437</v>
      </c>
      <c r="Q740" t="s">
        <v>4438</v>
      </c>
      <c r="R740" t="s">
        <v>4439</v>
      </c>
      <c r="S740" t="s">
        <v>4440</v>
      </c>
      <c r="T740" t="s">
        <v>4441</v>
      </c>
      <c r="U740" t="s">
        <v>4442</v>
      </c>
      <c r="V740" t="s">
        <v>4443</v>
      </c>
    </row>
    <row r="741" spans="1:22" ht="30.75" customHeight="1" x14ac:dyDescent="0.3">
      <c r="A741" t="s">
        <v>1560</v>
      </c>
      <c r="B741" t="s">
        <v>1561</v>
      </c>
      <c r="C741" s="10" t="s">
        <v>4436</v>
      </c>
      <c r="E741" t="s">
        <v>3580</v>
      </c>
      <c r="F741" t="s">
        <v>3581</v>
      </c>
      <c r="G741" t="s">
        <v>3582</v>
      </c>
      <c r="H741" t="s">
        <v>3583</v>
      </c>
      <c r="I741" t="s">
        <v>3584</v>
      </c>
      <c r="J741" t="s">
        <v>3585</v>
      </c>
      <c r="K741" t="s">
        <v>3586</v>
      </c>
      <c r="L741" t="s">
        <v>3587</v>
      </c>
      <c r="M741" t="s">
        <v>3588</v>
      </c>
      <c r="N741" t="s">
        <v>3589</v>
      </c>
      <c r="O741" t="s">
        <v>3590</v>
      </c>
      <c r="P741" t="s">
        <v>4437</v>
      </c>
      <c r="Q741" t="s">
        <v>4438</v>
      </c>
      <c r="R741" t="s">
        <v>4439</v>
      </c>
      <c r="S741" t="s">
        <v>4440</v>
      </c>
      <c r="T741" t="s">
        <v>4441</v>
      </c>
      <c r="U741" t="s">
        <v>4442</v>
      </c>
      <c r="V741" t="s">
        <v>4443</v>
      </c>
    </row>
    <row r="742" spans="1:22" ht="30.75" customHeight="1" x14ac:dyDescent="0.3">
      <c r="A742" t="s">
        <v>1564</v>
      </c>
      <c r="B742" t="s">
        <v>1565</v>
      </c>
      <c r="C742" s="10" t="s">
        <v>4431</v>
      </c>
      <c r="E742" t="s">
        <v>3543</v>
      </c>
      <c r="F742" t="s">
        <v>3544</v>
      </c>
      <c r="G742" t="s">
        <v>3561</v>
      </c>
      <c r="H742" t="s">
        <v>3977</v>
      </c>
      <c r="I742" t="s">
        <v>4144</v>
      </c>
      <c r="J742" t="s">
        <v>4432</v>
      </c>
    </row>
    <row r="743" spans="1:22" ht="30.75" customHeight="1" x14ac:dyDescent="0.3">
      <c r="A743" t="s">
        <v>1566</v>
      </c>
      <c r="B743" t="s">
        <v>1567</v>
      </c>
      <c r="C743" s="10" t="s">
        <v>4431</v>
      </c>
      <c r="E743" t="s">
        <v>3543</v>
      </c>
      <c r="F743" t="s">
        <v>3544</v>
      </c>
      <c r="G743" t="s">
        <v>3561</v>
      </c>
      <c r="H743" t="s">
        <v>3977</v>
      </c>
      <c r="I743" t="s">
        <v>4144</v>
      </c>
      <c r="J743" t="s">
        <v>4432</v>
      </c>
    </row>
    <row r="744" spans="1:22" ht="30.75" customHeight="1" x14ac:dyDescent="0.3">
      <c r="A744" t="s">
        <v>1568</v>
      </c>
      <c r="B744" t="s">
        <v>1569</v>
      </c>
      <c r="C744" s="10" t="s">
        <v>4444</v>
      </c>
      <c r="E744" t="s">
        <v>3543</v>
      </c>
      <c r="F744" t="s">
        <v>3544</v>
      </c>
      <c r="G744" t="s">
        <v>3572</v>
      </c>
      <c r="H744" t="s">
        <v>3703</v>
      </c>
      <c r="I744" t="s">
        <v>3704</v>
      </c>
      <c r="J744" t="s">
        <v>3705</v>
      </c>
    </row>
    <row r="745" spans="1:22" ht="30.75" customHeight="1" x14ac:dyDescent="0.3">
      <c r="A745" t="s">
        <v>1570</v>
      </c>
      <c r="B745" t="s">
        <v>1571</v>
      </c>
      <c r="C745" s="10" t="s">
        <v>4444</v>
      </c>
      <c r="E745" t="s">
        <v>3543</v>
      </c>
      <c r="F745" t="s">
        <v>3544</v>
      </c>
      <c r="G745" t="s">
        <v>3572</v>
      </c>
      <c r="H745" t="s">
        <v>3703</v>
      </c>
      <c r="I745" t="s">
        <v>3704</v>
      </c>
      <c r="J745" t="s">
        <v>3705</v>
      </c>
    </row>
    <row r="746" spans="1:22" ht="30.75" customHeight="1" x14ac:dyDescent="0.3">
      <c r="A746" t="s">
        <v>1572</v>
      </c>
      <c r="B746" t="s">
        <v>1573</v>
      </c>
      <c r="C746" s="10" t="s">
        <v>4445</v>
      </c>
      <c r="E746" t="s">
        <v>3543</v>
      </c>
      <c r="F746" t="s">
        <v>3544</v>
      </c>
      <c r="G746" t="s">
        <v>3545</v>
      </c>
      <c r="H746" t="s">
        <v>3636</v>
      </c>
      <c r="I746" t="s">
        <v>4446</v>
      </c>
      <c r="J746" t="s">
        <v>4447</v>
      </c>
    </row>
    <row r="747" spans="1:22" ht="30.75" customHeight="1" x14ac:dyDescent="0.3">
      <c r="A747" t="s">
        <v>1574</v>
      </c>
      <c r="B747" t="s">
        <v>1575</v>
      </c>
      <c r="C747" s="10" t="s">
        <v>4448</v>
      </c>
      <c r="E747" t="s">
        <v>3543</v>
      </c>
      <c r="F747" t="s">
        <v>3544</v>
      </c>
      <c r="G747" t="s">
        <v>3572</v>
      </c>
      <c r="H747" t="s">
        <v>3703</v>
      </c>
      <c r="I747" t="s">
        <v>3704</v>
      </c>
      <c r="J747" t="s">
        <v>3705</v>
      </c>
    </row>
    <row r="748" spans="1:22" ht="30.75" customHeight="1" x14ac:dyDescent="0.3">
      <c r="A748" t="s">
        <v>1576</v>
      </c>
      <c r="B748" t="s">
        <v>1577</v>
      </c>
      <c r="C748" s="10" t="s">
        <v>4436</v>
      </c>
      <c r="E748" t="s">
        <v>3580</v>
      </c>
      <c r="F748" t="s">
        <v>3581</v>
      </c>
      <c r="G748" t="s">
        <v>3582</v>
      </c>
      <c r="H748" t="s">
        <v>3583</v>
      </c>
      <c r="I748" t="s">
        <v>3584</v>
      </c>
      <c r="J748" t="s">
        <v>3585</v>
      </c>
      <c r="K748" t="s">
        <v>3586</v>
      </c>
      <c r="L748" t="s">
        <v>3587</v>
      </c>
      <c r="M748" t="s">
        <v>3588</v>
      </c>
      <c r="N748" t="s">
        <v>3589</v>
      </c>
      <c r="O748" t="s">
        <v>3590</v>
      </c>
      <c r="P748" t="s">
        <v>4437</v>
      </c>
      <c r="Q748" t="s">
        <v>4438</v>
      </c>
      <c r="R748" t="s">
        <v>4439</v>
      </c>
      <c r="S748" t="s">
        <v>4440</v>
      </c>
      <c r="T748" t="s">
        <v>4441</v>
      </c>
      <c r="U748" t="s">
        <v>4442</v>
      </c>
      <c r="V748" t="s">
        <v>4443</v>
      </c>
    </row>
    <row r="749" spans="1:22" ht="30.75" customHeight="1" x14ac:dyDescent="0.3">
      <c r="A749" t="s">
        <v>1578</v>
      </c>
      <c r="B749" t="s">
        <v>1579</v>
      </c>
      <c r="C749" s="10" t="s">
        <v>4449</v>
      </c>
      <c r="E749" t="s">
        <v>3543</v>
      </c>
      <c r="F749" t="s">
        <v>3544</v>
      </c>
      <c r="G749" t="s">
        <v>3572</v>
      </c>
      <c r="H749" t="s">
        <v>3610</v>
      </c>
      <c r="I749" t="s">
        <v>3611</v>
      </c>
      <c r="J749" t="s">
        <v>4450</v>
      </c>
    </row>
    <row r="750" spans="1:22" ht="30.75" customHeight="1" x14ac:dyDescent="0.3">
      <c r="A750" t="s">
        <v>1580</v>
      </c>
      <c r="B750" t="s">
        <v>1581</v>
      </c>
      <c r="C750" s="10" t="s">
        <v>4451</v>
      </c>
      <c r="E750" t="s">
        <v>3543</v>
      </c>
      <c r="F750" t="s">
        <v>3643</v>
      </c>
      <c r="G750" t="s">
        <v>3644</v>
      </c>
      <c r="H750" t="s">
        <v>3645</v>
      </c>
      <c r="I750" t="s">
        <v>3646</v>
      </c>
      <c r="J750" t="s">
        <v>3647</v>
      </c>
    </row>
    <row r="751" spans="1:22" ht="30.75" customHeight="1" x14ac:dyDescent="0.3">
      <c r="A751" t="s">
        <v>1582</v>
      </c>
      <c r="B751" t="s">
        <v>1583</v>
      </c>
      <c r="C751" s="10" t="s">
        <v>4452</v>
      </c>
      <c r="E751" t="s">
        <v>3543</v>
      </c>
      <c r="F751" t="s">
        <v>3695</v>
      </c>
      <c r="G751" t="s">
        <v>4117</v>
      </c>
      <c r="H751" t="s">
        <v>4154</v>
      </c>
      <c r="I751" t="s">
        <v>4453</v>
      </c>
    </row>
    <row r="752" spans="1:22" ht="30.75" customHeight="1" x14ac:dyDescent="0.3">
      <c r="A752" t="s">
        <v>1584</v>
      </c>
      <c r="B752" t="s">
        <v>1585</v>
      </c>
      <c r="C752" s="10" t="s">
        <v>4423</v>
      </c>
      <c r="E752" t="s">
        <v>3543</v>
      </c>
      <c r="F752" t="s">
        <v>3544</v>
      </c>
      <c r="G752" t="s">
        <v>3572</v>
      </c>
      <c r="H752" t="s">
        <v>3873</v>
      </c>
      <c r="I752" t="s">
        <v>3874</v>
      </c>
      <c r="J752" t="s">
        <v>4424</v>
      </c>
    </row>
    <row r="753" spans="1:22" ht="30.75" customHeight="1" x14ac:dyDescent="0.3">
      <c r="A753" t="s">
        <v>1586</v>
      </c>
      <c r="B753" t="s">
        <v>1587</v>
      </c>
      <c r="C753" s="10" t="s">
        <v>4427</v>
      </c>
      <c r="E753" t="s">
        <v>3543</v>
      </c>
      <c r="F753" t="s">
        <v>3550</v>
      </c>
      <c r="G753" t="s">
        <v>4428</v>
      </c>
      <c r="H753" t="s">
        <v>4429</v>
      </c>
      <c r="I753" t="s">
        <v>4430</v>
      </c>
    </row>
    <row r="754" spans="1:22" ht="30.75" customHeight="1" x14ac:dyDescent="0.3">
      <c r="A754" t="s">
        <v>1588</v>
      </c>
      <c r="B754" t="s">
        <v>1589</v>
      </c>
      <c r="C754" s="10" t="s">
        <v>4454</v>
      </c>
      <c r="E754" t="s">
        <v>3543</v>
      </c>
      <c r="F754" t="s">
        <v>3683</v>
      </c>
      <c r="G754" t="s">
        <v>3684</v>
      </c>
      <c r="H754" t="s">
        <v>3685</v>
      </c>
      <c r="I754" t="s">
        <v>3686</v>
      </c>
      <c r="J754" t="s">
        <v>3687</v>
      </c>
    </row>
    <row r="755" spans="1:22" ht="30.75" customHeight="1" x14ac:dyDescent="0.3">
      <c r="A755" t="s">
        <v>1590</v>
      </c>
      <c r="B755" t="s">
        <v>1591</v>
      </c>
      <c r="C755" s="10" t="s">
        <v>4455</v>
      </c>
      <c r="E755" t="s">
        <v>3543</v>
      </c>
      <c r="F755" t="s">
        <v>3544</v>
      </c>
      <c r="G755" t="s">
        <v>3545</v>
      </c>
      <c r="H755" t="s">
        <v>4359</v>
      </c>
      <c r="I755" t="s">
        <v>4360</v>
      </c>
      <c r="J755" t="s">
        <v>4361</v>
      </c>
    </row>
    <row r="756" spans="1:22" ht="30.75" customHeight="1" x14ac:dyDescent="0.3">
      <c r="A756" t="s">
        <v>1592</v>
      </c>
      <c r="B756" t="s">
        <v>1593</v>
      </c>
      <c r="C756" s="10" t="s">
        <v>4455</v>
      </c>
      <c r="E756" t="s">
        <v>3543</v>
      </c>
      <c r="F756" t="s">
        <v>3544</v>
      </c>
      <c r="G756" t="s">
        <v>3545</v>
      </c>
      <c r="H756" t="s">
        <v>4359</v>
      </c>
      <c r="I756" t="s">
        <v>4360</v>
      </c>
      <c r="J756" t="s">
        <v>4361</v>
      </c>
    </row>
    <row r="757" spans="1:22" ht="30.75" customHeight="1" x14ac:dyDescent="0.3">
      <c r="A757" t="s">
        <v>1594</v>
      </c>
      <c r="B757" t="s">
        <v>1595</v>
      </c>
      <c r="C757" s="10" t="s">
        <v>4455</v>
      </c>
      <c r="E757" t="s">
        <v>3543</v>
      </c>
      <c r="F757" t="s">
        <v>3544</v>
      </c>
      <c r="G757" t="s">
        <v>3545</v>
      </c>
      <c r="H757" t="s">
        <v>4359</v>
      </c>
      <c r="I757" t="s">
        <v>4360</v>
      </c>
      <c r="J757" t="s">
        <v>4361</v>
      </c>
    </row>
    <row r="758" spans="1:22" ht="30.75" customHeight="1" x14ac:dyDescent="0.3">
      <c r="A758" t="s">
        <v>1596</v>
      </c>
      <c r="B758" t="s">
        <v>1597</v>
      </c>
      <c r="C758" s="10" t="s">
        <v>4455</v>
      </c>
      <c r="E758" t="s">
        <v>3543</v>
      </c>
      <c r="F758" t="s">
        <v>3544</v>
      </c>
      <c r="G758" t="s">
        <v>3545</v>
      </c>
      <c r="H758" t="s">
        <v>4359</v>
      </c>
      <c r="I758" t="s">
        <v>4360</v>
      </c>
      <c r="J758" t="s">
        <v>4361</v>
      </c>
    </row>
    <row r="759" spans="1:22" ht="30.75" customHeight="1" x14ac:dyDescent="0.3">
      <c r="A759" t="s">
        <v>1598</v>
      </c>
      <c r="B759" t="s">
        <v>1599</v>
      </c>
      <c r="C759" s="10" t="s">
        <v>4455</v>
      </c>
      <c r="E759" t="s">
        <v>3543</v>
      </c>
      <c r="F759" t="s">
        <v>3544</v>
      </c>
      <c r="G759" t="s">
        <v>3545</v>
      </c>
      <c r="H759" t="s">
        <v>4359</v>
      </c>
      <c r="I759" t="s">
        <v>4360</v>
      </c>
      <c r="J759" t="s">
        <v>4361</v>
      </c>
    </row>
    <row r="760" spans="1:22" ht="30.75" customHeight="1" x14ac:dyDescent="0.3">
      <c r="A760" t="s">
        <v>1600</v>
      </c>
      <c r="B760" t="s">
        <v>1601</v>
      </c>
      <c r="C760" s="10" t="s">
        <v>4436</v>
      </c>
      <c r="E760" t="s">
        <v>3580</v>
      </c>
      <c r="F760" t="s">
        <v>3581</v>
      </c>
      <c r="G760" t="s">
        <v>3582</v>
      </c>
      <c r="H760" t="s">
        <v>3583</v>
      </c>
      <c r="I760" t="s">
        <v>3584</v>
      </c>
      <c r="J760" t="s">
        <v>3585</v>
      </c>
      <c r="K760" t="s">
        <v>3586</v>
      </c>
      <c r="L760" t="s">
        <v>3587</v>
      </c>
      <c r="M760" t="s">
        <v>3588</v>
      </c>
      <c r="N760" t="s">
        <v>3589</v>
      </c>
      <c r="O760" t="s">
        <v>3590</v>
      </c>
      <c r="P760" t="s">
        <v>4437</v>
      </c>
      <c r="Q760" t="s">
        <v>4438</v>
      </c>
      <c r="R760" t="s">
        <v>4439</v>
      </c>
      <c r="S760" t="s">
        <v>4440</v>
      </c>
      <c r="T760" t="s">
        <v>4441</v>
      </c>
      <c r="U760" t="s">
        <v>4442</v>
      </c>
      <c r="V760" t="s">
        <v>4443</v>
      </c>
    </row>
    <row r="761" spans="1:22" ht="30.75" customHeight="1" x14ac:dyDescent="0.3">
      <c r="A761" t="s">
        <v>1602</v>
      </c>
      <c r="B761" t="s">
        <v>1603</v>
      </c>
      <c r="C761" s="10" t="s">
        <v>4456</v>
      </c>
      <c r="E761" t="s">
        <v>3543</v>
      </c>
      <c r="F761" t="s">
        <v>3544</v>
      </c>
      <c r="G761" t="s">
        <v>3572</v>
      </c>
      <c r="H761" t="s">
        <v>3610</v>
      </c>
      <c r="I761" t="s">
        <v>3611</v>
      </c>
      <c r="J761" t="s">
        <v>4457</v>
      </c>
    </row>
    <row r="762" spans="1:22" ht="30.75" customHeight="1" x14ac:dyDescent="0.3">
      <c r="A762" t="s">
        <v>1604</v>
      </c>
      <c r="B762" t="s">
        <v>1605</v>
      </c>
      <c r="C762" s="10" t="s">
        <v>4458</v>
      </c>
      <c r="E762" t="s">
        <v>3543</v>
      </c>
      <c r="F762" t="s">
        <v>3544</v>
      </c>
      <c r="G762" t="s">
        <v>3545</v>
      </c>
      <c r="H762" t="s">
        <v>3636</v>
      </c>
      <c r="I762" t="s">
        <v>4459</v>
      </c>
    </row>
    <row r="763" spans="1:22" ht="30.75" customHeight="1" x14ac:dyDescent="0.3">
      <c r="A763" t="s">
        <v>1606</v>
      </c>
      <c r="B763" t="s">
        <v>1607</v>
      </c>
      <c r="C763" s="10" t="s">
        <v>4460</v>
      </c>
      <c r="E763" t="s">
        <v>3543</v>
      </c>
      <c r="F763" t="s">
        <v>3566</v>
      </c>
      <c r="G763" t="s">
        <v>3673</v>
      </c>
      <c r="H763" t="s">
        <v>4461</v>
      </c>
    </row>
    <row r="764" spans="1:22" ht="30.75" customHeight="1" x14ac:dyDescent="0.3">
      <c r="A764" t="s">
        <v>1608</v>
      </c>
      <c r="B764" t="s">
        <v>1609</v>
      </c>
      <c r="C764" s="10" t="s">
        <v>4462</v>
      </c>
      <c r="E764" t="s">
        <v>3580</v>
      </c>
      <c r="F764" t="s">
        <v>3581</v>
      </c>
      <c r="G764" t="s">
        <v>3582</v>
      </c>
      <c r="H764" t="s">
        <v>3583</v>
      </c>
      <c r="I764" t="s">
        <v>4463</v>
      </c>
      <c r="J764" t="s">
        <v>4464</v>
      </c>
      <c r="K764" t="s">
        <v>4465</v>
      </c>
      <c r="L764" t="s">
        <v>4466</v>
      </c>
      <c r="M764" t="s">
        <v>4467</v>
      </c>
      <c r="N764" t="s">
        <v>4468</v>
      </c>
    </row>
    <row r="765" spans="1:22" ht="30.75" customHeight="1" x14ac:dyDescent="0.3">
      <c r="A765" t="s">
        <v>1610</v>
      </c>
      <c r="B765" t="s">
        <v>1611</v>
      </c>
      <c r="C765" s="10" t="s">
        <v>4462</v>
      </c>
      <c r="E765" t="s">
        <v>3580</v>
      </c>
      <c r="F765" t="s">
        <v>3581</v>
      </c>
      <c r="G765" t="s">
        <v>3582</v>
      </c>
      <c r="H765" t="s">
        <v>3583</v>
      </c>
      <c r="I765" t="s">
        <v>4463</v>
      </c>
      <c r="J765" t="s">
        <v>4464</v>
      </c>
      <c r="K765" t="s">
        <v>4465</v>
      </c>
      <c r="L765" t="s">
        <v>4466</v>
      </c>
      <c r="M765" t="s">
        <v>4467</v>
      </c>
      <c r="N765" t="s">
        <v>4468</v>
      </c>
    </row>
    <row r="766" spans="1:22" ht="30.75" customHeight="1" x14ac:dyDescent="0.3">
      <c r="A766" t="s">
        <v>1612</v>
      </c>
      <c r="B766" t="s">
        <v>1613</v>
      </c>
      <c r="C766" s="10" t="s">
        <v>4469</v>
      </c>
      <c r="E766" t="s">
        <v>3543</v>
      </c>
      <c r="F766" t="s">
        <v>3544</v>
      </c>
      <c r="G766" t="s">
        <v>3545</v>
      </c>
      <c r="H766" t="s">
        <v>4359</v>
      </c>
      <c r="I766" t="s">
        <v>4360</v>
      </c>
      <c r="J766" t="s">
        <v>4361</v>
      </c>
    </row>
    <row r="767" spans="1:22" ht="30.75" customHeight="1" x14ac:dyDescent="0.3">
      <c r="A767" t="s">
        <v>1614</v>
      </c>
      <c r="B767" t="s">
        <v>1615</v>
      </c>
      <c r="C767" s="10" t="s">
        <v>4469</v>
      </c>
      <c r="E767" t="s">
        <v>3543</v>
      </c>
      <c r="F767" t="s">
        <v>3544</v>
      </c>
      <c r="G767" t="s">
        <v>3545</v>
      </c>
      <c r="H767" t="s">
        <v>4359</v>
      </c>
      <c r="I767" t="s">
        <v>4360</v>
      </c>
      <c r="J767" t="s">
        <v>4361</v>
      </c>
    </row>
    <row r="768" spans="1:22" ht="30.75" customHeight="1" x14ac:dyDescent="0.3">
      <c r="A768" t="s">
        <v>1616</v>
      </c>
      <c r="B768" t="s">
        <v>1617</v>
      </c>
      <c r="C768" s="10" t="s">
        <v>4469</v>
      </c>
      <c r="E768" t="s">
        <v>3543</v>
      </c>
      <c r="F768" t="s">
        <v>3544</v>
      </c>
      <c r="G768" t="s">
        <v>3545</v>
      </c>
      <c r="H768" t="s">
        <v>4359</v>
      </c>
      <c r="I768" t="s">
        <v>4360</v>
      </c>
      <c r="J768" t="s">
        <v>4361</v>
      </c>
    </row>
    <row r="769" spans="1:20" ht="30.75" customHeight="1" x14ac:dyDescent="0.3">
      <c r="A769" t="s">
        <v>1618</v>
      </c>
      <c r="B769" t="s">
        <v>1619</v>
      </c>
      <c r="C769" s="10" t="s">
        <v>4469</v>
      </c>
      <c r="E769" t="s">
        <v>3543</v>
      </c>
      <c r="F769" t="s">
        <v>3544</v>
      </c>
      <c r="G769" t="s">
        <v>3545</v>
      </c>
      <c r="H769" t="s">
        <v>4359</v>
      </c>
      <c r="I769" t="s">
        <v>4360</v>
      </c>
      <c r="J769" t="s">
        <v>4361</v>
      </c>
    </row>
    <row r="770" spans="1:20" ht="30.75" customHeight="1" x14ac:dyDescent="0.3">
      <c r="A770" t="s">
        <v>1620</v>
      </c>
      <c r="B770" t="s">
        <v>1621</v>
      </c>
      <c r="C770" s="10" t="s">
        <v>4469</v>
      </c>
      <c r="E770" t="s">
        <v>3543</v>
      </c>
      <c r="F770" t="s">
        <v>3544</v>
      </c>
      <c r="G770" t="s">
        <v>3545</v>
      </c>
      <c r="H770" t="s">
        <v>4359</v>
      </c>
      <c r="I770" t="s">
        <v>4360</v>
      </c>
      <c r="J770" t="s">
        <v>4361</v>
      </c>
    </row>
    <row r="771" spans="1:20" ht="30.75" customHeight="1" x14ac:dyDescent="0.3">
      <c r="A771" t="s">
        <v>1622</v>
      </c>
      <c r="B771" t="s">
        <v>1623</v>
      </c>
      <c r="C771" s="10" t="s">
        <v>4470</v>
      </c>
      <c r="E771" t="s">
        <v>3543</v>
      </c>
      <c r="F771" t="s">
        <v>3544</v>
      </c>
      <c r="G771" t="s">
        <v>4138</v>
      </c>
    </row>
    <row r="772" spans="1:20" ht="30.75" customHeight="1" x14ac:dyDescent="0.3">
      <c r="A772" t="s">
        <v>1624</v>
      </c>
      <c r="B772" t="s">
        <v>1625</v>
      </c>
      <c r="C772" s="10" t="s">
        <v>4471</v>
      </c>
      <c r="E772" t="s">
        <v>3543</v>
      </c>
      <c r="F772" t="s">
        <v>3544</v>
      </c>
      <c r="G772" t="s">
        <v>3545</v>
      </c>
      <c r="H772" t="s">
        <v>4072</v>
      </c>
      <c r="I772" t="s">
        <v>4472</v>
      </c>
      <c r="J772" t="s">
        <v>4473</v>
      </c>
    </row>
    <row r="773" spans="1:20" ht="30.75" customHeight="1" x14ac:dyDescent="0.3">
      <c r="A773" t="s">
        <v>1626</v>
      </c>
      <c r="B773" t="s">
        <v>1627</v>
      </c>
      <c r="C773" s="10" t="s">
        <v>4474</v>
      </c>
      <c r="E773" t="s">
        <v>3580</v>
      </c>
      <c r="F773" t="s">
        <v>3581</v>
      </c>
      <c r="G773" t="s">
        <v>3582</v>
      </c>
      <c r="H773" t="s">
        <v>3583</v>
      </c>
      <c r="I773" t="s">
        <v>3584</v>
      </c>
      <c r="J773" t="s">
        <v>3585</v>
      </c>
      <c r="K773" t="s">
        <v>3586</v>
      </c>
      <c r="L773" t="s">
        <v>3714</v>
      </c>
      <c r="M773" t="s">
        <v>3715</v>
      </c>
      <c r="N773" t="s">
        <v>3716</v>
      </c>
      <c r="O773" t="s">
        <v>4191</v>
      </c>
      <c r="P773" t="s">
        <v>4192</v>
      </c>
      <c r="Q773" t="s">
        <v>4475</v>
      </c>
      <c r="R773" t="s">
        <v>4476</v>
      </c>
      <c r="S773" t="s">
        <v>4477</v>
      </c>
      <c r="T773" t="s">
        <v>4478</v>
      </c>
    </row>
    <row r="774" spans="1:20" ht="30.75" customHeight="1" x14ac:dyDescent="0.3">
      <c r="A774" t="s">
        <v>1628</v>
      </c>
      <c r="B774" t="s">
        <v>1629</v>
      </c>
      <c r="C774" s="10" t="s">
        <v>4479</v>
      </c>
      <c r="E774" t="s">
        <v>3543</v>
      </c>
      <c r="F774" t="s">
        <v>3544</v>
      </c>
      <c r="G774" t="s">
        <v>3572</v>
      </c>
      <c r="H774" t="s">
        <v>4480</v>
      </c>
      <c r="I774" t="s">
        <v>4481</v>
      </c>
      <c r="J774" t="s">
        <v>4482</v>
      </c>
    </row>
    <row r="775" spans="1:20" ht="30.75" customHeight="1" x14ac:dyDescent="0.3">
      <c r="A775" t="s">
        <v>1630</v>
      </c>
      <c r="B775" t="s">
        <v>1631</v>
      </c>
      <c r="C775" s="10" t="s">
        <v>4483</v>
      </c>
      <c r="E775" t="s">
        <v>3543</v>
      </c>
      <c r="F775" t="s">
        <v>3643</v>
      </c>
      <c r="G775" t="s">
        <v>3644</v>
      </c>
      <c r="H775" t="s">
        <v>3645</v>
      </c>
      <c r="I775" t="s">
        <v>3646</v>
      </c>
      <c r="J775" t="s">
        <v>4484</v>
      </c>
    </row>
    <row r="776" spans="1:20" ht="30.75" customHeight="1" x14ac:dyDescent="0.3">
      <c r="A776" t="s">
        <v>1632</v>
      </c>
      <c r="B776" t="s">
        <v>1633</v>
      </c>
      <c r="C776" s="10" t="s">
        <v>4485</v>
      </c>
      <c r="E776" t="s">
        <v>3543</v>
      </c>
      <c r="F776" t="s">
        <v>3544</v>
      </c>
      <c r="G776" t="s">
        <v>3545</v>
      </c>
      <c r="H776" t="s">
        <v>4007</v>
      </c>
      <c r="I776" t="s">
        <v>4008</v>
      </c>
      <c r="J776" t="s">
        <v>4486</v>
      </c>
    </row>
    <row r="777" spans="1:20" ht="30.75" customHeight="1" x14ac:dyDescent="0.3">
      <c r="A777" t="s">
        <v>1634</v>
      </c>
      <c r="B777" t="s">
        <v>1635</v>
      </c>
      <c r="C777" s="10" t="s">
        <v>4487</v>
      </c>
      <c r="E777" t="s">
        <v>3543</v>
      </c>
      <c r="F777" t="s">
        <v>3695</v>
      </c>
      <c r="G777" t="s">
        <v>3696</v>
      </c>
      <c r="H777" t="s">
        <v>3697</v>
      </c>
      <c r="I777" t="s">
        <v>3885</v>
      </c>
      <c r="J777" t="s">
        <v>3886</v>
      </c>
    </row>
    <row r="778" spans="1:20" ht="30.75" customHeight="1" x14ac:dyDescent="0.3">
      <c r="A778" t="s">
        <v>2888</v>
      </c>
      <c r="B778" t="s">
        <v>2889</v>
      </c>
      <c r="C778" s="10" t="s">
        <v>4148</v>
      </c>
      <c r="E778" t="s">
        <v>3580</v>
      </c>
      <c r="F778" t="s">
        <v>3581</v>
      </c>
      <c r="G778" t="s">
        <v>3582</v>
      </c>
      <c r="H778" t="s">
        <v>3583</v>
      </c>
      <c r="I778" t="s">
        <v>3584</v>
      </c>
      <c r="J778" t="s">
        <v>3585</v>
      </c>
      <c r="K778" t="s">
        <v>3586</v>
      </c>
      <c r="L778" t="s">
        <v>3714</v>
      </c>
      <c r="M778" t="s">
        <v>3715</v>
      </c>
      <c r="N778" t="s">
        <v>3716</v>
      </c>
      <c r="O778" t="s">
        <v>3717</v>
      </c>
      <c r="P778" t="s">
        <v>3928</v>
      </c>
      <c r="Q778" t="s">
        <v>3929</v>
      </c>
      <c r="R778" t="s">
        <v>3930</v>
      </c>
      <c r="S778" t="s">
        <v>3931</v>
      </c>
    </row>
    <row r="779" spans="1:20" ht="30.75" customHeight="1" x14ac:dyDescent="0.3">
      <c r="A779" t="s">
        <v>2892</v>
      </c>
      <c r="B779" t="s">
        <v>2893</v>
      </c>
      <c r="C779" s="10" t="s">
        <v>4148</v>
      </c>
      <c r="E779" t="s">
        <v>3580</v>
      </c>
      <c r="F779" t="s">
        <v>3581</v>
      </c>
      <c r="G779" t="s">
        <v>3582</v>
      </c>
      <c r="H779" t="s">
        <v>3583</v>
      </c>
      <c r="I779" t="s">
        <v>3584</v>
      </c>
      <c r="J779" t="s">
        <v>3585</v>
      </c>
      <c r="K779" t="s">
        <v>3586</v>
      </c>
      <c r="L779" t="s">
        <v>3714</v>
      </c>
      <c r="M779" t="s">
        <v>3715</v>
      </c>
      <c r="N779" t="s">
        <v>3716</v>
      </c>
      <c r="O779" t="s">
        <v>3717</v>
      </c>
      <c r="P779" t="s">
        <v>3928</v>
      </c>
      <c r="Q779" t="s">
        <v>3929</v>
      </c>
      <c r="R779" t="s">
        <v>3930</v>
      </c>
      <c r="S779" t="s">
        <v>3931</v>
      </c>
    </row>
    <row r="780" spans="1:20" ht="30.75" customHeight="1" x14ac:dyDescent="0.3">
      <c r="A780" t="s">
        <v>2890</v>
      </c>
      <c r="B780" t="s">
        <v>2891</v>
      </c>
      <c r="C780" s="10" t="s">
        <v>4148</v>
      </c>
      <c r="E780" t="s">
        <v>3580</v>
      </c>
      <c r="F780" t="s">
        <v>3581</v>
      </c>
      <c r="G780" t="s">
        <v>3582</v>
      </c>
      <c r="H780" t="s">
        <v>3583</v>
      </c>
      <c r="I780" t="s">
        <v>3584</v>
      </c>
      <c r="J780" t="s">
        <v>3585</v>
      </c>
      <c r="K780" t="s">
        <v>3586</v>
      </c>
      <c r="L780" t="s">
        <v>3714</v>
      </c>
      <c r="M780" t="s">
        <v>3715</v>
      </c>
      <c r="N780" t="s">
        <v>3716</v>
      </c>
      <c r="O780" t="s">
        <v>3717</v>
      </c>
      <c r="P780" t="s">
        <v>3928</v>
      </c>
      <c r="Q780" t="s">
        <v>3929</v>
      </c>
      <c r="R780" t="s">
        <v>3930</v>
      </c>
      <c r="S780" t="s">
        <v>3931</v>
      </c>
    </row>
    <row r="781" spans="1:20" ht="30.75" customHeight="1" x14ac:dyDescent="0.3">
      <c r="A781" t="s">
        <v>2894</v>
      </c>
      <c r="B781" t="s">
        <v>2895</v>
      </c>
      <c r="C781" s="10" t="s">
        <v>4148</v>
      </c>
      <c r="E781" t="s">
        <v>3580</v>
      </c>
      <c r="F781" t="s">
        <v>3581</v>
      </c>
      <c r="G781" t="s">
        <v>3582</v>
      </c>
      <c r="H781" t="s">
        <v>3583</v>
      </c>
      <c r="I781" t="s">
        <v>3584</v>
      </c>
      <c r="J781" t="s">
        <v>3585</v>
      </c>
      <c r="K781" t="s">
        <v>3586</v>
      </c>
      <c r="L781" t="s">
        <v>3714</v>
      </c>
      <c r="M781" t="s">
        <v>3715</v>
      </c>
      <c r="N781" t="s">
        <v>3716</v>
      </c>
      <c r="O781" t="s">
        <v>3717</v>
      </c>
      <c r="P781" t="s">
        <v>3928</v>
      </c>
      <c r="Q781" t="s">
        <v>3929</v>
      </c>
      <c r="R781" t="s">
        <v>3930</v>
      </c>
      <c r="S781" t="s">
        <v>3931</v>
      </c>
    </row>
    <row r="782" spans="1:20" ht="30.75" customHeight="1" x14ac:dyDescent="0.3">
      <c r="A782" t="s">
        <v>1636</v>
      </c>
      <c r="B782" t="s">
        <v>1637</v>
      </c>
      <c r="C782" s="10" t="s">
        <v>4488</v>
      </c>
      <c r="E782" t="s">
        <v>3543</v>
      </c>
      <c r="F782" t="s">
        <v>3544</v>
      </c>
      <c r="G782" t="s">
        <v>3751</v>
      </c>
      <c r="H782" t="s">
        <v>4489</v>
      </c>
      <c r="I782" t="s">
        <v>4490</v>
      </c>
      <c r="J782" t="s">
        <v>4491</v>
      </c>
    </row>
    <row r="783" spans="1:20" ht="30.75" customHeight="1" x14ac:dyDescent="0.3">
      <c r="A783" t="s">
        <v>1638</v>
      </c>
      <c r="B783" t="s">
        <v>1639</v>
      </c>
      <c r="C783" s="10" t="s">
        <v>4492</v>
      </c>
      <c r="E783" t="s">
        <v>3543</v>
      </c>
      <c r="F783" t="s">
        <v>3544</v>
      </c>
      <c r="G783" t="s">
        <v>3561</v>
      </c>
      <c r="H783" t="s">
        <v>4076</v>
      </c>
      <c r="I783" t="s">
        <v>4077</v>
      </c>
      <c r="J783" t="s">
        <v>4078</v>
      </c>
    </row>
    <row r="784" spans="1:20" ht="30.75" customHeight="1" x14ac:dyDescent="0.3">
      <c r="A784" t="s">
        <v>1640</v>
      </c>
      <c r="B784" t="s">
        <v>1641</v>
      </c>
      <c r="C784" s="10" t="s">
        <v>4492</v>
      </c>
      <c r="E784" t="s">
        <v>3543</v>
      </c>
      <c r="F784" t="s">
        <v>3544</v>
      </c>
      <c r="G784" t="s">
        <v>3561</v>
      </c>
      <c r="H784" t="s">
        <v>4076</v>
      </c>
      <c r="I784" t="s">
        <v>4077</v>
      </c>
      <c r="J784" t="s">
        <v>4078</v>
      </c>
    </row>
    <row r="785" spans="1:10" ht="30.75" customHeight="1" x14ac:dyDescent="0.3">
      <c r="A785" t="s">
        <v>1642</v>
      </c>
      <c r="B785" t="s">
        <v>1643</v>
      </c>
      <c r="C785" s="10" t="s">
        <v>4492</v>
      </c>
      <c r="E785" t="s">
        <v>3543</v>
      </c>
      <c r="F785" t="s">
        <v>3544</v>
      </c>
      <c r="G785" t="s">
        <v>3561</v>
      </c>
      <c r="H785" t="s">
        <v>4076</v>
      </c>
      <c r="I785" t="s">
        <v>4077</v>
      </c>
      <c r="J785" t="s">
        <v>4078</v>
      </c>
    </row>
    <row r="786" spans="1:10" ht="30.75" customHeight="1" x14ac:dyDescent="0.3">
      <c r="A786" t="s">
        <v>1644</v>
      </c>
      <c r="B786" t="s">
        <v>1645</v>
      </c>
      <c r="C786" s="10" t="s">
        <v>4493</v>
      </c>
      <c r="E786" t="s">
        <v>3543</v>
      </c>
      <c r="F786" t="s">
        <v>3544</v>
      </c>
      <c r="G786" t="s">
        <v>3545</v>
      </c>
      <c r="H786" t="s">
        <v>3785</v>
      </c>
      <c r="I786" t="s">
        <v>3798</v>
      </c>
      <c r="J786" t="s">
        <v>3799</v>
      </c>
    </row>
    <row r="787" spans="1:10" ht="30.75" customHeight="1" x14ac:dyDescent="0.3">
      <c r="A787" t="s">
        <v>1646</v>
      </c>
      <c r="B787" t="s">
        <v>1647</v>
      </c>
      <c r="C787" s="10" t="s">
        <v>4493</v>
      </c>
      <c r="E787" t="s">
        <v>3543</v>
      </c>
      <c r="F787" t="s">
        <v>3544</v>
      </c>
      <c r="G787" t="s">
        <v>3545</v>
      </c>
      <c r="H787" t="s">
        <v>3785</v>
      </c>
      <c r="I787" t="s">
        <v>3798</v>
      </c>
      <c r="J787" t="s">
        <v>3799</v>
      </c>
    </row>
    <row r="788" spans="1:10" ht="30.75" customHeight="1" x14ac:dyDescent="0.3">
      <c r="A788" t="s">
        <v>1648</v>
      </c>
      <c r="B788" t="s">
        <v>1649</v>
      </c>
      <c r="C788" s="10" t="s">
        <v>4493</v>
      </c>
      <c r="E788" t="s">
        <v>3543</v>
      </c>
      <c r="F788" t="s">
        <v>3544</v>
      </c>
      <c r="G788" t="s">
        <v>3545</v>
      </c>
      <c r="H788" t="s">
        <v>3785</v>
      </c>
      <c r="I788" t="s">
        <v>3798</v>
      </c>
      <c r="J788" t="s">
        <v>3799</v>
      </c>
    </row>
    <row r="789" spans="1:10" ht="30.75" customHeight="1" x14ac:dyDescent="0.3">
      <c r="A789" t="s">
        <v>1650</v>
      </c>
      <c r="B789" t="s">
        <v>1651</v>
      </c>
      <c r="C789" s="10" t="s">
        <v>4494</v>
      </c>
      <c r="E789" t="s">
        <v>3543</v>
      </c>
      <c r="F789" t="s">
        <v>3544</v>
      </c>
      <c r="G789" t="s">
        <v>3545</v>
      </c>
      <c r="H789" t="s">
        <v>3785</v>
      </c>
      <c r="I789" t="s">
        <v>4495</v>
      </c>
      <c r="J789" t="s">
        <v>4496</v>
      </c>
    </row>
    <row r="790" spans="1:10" ht="30.75" customHeight="1" x14ac:dyDescent="0.3">
      <c r="A790" t="s">
        <v>1652</v>
      </c>
      <c r="B790" t="s">
        <v>1653</v>
      </c>
      <c r="C790" s="10" t="s">
        <v>4494</v>
      </c>
      <c r="E790" t="s">
        <v>3543</v>
      </c>
      <c r="F790" t="s">
        <v>3544</v>
      </c>
      <c r="G790" t="s">
        <v>3545</v>
      </c>
      <c r="H790" t="s">
        <v>3785</v>
      </c>
      <c r="I790" t="s">
        <v>4495</v>
      </c>
      <c r="J790" t="s">
        <v>4496</v>
      </c>
    </row>
    <row r="791" spans="1:10" ht="30.75" customHeight="1" x14ac:dyDescent="0.3">
      <c r="A791" t="s">
        <v>1654</v>
      </c>
      <c r="B791" t="s">
        <v>1655</v>
      </c>
      <c r="C791" s="10" t="s">
        <v>4497</v>
      </c>
      <c r="E791" t="s">
        <v>3543</v>
      </c>
      <c r="F791" t="s">
        <v>3544</v>
      </c>
      <c r="G791" t="s">
        <v>3561</v>
      </c>
      <c r="H791" t="s">
        <v>3614</v>
      </c>
      <c r="I791" t="s">
        <v>3667</v>
      </c>
      <c r="J791" t="s">
        <v>3846</v>
      </c>
    </row>
    <row r="792" spans="1:10" ht="30.75" customHeight="1" x14ac:dyDescent="0.3">
      <c r="A792" t="s">
        <v>1656</v>
      </c>
      <c r="B792" t="s">
        <v>1657</v>
      </c>
      <c r="C792" s="10" t="s">
        <v>4497</v>
      </c>
      <c r="E792" t="s">
        <v>3543</v>
      </c>
      <c r="F792" t="s">
        <v>3544</v>
      </c>
      <c r="G792" t="s">
        <v>3561</v>
      </c>
      <c r="H792" t="s">
        <v>3614</v>
      </c>
      <c r="I792" t="s">
        <v>3667</v>
      </c>
      <c r="J792" t="s">
        <v>3846</v>
      </c>
    </row>
    <row r="793" spans="1:10" ht="30.75" customHeight="1" x14ac:dyDescent="0.3">
      <c r="A793" t="s">
        <v>1658</v>
      </c>
      <c r="B793" t="s">
        <v>1659</v>
      </c>
      <c r="C793" s="10" t="s">
        <v>4498</v>
      </c>
      <c r="E793" t="s">
        <v>3543</v>
      </c>
      <c r="F793" t="s">
        <v>3544</v>
      </c>
      <c r="G793" t="s">
        <v>3545</v>
      </c>
      <c r="H793" t="s">
        <v>3785</v>
      </c>
      <c r="I793" t="s">
        <v>4065</v>
      </c>
      <c r="J793" t="s">
        <v>4150</v>
      </c>
    </row>
    <row r="794" spans="1:10" ht="30.75" customHeight="1" x14ac:dyDescent="0.3">
      <c r="A794" t="s">
        <v>1660</v>
      </c>
      <c r="B794" t="s">
        <v>1661</v>
      </c>
      <c r="C794" s="10" t="s">
        <v>4498</v>
      </c>
      <c r="E794" t="s">
        <v>3543</v>
      </c>
      <c r="F794" t="s">
        <v>3544</v>
      </c>
      <c r="G794" t="s">
        <v>3545</v>
      </c>
      <c r="H794" t="s">
        <v>3785</v>
      </c>
      <c r="I794" t="s">
        <v>4065</v>
      </c>
      <c r="J794" t="s">
        <v>4150</v>
      </c>
    </row>
    <row r="795" spans="1:10" ht="30.75" customHeight="1" x14ac:dyDescent="0.3">
      <c r="A795" t="s">
        <v>1662</v>
      </c>
      <c r="B795" t="s">
        <v>1663</v>
      </c>
      <c r="C795" s="10" t="s">
        <v>4498</v>
      </c>
      <c r="E795" t="s">
        <v>3543</v>
      </c>
      <c r="F795" t="s">
        <v>3544</v>
      </c>
      <c r="G795" t="s">
        <v>3545</v>
      </c>
      <c r="H795" t="s">
        <v>3785</v>
      </c>
      <c r="I795" t="s">
        <v>4065</v>
      </c>
      <c r="J795" t="s">
        <v>4150</v>
      </c>
    </row>
    <row r="796" spans="1:10" ht="30.75" customHeight="1" x14ac:dyDescent="0.3">
      <c r="A796" t="s">
        <v>1664</v>
      </c>
      <c r="B796" t="s">
        <v>1665</v>
      </c>
      <c r="C796" s="10" t="s">
        <v>4499</v>
      </c>
      <c r="E796" t="s">
        <v>3543</v>
      </c>
      <c r="F796" t="s">
        <v>3544</v>
      </c>
      <c r="G796" t="s">
        <v>3561</v>
      </c>
      <c r="H796" t="s">
        <v>3614</v>
      </c>
      <c r="I796" t="s">
        <v>3667</v>
      </c>
      <c r="J796" t="s">
        <v>3846</v>
      </c>
    </row>
    <row r="797" spans="1:10" ht="30.75" customHeight="1" x14ac:dyDescent="0.3">
      <c r="A797" t="s">
        <v>1666</v>
      </c>
      <c r="B797" t="s">
        <v>1667</v>
      </c>
      <c r="C797" s="10" t="s">
        <v>4499</v>
      </c>
      <c r="E797" t="s">
        <v>3543</v>
      </c>
      <c r="F797" t="s">
        <v>3544</v>
      </c>
      <c r="G797" t="s">
        <v>3561</v>
      </c>
      <c r="H797" t="s">
        <v>3614</v>
      </c>
      <c r="I797" t="s">
        <v>3667</v>
      </c>
      <c r="J797" t="s">
        <v>3846</v>
      </c>
    </row>
    <row r="798" spans="1:10" ht="30.75" customHeight="1" x14ac:dyDescent="0.3">
      <c r="A798" t="s">
        <v>1668</v>
      </c>
      <c r="B798" t="s">
        <v>1669</v>
      </c>
      <c r="C798" s="10" t="s">
        <v>4500</v>
      </c>
      <c r="E798" t="s">
        <v>3543</v>
      </c>
      <c r="F798" t="s">
        <v>3544</v>
      </c>
      <c r="G798" t="s">
        <v>3561</v>
      </c>
      <c r="H798" t="s">
        <v>3614</v>
      </c>
      <c r="I798" t="s">
        <v>3667</v>
      </c>
      <c r="J798" t="s">
        <v>4501</v>
      </c>
    </row>
    <row r="799" spans="1:10" ht="30.75" customHeight="1" x14ac:dyDescent="0.3">
      <c r="A799" t="s">
        <v>1670</v>
      </c>
      <c r="B799" t="s">
        <v>1671</v>
      </c>
      <c r="C799" s="10" t="s">
        <v>4502</v>
      </c>
      <c r="E799" t="s">
        <v>3543</v>
      </c>
      <c r="F799" t="s">
        <v>3544</v>
      </c>
      <c r="G799" t="s">
        <v>3545</v>
      </c>
      <c r="H799" t="s">
        <v>4072</v>
      </c>
      <c r="I799" t="s">
        <v>4472</v>
      </c>
      <c r="J799" t="s">
        <v>4503</v>
      </c>
    </row>
    <row r="800" spans="1:10" ht="30.75" customHeight="1" x14ac:dyDescent="0.3">
      <c r="A800" t="s">
        <v>1672</v>
      </c>
      <c r="B800" t="s">
        <v>1673</v>
      </c>
      <c r="C800" s="10" t="s">
        <v>4504</v>
      </c>
      <c r="E800" t="s">
        <v>3543</v>
      </c>
      <c r="F800" t="s">
        <v>3544</v>
      </c>
      <c r="G800" t="s">
        <v>3561</v>
      </c>
      <c r="H800" t="s">
        <v>3614</v>
      </c>
      <c r="I800" t="s">
        <v>4109</v>
      </c>
    </row>
    <row r="801" spans="1:19" ht="30.75" customHeight="1" x14ac:dyDescent="0.3">
      <c r="A801" t="s">
        <v>2886</v>
      </c>
      <c r="B801" t="s">
        <v>2887</v>
      </c>
      <c r="C801" s="10" t="s">
        <v>4505</v>
      </c>
      <c r="E801" t="s">
        <v>3580</v>
      </c>
      <c r="F801" t="s">
        <v>3581</v>
      </c>
      <c r="G801" t="s">
        <v>3582</v>
      </c>
      <c r="H801" t="s">
        <v>3583</v>
      </c>
      <c r="I801" t="s">
        <v>3584</v>
      </c>
      <c r="J801" t="s">
        <v>3585</v>
      </c>
      <c r="K801" t="s">
        <v>3586</v>
      </c>
      <c r="L801" t="s">
        <v>3714</v>
      </c>
      <c r="M801" t="s">
        <v>3715</v>
      </c>
      <c r="N801" t="s">
        <v>3716</v>
      </c>
      <c r="O801" t="s">
        <v>3717</v>
      </c>
      <c r="P801" t="s">
        <v>3928</v>
      </c>
      <c r="Q801" t="s">
        <v>3929</v>
      </c>
      <c r="R801" t="s">
        <v>3930</v>
      </c>
      <c r="S801" t="s">
        <v>3931</v>
      </c>
    </row>
    <row r="802" spans="1:19" ht="30.75" customHeight="1" x14ac:dyDescent="0.3">
      <c r="A802" t="s">
        <v>1674</v>
      </c>
      <c r="B802" t="s">
        <v>1675</v>
      </c>
      <c r="C802" s="10" t="s">
        <v>4505</v>
      </c>
      <c r="E802" t="s">
        <v>3580</v>
      </c>
      <c r="F802" t="s">
        <v>3581</v>
      </c>
      <c r="G802" t="s">
        <v>3582</v>
      </c>
      <c r="H802" t="s">
        <v>3583</v>
      </c>
      <c r="I802" t="s">
        <v>3584</v>
      </c>
      <c r="J802" t="s">
        <v>3585</v>
      </c>
      <c r="K802" t="s">
        <v>3586</v>
      </c>
      <c r="L802" t="s">
        <v>3714</v>
      </c>
      <c r="M802" t="s">
        <v>3715</v>
      </c>
      <c r="N802" t="s">
        <v>3716</v>
      </c>
      <c r="O802" t="s">
        <v>3717</v>
      </c>
      <c r="P802" t="s">
        <v>3928</v>
      </c>
      <c r="Q802" t="s">
        <v>3929</v>
      </c>
      <c r="R802" t="s">
        <v>3930</v>
      </c>
      <c r="S802" t="s">
        <v>3931</v>
      </c>
    </row>
    <row r="803" spans="1:19" ht="30.75" customHeight="1" x14ac:dyDescent="0.3">
      <c r="A803" t="s">
        <v>1676</v>
      </c>
      <c r="B803" t="s">
        <v>1677</v>
      </c>
      <c r="C803" s="10" t="s">
        <v>4506</v>
      </c>
      <c r="E803" t="s">
        <v>3617</v>
      </c>
      <c r="F803" t="s">
        <v>4335</v>
      </c>
      <c r="G803" t="s">
        <v>4336</v>
      </c>
      <c r="H803" t="s">
        <v>4337</v>
      </c>
      <c r="I803" t="s">
        <v>4338</v>
      </c>
      <c r="J803" t="s">
        <v>4339</v>
      </c>
    </row>
    <row r="804" spans="1:19" ht="30.75" customHeight="1" x14ac:dyDescent="0.3">
      <c r="A804" t="s">
        <v>1678</v>
      </c>
      <c r="B804" t="s">
        <v>1679</v>
      </c>
      <c r="C804" s="10" t="s">
        <v>4507</v>
      </c>
      <c r="E804" t="s">
        <v>3543</v>
      </c>
      <c r="F804" t="s">
        <v>3544</v>
      </c>
      <c r="G804" t="s">
        <v>3545</v>
      </c>
      <c r="H804" t="s">
        <v>3785</v>
      </c>
      <c r="I804" t="s">
        <v>3798</v>
      </c>
      <c r="J804" t="s">
        <v>3799</v>
      </c>
    </row>
    <row r="805" spans="1:19" ht="30.75" customHeight="1" x14ac:dyDescent="0.3">
      <c r="A805" t="s">
        <v>1680</v>
      </c>
      <c r="B805" t="s">
        <v>1681</v>
      </c>
      <c r="C805" s="10" t="s">
        <v>4508</v>
      </c>
      <c r="E805" t="s">
        <v>3543</v>
      </c>
      <c r="F805" t="s">
        <v>3544</v>
      </c>
      <c r="G805" t="s">
        <v>3572</v>
      </c>
      <c r="H805" t="s">
        <v>3610</v>
      </c>
      <c r="I805" t="s">
        <v>3611</v>
      </c>
      <c r="J805" t="s">
        <v>4457</v>
      </c>
    </row>
    <row r="806" spans="1:19" ht="30.75" customHeight="1" x14ac:dyDescent="0.3">
      <c r="A806" t="s">
        <v>1682</v>
      </c>
      <c r="B806" t="s">
        <v>1683</v>
      </c>
      <c r="C806" s="10" t="s">
        <v>4509</v>
      </c>
      <c r="E806" t="s">
        <v>3543</v>
      </c>
      <c r="F806" t="s">
        <v>3544</v>
      </c>
      <c r="G806" t="s">
        <v>3545</v>
      </c>
      <c r="H806" t="s">
        <v>3785</v>
      </c>
      <c r="I806" t="s">
        <v>3795</v>
      </c>
      <c r="J806" t="s">
        <v>3796</v>
      </c>
    </row>
    <row r="807" spans="1:19" ht="30.75" customHeight="1" x14ac:dyDescent="0.3">
      <c r="A807" t="s">
        <v>1684</v>
      </c>
      <c r="B807" t="s">
        <v>1685</v>
      </c>
      <c r="C807" s="10" t="s">
        <v>4510</v>
      </c>
      <c r="E807" t="s">
        <v>3543</v>
      </c>
      <c r="F807" t="s">
        <v>3544</v>
      </c>
      <c r="G807" t="s">
        <v>3572</v>
      </c>
      <c r="H807" t="s">
        <v>3610</v>
      </c>
      <c r="I807" t="s">
        <v>3611</v>
      </c>
      <c r="J807" t="s">
        <v>4511</v>
      </c>
    </row>
    <row r="808" spans="1:19" ht="30.75" customHeight="1" x14ac:dyDescent="0.3">
      <c r="A808" t="s">
        <v>1686</v>
      </c>
      <c r="B808" t="s">
        <v>1687</v>
      </c>
      <c r="C808" s="10" t="s">
        <v>4512</v>
      </c>
      <c r="E808" t="s">
        <v>3543</v>
      </c>
      <c r="F808" t="s">
        <v>3643</v>
      </c>
      <c r="G808" t="s">
        <v>3644</v>
      </c>
      <c r="H808" t="s">
        <v>3645</v>
      </c>
      <c r="I808" t="s">
        <v>3646</v>
      </c>
      <c r="J808" t="s">
        <v>4513</v>
      </c>
    </row>
    <row r="809" spans="1:19" ht="30.75" customHeight="1" x14ac:dyDescent="0.3">
      <c r="A809" t="s">
        <v>1688</v>
      </c>
      <c r="B809" t="s">
        <v>1689</v>
      </c>
      <c r="C809" s="10" t="s">
        <v>4514</v>
      </c>
      <c r="E809" t="s">
        <v>3543</v>
      </c>
      <c r="F809" t="s">
        <v>3695</v>
      </c>
      <c r="G809" t="s">
        <v>4117</v>
      </c>
      <c r="H809" t="s">
        <v>4515</v>
      </c>
      <c r="I809" t="s">
        <v>4516</v>
      </c>
    </row>
    <row r="810" spans="1:19" ht="30.75" customHeight="1" x14ac:dyDescent="0.3">
      <c r="A810" t="s">
        <v>1690</v>
      </c>
      <c r="B810" t="s">
        <v>1691</v>
      </c>
      <c r="C810" s="10" t="s">
        <v>4517</v>
      </c>
      <c r="E810" t="s">
        <v>3543</v>
      </c>
      <c r="F810" t="s">
        <v>3901</v>
      </c>
      <c r="G810" t="s">
        <v>3902</v>
      </c>
      <c r="H810" t="s">
        <v>4518</v>
      </c>
      <c r="I810" t="s">
        <v>4519</v>
      </c>
      <c r="J810" t="s">
        <v>4520</v>
      </c>
    </row>
    <row r="811" spans="1:19" ht="30.75" customHeight="1" x14ac:dyDescent="0.3">
      <c r="A811" t="s">
        <v>1692</v>
      </c>
      <c r="B811" t="s">
        <v>1693</v>
      </c>
      <c r="C811" s="10" t="s">
        <v>4521</v>
      </c>
      <c r="E811" t="s">
        <v>3543</v>
      </c>
      <c r="F811" t="s">
        <v>3544</v>
      </c>
      <c r="G811" t="s">
        <v>3545</v>
      </c>
      <c r="H811" t="s">
        <v>3636</v>
      </c>
      <c r="I811" t="s">
        <v>3898</v>
      </c>
      <c r="J811" t="s">
        <v>4522</v>
      </c>
    </row>
    <row r="812" spans="1:19" ht="30.75" customHeight="1" x14ac:dyDescent="0.3">
      <c r="A812" t="s">
        <v>1694</v>
      </c>
      <c r="B812" t="s">
        <v>1695</v>
      </c>
      <c r="C812" s="10" t="s">
        <v>4521</v>
      </c>
      <c r="E812" t="s">
        <v>3543</v>
      </c>
      <c r="F812" t="s">
        <v>3544</v>
      </c>
      <c r="G812" t="s">
        <v>3545</v>
      </c>
      <c r="H812" t="s">
        <v>3636</v>
      </c>
      <c r="I812" t="s">
        <v>3898</v>
      </c>
      <c r="J812" t="s">
        <v>4522</v>
      </c>
    </row>
    <row r="813" spans="1:19" ht="30.75" customHeight="1" x14ac:dyDescent="0.3">
      <c r="A813" t="s">
        <v>1696</v>
      </c>
      <c r="B813" t="s">
        <v>1697</v>
      </c>
      <c r="C813" s="10" t="s">
        <v>4523</v>
      </c>
      <c r="E813" t="s">
        <v>3543</v>
      </c>
      <c r="F813" t="s">
        <v>3544</v>
      </c>
      <c r="G813" t="s">
        <v>3545</v>
      </c>
      <c r="H813" t="s">
        <v>3785</v>
      </c>
      <c r="I813" t="s">
        <v>3858</v>
      </c>
      <c r="J813" t="s">
        <v>3859</v>
      </c>
    </row>
    <row r="814" spans="1:19" ht="30.75" customHeight="1" x14ac:dyDescent="0.3">
      <c r="A814" t="s">
        <v>1698</v>
      </c>
      <c r="B814" t="s">
        <v>1699</v>
      </c>
      <c r="C814" s="10" t="s">
        <v>4523</v>
      </c>
      <c r="E814" t="s">
        <v>3543</v>
      </c>
      <c r="F814" t="s">
        <v>3544</v>
      </c>
      <c r="G814" t="s">
        <v>3545</v>
      </c>
      <c r="H814" t="s">
        <v>3785</v>
      </c>
      <c r="I814" t="s">
        <v>3858</v>
      </c>
      <c r="J814" t="s">
        <v>3859</v>
      </c>
    </row>
    <row r="815" spans="1:19" ht="30.75" customHeight="1" x14ac:dyDescent="0.3">
      <c r="A815" t="s">
        <v>1700</v>
      </c>
      <c r="B815" t="s">
        <v>1701</v>
      </c>
      <c r="C815" s="10" t="s">
        <v>4523</v>
      </c>
      <c r="E815" t="s">
        <v>3543</v>
      </c>
      <c r="F815" t="s">
        <v>3544</v>
      </c>
      <c r="G815" t="s">
        <v>3545</v>
      </c>
      <c r="H815" t="s">
        <v>3785</v>
      </c>
      <c r="I815" t="s">
        <v>3858</v>
      </c>
      <c r="J815" t="s">
        <v>3859</v>
      </c>
    </row>
    <row r="816" spans="1:19" ht="30.75" customHeight="1" x14ac:dyDescent="0.3">
      <c r="A816" t="s">
        <v>1702</v>
      </c>
      <c r="B816" t="s">
        <v>1703</v>
      </c>
      <c r="C816" s="10" t="s">
        <v>4523</v>
      </c>
      <c r="E816" t="s">
        <v>3543</v>
      </c>
      <c r="F816" t="s">
        <v>3544</v>
      </c>
      <c r="G816" t="s">
        <v>3545</v>
      </c>
      <c r="H816" t="s">
        <v>3785</v>
      </c>
      <c r="I816" t="s">
        <v>3858</v>
      </c>
      <c r="J816" t="s">
        <v>3859</v>
      </c>
    </row>
    <row r="817" spans="1:10" ht="30.75" customHeight="1" x14ac:dyDescent="0.3">
      <c r="A817" t="s">
        <v>1704</v>
      </c>
      <c r="B817" t="s">
        <v>1705</v>
      </c>
      <c r="C817" s="10" t="s">
        <v>4523</v>
      </c>
      <c r="E817" t="s">
        <v>3543</v>
      </c>
      <c r="F817" t="s">
        <v>3544</v>
      </c>
      <c r="G817" t="s">
        <v>3545</v>
      </c>
      <c r="H817" t="s">
        <v>3785</v>
      </c>
      <c r="I817" t="s">
        <v>3858</v>
      </c>
      <c r="J817" t="s">
        <v>3859</v>
      </c>
    </row>
    <row r="818" spans="1:10" ht="30.75" customHeight="1" x14ac:dyDescent="0.3">
      <c r="A818" t="s">
        <v>1706</v>
      </c>
      <c r="B818" t="s">
        <v>1707</v>
      </c>
      <c r="C818" s="10" t="s">
        <v>4524</v>
      </c>
      <c r="E818" t="s">
        <v>3543</v>
      </c>
      <c r="F818" t="s">
        <v>3544</v>
      </c>
      <c r="G818" t="s">
        <v>3572</v>
      </c>
      <c r="H818" t="s">
        <v>3610</v>
      </c>
      <c r="I818" t="s">
        <v>3611</v>
      </c>
      <c r="J818" t="s">
        <v>4511</v>
      </c>
    </row>
    <row r="819" spans="1:10" ht="30.75" customHeight="1" x14ac:dyDescent="0.3">
      <c r="A819" t="s">
        <v>1708</v>
      </c>
      <c r="B819" t="s">
        <v>1709</v>
      </c>
      <c r="C819" s="10" t="s">
        <v>4525</v>
      </c>
      <c r="E819" t="s">
        <v>3543</v>
      </c>
      <c r="F819" t="s">
        <v>3544</v>
      </c>
      <c r="G819" t="s">
        <v>3561</v>
      </c>
      <c r="H819" t="s">
        <v>3614</v>
      </c>
      <c r="I819" t="s">
        <v>3745</v>
      </c>
      <c r="J819" t="s">
        <v>4526</v>
      </c>
    </row>
    <row r="820" spans="1:10" ht="30.75" customHeight="1" x14ac:dyDescent="0.3">
      <c r="A820" t="s">
        <v>1710</v>
      </c>
      <c r="B820" t="s">
        <v>1711</v>
      </c>
      <c r="C820" s="10" t="s">
        <v>4527</v>
      </c>
      <c r="E820" t="s">
        <v>3543</v>
      </c>
      <c r="F820" t="s">
        <v>3544</v>
      </c>
      <c r="G820" t="s">
        <v>3545</v>
      </c>
      <c r="H820" t="s">
        <v>3546</v>
      </c>
      <c r="I820" t="s">
        <v>3547</v>
      </c>
      <c r="J820" t="s">
        <v>3548</v>
      </c>
    </row>
    <row r="821" spans="1:10" ht="30.75" customHeight="1" x14ac:dyDescent="0.3">
      <c r="A821" t="s">
        <v>1712</v>
      </c>
      <c r="B821" t="s">
        <v>1713</v>
      </c>
      <c r="C821" s="10" t="s">
        <v>4527</v>
      </c>
      <c r="E821" t="s">
        <v>3543</v>
      </c>
      <c r="F821" t="s">
        <v>3544</v>
      </c>
      <c r="G821" t="s">
        <v>3545</v>
      </c>
      <c r="H821" t="s">
        <v>3546</v>
      </c>
      <c r="I821" t="s">
        <v>3547</v>
      </c>
      <c r="J821" t="s">
        <v>3548</v>
      </c>
    </row>
    <row r="822" spans="1:10" ht="30.75" customHeight="1" x14ac:dyDescent="0.3">
      <c r="A822" t="s">
        <v>1714</v>
      </c>
      <c r="B822" t="s">
        <v>1715</v>
      </c>
      <c r="C822" s="10" t="s">
        <v>4528</v>
      </c>
      <c r="E822" t="s">
        <v>3543</v>
      </c>
      <c r="F822" t="s">
        <v>3544</v>
      </c>
      <c r="G822" t="s">
        <v>3545</v>
      </c>
      <c r="H822" t="s">
        <v>3546</v>
      </c>
      <c r="I822" t="s">
        <v>3547</v>
      </c>
      <c r="J822" t="s">
        <v>3548</v>
      </c>
    </row>
    <row r="823" spans="1:10" ht="30.75" customHeight="1" x14ac:dyDescent="0.3">
      <c r="A823" t="s">
        <v>1716</v>
      </c>
      <c r="B823" t="s">
        <v>1717</v>
      </c>
      <c r="C823" s="10" t="s">
        <v>4528</v>
      </c>
      <c r="E823" t="s">
        <v>3543</v>
      </c>
      <c r="F823" t="s">
        <v>3544</v>
      </c>
      <c r="G823" t="s">
        <v>3545</v>
      </c>
      <c r="H823" t="s">
        <v>3546</v>
      </c>
      <c r="I823" t="s">
        <v>3547</v>
      </c>
      <c r="J823" t="s">
        <v>3548</v>
      </c>
    </row>
    <row r="824" spans="1:10" ht="30.75" customHeight="1" x14ac:dyDescent="0.3">
      <c r="A824" t="s">
        <v>1718</v>
      </c>
      <c r="B824" t="s">
        <v>1719</v>
      </c>
      <c r="C824" s="10" t="s">
        <v>4528</v>
      </c>
      <c r="E824" t="s">
        <v>3543</v>
      </c>
      <c r="F824" t="s">
        <v>3544</v>
      </c>
      <c r="G824" t="s">
        <v>3545</v>
      </c>
      <c r="H824" t="s">
        <v>3546</v>
      </c>
      <c r="I824" t="s">
        <v>3547</v>
      </c>
      <c r="J824" t="s">
        <v>3548</v>
      </c>
    </row>
    <row r="825" spans="1:10" ht="30.75" customHeight="1" x14ac:dyDescent="0.3">
      <c r="A825" t="s">
        <v>1720</v>
      </c>
      <c r="B825" t="s">
        <v>1721</v>
      </c>
      <c r="C825" s="10" t="s">
        <v>4529</v>
      </c>
      <c r="E825" t="s">
        <v>3543</v>
      </c>
      <c r="F825" t="s">
        <v>3544</v>
      </c>
      <c r="G825" t="s">
        <v>3572</v>
      </c>
      <c r="H825" t="s">
        <v>3573</v>
      </c>
      <c r="I825" t="s">
        <v>3911</v>
      </c>
      <c r="J825" t="s">
        <v>3912</v>
      </c>
    </row>
    <row r="826" spans="1:10" ht="30.75" customHeight="1" x14ac:dyDescent="0.3">
      <c r="A826" t="s">
        <v>1722</v>
      </c>
      <c r="B826" t="s">
        <v>1723</v>
      </c>
      <c r="C826" s="10" t="s">
        <v>4529</v>
      </c>
      <c r="E826" t="s">
        <v>3543</v>
      </c>
      <c r="F826" t="s">
        <v>3544</v>
      </c>
      <c r="G826" t="s">
        <v>3572</v>
      </c>
      <c r="H826" t="s">
        <v>3573</v>
      </c>
      <c r="I826" t="s">
        <v>3911</v>
      </c>
      <c r="J826" t="s">
        <v>3912</v>
      </c>
    </row>
    <row r="827" spans="1:10" ht="30.75" customHeight="1" x14ac:dyDescent="0.3">
      <c r="A827" t="s">
        <v>1724</v>
      </c>
      <c r="B827" t="s">
        <v>1725</v>
      </c>
      <c r="C827" s="10" t="s">
        <v>4530</v>
      </c>
      <c r="E827" t="s">
        <v>3543</v>
      </c>
      <c r="F827" t="s">
        <v>3544</v>
      </c>
      <c r="G827" t="s">
        <v>3572</v>
      </c>
      <c r="H827" t="s">
        <v>3703</v>
      </c>
      <c r="I827" t="s">
        <v>3704</v>
      </c>
      <c r="J827" t="s">
        <v>3705</v>
      </c>
    </row>
    <row r="828" spans="1:10" ht="30.75" customHeight="1" x14ac:dyDescent="0.3">
      <c r="A828" t="s">
        <v>1726</v>
      </c>
      <c r="B828" t="s">
        <v>1727</v>
      </c>
      <c r="C828" s="10" t="s">
        <v>4531</v>
      </c>
      <c r="E828" t="s">
        <v>3543</v>
      </c>
      <c r="F828" t="s">
        <v>3544</v>
      </c>
      <c r="G828" t="s">
        <v>3545</v>
      </c>
      <c r="H828" t="s">
        <v>3639</v>
      </c>
      <c r="I828" t="s">
        <v>3640</v>
      </c>
      <c r="J828" t="s">
        <v>3789</v>
      </c>
    </row>
    <row r="829" spans="1:10" ht="30.75" customHeight="1" x14ac:dyDescent="0.3">
      <c r="A829" t="s">
        <v>1728</v>
      </c>
      <c r="B829" t="s">
        <v>1729</v>
      </c>
      <c r="C829" s="10" t="s">
        <v>4531</v>
      </c>
      <c r="E829" t="s">
        <v>3543</v>
      </c>
      <c r="F829" t="s">
        <v>3544</v>
      </c>
      <c r="G829" t="s">
        <v>3545</v>
      </c>
      <c r="H829" t="s">
        <v>3639</v>
      </c>
      <c r="I829" t="s">
        <v>3640</v>
      </c>
      <c r="J829" t="s">
        <v>3789</v>
      </c>
    </row>
    <row r="830" spans="1:10" ht="30.75" customHeight="1" x14ac:dyDescent="0.3">
      <c r="A830" t="s">
        <v>1730</v>
      </c>
      <c r="B830" t="s">
        <v>1731</v>
      </c>
      <c r="C830" s="10" t="s">
        <v>4532</v>
      </c>
      <c r="E830" t="s">
        <v>3543</v>
      </c>
      <c r="F830" t="s">
        <v>4533</v>
      </c>
      <c r="G830" t="s">
        <v>4534</v>
      </c>
      <c r="H830" t="s">
        <v>4535</v>
      </c>
      <c r="I830" t="s">
        <v>4536</v>
      </c>
      <c r="J830" t="s">
        <v>4537</v>
      </c>
    </row>
    <row r="831" spans="1:10" ht="30.75" customHeight="1" x14ac:dyDescent="0.3">
      <c r="A831" t="s">
        <v>1732</v>
      </c>
      <c r="B831" t="s">
        <v>1733</v>
      </c>
      <c r="C831" s="10" t="s">
        <v>4538</v>
      </c>
      <c r="E831" t="s">
        <v>3543</v>
      </c>
      <c r="F831" t="s">
        <v>3643</v>
      </c>
      <c r="G831" t="s">
        <v>4161</v>
      </c>
      <c r="H831" t="s">
        <v>4162</v>
      </c>
      <c r="I831" t="s">
        <v>4163</v>
      </c>
      <c r="J831" t="s">
        <v>4164</v>
      </c>
    </row>
    <row r="832" spans="1:10" ht="30.75" customHeight="1" x14ac:dyDescent="0.3">
      <c r="A832" t="s">
        <v>1734</v>
      </c>
      <c r="B832" t="s">
        <v>1735</v>
      </c>
      <c r="C832" s="10" t="s">
        <v>4539</v>
      </c>
      <c r="E832" t="s">
        <v>3543</v>
      </c>
      <c r="F832" t="s">
        <v>3544</v>
      </c>
      <c r="G832" t="s">
        <v>3561</v>
      </c>
      <c r="H832" t="s">
        <v>3614</v>
      </c>
      <c r="I832" t="s">
        <v>3633</v>
      </c>
      <c r="J832" t="s">
        <v>4540</v>
      </c>
    </row>
    <row r="833" spans="1:11" ht="30.75" customHeight="1" x14ac:dyDescent="0.3">
      <c r="A833" t="s">
        <v>1736</v>
      </c>
      <c r="B833" t="s">
        <v>1737</v>
      </c>
      <c r="C833" s="10" t="s">
        <v>4541</v>
      </c>
      <c r="E833" t="s">
        <v>3543</v>
      </c>
      <c r="F833" t="s">
        <v>3544</v>
      </c>
      <c r="G833" t="s">
        <v>3545</v>
      </c>
      <c r="H833" t="s">
        <v>3636</v>
      </c>
      <c r="I833" t="s">
        <v>3984</v>
      </c>
    </row>
    <row r="834" spans="1:11" ht="30.75" customHeight="1" x14ac:dyDescent="0.3">
      <c r="A834" t="s">
        <v>1738</v>
      </c>
      <c r="B834" t="s">
        <v>1739</v>
      </c>
      <c r="C834" s="10" t="s">
        <v>4541</v>
      </c>
      <c r="E834" t="s">
        <v>3543</v>
      </c>
      <c r="F834" t="s">
        <v>3544</v>
      </c>
      <c r="G834" t="s">
        <v>3545</v>
      </c>
      <c r="H834" t="s">
        <v>3636</v>
      </c>
      <c r="I834" t="s">
        <v>3984</v>
      </c>
    </row>
    <row r="835" spans="1:11" ht="30.75" customHeight="1" x14ac:dyDescent="0.3">
      <c r="A835" t="s">
        <v>1740</v>
      </c>
      <c r="B835" t="s">
        <v>1741</v>
      </c>
      <c r="C835" s="10" t="s">
        <v>4541</v>
      </c>
      <c r="E835" t="s">
        <v>3543</v>
      </c>
      <c r="F835" t="s">
        <v>3544</v>
      </c>
      <c r="G835" t="s">
        <v>3545</v>
      </c>
      <c r="H835" t="s">
        <v>3636</v>
      </c>
      <c r="I835" t="s">
        <v>3984</v>
      </c>
    </row>
    <row r="836" spans="1:11" ht="30.75" customHeight="1" x14ac:dyDescent="0.3">
      <c r="A836" t="s">
        <v>1742</v>
      </c>
      <c r="B836" t="s">
        <v>1743</v>
      </c>
      <c r="C836" s="10" t="s">
        <v>4541</v>
      </c>
      <c r="E836" t="s">
        <v>3543</v>
      </c>
      <c r="F836" t="s">
        <v>3544</v>
      </c>
      <c r="G836" t="s">
        <v>3545</v>
      </c>
      <c r="H836" t="s">
        <v>3636</v>
      </c>
      <c r="I836" t="s">
        <v>3984</v>
      </c>
    </row>
    <row r="837" spans="1:11" ht="30.75" customHeight="1" x14ac:dyDescent="0.3">
      <c r="A837" t="s">
        <v>1744</v>
      </c>
      <c r="B837" t="s">
        <v>1745</v>
      </c>
      <c r="C837" s="10" t="s">
        <v>4542</v>
      </c>
      <c r="E837" t="s">
        <v>3543</v>
      </c>
      <c r="F837" t="s">
        <v>3550</v>
      </c>
      <c r="G837" t="s">
        <v>4543</v>
      </c>
      <c r="H837" t="s">
        <v>4544</v>
      </c>
      <c r="I837" t="s">
        <v>4545</v>
      </c>
    </row>
    <row r="838" spans="1:11" ht="30.75" customHeight="1" x14ac:dyDescent="0.3">
      <c r="A838" t="s">
        <v>1746</v>
      </c>
      <c r="B838" t="s">
        <v>1747</v>
      </c>
      <c r="C838" s="10" t="s">
        <v>4546</v>
      </c>
      <c r="E838" t="s">
        <v>3543</v>
      </c>
      <c r="F838" t="s">
        <v>3544</v>
      </c>
      <c r="G838" t="s">
        <v>3545</v>
      </c>
      <c r="H838" t="s">
        <v>3773</v>
      </c>
      <c r="I838" t="s">
        <v>3774</v>
      </c>
      <c r="J838" t="s">
        <v>4547</v>
      </c>
    </row>
    <row r="839" spans="1:11" ht="30.75" customHeight="1" x14ac:dyDescent="0.3">
      <c r="A839" t="s">
        <v>1748</v>
      </c>
      <c r="B839" t="s">
        <v>1749</v>
      </c>
      <c r="C839" s="10" t="s">
        <v>4546</v>
      </c>
      <c r="E839" t="s">
        <v>3543</v>
      </c>
      <c r="F839" t="s">
        <v>3544</v>
      </c>
      <c r="G839" t="s">
        <v>3545</v>
      </c>
      <c r="H839" t="s">
        <v>3773</v>
      </c>
      <c r="I839" t="s">
        <v>3774</v>
      </c>
      <c r="J839" t="s">
        <v>4547</v>
      </c>
    </row>
    <row r="840" spans="1:11" ht="30.75" customHeight="1" x14ac:dyDescent="0.3">
      <c r="A840" t="s">
        <v>1750</v>
      </c>
      <c r="B840" t="s">
        <v>1751</v>
      </c>
      <c r="C840" s="10" t="s">
        <v>4546</v>
      </c>
      <c r="E840" t="s">
        <v>3543</v>
      </c>
      <c r="F840" t="s">
        <v>3544</v>
      </c>
      <c r="G840" t="s">
        <v>3545</v>
      </c>
      <c r="H840" t="s">
        <v>3773</v>
      </c>
      <c r="I840" t="s">
        <v>3774</v>
      </c>
      <c r="J840" t="s">
        <v>4547</v>
      </c>
    </row>
    <row r="841" spans="1:11" ht="30.75" customHeight="1" x14ac:dyDescent="0.3">
      <c r="A841" t="s">
        <v>1752</v>
      </c>
      <c r="B841" t="s">
        <v>1753</v>
      </c>
      <c r="C841" s="10" t="s">
        <v>4548</v>
      </c>
      <c r="E841" t="s">
        <v>3543</v>
      </c>
      <c r="F841" t="s">
        <v>3544</v>
      </c>
      <c r="G841" t="s">
        <v>3751</v>
      </c>
      <c r="H841" t="s">
        <v>3752</v>
      </c>
      <c r="I841" t="s">
        <v>3753</v>
      </c>
      <c r="J841" t="s">
        <v>4549</v>
      </c>
      <c r="K841" t="s">
        <v>4550</v>
      </c>
    </row>
    <row r="842" spans="1:11" ht="30.75" customHeight="1" x14ac:dyDescent="0.3">
      <c r="A842" t="s">
        <v>1754</v>
      </c>
      <c r="B842" t="s">
        <v>1755</v>
      </c>
      <c r="C842" s="10" t="s">
        <v>4551</v>
      </c>
      <c r="E842" t="s">
        <v>3543</v>
      </c>
      <c r="F842" t="s">
        <v>3544</v>
      </c>
      <c r="G842" t="s">
        <v>3572</v>
      </c>
      <c r="H842" t="s">
        <v>3573</v>
      </c>
      <c r="I842" t="s">
        <v>4235</v>
      </c>
      <c r="J842" t="s">
        <v>4552</v>
      </c>
    </row>
    <row r="843" spans="1:11" ht="30.75" customHeight="1" x14ac:dyDescent="0.3">
      <c r="A843" t="s">
        <v>1756</v>
      </c>
      <c r="B843" t="s">
        <v>1757</v>
      </c>
      <c r="C843" s="10" t="s">
        <v>4553</v>
      </c>
      <c r="E843" t="s">
        <v>3580</v>
      </c>
      <c r="F843" t="s">
        <v>3581</v>
      </c>
      <c r="G843" t="s">
        <v>3918</v>
      </c>
      <c r="H843" t="s">
        <v>3919</v>
      </c>
      <c r="I843" t="s">
        <v>4554</v>
      </c>
      <c r="J843" t="s">
        <v>4555</v>
      </c>
      <c r="K843" t="s">
        <v>4556</v>
      </c>
    </row>
    <row r="844" spans="1:11" ht="30.75" customHeight="1" x14ac:dyDescent="0.3">
      <c r="A844" t="s">
        <v>1760</v>
      </c>
      <c r="B844" t="s">
        <v>1761</v>
      </c>
      <c r="C844" s="10" t="s">
        <v>4557</v>
      </c>
      <c r="E844" t="s">
        <v>3543</v>
      </c>
      <c r="F844" t="s">
        <v>3544</v>
      </c>
      <c r="G844" t="s">
        <v>3545</v>
      </c>
      <c r="H844" t="s">
        <v>3639</v>
      </c>
      <c r="I844" t="s">
        <v>3640</v>
      </c>
      <c r="J844" t="s">
        <v>3789</v>
      </c>
    </row>
    <row r="845" spans="1:11" ht="30.75" customHeight="1" x14ac:dyDescent="0.3">
      <c r="A845" t="s">
        <v>1762</v>
      </c>
      <c r="B845" t="s">
        <v>1763</v>
      </c>
      <c r="C845" s="10" t="s">
        <v>4558</v>
      </c>
      <c r="E845" t="s">
        <v>3543</v>
      </c>
      <c r="F845" t="s">
        <v>3544</v>
      </c>
      <c r="G845" t="s">
        <v>3629</v>
      </c>
    </row>
    <row r="846" spans="1:11" ht="30.75" customHeight="1" x14ac:dyDescent="0.3">
      <c r="A846" t="s">
        <v>1764</v>
      </c>
      <c r="B846" t="s">
        <v>1765</v>
      </c>
      <c r="C846" s="10" t="s">
        <v>4558</v>
      </c>
      <c r="E846" t="s">
        <v>3543</v>
      </c>
      <c r="F846" t="s">
        <v>3544</v>
      </c>
      <c r="G846" t="s">
        <v>3629</v>
      </c>
    </row>
    <row r="847" spans="1:11" ht="30.75" customHeight="1" x14ac:dyDescent="0.3">
      <c r="A847" t="s">
        <v>1766</v>
      </c>
      <c r="B847" t="s">
        <v>1767</v>
      </c>
      <c r="C847" s="10" t="s">
        <v>4559</v>
      </c>
      <c r="E847" t="s">
        <v>3543</v>
      </c>
      <c r="F847" t="s">
        <v>3544</v>
      </c>
      <c r="G847" t="s">
        <v>3751</v>
      </c>
      <c r="H847" t="s">
        <v>4131</v>
      </c>
      <c r="I847" t="s">
        <v>4132</v>
      </c>
      <c r="J847" t="s">
        <v>4560</v>
      </c>
    </row>
    <row r="848" spans="1:11" ht="30.75" customHeight="1" x14ac:dyDescent="0.3">
      <c r="A848" t="s">
        <v>1770</v>
      </c>
      <c r="B848" t="s">
        <v>1771</v>
      </c>
      <c r="C848" s="10" t="s">
        <v>4561</v>
      </c>
      <c r="E848" t="s">
        <v>3543</v>
      </c>
      <c r="F848" t="s">
        <v>3544</v>
      </c>
      <c r="G848" t="s">
        <v>3561</v>
      </c>
      <c r="H848" t="s">
        <v>3614</v>
      </c>
      <c r="I848" t="s">
        <v>3667</v>
      </c>
      <c r="J848" t="s">
        <v>4562</v>
      </c>
    </row>
    <row r="849" spans="1:15" ht="30.75" customHeight="1" x14ac:dyDescent="0.3">
      <c r="A849" t="s">
        <v>1772</v>
      </c>
      <c r="B849" t="s">
        <v>1773</v>
      </c>
      <c r="C849" s="10" t="s">
        <v>4563</v>
      </c>
      <c r="E849" t="s">
        <v>3543</v>
      </c>
      <c r="F849" t="s">
        <v>3544</v>
      </c>
      <c r="G849" t="s">
        <v>3572</v>
      </c>
      <c r="H849" t="s">
        <v>3573</v>
      </c>
      <c r="I849" t="s">
        <v>3574</v>
      </c>
      <c r="J849" t="s">
        <v>3821</v>
      </c>
    </row>
    <row r="850" spans="1:15" ht="30.75" customHeight="1" x14ac:dyDescent="0.3">
      <c r="A850" t="s">
        <v>1774</v>
      </c>
      <c r="B850" t="s">
        <v>1775</v>
      </c>
      <c r="C850" s="10" t="s">
        <v>4564</v>
      </c>
      <c r="E850" t="s">
        <v>3543</v>
      </c>
      <c r="F850" t="s">
        <v>3544</v>
      </c>
      <c r="G850" t="s">
        <v>3572</v>
      </c>
      <c r="H850" t="s">
        <v>3610</v>
      </c>
      <c r="I850" t="s">
        <v>3611</v>
      </c>
      <c r="J850" t="s">
        <v>4450</v>
      </c>
    </row>
    <row r="851" spans="1:15" ht="30.75" customHeight="1" x14ac:dyDescent="0.3">
      <c r="A851" t="s">
        <v>1776</v>
      </c>
      <c r="B851" t="s">
        <v>1777</v>
      </c>
      <c r="C851" s="10" t="s">
        <v>4564</v>
      </c>
      <c r="E851" t="s">
        <v>3543</v>
      </c>
      <c r="F851" t="s">
        <v>3544</v>
      </c>
      <c r="G851" t="s">
        <v>3572</v>
      </c>
      <c r="H851" t="s">
        <v>3610</v>
      </c>
      <c r="I851" t="s">
        <v>3611</v>
      </c>
      <c r="J851" t="s">
        <v>4450</v>
      </c>
    </row>
    <row r="852" spans="1:15" ht="30.75" customHeight="1" x14ac:dyDescent="0.3">
      <c r="A852" t="s">
        <v>1778</v>
      </c>
      <c r="B852" t="s">
        <v>1779</v>
      </c>
      <c r="C852" s="10" t="s">
        <v>4564</v>
      </c>
      <c r="E852" t="s">
        <v>3543</v>
      </c>
      <c r="F852" t="s">
        <v>3544</v>
      </c>
      <c r="G852" t="s">
        <v>3572</v>
      </c>
      <c r="H852" t="s">
        <v>3610</v>
      </c>
      <c r="I852" t="s">
        <v>3611</v>
      </c>
      <c r="J852" t="s">
        <v>4450</v>
      </c>
    </row>
    <row r="853" spans="1:15" ht="30.75" customHeight="1" x14ac:dyDescent="0.3">
      <c r="A853" t="s">
        <v>1780</v>
      </c>
      <c r="B853" t="s">
        <v>1781</v>
      </c>
      <c r="C853" s="10" t="s">
        <v>4565</v>
      </c>
      <c r="E853" t="s">
        <v>3580</v>
      </c>
      <c r="F853" t="s">
        <v>3581</v>
      </c>
      <c r="G853" t="s">
        <v>3582</v>
      </c>
      <c r="H853" t="s">
        <v>3583</v>
      </c>
      <c r="I853" t="s">
        <v>4566</v>
      </c>
      <c r="J853" t="s">
        <v>4567</v>
      </c>
      <c r="K853" t="s">
        <v>4568</v>
      </c>
      <c r="L853" t="s">
        <v>4569</v>
      </c>
      <c r="M853" t="s">
        <v>4570</v>
      </c>
      <c r="N853" t="s">
        <v>4571</v>
      </c>
      <c r="O853" t="s">
        <v>4572</v>
      </c>
    </row>
    <row r="854" spans="1:15" ht="30.75" customHeight="1" x14ac:dyDescent="0.3">
      <c r="A854" t="s">
        <v>1782</v>
      </c>
      <c r="B854" t="s">
        <v>1783</v>
      </c>
      <c r="C854" s="10" t="s">
        <v>4565</v>
      </c>
      <c r="E854" t="s">
        <v>3580</v>
      </c>
      <c r="F854" t="s">
        <v>3581</v>
      </c>
      <c r="G854" t="s">
        <v>3582</v>
      </c>
      <c r="H854" t="s">
        <v>3583</v>
      </c>
      <c r="I854" t="s">
        <v>4566</v>
      </c>
      <c r="J854" t="s">
        <v>4567</v>
      </c>
      <c r="K854" t="s">
        <v>4568</v>
      </c>
      <c r="L854" t="s">
        <v>4569</v>
      </c>
      <c r="M854" t="s">
        <v>4570</v>
      </c>
      <c r="N854" t="s">
        <v>4571</v>
      </c>
      <c r="O854" t="s">
        <v>4572</v>
      </c>
    </row>
    <row r="855" spans="1:15" ht="30.75" customHeight="1" x14ac:dyDescent="0.3">
      <c r="A855" t="s">
        <v>1784</v>
      </c>
      <c r="B855" t="s">
        <v>1785</v>
      </c>
      <c r="C855" s="10" t="s">
        <v>4565</v>
      </c>
      <c r="E855" t="s">
        <v>3580</v>
      </c>
      <c r="F855" t="s">
        <v>3581</v>
      </c>
      <c r="G855" t="s">
        <v>3582</v>
      </c>
      <c r="H855" t="s">
        <v>3583</v>
      </c>
      <c r="I855" t="s">
        <v>4566</v>
      </c>
      <c r="J855" t="s">
        <v>4567</v>
      </c>
      <c r="K855" t="s">
        <v>4568</v>
      </c>
      <c r="L855" t="s">
        <v>4569</v>
      </c>
      <c r="M855" t="s">
        <v>4570</v>
      </c>
      <c r="N855" t="s">
        <v>4571</v>
      </c>
      <c r="O855" t="s">
        <v>4572</v>
      </c>
    </row>
    <row r="856" spans="1:15" ht="30.75" customHeight="1" x14ac:dyDescent="0.3">
      <c r="A856" t="s">
        <v>1786</v>
      </c>
      <c r="B856" t="s">
        <v>1787</v>
      </c>
      <c r="C856" s="10" t="s">
        <v>4565</v>
      </c>
      <c r="E856" t="s">
        <v>3580</v>
      </c>
      <c r="F856" t="s">
        <v>3581</v>
      </c>
      <c r="G856" t="s">
        <v>3582</v>
      </c>
      <c r="H856" t="s">
        <v>3583</v>
      </c>
      <c r="I856" t="s">
        <v>4566</v>
      </c>
      <c r="J856" t="s">
        <v>4567</v>
      </c>
      <c r="K856" t="s">
        <v>4568</v>
      </c>
      <c r="L856" t="s">
        <v>4569</v>
      </c>
      <c r="M856" t="s">
        <v>4570</v>
      </c>
      <c r="N856" t="s">
        <v>4571</v>
      </c>
      <c r="O856" t="s">
        <v>4572</v>
      </c>
    </row>
    <row r="857" spans="1:15" ht="30.75" customHeight="1" x14ac:dyDescent="0.3">
      <c r="A857" t="s">
        <v>1788</v>
      </c>
      <c r="B857" t="s">
        <v>1789</v>
      </c>
      <c r="C857" s="10" t="s">
        <v>4565</v>
      </c>
      <c r="E857" t="s">
        <v>3580</v>
      </c>
      <c r="F857" t="s">
        <v>3581</v>
      </c>
      <c r="G857" t="s">
        <v>3582</v>
      </c>
      <c r="H857" t="s">
        <v>3583</v>
      </c>
      <c r="I857" t="s">
        <v>4566</v>
      </c>
      <c r="J857" t="s">
        <v>4567</v>
      </c>
      <c r="K857" t="s">
        <v>4568</v>
      </c>
      <c r="L857" t="s">
        <v>4569</v>
      </c>
      <c r="M857" t="s">
        <v>4570</v>
      </c>
      <c r="N857" t="s">
        <v>4571</v>
      </c>
      <c r="O857" t="s">
        <v>4572</v>
      </c>
    </row>
    <row r="858" spans="1:15" ht="30.75" customHeight="1" x14ac:dyDescent="0.3">
      <c r="A858" t="s">
        <v>1790</v>
      </c>
      <c r="B858" t="s">
        <v>1791</v>
      </c>
      <c r="C858" s="10" t="s">
        <v>4565</v>
      </c>
      <c r="E858" t="s">
        <v>3580</v>
      </c>
      <c r="F858" t="s">
        <v>3581</v>
      </c>
      <c r="G858" t="s">
        <v>3582</v>
      </c>
      <c r="H858" t="s">
        <v>3583</v>
      </c>
      <c r="I858" t="s">
        <v>4566</v>
      </c>
      <c r="J858" t="s">
        <v>4567</v>
      </c>
      <c r="K858" t="s">
        <v>4568</v>
      </c>
      <c r="L858" t="s">
        <v>4569</v>
      </c>
      <c r="M858" t="s">
        <v>4570</v>
      </c>
      <c r="N858" t="s">
        <v>4571</v>
      </c>
      <c r="O858" t="s">
        <v>4572</v>
      </c>
    </row>
    <row r="859" spans="1:15" ht="30.75" customHeight="1" x14ac:dyDescent="0.3">
      <c r="A859" t="s">
        <v>1792</v>
      </c>
      <c r="B859" t="s">
        <v>1793</v>
      </c>
      <c r="C859" s="10" t="s">
        <v>4565</v>
      </c>
      <c r="E859" t="s">
        <v>3580</v>
      </c>
      <c r="F859" t="s">
        <v>3581</v>
      </c>
      <c r="G859" t="s">
        <v>3582</v>
      </c>
      <c r="H859" t="s">
        <v>3583</v>
      </c>
      <c r="I859" t="s">
        <v>4566</v>
      </c>
      <c r="J859" t="s">
        <v>4567</v>
      </c>
      <c r="K859" t="s">
        <v>4568</v>
      </c>
      <c r="L859" t="s">
        <v>4569</v>
      </c>
      <c r="M859" t="s">
        <v>4570</v>
      </c>
      <c r="N859" t="s">
        <v>4571</v>
      </c>
      <c r="O859" t="s">
        <v>4572</v>
      </c>
    </row>
    <row r="860" spans="1:15" ht="30.75" customHeight="1" x14ac:dyDescent="0.3">
      <c r="A860" t="s">
        <v>1794</v>
      </c>
      <c r="B860" t="s">
        <v>1795</v>
      </c>
      <c r="C860" s="10" t="s">
        <v>4565</v>
      </c>
      <c r="E860" t="s">
        <v>3580</v>
      </c>
      <c r="F860" t="s">
        <v>3581</v>
      </c>
      <c r="G860" t="s">
        <v>3582</v>
      </c>
      <c r="H860" t="s">
        <v>3583</v>
      </c>
      <c r="I860" t="s">
        <v>4566</v>
      </c>
      <c r="J860" t="s">
        <v>4567</v>
      </c>
      <c r="K860" t="s">
        <v>4568</v>
      </c>
      <c r="L860" t="s">
        <v>4569</v>
      </c>
      <c r="M860" t="s">
        <v>4570</v>
      </c>
      <c r="N860" t="s">
        <v>4571</v>
      </c>
      <c r="O860" t="s">
        <v>4572</v>
      </c>
    </row>
    <row r="861" spans="1:15" ht="30.75" customHeight="1" x14ac:dyDescent="0.3">
      <c r="A861" t="s">
        <v>1796</v>
      </c>
      <c r="B861" t="s">
        <v>1797</v>
      </c>
      <c r="C861" s="10" t="s">
        <v>4565</v>
      </c>
      <c r="E861" t="s">
        <v>3580</v>
      </c>
      <c r="F861" t="s">
        <v>3581</v>
      </c>
      <c r="G861" t="s">
        <v>3582</v>
      </c>
      <c r="H861" t="s">
        <v>3583</v>
      </c>
      <c r="I861" t="s">
        <v>4566</v>
      </c>
      <c r="J861" t="s">
        <v>4567</v>
      </c>
      <c r="K861" t="s">
        <v>4568</v>
      </c>
      <c r="L861" t="s">
        <v>4569</v>
      </c>
      <c r="M861" t="s">
        <v>4570</v>
      </c>
      <c r="N861" t="s">
        <v>4571</v>
      </c>
      <c r="O861" t="s">
        <v>4572</v>
      </c>
    </row>
    <row r="862" spans="1:15" ht="30.75" customHeight="1" x14ac:dyDescent="0.3">
      <c r="A862" t="s">
        <v>1798</v>
      </c>
      <c r="B862" t="s">
        <v>1799</v>
      </c>
      <c r="C862" s="10" t="s">
        <v>4565</v>
      </c>
      <c r="E862" t="s">
        <v>3580</v>
      </c>
      <c r="F862" t="s">
        <v>3581</v>
      </c>
      <c r="G862" t="s">
        <v>3582</v>
      </c>
      <c r="H862" t="s">
        <v>3583</v>
      </c>
      <c r="I862" t="s">
        <v>4566</v>
      </c>
      <c r="J862" t="s">
        <v>4567</v>
      </c>
      <c r="K862" t="s">
        <v>4568</v>
      </c>
      <c r="L862" t="s">
        <v>4569</v>
      </c>
      <c r="M862" t="s">
        <v>4570</v>
      </c>
      <c r="N862" t="s">
        <v>4571</v>
      </c>
      <c r="O862" t="s">
        <v>4572</v>
      </c>
    </row>
    <row r="863" spans="1:15" ht="30.75" customHeight="1" x14ac:dyDescent="0.3">
      <c r="A863" t="s">
        <v>1800</v>
      </c>
      <c r="B863" t="s">
        <v>1801</v>
      </c>
      <c r="C863" s="10" t="s">
        <v>4565</v>
      </c>
      <c r="E863" t="s">
        <v>3580</v>
      </c>
      <c r="F863" t="s">
        <v>3581</v>
      </c>
      <c r="G863" t="s">
        <v>3582</v>
      </c>
      <c r="H863" t="s">
        <v>3583</v>
      </c>
      <c r="I863" t="s">
        <v>4566</v>
      </c>
      <c r="J863" t="s">
        <v>4567</v>
      </c>
      <c r="K863" t="s">
        <v>4568</v>
      </c>
      <c r="L863" t="s">
        <v>4569</v>
      </c>
      <c r="M863" t="s">
        <v>4570</v>
      </c>
      <c r="N863" t="s">
        <v>4571</v>
      </c>
      <c r="O863" t="s">
        <v>4572</v>
      </c>
    </row>
    <row r="864" spans="1:15" ht="30.75" customHeight="1" x14ac:dyDescent="0.3">
      <c r="A864" t="s">
        <v>1802</v>
      </c>
      <c r="B864" t="s">
        <v>1803</v>
      </c>
      <c r="C864" s="10" t="s">
        <v>4573</v>
      </c>
      <c r="E864" t="s">
        <v>3543</v>
      </c>
      <c r="F864" t="s">
        <v>4174</v>
      </c>
      <c r="G864" t="s">
        <v>4574</v>
      </c>
      <c r="H864" t="s">
        <v>4575</v>
      </c>
      <c r="I864" t="s">
        <v>4576</v>
      </c>
      <c r="J864" t="s">
        <v>4577</v>
      </c>
      <c r="K864" t="s">
        <v>4578</v>
      </c>
    </row>
    <row r="865" spans="1:11" ht="30.75" customHeight="1" x14ac:dyDescent="0.3">
      <c r="A865" t="s">
        <v>1810</v>
      </c>
      <c r="B865" t="s">
        <v>1811</v>
      </c>
      <c r="C865" s="10" t="s">
        <v>4579</v>
      </c>
      <c r="E865" t="s">
        <v>3543</v>
      </c>
      <c r="F865" t="s">
        <v>3695</v>
      </c>
      <c r="G865" t="s">
        <v>4117</v>
      </c>
      <c r="H865" t="s">
        <v>4580</v>
      </c>
      <c r="I865" t="s">
        <v>4581</v>
      </c>
    </row>
    <row r="866" spans="1:11" ht="30.75" customHeight="1" x14ac:dyDescent="0.3">
      <c r="A866" t="s">
        <v>1812</v>
      </c>
      <c r="B866" t="s">
        <v>1813</v>
      </c>
      <c r="C866" s="10" t="s">
        <v>4582</v>
      </c>
      <c r="E866" t="s">
        <v>3543</v>
      </c>
      <c r="F866" t="s">
        <v>3816</v>
      </c>
      <c r="G866" t="s">
        <v>4583</v>
      </c>
      <c r="H866" t="s">
        <v>4584</v>
      </c>
      <c r="I866" t="s">
        <v>4585</v>
      </c>
    </row>
    <row r="867" spans="1:11" ht="30.75" customHeight="1" x14ac:dyDescent="0.3">
      <c r="A867" t="s">
        <v>1814</v>
      </c>
      <c r="B867" t="s">
        <v>1815</v>
      </c>
      <c r="C867" s="10" t="s">
        <v>4586</v>
      </c>
      <c r="E867" t="s">
        <v>3543</v>
      </c>
      <c r="F867" t="s">
        <v>3544</v>
      </c>
      <c r="G867" t="s">
        <v>3572</v>
      </c>
      <c r="H867" t="s">
        <v>3573</v>
      </c>
      <c r="I867" t="s">
        <v>4587</v>
      </c>
      <c r="J867" t="s">
        <v>4588</v>
      </c>
    </row>
    <row r="868" spans="1:11" ht="30.75" customHeight="1" x14ac:dyDescent="0.3">
      <c r="A868" t="s">
        <v>1816</v>
      </c>
      <c r="B868" t="s">
        <v>1817</v>
      </c>
      <c r="C868" s="10" t="s">
        <v>4589</v>
      </c>
      <c r="E868" t="s">
        <v>3543</v>
      </c>
      <c r="F868" t="s">
        <v>3544</v>
      </c>
      <c r="G868" t="s">
        <v>3545</v>
      </c>
      <c r="H868" t="s">
        <v>3785</v>
      </c>
      <c r="I868" t="s">
        <v>3798</v>
      </c>
      <c r="J868" t="s">
        <v>3799</v>
      </c>
    </row>
    <row r="869" spans="1:11" ht="30.75" customHeight="1" x14ac:dyDescent="0.3">
      <c r="A869" t="s">
        <v>1818</v>
      </c>
      <c r="B869" t="s">
        <v>1819</v>
      </c>
      <c r="C869" s="10" t="s">
        <v>4589</v>
      </c>
      <c r="E869" t="s">
        <v>3543</v>
      </c>
      <c r="F869" t="s">
        <v>3544</v>
      </c>
      <c r="G869" t="s">
        <v>3545</v>
      </c>
      <c r="H869" t="s">
        <v>3785</v>
      </c>
      <c r="I869" t="s">
        <v>3798</v>
      </c>
      <c r="J869" t="s">
        <v>3799</v>
      </c>
    </row>
    <row r="870" spans="1:11" ht="30.75" customHeight="1" x14ac:dyDescent="0.3">
      <c r="A870" t="s">
        <v>1820</v>
      </c>
      <c r="B870" t="s">
        <v>1821</v>
      </c>
      <c r="C870" s="10" t="s">
        <v>4590</v>
      </c>
      <c r="E870" t="s">
        <v>3543</v>
      </c>
      <c r="F870" t="s">
        <v>3544</v>
      </c>
      <c r="G870" t="s">
        <v>3572</v>
      </c>
      <c r="H870" t="s">
        <v>3573</v>
      </c>
      <c r="I870" t="s">
        <v>4587</v>
      </c>
      <c r="J870" t="s">
        <v>4588</v>
      </c>
    </row>
    <row r="871" spans="1:11" ht="30.75" customHeight="1" x14ac:dyDescent="0.3">
      <c r="A871" t="s">
        <v>1822</v>
      </c>
      <c r="B871" t="s">
        <v>1823</v>
      </c>
      <c r="C871" s="10" t="s">
        <v>4591</v>
      </c>
      <c r="E871" t="s">
        <v>3543</v>
      </c>
      <c r="F871" t="s">
        <v>3695</v>
      </c>
      <c r="G871" t="s">
        <v>3696</v>
      </c>
      <c r="H871" t="s">
        <v>3697</v>
      </c>
      <c r="I871" t="s">
        <v>4592</v>
      </c>
      <c r="J871" t="s">
        <v>4593</v>
      </c>
    </row>
    <row r="872" spans="1:11" ht="30.75" customHeight="1" x14ac:dyDescent="0.3">
      <c r="A872" t="s">
        <v>1824</v>
      </c>
      <c r="B872" t="s">
        <v>1825</v>
      </c>
      <c r="C872" s="10" t="s">
        <v>4594</v>
      </c>
      <c r="E872" t="s">
        <v>3543</v>
      </c>
      <c r="F872" t="s">
        <v>3695</v>
      </c>
      <c r="G872" t="s">
        <v>4117</v>
      </c>
      <c r="H872" t="s">
        <v>4515</v>
      </c>
      <c r="I872" t="s">
        <v>4516</v>
      </c>
    </row>
    <row r="873" spans="1:11" ht="30.75" customHeight="1" x14ac:dyDescent="0.3">
      <c r="A873" t="s">
        <v>1826</v>
      </c>
      <c r="B873" t="s">
        <v>1827</v>
      </c>
      <c r="C873" s="10" t="s">
        <v>4595</v>
      </c>
      <c r="E873" t="s">
        <v>3543</v>
      </c>
      <c r="F873" t="s">
        <v>4266</v>
      </c>
      <c r="G873" t="s">
        <v>4267</v>
      </c>
      <c r="H873" t="s">
        <v>4268</v>
      </c>
      <c r="I873" t="s">
        <v>4596</v>
      </c>
      <c r="J873" t="s">
        <v>4597</v>
      </c>
    </row>
    <row r="874" spans="1:11" ht="30.75" customHeight="1" x14ac:dyDescent="0.3">
      <c r="A874" t="s">
        <v>1828</v>
      </c>
      <c r="B874" t="s">
        <v>1829</v>
      </c>
      <c r="C874" s="10" t="s">
        <v>4595</v>
      </c>
      <c r="E874" t="s">
        <v>3543</v>
      </c>
      <c r="F874" t="s">
        <v>4266</v>
      </c>
      <c r="G874" t="s">
        <v>4267</v>
      </c>
      <c r="H874" t="s">
        <v>4268</v>
      </c>
      <c r="I874" t="s">
        <v>4596</v>
      </c>
      <c r="J874" t="s">
        <v>4597</v>
      </c>
    </row>
    <row r="875" spans="1:11" ht="30.75" customHeight="1" x14ac:dyDescent="0.3">
      <c r="A875" t="s">
        <v>1830</v>
      </c>
      <c r="B875" t="s">
        <v>1831</v>
      </c>
      <c r="C875" s="10" t="s">
        <v>4598</v>
      </c>
      <c r="E875" t="s">
        <v>3543</v>
      </c>
      <c r="F875" t="s">
        <v>3544</v>
      </c>
      <c r="G875" t="s">
        <v>3561</v>
      </c>
      <c r="H875" t="s">
        <v>3614</v>
      </c>
      <c r="I875" t="s">
        <v>3633</v>
      </c>
      <c r="J875" t="s">
        <v>3936</v>
      </c>
    </row>
    <row r="876" spans="1:11" ht="30.75" customHeight="1" x14ac:dyDescent="0.3">
      <c r="A876" t="s">
        <v>1832</v>
      </c>
      <c r="B876" t="s">
        <v>1833</v>
      </c>
      <c r="C876" s="10" t="s">
        <v>4599</v>
      </c>
      <c r="E876" t="s">
        <v>3543</v>
      </c>
      <c r="F876" t="s">
        <v>3544</v>
      </c>
      <c r="G876" t="s">
        <v>3751</v>
      </c>
      <c r="H876" t="s">
        <v>4489</v>
      </c>
      <c r="I876" t="s">
        <v>4600</v>
      </c>
      <c r="J876" t="s">
        <v>4601</v>
      </c>
    </row>
    <row r="877" spans="1:11" ht="30.75" customHeight="1" x14ac:dyDescent="0.3">
      <c r="A877" t="s">
        <v>1834</v>
      </c>
      <c r="B877" t="s">
        <v>1835</v>
      </c>
      <c r="C877" s="10" t="s">
        <v>4602</v>
      </c>
      <c r="E877" t="s">
        <v>3543</v>
      </c>
      <c r="F877" t="s">
        <v>3544</v>
      </c>
      <c r="G877" t="s">
        <v>3545</v>
      </c>
      <c r="H877" t="s">
        <v>4007</v>
      </c>
      <c r="I877" t="s">
        <v>4603</v>
      </c>
      <c r="J877" t="s">
        <v>4604</v>
      </c>
    </row>
    <row r="878" spans="1:11" ht="30.75" customHeight="1" x14ac:dyDescent="0.3">
      <c r="A878" t="s">
        <v>1836</v>
      </c>
      <c r="B878" t="s">
        <v>1837</v>
      </c>
      <c r="C878" s="10" t="s">
        <v>4605</v>
      </c>
      <c r="E878" t="s">
        <v>3543</v>
      </c>
      <c r="F878" t="s">
        <v>4266</v>
      </c>
      <c r="G878" t="s">
        <v>4606</v>
      </c>
      <c r="H878" t="s">
        <v>4607</v>
      </c>
      <c r="I878" t="s">
        <v>4608</v>
      </c>
      <c r="J878" t="s">
        <v>4609</v>
      </c>
    </row>
    <row r="879" spans="1:11" ht="30.75" customHeight="1" x14ac:dyDescent="0.3">
      <c r="A879" t="s">
        <v>1838</v>
      </c>
      <c r="B879" t="s">
        <v>1839</v>
      </c>
      <c r="C879" s="10" t="s">
        <v>4610</v>
      </c>
      <c r="E879" t="s">
        <v>3543</v>
      </c>
      <c r="F879" t="s">
        <v>3544</v>
      </c>
      <c r="G879" t="s">
        <v>3561</v>
      </c>
      <c r="H879" t="s">
        <v>3614</v>
      </c>
      <c r="I879" t="s">
        <v>3633</v>
      </c>
      <c r="J879" t="s">
        <v>4348</v>
      </c>
      <c r="K879" t="s">
        <v>4611</v>
      </c>
    </row>
    <row r="880" spans="1:11" ht="30.75" customHeight="1" x14ac:dyDescent="0.3">
      <c r="A880" t="s">
        <v>1840</v>
      </c>
      <c r="B880" t="s">
        <v>1841</v>
      </c>
      <c r="C880" s="10" t="s">
        <v>4612</v>
      </c>
      <c r="E880" t="s">
        <v>3543</v>
      </c>
      <c r="F880" t="s">
        <v>3544</v>
      </c>
      <c r="G880" t="s">
        <v>3572</v>
      </c>
      <c r="H880" t="s">
        <v>4226</v>
      </c>
      <c r="I880" t="s">
        <v>4227</v>
      </c>
      <c r="J880" t="s">
        <v>4228</v>
      </c>
    </row>
    <row r="881" spans="1:12" ht="30.75" customHeight="1" x14ac:dyDescent="0.3">
      <c r="A881" t="s">
        <v>1842</v>
      </c>
      <c r="B881" t="s">
        <v>1843</v>
      </c>
      <c r="C881" s="10" t="s">
        <v>4613</v>
      </c>
      <c r="E881" t="s">
        <v>3543</v>
      </c>
      <c r="F881" t="s">
        <v>3695</v>
      </c>
      <c r="G881" t="s">
        <v>3696</v>
      </c>
      <c r="H881" t="s">
        <v>3697</v>
      </c>
      <c r="I881" t="s">
        <v>4614</v>
      </c>
      <c r="J881" t="s">
        <v>4615</v>
      </c>
    </row>
    <row r="882" spans="1:12" ht="30.75" customHeight="1" x14ac:dyDescent="0.3">
      <c r="A882" t="s">
        <v>1846</v>
      </c>
      <c r="B882" t="s">
        <v>1847</v>
      </c>
      <c r="C882" s="10" t="s">
        <v>4613</v>
      </c>
      <c r="E882" t="s">
        <v>3543</v>
      </c>
      <c r="F882" t="s">
        <v>3695</v>
      </c>
      <c r="G882" t="s">
        <v>3696</v>
      </c>
      <c r="H882" t="s">
        <v>3697</v>
      </c>
      <c r="I882" t="s">
        <v>4614</v>
      </c>
      <c r="J882" t="s">
        <v>4615</v>
      </c>
    </row>
    <row r="883" spans="1:12" ht="30.75" customHeight="1" x14ac:dyDescent="0.3">
      <c r="A883" t="s">
        <v>1848</v>
      </c>
      <c r="B883" t="s">
        <v>1849</v>
      </c>
      <c r="C883" s="10" t="s">
        <v>4616</v>
      </c>
      <c r="E883" t="s">
        <v>3543</v>
      </c>
      <c r="F883" t="s">
        <v>3695</v>
      </c>
      <c r="G883" t="s">
        <v>4117</v>
      </c>
      <c r="H883" t="s">
        <v>4515</v>
      </c>
      <c r="I883" t="s">
        <v>4516</v>
      </c>
    </row>
    <row r="884" spans="1:12" ht="30.75" customHeight="1" x14ac:dyDescent="0.3">
      <c r="A884" t="s">
        <v>1850</v>
      </c>
      <c r="B884" t="s">
        <v>1851</v>
      </c>
      <c r="C884" s="10" t="s">
        <v>4617</v>
      </c>
      <c r="E884" t="s">
        <v>3543</v>
      </c>
      <c r="F884" t="s">
        <v>3544</v>
      </c>
      <c r="G884" t="s">
        <v>3751</v>
      </c>
      <c r="H884" t="s">
        <v>4489</v>
      </c>
      <c r="I884" t="s">
        <v>4600</v>
      </c>
      <c r="J884" t="s">
        <v>4601</v>
      </c>
    </row>
    <row r="885" spans="1:12" ht="30.75" customHeight="1" x14ac:dyDescent="0.3">
      <c r="A885" t="s">
        <v>1852</v>
      </c>
      <c r="B885" t="s">
        <v>1853</v>
      </c>
      <c r="C885" s="10" t="s">
        <v>4617</v>
      </c>
      <c r="E885" t="s">
        <v>3543</v>
      </c>
      <c r="F885" t="s">
        <v>3544</v>
      </c>
      <c r="G885" t="s">
        <v>3751</v>
      </c>
      <c r="H885" t="s">
        <v>4489</v>
      </c>
      <c r="I885" t="s">
        <v>4600</v>
      </c>
      <c r="J885" t="s">
        <v>4601</v>
      </c>
    </row>
    <row r="886" spans="1:12" ht="30.75" customHeight="1" x14ac:dyDescent="0.3">
      <c r="A886" t="s">
        <v>1854</v>
      </c>
      <c r="B886" t="s">
        <v>1855</v>
      </c>
      <c r="C886" s="10" t="s">
        <v>4617</v>
      </c>
      <c r="E886" t="s">
        <v>3543</v>
      </c>
      <c r="F886" t="s">
        <v>3544</v>
      </c>
      <c r="G886" t="s">
        <v>3751</v>
      </c>
      <c r="H886" t="s">
        <v>4489</v>
      </c>
      <c r="I886" t="s">
        <v>4600</v>
      </c>
      <c r="J886" t="s">
        <v>4601</v>
      </c>
    </row>
    <row r="887" spans="1:12" ht="30.75" customHeight="1" x14ac:dyDescent="0.3">
      <c r="A887" t="s">
        <v>1856</v>
      </c>
      <c r="B887" t="s">
        <v>1857</v>
      </c>
      <c r="C887" s="10" t="s">
        <v>4618</v>
      </c>
      <c r="E887" t="s">
        <v>3543</v>
      </c>
      <c r="F887" t="s">
        <v>3695</v>
      </c>
      <c r="G887" t="s">
        <v>4117</v>
      </c>
      <c r="H887" t="s">
        <v>4515</v>
      </c>
      <c r="I887" t="s">
        <v>4619</v>
      </c>
    </row>
    <row r="888" spans="1:12" ht="30.75" customHeight="1" x14ac:dyDescent="0.3">
      <c r="A888" t="s">
        <v>1858</v>
      </c>
      <c r="B888" t="s">
        <v>1859</v>
      </c>
      <c r="C888" s="10" t="s">
        <v>4620</v>
      </c>
      <c r="E888" t="s">
        <v>3543</v>
      </c>
      <c r="F888" t="s">
        <v>4266</v>
      </c>
      <c r="G888" t="s">
        <v>4621</v>
      </c>
      <c r="H888" t="s">
        <v>4622</v>
      </c>
    </row>
    <row r="889" spans="1:12" ht="30.75" customHeight="1" x14ac:dyDescent="0.3">
      <c r="A889" t="s">
        <v>1860</v>
      </c>
      <c r="B889" t="s">
        <v>1861</v>
      </c>
      <c r="C889" s="10" t="s">
        <v>4623</v>
      </c>
      <c r="E889" t="s">
        <v>3543</v>
      </c>
      <c r="F889" t="s">
        <v>3544</v>
      </c>
      <c r="G889" t="s">
        <v>3892</v>
      </c>
      <c r="H889" t="s">
        <v>4624</v>
      </c>
      <c r="I889" t="s">
        <v>4625</v>
      </c>
      <c r="J889" t="s">
        <v>4626</v>
      </c>
    </row>
    <row r="890" spans="1:12" ht="30.75" customHeight="1" x14ac:dyDescent="0.3">
      <c r="A890" t="s">
        <v>1862</v>
      </c>
      <c r="B890" t="s">
        <v>1863</v>
      </c>
      <c r="C890" s="10" t="s">
        <v>4627</v>
      </c>
      <c r="E890" t="s">
        <v>3543</v>
      </c>
      <c r="F890" t="s">
        <v>3544</v>
      </c>
      <c r="G890" t="s">
        <v>3572</v>
      </c>
      <c r="H890" t="s">
        <v>3573</v>
      </c>
      <c r="I890" t="s">
        <v>3911</v>
      </c>
      <c r="J890" t="s">
        <v>4628</v>
      </c>
    </row>
    <row r="891" spans="1:12" ht="30.75" customHeight="1" x14ac:dyDescent="0.3">
      <c r="A891" t="s">
        <v>1864</v>
      </c>
      <c r="B891" t="s">
        <v>1865</v>
      </c>
      <c r="C891" s="10" t="s">
        <v>4629</v>
      </c>
      <c r="E891" t="s">
        <v>3543</v>
      </c>
      <c r="F891" t="s">
        <v>3566</v>
      </c>
      <c r="G891" t="s">
        <v>4630</v>
      </c>
      <c r="H891" t="s">
        <v>4631</v>
      </c>
      <c r="I891" t="s">
        <v>4632</v>
      </c>
      <c r="J891" t="s">
        <v>4633</v>
      </c>
    </row>
    <row r="892" spans="1:12" ht="30.75" customHeight="1" x14ac:dyDescent="0.3">
      <c r="A892" t="s">
        <v>1868</v>
      </c>
      <c r="B892" t="s">
        <v>1869</v>
      </c>
      <c r="C892" s="10" t="s">
        <v>4629</v>
      </c>
      <c r="E892" t="s">
        <v>3543</v>
      </c>
      <c r="F892" t="s">
        <v>3566</v>
      </c>
      <c r="G892" t="s">
        <v>4630</v>
      </c>
      <c r="H892" t="s">
        <v>4631</v>
      </c>
      <c r="I892" t="s">
        <v>4632</v>
      </c>
      <c r="J892" t="s">
        <v>4633</v>
      </c>
    </row>
    <row r="893" spans="1:12" ht="30.75" customHeight="1" x14ac:dyDescent="0.3">
      <c r="A893" t="s">
        <v>1870</v>
      </c>
      <c r="B893" t="s">
        <v>1871</v>
      </c>
      <c r="C893" s="10" t="s">
        <v>4634</v>
      </c>
      <c r="E893" t="s">
        <v>3580</v>
      </c>
      <c r="F893" t="s">
        <v>4635</v>
      </c>
      <c r="G893" t="s">
        <v>4636</v>
      </c>
      <c r="H893" t="s">
        <v>4637</v>
      </c>
      <c r="I893" t="s">
        <v>4638</v>
      </c>
      <c r="J893" t="s">
        <v>4639</v>
      </c>
      <c r="K893" t="s">
        <v>4640</v>
      </c>
      <c r="L893" t="s">
        <v>4641</v>
      </c>
    </row>
    <row r="894" spans="1:12" ht="30.75" customHeight="1" x14ac:dyDescent="0.3">
      <c r="A894" t="s">
        <v>1874</v>
      </c>
      <c r="B894" t="s">
        <v>1875</v>
      </c>
      <c r="C894" s="10" t="s">
        <v>4642</v>
      </c>
      <c r="E894" t="s">
        <v>3543</v>
      </c>
      <c r="F894" t="s">
        <v>3695</v>
      </c>
      <c r="G894" t="s">
        <v>3696</v>
      </c>
      <c r="H894" t="s">
        <v>3697</v>
      </c>
      <c r="I894" t="s">
        <v>4592</v>
      </c>
      <c r="J894" t="s">
        <v>4593</v>
      </c>
    </row>
    <row r="895" spans="1:12" ht="30.75" customHeight="1" x14ac:dyDescent="0.3">
      <c r="A895" t="s">
        <v>1876</v>
      </c>
      <c r="B895" t="s">
        <v>1877</v>
      </c>
      <c r="C895" s="10" t="s">
        <v>4643</v>
      </c>
      <c r="E895" t="s">
        <v>3543</v>
      </c>
      <c r="F895" t="s">
        <v>3544</v>
      </c>
      <c r="G895" t="s">
        <v>3572</v>
      </c>
      <c r="H895" t="s">
        <v>3610</v>
      </c>
      <c r="I895" t="s">
        <v>3611</v>
      </c>
      <c r="J895" t="s">
        <v>4511</v>
      </c>
    </row>
    <row r="896" spans="1:12" ht="30.75" customHeight="1" x14ac:dyDescent="0.3">
      <c r="A896" t="s">
        <v>1878</v>
      </c>
      <c r="B896" t="s">
        <v>1879</v>
      </c>
      <c r="C896" s="10" t="s">
        <v>4643</v>
      </c>
      <c r="E896" t="s">
        <v>3543</v>
      </c>
      <c r="F896" t="s">
        <v>3544</v>
      </c>
      <c r="G896" t="s">
        <v>3572</v>
      </c>
      <c r="H896" t="s">
        <v>3610</v>
      </c>
      <c r="I896" t="s">
        <v>3611</v>
      </c>
      <c r="J896" t="s">
        <v>4511</v>
      </c>
    </row>
    <row r="897" spans="1:20" ht="30.75" customHeight="1" x14ac:dyDescent="0.3">
      <c r="A897" t="s">
        <v>1880</v>
      </c>
      <c r="B897" t="s">
        <v>1881</v>
      </c>
      <c r="C897" s="10" t="s">
        <v>4644</v>
      </c>
      <c r="E897" t="s">
        <v>3543</v>
      </c>
      <c r="F897" t="s">
        <v>3544</v>
      </c>
      <c r="G897" t="s">
        <v>3545</v>
      </c>
      <c r="H897" t="s">
        <v>3639</v>
      </c>
      <c r="I897" t="s">
        <v>3640</v>
      </c>
      <c r="J897" t="s">
        <v>3789</v>
      </c>
    </row>
    <row r="898" spans="1:20" ht="30.75" customHeight="1" x14ac:dyDescent="0.3">
      <c r="A898" t="s">
        <v>1882</v>
      </c>
      <c r="B898" t="s">
        <v>1883</v>
      </c>
      <c r="C898" s="10" t="s">
        <v>4644</v>
      </c>
      <c r="E898" t="s">
        <v>3543</v>
      </c>
      <c r="F898" t="s">
        <v>3544</v>
      </c>
      <c r="G898" t="s">
        <v>3545</v>
      </c>
      <c r="H898" t="s">
        <v>3639</v>
      </c>
      <c r="I898" t="s">
        <v>3640</v>
      </c>
      <c r="J898" t="s">
        <v>3789</v>
      </c>
    </row>
    <row r="899" spans="1:20" ht="30.75" customHeight="1" x14ac:dyDescent="0.3">
      <c r="A899" t="s">
        <v>1884</v>
      </c>
      <c r="B899" t="s">
        <v>1885</v>
      </c>
      <c r="C899" s="10" t="s">
        <v>4505</v>
      </c>
      <c r="E899" t="s">
        <v>3580</v>
      </c>
      <c r="F899" t="s">
        <v>3581</v>
      </c>
      <c r="G899" t="s">
        <v>3582</v>
      </c>
      <c r="H899" t="s">
        <v>3583</v>
      </c>
      <c r="I899" t="s">
        <v>3584</v>
      </c>
      <c r="J899" t="s">
        <v>3585</v>
      </c>
      <c r="K899" t="s">
        <v>3586</v>
      </c>
      <c r="L899" t="s">
        <v>3714</v>
      </c>
      <c r="M899" t="s">
        <v>3715</v>
      </c>
      <c r="N899" t="s">
        <v>3716</v>
      </c>
      <c r="O899" t="s">
        <v>3717</v>
      </c>
      <c r="P899" t="s">
        <v>3928</v>
      </c>
      <c r="Q899" t="s">
        <v>3929</v>
      </c>
      <c r="R899" t="s">
        <v>3930</v>
      </c>
      <c r="S899" t="s">
        <v>3931</v>
      </c>
    </row>
    <row r="900" spans="1:20" ht="30.75" customHeight="1" x14ac:dyDescent="0.3">
      <c r="A900" t="s">
        <v>1886</v>
      </c>
      <c r="B900" t="s">
        <v>1887</v>
      </c>
      <c r="C900" s="10" t="s">
        <v>4505</v>
      </c>
      <c r="E900" t="s">
        <v>3580</v>
      </c>
      <c r="F900" t="s">
        <v>3581</v>
      </c>
      <c r="G900" t="s">
        <v>3582</v>
      </c>
      <c r="H900" t="s">
        <v>3583</v>
      </c>
      <c r="I900" t="s">
        <v>3584</v>
      </c>
      <c r="J900" t="s">
        <v>3585</v>
      </c>
      <c r="K900" t="s">
        <v>3586</v>
      </c>
      <c r="L900" t="s">
        <v>3714</v>
      </c>
      <c r="M900" t="s">
        <v>3715</v>
      </c>
      <c r="N900" t="s">
        <v>3716</v>
      </c>
      <c r="O900" t="s">
        <v>3717</v>
      </c>
      <c r="P900" t="s">
        <v>3928</v>
      </c>
      <c r="Q900" t="s">
        <v>3929</v>
      </c>
      <c r="R900" t="s">
        <v>3930</v>
      </c>
      <c r="S900" t="s">
        <v>3931</v>
      </c>
    </row>
    <row r="901" spans="1:20" ht="30.75" customHeight="1" x14ac:dyDescent="0.3">
      <c r="A901" t="s">
        <v>1888</v>
      </c>
      <c r="B901" t="s">
        <v>1889</v>
      </c>
      <c r="C901" s="10" t="s">
        <v>4505</v>
      </c>
      <c r="E901" t="s">
        <v>3580</v>
      </c>
      <c r="F901" t="s">
        <v>3581</v>
      </c>
      <c r="G901" t="s">
        <v>3582</v>
      </c>
      <c r="H901" t="s">
        <v>3583</v>
      </c>
      <c r="I901" t="s">
        <v>3584</v>
      </c>
      <c r="J901" t="s">
        <v>3585</v>
      </c>
      <c r="K901" t="s">
        <v>3586</v>
      </c>
      <c r="L901" t="s">
        <v>3714</v>
      </c>
      <c r="M901" t="s">
        <v>3715</v>
      </c>
      <c r="N901" t="s">
        <v>3716</v>
      </c>
      <c r="O901" t="s">
        <v>3717</v>
      </c>
      <c r="P901" t="s">
        <v>3928</v>
      </c>
      <c r="Q901" t="s">
        <v>3929</v>
      </c>
      <c r="R901" t="s">
        <v>3930</v>
      </c>
      <c r="S901" t="s">
        <v>3931</v>
      </c>
    </row>
    <row r="902" spans="1:20" ht="30.75" customHeight="1" x14ac:dyDescent="0.3">
      <c r="A902" t="s">
        <v>1890</v>
      </c>
      <c r="B902" t="s">
        <v>1891</v>
      </c>
      <c r="C902" s="10" t="s">
        <v>4645</v>
      </c>
      <c r="E902" t="s">
        <v>3543</v>
      </c>
      <c r="F902" t="s">
        <v>3544</v>
      </c>
      <c r="G902" t="s">
        <v>3572</v>
      </c>
      <c r="H902" t="s">
        <v>3573</v>
      </c>
      <c r="I902" t="s">
        <v>4081</v>
      </c>
      <c r="J902" t="s">
        <v>4646</v>
      </c>
    </row>
    <row r="903" spans="1:20" ht="30.75" customHeight="1" x14ac:dyDescent="0.3">
      <c r="A903" t="s">
        <v>1892</v>
      </c>
      <c r="B903" t="s">
        <v>1893</v>
      </c>
      <c r="C903" s="10" t="s">
        <v>4647</v>
      </c>
      <c r="E903" t="s">
        <v>3543</v>
      </c>
      <c r="F903" t="s">
        <v>3544</v>
      </c>
      <c r="G903" t="s">
        <v>3751</v>
      </c>
      <c r="H903" t="s">
        <v>4131</v>
      </c>
      <c r="I903" t="s">
        <v>4132</v>
      </c>
      <c r="J903" t="s">
        <v>4648</v>
      </c>
    </row>
    <row r="904" spans="1:20" ht="30.75" customHeight="1" x14ac:dyDescent="0.3">
      <c r="A904" t="s">
        <v>1894</v>
      </c>
      <c r="B904" t="s">
        <v>1895</v>
      </c>
      <c r="C904" s="10" t="s">
        <v>4649</v>
      </c>
      <c r="E904" t="s">
        <v>3543</v>
      </c>
      <c r="F904" t="s">
        <v>3544</v>
      </c>
      <c r="G904" t="s">
        <v>3545</v>
      </c>
      <c r="H904" t="s">
        <v>4072</v>
      </c>
      <c r="I904" t="s">
        <v>4472</v>
      </c>
      <c r="J904" t="s">
        <v>4650</v>
      </c>
    </row>
    <row r="905" spans="1:20" ht="30.75" customHeight="1" x14ac:dyDescent="0.3">
      <c r="A905" t="s">
        <v>1898</v>
      </c>
      <c r="B905" t="s">
        <v>1899</v>
      </c>
      <c r="C905" s="10" t="s">
        <v>4649</v>
      </c>
      <c r="E905" t="s">
        <v>3543</v>
      </c>
      <c r="F905" t="s">
        <v>3544</v>
      </c>
      <c r="G905" t="s">
        <v>3545</v>
      </c>
      <c r="H905" t="s">
        <v>4072</v>
      </c>
      <c r="I905" t="s">
        <v>4472</v>
      </c>
      <c r="J905" t="s">
        <v>4650</v>
      </c>
    </row>
    <row r="906" spans="1:20" ht="30.75" customHeight="1" x14ac:dyDescent="0.3">
      <c r="A906" t="s">
        <v>1900</v>
      </c>
      <c r="B906" t="s">
        <v>1901</v>
      </c>
      <c r="C906" s="10" t="s">
        <v>4651</v>
      </c>
      <c r="E906" t="s">
        <v>3543</v>
      </c>
      <c r="F906" t="s">
        <v>3695</v>
      </c>
      <c r="G906" t="s">
        <v>3696</v>
      </c>
      <c r="H906" t="s">
        <v>3697</v>
      </c>
      <c r="I906" t="s">
        <v>4592</v>
      </c>
      <c r="J906" t="s">
        <v>4593</v>
      </c>
    </row>
    <row r="907" spans="1:20" ht="30.75" customHeight="1" x14ac:dyDescent="0.3">
      <c r="A907" t="s">
        <v>1902</v>
      </c>
      <c r="B907" t="s">
        <v>1903</v>
      </c>
      <c r="C907" s="10" t="s">
        <v>4652</v>
      </c>
      <c r="E907" t="s">
        <v>3580</v>
      </c>
      <c r="F907" t="s">
        <v>3581</v>
      </c>
      <c r="G907" t="s">
        <v>3582</v>
      </c>
      <c r="H907" t="s">
        <v>3583</v>
      </c>
      <c r="I907" t="s">
        <v>3584</v>
      </c>
      <c r="J907" t="s">
        <v>3585</v>
      </c>
      <c r="K907" t="s">
        <v>3586</v>
      </c>
      <c r="L907" t="s">
        <v>3587</v>
      </c>
      <c r="M907" t="s">
        <v>3588</v>
      </c>
      <c r="N907" t="s">
        <v>3589</v>
      </c>
      <c r="O907" t="s">
        <v>3602</v>
      </c>
      <c r="P907" t="s">
        <v>3654</v>
      </c>
      <c r="Q907" t="s">
        <v>3655</v>
      </c>
      <c r="R907" t="s">
        <v>4653</v>
      </c>
      <c r="S907" t="s">
        <v>4654</v>
      </c>
      <c r="T907" t="s">
        <v>4655</v>
      </c>
    </row>
    <row r="908" spans="1:20" ht="30.75" customHeight="1" x14ac:dyDescent="0.3">
      <c r="A908" t="s">
        <v>1904</v>
      </c>
      <c r="B908" t="s">
        <v>1905</v>
      </c>
      <c r="C908" s="10" t="s">
        <v>4652</v>
      </c>
      <c r="E908" t="s">
        <v>3580</v>
      </c>
      <c r="F908" t="s">
        <v>3581</v>
      </c>
      <c r="G908" t="s">
        <v>3582</v>
      </c>
      <c r="H908" t="s">
        <v>3583</v>
      </c>
      <c r="I908" t="s">
        <v>3584</v>
      </c>
      <c r="J908" t="s">
        <v>3585</v>
      </c>
      <c r="K908" t="s">
        <v>3586</v>
      </c>
      <c r="L908" t="s">
        <v>3587</v>
      </c>
      <c r="M908" t="s">
        <v>3588</v>
      </c>
      <c r="N908" t="s">
        <v>3589</v>
      </c>
      <c r="O908" t="s">
        <v>3602</v>
      </c>
      <c r="P908" t="s">
        <v>3654</v>
      </c>
      <c r="Q908" t="s">
        <v>3655</v>
      </c>
      <c r="R908" t="s">
        <v>4653</v>
      </c>
      <c r="S908" t="s">
        <v>4654</v>
      </c>
      <c r="T908" t="s">
        <v>4655</v>
      </c>
    </row>
    <row r="909" spans="1:20" ht="30.75" customHeight="1" x14ac:dyDescent="0.3">
      <c r="A909" t="s">
        <v>1906</v>
      </c>
      <c r="B909" t="s">
        <v>1907</v>
      </c>
      <c r="C909" s="10" t="s">
        <v>4652</v>
      </c>
      <c r="E909" t="s">
        <v>3580</v>
      </c>
      <c r="F909" t="s">
        <v>3581</v>
      </c>
      <c r="G909" t="s">
        <v>3582</v>
      </c>
      <c r="H909" t="s">
        <v>3583</v>
      </c>
      <c r="I909" t="s">
        <v>3584</v>
      </c>
      <c r="J909" t="s">
        <v>3585</v>
      </c>
      <c r="K909" t="s">
        <v>3586</v>
      </c>
      <c r="L909" t="s">
        <v>3587</v>
      </c>
      <c r="M909" t="s">
        <v>3588</v>
      </c>
      <c r="N909" t="s">
        <v>3589</v>
      </c>
      <c r="O909" t="s">
        <v>3602</v>
      </c>
      <c r="P909" t="s">
        <v>3654</v>
      </c>
      <c r="Q909" t="s">
        <v>3655</v>
      </c>
      <c r="R909" t="s">
        <v>4653</v>
      </c>
      <c r="S909" t="s">
        <v>4654</v>
      </c>
      <c r="T909" t="s">
        <v>4655</v>
      </c>
    </row>
    <row r="910" spans="1:20" ht="30.75" customHeight="1" x14ac:dyDescent="0.3">
      <c r="A910" t="s">
        <v>1908</v>
      </c>
      <c r="B910" t="s">
        <v>1909</v>
      </c>
      <c r="C910" s="10" t="s">
        <v>4652</v>
      </c>
      <c r="E910" t="s">
        <v>3580</v>
      </c>
      <c r="F910" t="s">
        <v>3581</v>
      </c>
      <c r="G910" t="s">
        <v>3582</v>
      </c>
      <c r="H910" t="s">
        <v>3583</v>
      </c>
      <c r="I910" t="s">
        <v>3584</v>
      </c>
      <c r="J910" t="s">
        <v>3585</v>
      </c>
      <c r="K910" t="s">
        <v>3586</v>
      </c>
      <c r="L910" t="s">
        <v>3587</v>
      </c>
      <c r="M910" t="s">
        <v>3588</v>
      </c>
      <c r="N910" t="s">
        <v>3589</v>
      </c>
      <c r="O910" t="s">
        <v>3602</v>
      </c>
      <c r="P910" t="s">
        <v>3654</v>
      </c>
      <c r="Q910" t="s">
        <v>3655</v>
      </c>
      <c r="R910" t="s">
        <v>4653</v>
      </c>
      <c r="S910" t="s">
        <v>4654</v>
      </c>
      <c r="T910" t="s">
        <v>4655</v>
      </c>
    </row>
    <row r="911" spans="1:20" ht="30.75" customHeight="1" x14ac:dyDescent="0.3">
      <c r="A911" t="s">
        <v>1910</v>
      </c>
      <c r="B911" t="s">
        <v>1911</v>
      </c>
      <c r="C911" s="10" t="s">
        <v>4652</v>
      </c>
      <c r="E911" t="s">
        <v>3580</v>
      </c>
      <c r="F911" t="s">
        <v>3581</v>
      </c>
      <c r="G911" t="s">
        <v>3582</v>
      </c>
      <c r="H911" t="s">
        <v>3583</v>
      </c>
      <c r="I911" t="s">
        <v>3584</v>
      </c>
      <c r="J911" t="s">
        <v>3585</v>
      </c>
      <c r="K911" t="s">
        <v>3586</v>
      </c>
      <c r="L911" t="s">
        <v>3587</v>
      </c>
      <c r="M911" t="s">
        <v>3588</v>
      </c>
      <c r="N911" t="s">
        <v>3589</v>
      </c>
      <c r="O911" t="s">
        <v>3602</v>
      </c>
      <c r="P911" t="s">
        <v>3654</v>
      </c>
      <c r="Q911" t="s">
        <v>3655</v>
      </c>
      <c r="R911" t="s">
        <v>4653</v>
      </c>
      <c r="S911" t="s">
        <v>4654</v>
      </c>
      <c r="T911" t="s">
        <v>4655</v>
      </c>
    </row>
    <row r="912" spans="1:20" ht="30.75" customHeight="1" x14ac:dyDescent="0.3">
      <c r="A912" t="s">
        <v>1912</v>
      </c>
      <c r="B912" t="s">
        <v>1913</v>
      </c>
      <c r="C912" s="10" t="s">
        <v>4656</v>
      </c>
      <c r="E912" t="s">
        <v>3543</v>
      </c>
      <c r="F912" t="s">
        <v>3544</v>
      </c>
      <c r="G912" t="s">
        <v>3572</v>
      </c>
      <c r="H912" t="s">
        <v>3610</v>
      </c>
      <c r="I912" t="s">
        <v>4142</v>
      </c>
    </row>
    <row r="913" spans="1:21" ht="30.75" customHeight="1" x14ac:dyDescent="0.3">
      <c r="A913" t="s">
        <v>1914</v>
      </c>
      <c r="B913" t="s">
        <v>1915</v>
      </c>
      <c r="C913" s="10" t="s">
        <v>4657</v>
      </c>
      <c r="E913" t="s">
        <v>3543</v>
      </c>
      <c r="F913" t="s">
        <v>3544</v>
      </c>
      <c r="G913" t="s">
        <v>3572</v>
      </c>
      <c r="H913" t="s">
        <v>3610</v>
      </c>
      <c r="I913" t="s">
        <v>3611</v>
      </c>
      <c r="J913" t="s">
        <v>4129</v>
      </c>
    </row>
    <row r="914" spans="1:21" ht="30.75" customHeight="1" x14ac:dyDescent="0.3">
      <c r="A914" t="s">
        <v>1916</v>
      </c>
      <c r="B914" t="s">
        <v>1917</v>
      </c>
      <c r="C914" s="10" t="s">
        <v>4657</v>
      </c>
      <c r="E914" t="s">
        <v>3543</v>
      </c>
      <c r="F914" t="s">
        <v>3544</v>
      </c>
      <c r="G914" t="s">
        <v>3572</v>
      </c>
      <c r="H914" t="s">
        <v>3610</v>
      </c>
      <c r="I914" t="s">
        <v>3611</v>
      </c>
      <c r="J914" t="s">
        <v>4129</v>
      </c>
    </row>
    <row r="915" spans="1:21" ht="30.75" customHeight="1" x14ac:dyDescent="0.3">
      <c r="A915" t="s">
        <v>1918</v>
      </c>
      <c r="B915" t="s">
        <v>1919</v>
      </c>
      <c r="C915" s="10" t="s">
        <v>4658</v>
      </c>
      <c r="E915" t="s">
        <v>3580</v>
      </c>
      <c r="F915" t="s">
        <v>3581</v>
      </c>
      <c r="G915" t="s">
        <v>3582</v>
      </c>
      <c r="H915" t="s">
        <v>3583</v>
      </c>
      <c r="I915" t="s">
        <v>3584</v>
      </c>
      <c r="J915" t="s">
        <v>3585</v>
      </c>
      <c r="K915" t="s">
        <v>3586</v>
      </c>
      <c r="L915" t="s">
        <v>3587</v>
      </c>
      <c r="M915" t="s">
        <v>3588</v>
      </c>
      <c r="N915" t="s">
        <v>3589</v>
      </c>
      <c r="O915" t="s">
        <v>3602</v>
      </c>
      <c r="P915" t="s">
        <v>3654</v>
      </c>
      <c r="Q915" t="s">
        <v>3655</v>
      </c>
      <c r="R915" t="s">
        <v>3656</v>
      </c>
      <c r="S915" t="s">
        <v>4659</v>
      </c>
      <c r="T915" t="s">
        <v>4660</v>
      </c>
      <c r="U915" t="s">
        <v>4661</v>
      </c>
    </row>
    <row r="916" spans="1:21" ht="30.75" customHeight="1" x14ac:dyDescent="0.3">
      <c r="A916" t="s">
        <v>1920</v>
      </c>
      <c r="B916" t="s">
        <v>1921</v>
      </c>
      <c r="C916" s="10" t="s">
        <v>4658</v>
      </c>
      <c r="E916" t="s">
        <v>3580</v>
      </c>
      <c r="F916" t="s">
        <v>3581</v>
      </c>
      <c r="G916" t="s">
        <v>3582</v>
      </c>
      <c r="H916" t="s">
        <v>3583</v>
      </c>
      <c r="I916" t="s">
        <v>3584</v>
      </c>
      <c r="J916" t="s">
        <v>3585</v>
      </c>
      <c r="K916" t="s">
        <v>3586</v>
      </c>
      <c r="L916" t="s">
        <v>3587</v>
      </c>
      <c r="M916" t="s">
        <v>3588</v>
      </c>
      <c r="N916" t="s">
        <v>3589</v>
      </c>
      <c r="O916" t="s">
        <v>3602</v>
      </c>
      <c r="P916" t="s">
        <v>3654</v>
      </c>
      <c r="Q916" t="s">
        <v>3655</v>
      </c>
      <c r="R916" t="s">
        <v>3656</v>
      </c>
      <c r="S916" t="s">
        <v>4659</v>
      </c>
      <c r="T916" t="s">
        <v>4660</v>
      </c>
      <c r="U916" t="s">
        <v>4661</v>
      </c>
    </row>
    <row r="917" spans="1:21" ht="30.75" customHeight="1" x14ac:dyDescent="0.3">
      <c r="A917" t="s">
        <v>1922</v>
      </c>
      <c r="B917" t="s">
        <v>1923</v>
      </c>
      <c r="C917" s="10" t="s">
        <v>4658</v>
      </c>
      <c r="E917" t="s">
        <v>3580</v>
      </c>
      <c r="F917" t="s">
        <v>3581</v>
      </c>
      <c r="G917" t="s">
        <v>3582</v>
      </c>
      <c r="H917" t="s">
        <v>3583</v>
      </c>
      <c r="I917" t="s">
        <v>3584</v>
      </c>
      <c r="J917" t="s">
        <v>3585</v>
      </c>
      <c r="K917" t="s">
        <v>3586</v>
      </c>
      <c r="L917" t="s">
        <v>3587</v>
      </c>
      <c r="M917" t="s">
        <v>3588</v>
      </c>
      <c r="N917" t="s">
        <v>3589</v>
      </c>
      <c r="O917" t="s">
        <v>3602</v>
      </c>
      <c r="P917" t="s">
        <v>3654</v>
      </c>
      <c r="Q917" t="s">
        <v>3655</v>
      </c>
      <c r="R917" t="s">
        <v>3656</v>
      </c>
      <c r="S917" t="s">
        <v>4659</v>
      </c>
      <c r="T917" t="s">
        <v>4660</v>
      </c>
      <c r="U917" t="s">
        <v>4661</v>
      </c>
    </row>
    <row r="918" spans="1:21" ht="30.75" customHeight="1" x14ac:dyDescent="0.3">
      <c r="A918" t="s">
        <v>1924</v>
      </c>
      <c r="B918" t="s">
        <v>1925</v>
      </c>
      <c r="C918" s="10" t="s">
        <v>4658</v>
      </c>
      <c r="E918" t="s">
        <v>3580</v>
      </c>
      <c r="F918" t="s">
        <v>3581</v>
      </c>
      <c r="G918" t="s">
        <v>3582</v>
      </c>
      <c r="H918" t="s">
        <v>3583</v>
      </c>
      <c r="I918" t="s">
        <v>3584</v>
      </c>
      <c r="J918" t="s">
        <v>3585</v>
      </c>
      <c r="K918" t="s">
        <v>3586</v>
      </c>
      <c r="L918" t="s">
        <v>3587</v>
      </c>
      <c r="M918" t="s">
        <v>3588</v>
      </c>
      <c r="N918" t="s">
        <v>3589</v>
      </c>
      <c r="O918" t="s">
        <v>3602</v>
      </c>
      <c r="P918" t="s">
        <v>3654</v>
      </c>
      <c r="Q918" t="s">
        <v>3655</v>
      </c>
      <c r="R918" t="s">
        <v>3656</v>
      </c>
      <c r="S918" t="s">
        <v>4659</v>
      </c>
      <c r="T918" t="s">
        <v>4660</v>
      </c>
      <c r="U918" t="s">
        <v>4661</v>
      </c>
    </row>
    <row r="919" spans="1:21" ht="30.75" customHeight="1" x14ac:dyDescent="0.3">
      <c r="A919" t="s">
        <v>1926</v>
      </c>
      <c r="B919" t="s">
        <v>1927</v>
      </c>
      <c r="C919" s="10" t="s">
        <v>4658</v>
      </c>
      <c r="E919" t="s">
        <v>3580</v>
      </c>
      <c r="F919" t="s">
        <v>3581</v>
      </c>
      <c r="G919" t="s">
        <v>3582</v>
      </c>
      <c r="H919" t="s">
        <v>3583</v>
      </c>
      <c r="I919" t="s">
        <v>3584</v>
      </c>
      <c r="J919" t="s">
        <v>3585</v>
      </c>
      <c r="K919" t="s">
        <v>3586</v>
      </c>
      <c r="L919" t="s">
        <v>3587</v>
      </c>
      <c r="M919" t="s">
        <v>3588</v>
      </c>
      <c r="N919" t="s">
        <v>3589</v>
      </c>
      <c r="O919" t="s">
        <v>3602</v>
      </c>
      <c r="P919" t="s">
        <v>3654</v>
      </c>
      <c r="Q919" t="s">
        <v>3655</v>
      </c>
      <c r="R919" t="s">
        <v>3656</v>
      </c>
      <c r="S919" t="s">
        <v>4659</v>
      </c>
      <c r="T919" t="s">
        <v>4660</v>
      </c>
      <c r="U919" t="s">
        <v>4661</v>
      </c>
    </row>
    <row r="920" spans="1:21" ht="30.75" customHeight="1" x14ac:dyDescent="0.3">
      <c r="A920" t="s">
        <v>1928</v>
      </c>
      <c r="B920" t="s">
        <v>1929</v>
      </c>
      <c r="C920" s="10" t="s">
        <v>4658</v>
      </c>
      <c r="E920" t="s">
        <v>3580</v>
      </c>
      <c r="F920" t="s">
        <v>3581</v>
      </c>
      <c r="G920" t="s">
        <v>3582</v>
      </c>
      <c r="H920" t="s">
        <v>3583</v>
      </c>
      <c r="I920" t="s">
        <v>3584</v>
      </c>
      <c r="J920" t="s">
        <v>3585</v>
      </c>
      <c r="K920" t="s">
        <v>3586</v>
      </c>
      <c r="L920" t="s">
        <v>3587</v>
      </c>
      <c r="M920" t="s">
        <v>3588</v>
      </c>
      <c r="N920" t="s">
        <v>3589</v>
      </c>
      <c r="O920" t="s">
        <v>3602</v>
      </c>
      <c r="P920" t="s">
        <v>3654</v>
      </c>
      <c r="Q920" t="s">
        <v>3655</v>
      </c>
      <c r="R920" t="s">
        <v>3656</v>
      </c>
      <c r="S920" t="s">
        <v>4659</v>
      </c>
      <c r="T920" t="s">
        <v>4660</v>
      </c>
      <c r="U920" t="s">
        <v>4661</v>
      </c>
    </row>
    <row r="921" spans="1:21" ht="30.75" customHeight="1" x14ac:dyDescent="0.3">
      <c r="A921" t="s">
        <v>1930</v>
      </c>
      <c r="B921" t="s">
        <v>1931</v>
      </c>
      <c r="C921" s="10" t="s">
        <v>4662</v>
      </c>
      <c r="E921" t="s">
        <v>3543</v>
      </c>
      <c r="F921" t="s">
        <v>4266</v>
      </c>
      <c r="G921" t="s">
        <v>4621</v>
      </c>
      <c r="H921" t="s">
        <v>4663</v>
      </c>
      <c r="I921" t="s">
        <v>4664</v>
      </c>
      <c r="J921" t="s">
        <v>4665</v>
      </c>
    </row>
    <row r="922" spans="1:21" ht="30.75" customHeight="1" x14ac:dyDescent="0.3">
      <c r="A922" t="s">
        <v>1932</v>
      </c>
      <c r="B922" t="s">
        <v>1933</v>
      </c>
      <c r="C922" s="10" t="s">
        <v>4666</v>
      </c>
      <c r="E922" t="s">
        <v>3543</v>
      </c>
      <c r="F922" t="s">
        <v>3544</v>
      </c>
      <c r="G922" t="s">
        <v>3545</v>
      </c>
      <c r="H922" t="s">
        <v>3773</v>
      </c>
      <c r="I922" t="s">
        <v>4084</v>
      </c>
      <c r="J922" t="s">
        <v>4667</v>
      </c>
    </row>
    <row r="923" spans="1:21" ht="30.75" customHeight="1" x14ac:dyDescent="0.3">
      <c r="A923" t="s">
        <v>1934</v>
      </c>
      <c r="B923" t="s">
        <v>1935</v>
      </c>
      <c r="C923" s="10" t="s">
        <v>4666</v>
      </c>
      <c r="E923" t="s">
        <v>3543</v>
      </c>
      <c r="F923" t="s">
        <v>3544</v>
      </c>
      <c r="G923" t="s">
        <v>3545</v>
      </c>
      <c r="H923" t="s">
        <v>3773</v>
      </c>
      <c r="I923" t="s">
        <v>4084</v>
      </c>
      <c r="J923" t="s">
        <v>4667</v>
      </c>
    </row>
    <row r="924" spans="1:21" ht="30.75" customHeight="1" x14ac:dyDescent="0.3">
      <c r="A924" t="s">
        <v>1936</v>
      </c>
      <c r="B924" t="s">
        <v>1937</v>
      </c>
      <c r="C924" s="10" t="s">
        <v>4666</v>
      </c>
      <c r="E924" t="s">
        <v>3543</v>
      </c>
      <c r="F924" t="s">
        <v>3544</v>
      </c>
      <c r="G924" t="s">
        <v>3545</v>
      </c>
      <c r="H924" t="s">
        <v>3773</v>
      </c>
      <c r="I924" t="s">
        <v>4084</v>
      </c>
      <c r="J924" t="s">
        <v>4667</v>
      </c>
    </row>
    <row r="925" spans="1:21" ht="30.75" customHeight="1" x14ac:dyDescent="0.3">
      <c r="A925" t="s">
        <v>1938</v>
      </c>
      <c r="B925" t="s">
        <v>1939</v>
      </c>
      <c r="C925" s="10" t="s">
        <v>4666</v>
      </c>
      <c r="E925" t="s">
        <v>3543</v>
      </c>
      <c r="F925" t="s">
        <v>3544</v>
      </c>
      <c r="G925" t="s">
        <v>3545</v>
      </c>
      <c r="H925" t="s">
        <v>3773</v>
      </c>
      <c r="I925" t="s">
        <v>4084</v>
      </c>
      <c r="J925" t="s">
        <v>4667</v>
      </c>
    </row>
    <row r="926" spans="1:21" ht="30.75" customHeight="1" x14ac:dyDescent="0.3">
      <c r="A926" t="s">
        <v>1940</v>
      </c>
      <c r="B926" t="s">
        <v>1941</v>
      </c>
      <c r="C926" s="10" t="s">
        <v>4666</v>
      </c>
      <c r="E926" t="s">
        <v>3543</v>
      </c>
      <c r="F926" t="s">
        <v>3544</v>
      </c>
      <c r="G926" t="s">
        <v>3545</v>
      </c>
      <c r="H926" t="s">
        <v>3773</v>
      </c>
      <c r="I926" t="s">
        <v>4084</v>
      </c>
      <c r="J926" t="s">
        <v>4667</v>
      </c>
    </row>
    <row r="927" spans="1:21" ht="30.75" customHeight="1" x14ac:dyDescent="0.3">
      <c r="A927" t="s">
        <v>1942</v>
      </c>
      <c r="B927" t="s">
        <v>1943</v>
      </c>
      <c r="C927" s="10" t="s">
        <v>4668</v>
      </c>
      <c r="E927" t="s">
        <v>3580</v>
      </c>
      <c r="F927" t="s">
        <v>3581</v>
      </c>
      <c r="G927" t="s">
        <v>3582</v>
      </c>
      <c r="H927" t="s">
        <v>3583</v>
      </c>
      <c r="I927" t="s">
        <v>3584</v>
      </c>
      <c r="J927" t="s">
        <v>3585</v>
      </c>
      <c r="K927" t="s">
        <v>3586</v>
      </c>
      <c r="L927" t="s">
        <v>3714</v>
      </c>
      <c r="M927" t="s">
        <v>3715</v>
      </c>
      <c r="N927" t="s">
        <v>3716</v>
      </c>
      <c r="O927" t="s">
        <v>4191</v>
      </c>
      <c r="P927" t="s">
        <v>4192</v>
      </c>
      <c r="Q927" t="s">
        <v>4475</v>
      </c>
      <c r="R927" t="s">
        <v>4476</v>
      </c>
      <c r="S927" t="s">
        <v>4669</v>
      </c>
      <c r="T927" t="s">
        <v>4670</v>
      </c>
    </row>
    <row r="928" spans="1:21" ht="30.75" customHeight="1" x14ac:dyDescent="0.3">
      <c r="A928" t="s">
        <v>1944</v>
      </c>
      <c r="B928" t="s">
        <v>1945</v>
      </c>
      <c r="C928" s="10" t="s">
        <v>4671</v>
      </c>
      <c r="E928" t="s">
        <v>3543</v>
      </c>
      <c r="F928" t="s">
        <v>4672</v>
      </c>
      <c r="G928" t="s">
        <v>4673</v>
      </c>
      <c r="H928" t="s">
        <v>4674</v>
      </c>
      <c r="I928" t="s">
        <v>4675</v>
      </c>
    </row>
    <row r="929" spans="1:20" ht="30.75" customHeight="1" x14ac:dyDescent="0.3">
      <c r="A929" t="s">
        <v>1946</v>
      </c>
      <c r="B929" t="s">
        <v>1947</v>
      </c>
      <c r="C929" s="10" t="s">
        <v>4676</v>
      </c>
      <c r="E929" t="s">
        <v>3543</v>
      </c>
      <c r="F929" t="s">
        <v>3683</v>
      </c>
      <c r="G929" t="s">
        <v>3684</v>
      </c>
      <c r="H929" t="s">
        <v>3685</v>
      </c>
      <c r="I929" t="s">
        <v>3686</v>
      </c>
      <c r="J929" t="s">
        <v>3687</v>
      </c>
    </row>
    <row r="930" spans="1:20" ht="30.75" customHeight="1" x14ac:dyDescent="0.3">
      <c r="A930" t="s">
        <v>1948</v>
      </c>
      <c r="B930" t="s">
        <v>1949</v>
      </c>
      <c r="C930" s="10" t="s">
        <v>4677</v>
      </c>
      <c r="E930" t="s">
        <v>3543</v>
      </c>
      <c r="F930" t="s">
        <v>3544</v>
      </c>
      <c r="G930" t="s">
        <v>3561</v>
      </c>
      <c r="H930" t="s">
        <v>3977</v>
      </c>
      <c r="I930" t="s">
        <v>3978</v>
      </c>
      <c r="J930" t="s">
        <v>4678</v>
      </c>
    </row>
    <row r="931" spans="1:20" ht="30.75" customHeight="1" x14ac:dyDescent="0.3">
      <c r="A931" t="s">
        <v>1950</v>
      </c>
      <c r="B931" t="s">
        <v>1951</v>
      </c>
      <c r="C931" s="10" t="s">
        <v>4679</v>
      </c>
      <c r="E931" t="s">
        <v>3543</v>
      </c>
      <c r="F931" t="s">
        <v>3544</v>
      </c>
      <c r="G931" t="s">
        <v>3545</v>
      </c>
      <c r="H931" t="s">
        <v>3546</v>
      </c>
      <c r="I931" t="s">
        <v>3547</v>
      </c>
      <c r="J931" t="s">
        <v>4680</v>
      </c>
    </row>
    <row r="932" spans="1:20" ht="30.75" customHeight="1" x14ac:dyDescent="0.3">
      <c r="A932" t="s">
        <v>1952</v>
      </c>
      <c r="B932" t="s">
        <v>1953</v>
      </c>
      <c r="C932" s="10" t="s">
        <v>4652</v>
      </c>
      <c r="E932" t="s">
        <v>3580</v>
      </c>
      <c r="F932" t="s">
        <v>3581</v>
      </c>
      <c r="G932" t="s">
        <v>3582</v>
      </c>
      <c r="H932" t="s">
        <v>3583</v>
      </c>
      <c r="I932" t="s">
        <v>3584</v>
      </c>
      <c r="J932" t="s">
        <v>3585</v>
      </c>
      <c r="K932" t="s">
        <v>3586</v>
      </c>
      <c r="L932" t="s">
        <v>3587</v>
      </c>
      <c r="M932" t="s">
        <v>3588</v>
      </c>
      <c r="N932" t="s">
        <v>3589</v>
      </c>
      <c r="O932" t="s">
        <v>3602</v>
      </c>
      <c r="P932" t="s">
        <v>3654</v>
      </c>
      <c r="Q932" t="s">
        <v>3655</v>
      </c>
      <c r="R932" t="s">
        <v>4653</v>
      </c>
      <c r="S932" t="s">
        <v>4654</v>
      </c>
      <c r="T932" t="s">
        <v>4655</v>
      </c>
    </row>
    <row r="933" spans="1:20" ht="30.75" customHeight="1" x14ac:dyDescent="0.3">
      <c r="A933" t="s">
        <v>1954</v>
      </c>
      <c r="B933" t="s">
        <v>1955</v>
      </c>
      <c r="C933" s="10" t="s">
        <v>4681</v>
      </c>
      <c r="E933" t="s">
        <v>3543</v>
      </c>
      <c r="F933" t="s">
        <v>3544</v>
      </c>
      <c r="G933" t="s">
        <v>3545</v>
      </c>
      <c r="H933" t="s">
        <v>3546</v>
      </c>
      <c r="I933" t="s">
        <v>3547</v>
      </c>
      <c r="J933" t="s">
        <v>3548</v>
      </c>
    </row>
    <row r="934" spans="1:20" ht="30.75" customHeight="1" x14ac:dyDescent="0.3">
      <c r="A934" t="s">
        <v>1956</v>
      </c>
      <c r="B934" t="s">
        <v>1957</v>
      </c>
      <c r="C934" s="10" t="s">
        <v>4681</v>
      </c>
      <c r="E934" t="s">
        <v>3543</v>
      </c>
      <c r="F934" t="s">
        <v>3544</v>
      </c>
      <c r="G934" t="s">
        <v>3545</v>
      </c>
      <c r="H934" t="s">
        <v>3546</v>
      </c>
      <c r="I934" t="s">
        <v>3547</v>
      </c>
      <c r="J934" t="s">
        <v>3548</v>
      </c>
    </row>
    <row r="935" spans="1:20" ht="30.75" customHeight="1" x14ac:dyDescent="0.3">
      <c r="A935" t="s">
        <v>1958</v>
      </c>
      <c r="B935" t="s">
        <v>1959</v>
      </c>
      <c r="C935" s="10" t="s">
        <v>4682</v>
      </c>
      <c r="E935" t="s">
        <v>3543</v>
      </c>
      <c r="F935" t="s">
        <v>3544</v>
      </c>
      <c r="G935" t="s">
        <v>3572</v>
      </c>
      <c r="H935" t="s">
        <v>3573</v>
      </c>
      <c r="I935" t="s">
        <v>3577</v>
      </c>
      <c r="J935" t="s">
        <v>4247</v>
      </c>
      <c r="K935" t="s">
        <v>4683</v>
      </c>
    </row>
    <row r="936" spans="1:20" ht="30.75" customHeight="1" x14ac:dyDescent="0.3">
      <c r="A936" t="s">
        <v>1960</v>
      </c>
      <c r="B936" t="s">
        <v>1961</v>
      </c>
      <c r="C936" s="10" t="s">
        <v>4684</v>
      </c>
      <c r="E936" t="s">
        <v>3543</v>
      </c>
      <c r="F936" t="s">
        <v>3544</v>
      </c>
      <c r="G936" t="s">
        <v>3561</v>
      </c>
      <c r="H936" t="s">
        <v>4076</v>
      </c>
      <c r="I936" t="s">
        <v>4077</v>
      </c>
      <c r="J936" t="s">
        <v>4685</v>
      </c>
    </row>
    <row r="937" spans="1:20" ht="30.75" customHeight="1" x14ac:dyDescent="0.3">
      <c r="A937" t="s">
        <v>1962</v>
      </c>
      <c r="B937" t="s">
        <v>1963</v>
      </c>
      <c r="C937" s="10" t="s">
        <v>4686</v>
      </c>
      <c r="E937" t="s">
        <v>3543</v>
      </c>
      <c r="F937" t="s">
        <v>3544</v>
      </c>
      <c r="G937" t="s">
        <v>3545</v>
      </c>
      <c r="H937" t="s">
        <v>4687</v>
      </c>
      <c r="I937" t="s">
        <v>4688</v>
      </c>
      <c r="J937" t="s">
        <v>4689</v>
      </c>
    </row>
    <row r="938" spans="1:20" ht="30.75" customHeight="1" x14ac:dyDescent="0.3">
      <c r="A938" t="s">
        <v>1964</v>
      </c>
      <c r="B938" t="s">
        <v>1965</v>
      </c>
      <c r="C938" s="10" t="s">
        <v>4686</v>
      </c>
      <c r="E938" t="s">
        <v>3543</v>
      </c>
      <c r="F938" t="s">
        <v>3544</v>
      </c>
      <c r="G938" t="s">
        <v>3545</v>
      </c>
      <c r="H938" t="s">
        <v>4687</v>
      </c>
      <c r="I938" t="s">
        <v>4688</v>
      </c>
      <c r="J938" t="s">
        <v>4689</v>
      </c>
    </row>
    <row r="939" spans="1:20" ht="30.75" customHeight="1" x14ac:dyDescent="0.3">
      <c r="A939" t="s">
        <v>1966</v>
      </c>
      <c r="B939" t="s">
        <v>1967</v>
      </c>
      <c r="C939" s="10" t="s">
        <v>4690</v>
      </c>
      <c r="E939" t="s">
        <v>3543</v>
      </c>
      <c r="F939" t="s">
        <v>3566</v>
      </c>
      <c r="G939" t="s">
        <v>3673</v>
      </c>
      <c r="H939" t="s">
        <v>3674</v>
      </c>
      <c r="I939" t="s">
        <v>4691</v>
      </c>
      <c r="J939" t="s">
        <v>4692</v>
      </c>
    </row>
    <row r="940" spans="1:20" ht="30.75" customHeight="1" x14ac:dyDescent="0.3">
      <c r="A940" t="s">
        <v>1968</v>
      </c>
      <c r="B940" t="s">
        <v>1969</v>
      </c>
      <c r="C940" s="10" t="s">
        <v>4693</v>
      </c>
      <c r="E940" t="s">
        <v>3543</v>
      </c>
      <c r="F940" t="s">
        <v>3566</v>
      </c>
      <c r="G940" t="s">
        <v>3673</v>
      </c>
      <c r="H940" t="s">
        <v>3674</v>
      </c>
      <c r="I940" t="s">
        <v>4694</v>
      </c>
    </row>
    <row r="941" spans="1:20" ht="30.75" customHeight="1" x14ac:dyDescent="0.3">
      <c r="A941" t="s">
        <v>1970</v>
      </c>
      <c r="B941" t="s">
        <v>1971</v>
      </c>
      <c r="C941" s="10" t="s">
        <v>4684</v>
      </c>
      <c r="E941" t="s">
        <v>3543</v>
      </c>
      <c r="F941" t="s">
        <v>3544</v>
      </c>
      <c r="G941" t="s">
        <v>3561</v>
      </c>
      <c r="H941" t="s">
        <v>4076</v>
      </c>
      <c r="I941" t="s">
        <v>4077</v>
      </c>
      <c r="J941" t="s">
        <v>4685</v>
      </c>
    </row>
    <row r="942" spans="1:20" ht="30.75" customHeight="1" x14ac:dyDescent="0.3">
      <c r="A942" t="s">
        <v>1972</v>
      </c>
      <c r="B942" t="s">
        <v>1973</v>
      </c>
      <c r="C942" s="10" t="s">
        <v>4695</v>
      </c>
      <c r="E942" t="s">
        <v>3543</v>
      </c>
      <c r="F942" t="s">
        <v>3544</v>
      </c>
      <c r="G942" t="s">
        <v>3561</v>
      </c>
      <c r="H942" t="s">
        <v>3614</v>
      </c>
      <c r="I942" t="s">
        <v>3633</v>
      </c>
      <c r="J942" t="s">
        <v>3634</v>
      </c>
    </row>
    <row r="943" spans="1:20" ht="30.75" customHeight="1" x14ac:dyDescent="0.3">
      <c r="A943" t="s">
        <v>1974</v>
      </c>
      <c r="B943" t="s">
        <v>1975</v>
      </c>
      <c r="C943" s="10" t="s">
        <v>4696</v>
      </c>
      <c r="E943" t="s">
        <v>3543</v>
      </c>
      <c r="F943" t="s">
        <v>3544</v>
      </c>
      <c r="G943" t="s">
        <v>3545</v>
      </c>
      <c r="H943" t="s">
        <v>4007</v>
      </c>
      <c r="I943" t="s">
        <v>4603</v>
      </c>
      <c r="J943" t="s">
        <v>4697</v>
      </c>
    </row>
    <row r="944" spans="1:20" ht="30.75" customHeight="1" x14ac:dyDescent="0.3">
      <c r="A944" t="s">
        <v>1976</v>
      </c>
      <c r="B944" t="s">
        <v>1977</v>
      </c>
      <c r="C944" s="10" t="s">
        <v>4696</v>
      </c>
      <c r="E944" t="s">
        <v>3543</v>
      </c>
      <c r="F944" t="s">
        <v>3544</v>
      </c>
      <c r="G944" t="s">
        <v>3545</v>
      </c>
      <c r="H944" t="s">
        <v>4007</v>
      </c>
      <c r="I944" t="s">
        <v>4603</v>
      </c>
      <c r="J944" t="s">
        <v>4697</v>
      </c>
    </row>
    <row r="945" spans="1:20" ht="30.75" customHeight="1" x14ac:dyDescent="0.3">
      <c r="A945" t="s">
        <v>1978</v>
      </c>
      <c r="B945" t="s">
        <v>1979</v>
      </c>
      <c r="C945" s="10" t="s">
        <v>4698</v>
      </c>
      <c r="E945" t="s">
        <v>3543</v>
      </c>
      <c r="F945" t="s">
        <v>3544</v>
      </c>
      <c r="G945" t="s">
        <v>3561</v>
      </c>
      <c r="H945" t="s">
        <v>3614</v>
      </c>
      <c r="I945" t="s">
        <v>3667</v>
      </c>
      <c r="J945" t="s">
        <v>3846</v>
      </c>
    </row>
    <row r="946" spans="1:20" ht="30.75" customHeight="1" x14ac:dyDescent="0.3">
      <c r="A946" t="s">
        <v>1980</v>
      </c>
      <c r="B946" t="s">
        <v>1981</v>
      </c>
      <c r="C946" s="10" t="s">
        <v>4698</v>
      </c>
      <c r="E946" t="s">
        <v>3543</v>
      </c>
      <c r="F946" t="s">
        <v>3544</v>
      </c>
      <c r="G946" t="s">
        <v>3561</v>
      </c>
      <c r="H946" t="s">
        <v>3614</v>
      </c>
      <c r="I946" t="s">
        <v>3667</v>
      </c>
      <c r="J946" t="s">
        <v>3846</v>
      </c>
    </row>
    <row r="947" spans="1:20" ht="30.75" customHeight="1" x14ac:dyDescent="0.3">
      <c r="A947" t="s">
        <v>1982</v>
      </c>
      <c r="B947" t="s">
        <v>1983</v>
      </c>
      <c r="C947" s="10" t="s">
        <v>4474</v>
      </c>
      <c r="E947" t="s">
        <v>3580</v>
      </c>
      <c r="F947" t="s">
        <v>3581</v>
      </c>
      <c r="G947" t="s">
        <v>3582</v>
      </c>
      <c r="H947" t="s">
        <v>3583</v>
      </c>
      <c r="I947" t="s">
        <v>3584</v>
      </c>
      <c r="J947" t="s">
        <v>3585</v>
      </c>
      <c r="K947" t="s">
        <v>3586</v>
      </c>
      <c r="L947" t="s">
        <v>3714</v>
      </c>
      <c r="M947" t="s">
        <v>3715</v>
      </c>
      <c r="N947" t="s">
        <v>3716</v>
      </c>
      <c r="O947" t="s">
        <v>4191</v>
      </c>
      <c r="P947" t="s">
        <v>4192</v>
      </c>
      <c r="Q947" t="s">
        <v>4475</v>
      </c>
      <c r="R947" t="s">
        <v>4476</v>
      </c>
      <c r="S947" t="s">
        <v>4477</v>
      </c>
      <c r="T947" t="s">
        <v>4478</v>
      </c>
    </row>
    <row r="948" spans="1:20" ht="30.75" customHeight="1" x14ac:dyDescent="0.3">
      <c r="A948" t="s">
        <v>1984</v>
      </c>
      <c r="B948" t="s">
        <v>1985</v>
      </c>
      <c r="C948" s="10" t="s">
        <v>4474</v>
      </c>
      <c r="E948" t="s">
        <v>3580</v>
      </c>
      <c r="F948" t="s">
        <v>3581</v>
      </c>
      <c r="G948" t="s">
        <v>3582</v>
      </c>
      <c r="H948" t="s">
        <v>3583</v>
      </c>
      <c r="I948" t="s">
        <v>3584</v>
      </c>
      <c r="J948" t="s">
        <v>3585</v>
      </c>
      <c r="K948" t="s">
        <v>3586</v>
      </c>
      <c r="L948" t="s">
        <v>3714</v>
      </c>
      <c r="M948" t="s">
        <v>3715</v>
      </c>
      <c r="N948" t="s">
        <v>3716</v>
      </c>
      <c r="O948" t="s">
        <v>4191</v>
      </c>
      <c r="P948" t="s">
        <v>4192</v>
      </c>
      <c r="Q948" t="s">
        <v>4475</v>
      </c>
      <c r="R948" t="s">
        <v>4476</v>
      </c>
      <c r="S948" t="s">
        <v>4477</v>
      </c>
      <c r="T948" t="s">
        <v>4478</v>
      </c>
    </row>
    <row r="949" spans="1:20" ht="30.75" customHeight="1" x14ac:dyDescent="0.3">
      <c r="A949" t="s">
        <v>1986</v>
      </c>
      <c r="B949" t="s">
        <v>1987</v>
      </c>
      <c r="C949" s="10" t="s">
        <v>4699</v>
      </c>
      <c r="E949" t="s">
        <v>3543</v>
      </c>
      <c r="F949" t="s">
        <v>3544</v>
      </c>
      <c r="G949" t="s">
        <v>3751</v>
      </c>
      <c r="H949" t="s">
        <v>4700</v>
      </c>
      <c r="I949" t="s">
        <v>4701</v>
      </c>
      <c r="J949" t="s">
        <v>4702</v>
      </c>
    </row>
    <row r="950" spans="1:20" ht="30.75" customHeight="1" x14ac:dyDescent="0.3">
      <c r="A950" t="s">
        <v>1988</v>
      </c>
      <c r="B950" t="s">
        <v>1989</v>
      </c>
      <c r="C950" s="10" t="s">
        <v>4699</v>
      </c>
      <c r="E950" t="s">
        <v>3543</v>
      </c>
      <c r="F950" t="s">
        <v>3544</v>
      </c>
      <c r="G950" t="s">
        <v>3751</v>
      </c>
      <c r="H950" t="s">
        <v>4700</v>
      </c>
      <c r="I950" t="s">
        <v>4701</v>
      </c>
      <c r="J950" t="s">
        <v>4702</v>
      </c>
    </row>
    <row r="951" spans="1:20" ht="30.75" customHeight="1" x14ac:dyDescent="0.3">
      <c r="A951" t="s">
        <v>1990</v>
      </c>
      <c r="B951" t="s">
        <v>1991</v>
      </c>
      <c r="C951" s="10" t="s">
        <v>4703</v>
      </c>
      <c r="E951" t="s">
        <v>3543</v>
      </c>
      <c r="F951" t="s">
        <v>3544</v>
      </c>
      <c r="G951" t="s">
        <v>3561</v>
      </c>
      <c r="H951" t="s">
        <v>4211</v>
      </c>
      <c r="I951" t="s">
        <v>4212</v>
      </c>
      <c r="J951" t="s">
        <v>4704</v>
      </c>
    </row>
    <row r="952" spans="1:20" ht="30.75" customHeight="1" x14ac:dyDescent="0.3">
      <c r="A952" t="s">
        <v>1992</v>
      </c>
      <c r="B952" t="s">
        <v>1993</v>
      </c>
      <c r="C952" s="10" t="s">
        <v>4703</v>
      </c>
      <c r="E952" t="s">
        <v>3543</v>
      </c>
      <c r="F952" t="s">
        <v>3544</v>
      </c>
      <c r="G952" t="s">
        <v>3561</v>
      </c>
      <c r="H952" t="s">
        <v>4211</v>
      </c>
      <c r="I952" t="s">
        <v>4212</v>
      </c>
      <c r="J952" t="s">
        <v>4704</v>
      </c>
    </row>
    <row r="953" spans="1:20" ht="30.75" customHeight="1" x14ac:dyDescent="0.3">
      <c r="A953" t="s">
        <v>1994</v>
      </c>
      <c r="B953" t="s">
        <v>1995</v>
      </c>
      <c r="C953" s="10" t="s">
        <v>4703</v>
      </c>
      <c r="E953" t="s">
        <v>3543</v>
      </c>
      <c r="F953" t="s">
        <v>3544</v>
      </c>
      <c r="G953" t="s">
        <v>3561</v>
      </c>
      <c r="H953" t="s">
        <v>4211</v>
      </c>
      <c r="I953" t="s">
        <v>4212</v>
      </c>
      <c r="J953" t="s">
        <v>4704</v>
      </c>
    </row>
    <row r="954" spans="1:20" ht="30.75" customHeight="1" x14ac:dyDescent="0.3">
      <c r="A954" t="s">
        <v>1996</v>
      </c>
      <c r="B954" t="s">
        <v>1997</v>
      </c>
      <c r="C954" s="10" t="s">
        <v>4705</v>
      </c>
      <c r="E954" t="s">
        <v>3543</v>
      </c>
      <c r="F954" t="s">
        <v>3544</v>
      </c>
      <c r="G954" t="s">
        <v>3561</v>
      </c>
      <c r="H954" t="s">
        <v>4211</v>
      </c>
      <c r="I954" t="s">
        <v>4212</v>
      </c>
      <c r="J954" t="s">
        <v>4706</v>
      </c>
    </row>
    <row r="955" spans="1:20" ht="30.75" customHeight="1" x14ac:dyDescent="0.3">
      <c r="A955" t="s">
        <v>1998</v>
      </c>
      <c r="B955" t="s">
        <v>1999</v>
      </c>
      <c r="C955" s="10" t="s">
        <v>4707</v>
      </c>
      <c r="E955" t="s">
        <v>3543</v>
      </c>
      <c r="F955" t="s">
        <v>3544</v>
      </c>
      <c r="G955" t="s">
        <v>3572</v>
      </c>
      <c r="H955" t="s">
        <v>3610</v>
      </c>
      <c r="I955" t="s">
        <v>4708</v>
      </c>
      <c r="J955" t="s">
        <v>4709</v>
      </c>
    </row>
    <row r="956" spans="1:20" ht="30.75" customHeight="1" x14ac:dyDescent="0.3">
      <c r="A956" t="s">
        <v>2000</v>
      </c>
      <c r="B956" t="s">
        <v>2001</v>
      </c>
      <c r="C956" s="10" t="s">
        <v>4710</v>
      </c>
      <c r="E956" t="s">
        <v>3543</v>
      </c>
      <c r="F956" t="s">
        <v>3544</v>
      </c>
      <c r="G956" t="s">
        <v>3561</v>
      </c>
      <c r="H956" t="s">
        <v>3562</v>
      </c>
    </row>
    <row r="957" spans="1:20" ht="30.75" customHeight="1" x14ac:dyDescent="0.3">
      <c r="A957" t="s">
        <v>2002</v>
      </c>
      <c r="B957" t="s">
        <v>2003</v>
      </c>
      <c r="C957" s="10" t="s">
        <v>4711</v>
      </c>
      <c r="E957" t="s">
        <v>3543</v>
      </c>
      <c r="F957" t="s">
        <v>3566</v>
      </c>
      <c r="G957" t="s">
        <v>3707</v>
      </c>
      <c r="H957" t="s">
        <v>3708</v>
      </c>
      <c r="I957" t="s">
        <v>4712</v>
      </c>
      <c r="J957" t="s">
        <v>4713</v>
      </c>
    </row>
    <row r="958" spans="1:20" ht="30.75" customHeight="1" x14ac:dyDescent="0.3">
      <c r="A958" t="s">
        <v>2004</v>
      </c>
      <c r="B958" t="s">
        <v>2005</v>
      </c>
      <c r="C958" s="10" t="s">
        <v>4711</v>
      </c>
      <c r="E958" t="s">
        <v>3543</v>
      </c>
      <c r="F958" t="s">
        <v>3566</v>
      </c>
      <c r="G958" t="s">
        <v>3707</v>
      </c>
      <c r="H958" t="s">
        <v>3708</v>
      </c>
      <c r="I958" t="s">
        <v>4712</v>
      </c>
      <c r="J958" t="s">
        <v>4713</v>
      </c>
    </row>
    <row r="959" spans="1:20" ht="30.75" customHeight="1" x14ac:dyDescent="0.3">
      <c r="A959" t="s">
        <v>2010</v>
      </c>
      <c r="B959" t="s">
        <v>2011</v>
      </c>
      <c r="C959" s="10" t="s">
        <v>4714</v>
      </c>
      <c r="E959" t="s">
        <v>3543</v>
      </c>
      <c r="F959" t="s">
        <v>3544</v>
      </c>
      <c r="G959" t="s">
        <v>3561</v>
      </c>
      <c r="H959" t="s">
        <v>3614</v>
      </c>
      <c r="I959" t="s">
        <v>3667</v>
      </c>
      <c r="J959" t="s">
        <v>4715</v>
      </c>
    </row>
    <row r="960" spans="1:20" ht="30.75" customHeight="1" x14ac:dyDescent="0.3">
      <c r="A960" t="s">
        <v>2012</v>
      </c>
      <c r="B960" t="s">
        <v>2013</v>
      </c>
      <c r="C960" s="10" t="s">
        <v>4714</v>
      </c>
      <c r="E960" t="s">
        <v>3543</v>
      </c>
      <c r="F960" t="s">
        <v>3544</v>
      </c>
      <c r="G960" t="s">
        <v>3561</v>
      </c>
      <c r="H960" t="s">
        <v>3614</v>
      </c>
      <c r="I960" t="s">
        <v>3667</v>
      </c>
      <c r="J960" t="s">
        <v>4715</v>
      </c>
    </row>
    <row r="961" spans="1:10" ht="30.75" customHeight="1" x14ac:dyDescent="0.3">
      <c r="A961" t="s">
        <v>2014</v>
      </c>
      <c r="B961" t="s">
        <v>2015</v>
      </c>
      <c r="C961" s="10" t="s">
        <v>4714</v>
      </c>
      <c r="E961" t="s">
        <v>3543</v>
      </c>
      <c r="F961" t="s">
        <v>3544</v>
      </c>
      <c r="G961" t="s">
        <v>3561</v>
      </c>
      <c r="H961" t="s">
        <v>3614</v>
      </c>
      <c r="I961" t="s">
        <v>3667</v>
      </c>
      <c r="J961" t="s">
        <v>4715</v>
      </c>
    </row>
    <row r="962" spans="1:10" ht="30.75" customHeight="1" x14ac:dyDescent="0.3">
      <c r="A962" t="s">
        <v>2016</v>
      </c>
      <c r="B962" t="s">
        <v>2017</v>
      </c>
      <c r="C962" s="10" t="s">
        <v>4716</v>
      </c>
      <c r="E962" t="s">
        <v>3543</v>
      </c>
      <c r="F962" t="s">
        <v>3544</v>
      </c>
      <c r="G962" t="s">
        <v>3545</v>
      </c>
      <c r="H962" t="s">
        <v>4072</v>
      </c>
      <c r="I962" t="s">
        <v>4318</v>
      </c>
      <c r="J962" t="s">
        <v>4319</v>
      </c>
    </row>
    <row r="963" spans="1:10" ht="30.75" customHeight="1" x14ac:dyDescent="0.3">
      <c r="A963" t="s">
        <v>2018</v>
      </c>
      <c r="B963" t="s">
        <v>2019</v>
      </c>
      <c r="C963" s="10" t="s">
        <v>4717</v>
      </c>
      <c r="E963" t="s">
        <v>3543</v>
      </c>
      <c r="F963" t="s">
        <v>3544</v>
      </c>
      <c r="G963" t="s">
        <v>3545</v>
      </c>
      <c r="H963" t="s">
        <v>3639</v>
      </c>
      <c r="I963" t="s">
        <v>3640</v>
      </c>
      <c r="J963" t="s">
        <v>3641</v>
      </c>
    </row>
    <row r="964" spans="1:10" ht="30.75" customHeight="1" x14ac:dyDescent="0.3">
      <c r="A964" t="s">
        <v>2020</v>
      </c>
      <c r="B964" t="s">
        <v>2021</v>
      </c>
      <c r="C964" s="10" t="s">
        <v>4717</v>
      </c>
      <c r="E964" t="s">
        <v>3543</v>
      </c>
      <c r="F964" t="s">
        <v>3544</v>
      </c>
      <c r="G964" t="s">
        <v>3545</v>
      </c>
      <c r="H964" t="s">
        <v>3639</v>
      </c>
      <c r="I964" t="s">
        <v>3640</v>
      </c>
      <c r="J964" t="s">
        <v>3641</v>
      </c>
    </row>
    <row r="965" spans="1:10" ht="30.75" customHeight="1" x14ac:dyDescent="0.3">
      <c r="A965" t="s">
        <v>2022</v>
      </c>
      <c r="B965" t="s">
        <v>2023</v>
      </c>
      <c r="C965" s="10" t="s">
        <v>4718</v>
      </c>
      <c r="E965" t="s">
        <v>3543</v>
      </c>
      <c r="F965" t="s">
        <v>3544</v>
      </c>
      <c r="G965" t="s">
        <v>3892</v>
      </c>
      <c r="H965" t="s">
        <v>4624</v>
      </c>
      <c r="I965" t="s">
        <v>4719</v>
      </c>
      <c r="J965" t="s">
        <v>4720</v>
      </c>
    </row>
    <row r="966" spans="1:10" ht="30.75" customHeight="1" x14ac:dyDescent="0.3">
      <c r="A966" t="s">
        <v>2024</v>
      </c>
      <c r="B966" t="s">
        <v>2025</v>
      </c>
      <c r="C966" s="10" t="s">
        <v>4721</v>
      </c>
      <c r="E966" t="s">
        <v>3543</v>
      </c>
      <c r="F966" t="s">
        <v>3544</v>
      </c>
      <c r="G966" t="s">
        <v>3545</v>
      </c>
      <c r="H966" t="s">
        <v>3763</v>
      </c>
      <c r="I966" t="s">
        <v>3764</v>
      </c>
      <c r="J966" t="s">
        <v>4722</v>
      </c>
    </row>
    <row r="967" spans="1:10" ht="30.75" customHeight="1" x14ac:dyDescent="0.3">
      <c r="A967" t="s">
        <v>2026</v>
      </c>
      <c r="B967" t="s">
        <v>2027</v>
      </c>
      <c r="C967" s="10" t="s">
        <v>4721</v>
      </c>
      <c r="E967" t="s">
        <v>3543</v>
      </c>
      <c r="F967" t="s">
        <v>3544</v>
      </c>
      <c r="G967" t="s">
        <v>3545</v>
      </c>
      <c r="H967" t="s">
        <v>3763</v>
      </c>
      <c r="I967" t="s">
        <v>3764</v>
      </c>
      <c r="J967" t="s">
        <v>4722</v>
      </c>
    </row>
    <row r="968" spans="1:10" ht="30.75" customHeight="1" x14ac:dyDescent="0.3">
      <c r="A968" t="s">
        <v>2028</v>
      </c>
      <c r="B968" t="s">
        <v>2029</v>
      </c>
      <c r="C968" s="10" t="s">
        <v>4723</v>
      </c>
      <c r="E968" t="s">
        <v>3580</v>
      </c>
      <c r="F968" t="s">
        <v>4413</v>
      </c>
      <c r="G968" t="s">
        <v>4414</v>
      </c>
      <c r="H968" t="s">
        <v>4415</v>
      </c>
      <c r="I968" t="s">
        <v>4724</v>
      </c>
    </row>
    <row r="969" spans="1:10" ht="30.75" customHeight="1" x14ac:dyDescent="0.3">
      <c r="A969" t="s">
        <v>2032</v>
      </c>
      <c r="B969" t="s">
        <v>2033</v>
      </c>
      <c r="C969" s="10" t="s">
        <v>4723</v>
      </c>
      <c r="E969" t="s">
        <v>3580</v>
      </c>
      <c r="F969" t="s">
        <v>4413</v>
      </c>
      <c r="G969" t="s">
        <v>4414</v>
      </c>
      <c r="H969" t="s">
        <v>4415</v>
      </c>
      <c r="I969" t="s">
        <v>4724</v>
      </c>
    </row>
    <row r="970" spans="1:10" ht="30.75" customHeight="1" x14ac:dyDescent="0.3">
      <c r="A970" t="s">
        <v>2034</v>
      </c>
      <c r="B970" t="s">
        <v>2035</v>
      </c>
      <c r="C970" s="10" t="s">
        <v>4725</v>
      </c>
      <c r="E970" t="s">
        <v>3543</v>
      </c>
      <c r="F970" t="s">
        <v>3550</v>
      </c>
      <c r="G970" t="s">
        <v>4726</v>
      </c>
      <c r="H970" t="s">
        <v>4727</v>
      </c>
      <c r="I970" t="s">
        <v>4728</v>
      </c>
      <c r="J970" t="s">
        <v>4729</v>
      </c>
    </row>
    <row r="971" spans="1:10" ht="30.75" customHeight="1" x14ac:dyDescent="0.3">
      <c r="A971" t="s">
        <v>2036</v>
      </c>
      <c r="B971" t="s">
        <v>2037</v>
      </c>
      <c r="C971" s="10" t="s">
        <v>4730</v>
      </c>
      <c r="E971" t="s">
        <v>3543</v>
      </c>
      <c r="F971" t="s">
        <v>3544</v>
      </c>
      <c r="G971" t="s">
        <v>3545</v>
      </c>
      <c r="H971" t="s">
        <v>3807</v>
      </c>
      <c r="I971" t="s">
        <v>3808</v>
      </c>
      <c r="J971" t="s">
        <v>3809</v>
      </c>
    </row>
    <row r="972" spans="1:10" ht="30.75" customHeight="1" x14ac:dyDescent="0.3">
      <c r="A972" t="s">
        <v>2038</v>
      </c>
      <c r="B972" t="s">
        <v>2039</v>
      </c>
      <c r="C972" s="10" t="s">
        <v>4731</v>
      </c>
      <c r="E972" t="s">
        <v>3543</v>
      </c>
      <c r="F972" t="s">
        <v>3544</v>
      </c>
      <c r="G972" t="s">
        <v>3545</v>
      </c>
      <c r="H972" t="s">
        <v>4072</v>
      </c>
      <c r="I972" t="s">
        <v>4280</v>
      </c>
      <c r="J972" t="s">
        <v>4732</v>
      </c>
    </row>
    <row r="973" spans="1:10" ht="30.75" customHeight="1" x14ac:dyDescent="0.3">
      <c r="A973" t="s">
        <v>2040</v>
      </c>
      <c r="B973" t="s">
        <v>2041</v>
      </c>
      <c r="C973" s="10" t="s">
        <v>4731</v>
      </c>
      <c r="E973" t="s">
        <v>3543</v>
      </c>
      <c r="F973" t="s">
        <v>3544</v>
      </c>
      <c r="G973" t="s">
        <v>3545</v>
      </c>
      <c r="H973" t="s">
        <v>4072</v>
      </c>
      <c r="I973" t="s">
        <v>4280</v>
      </c>
      <c r="J973" t="s">
        <v>4732</v>
      </c>
    </row>
    <row r="974" spans="1:10" ht="30.75" customHeight="1" x14ac:dyDescent="0.3">
      <c r="A974" t="s">
        <v>2042</v>
      </c>
      <c r="B974" t="s">
        <v>2043</v>
      </c>
      <c r="C974" s="10" t="s">
        <v>4731</v>
      </c>
      <c r="E974" t="s">
        <v>3543</v>
      </c>
      <c r="F974" t="s">
        <v>3544</v>
      </c>
      <c r="G974" t="s">
        <v>3545</v>
      </c>
      <c r="H974" t="s">
        <v>4072</v>
      </c>
      <c r="I974" t="s">
        <v>4280</v>
      </c>
      <c r="J974" t="s">
        <v>4732</v>
      </c>
    </row>
    <row r="975" spans="1:10" ht="30.75" customHeight="1" x14ac:dyDescent="0.3">
      <c r="A975" t="s">
        <v>2044</v>
      </c>
      <c r="B975" t="s">
        <v>2045</v>
      </c>
      <c r="C975" s="10" t="s">
        <v>4731</v>
      </c>
      <c r="E975" t="s">
        <v>3543</v>
      </c>
      <c r="F975" t="s">
        <v>3544</v>
      </c>
      <c r="G975" t="s">
        <v>3545</v>
      </c>
      <c r="H975" t="s">
        <v>4072</v>
      </c>
      <c r="I975" t="s">
        <v>4280</v>
      </c>
      <c r="J975" t="s">
        <v>4732</v>
      </c>
    </row>
    <row r="976" spans="1:10" ht="30.75" customHeight="1" x14ac:dyDescent="0.3">
      <c r="A976" t="s">
        <v>2046</v>
      </c>
      <c r="B976" t="s">
        <v>2047</v>
      </c>
      <c r="C976" s="10" t="s">
        <v>4733</v>
      </c>
      <c r="E976" t="s">
        <v>3543</v>
      </c>
      <c r="F976" t="s">
        <v>3544</v>
      </c>
      <c r="G976" t="s">
        <v>3545</v>
      </c>
      <c r="H976" t="s">
        <v>4072</v>
      </c>
      <c r="I976" t="s">
        <v>4472</v>
      </c>
      <c r="J976" t="s">
        <v>4650</v>
      </c>
    </row>
    <row r="977" spans="1:10" ht="30.75" customHeight="1" x14ac:dyDescent="0.3">
      <c r="A977" t="s">
        <v>2048</v>
      </c>
      <c r="B977" t="s">
        <v>2049</v>
      </c>
      <c r="C977" s="10" t="s">
        <v>4734</v>
      </c>
      <c r="E977" t="s">
        <v>3543</v>
      </c>
      <c r="F977" t="s">
        <v>3566</v>
      </c>
      <c r="G977" t="s">
        <v>3673</v>
      </c>
      <c r="H977" t="s">
        <v>3674</v>
      </c>
      <c r="I977" t="s">
        <v>4735</v>
      </c>
      <c r="J977" t="s">
        <v>4736</v>
      </c>
    </row>
    <row r="978" spans="1:10" ht="30.75" customHeight="1" x14ac:dyDescent="0.3">
      <c r="A978" t="s">
        <v>2050</v>
      </c>
      <c r="B978" t="s">
        <v>2051</v>
      </c>
      <c r="C978" s="10" t="s">
        <v>4737</v>
      </c>
      <c r="E978" t="s">
        <v>3543</v>
      </c>
      <c r="F978" t="s">
        <v>3566</v>
      </c>
      <c r="G978" t="s">
        <v>3673</v>
      </c>
      <c r="H978" t="s">
        <v>3674</v>
      </c>
      <c r="I978" t="s">
        <v>4738</v>
      </c>
      <c r="J978" t="s">
        <v>4739</v>
      </c>
    </row>
    <row r="979" spans="1:10" ht="30.75" customHeight="1" x14ac:dyDescent="0.3">
      <c r="A979" t="s">
        <v>2052</v>
      </c>
      <c r="B979" t="s">
        <v>2053</v>
      </c>
      <c r="C979" s="10" t="s">
        <v>4740</v>
      </c>
      <c r="E979" t="s">
        <v>3543</v>
      </c>
      <c r="F979" t="s">
        <v>3566</v>
      </c>
      <c r="G979" t="s">
        <v>3673</v>
      </c>
      <c r="H979" t="s">
        <v>3674</v>
      </c>
      <c r="I979" t="s">
        <v>4735</v>
      </c>
      <c r="J979" t="s">
        <v>4741</v>
      </c>
    </row>
    <row r="980" spans="1:10" ht="30.75" customHeight="1" x14ac:dyDescent="0.3">
      <c r="A980" t="s">
        <v>2054</v>
      </c>
      <c r="B980" t="s">
        <v>2055</v>
      </c>
      <c r="C980" s="10" t="s">
        <v>4742</v>
      </c>
      <c r="E980" t="s">
        <v>3543</v>
      </c>
      <c r="F980" t="s">
        <v>3566</v>
      </c>
      <c r="G980" t="s">
        <v>3673</v>
      </c>
      <c r="H980" t="s">
        <v>3674</v>
      </c>
      <c r="I980" t="s">
        <v>4738</v>
      </c>
      <c r="J980" t="s">
        <v>4743</v>
      </c>
    </row>
    <row r="981" spans="1:10" ht="30.75" customHeight="1" x14ac:dyDescent="0.3">
      <c r="A981" t="s">
        <v>2056</v>
      </c>
      <c r="B981" t="s">
        <v>2057</v>
      </c>
      <c r="C981" s="10" t="s">
        <v>4744</v>
      </c>
      <c r="E981" t="s">
        <v>3543</v>
      </c>
      <c r="F981" t="s">
        <v>3566</v>
      </c>
      <c r="G981" t="s">
        <v>3673</v>
      </c>
      <c r="H981" t="s">
        <v>3674</v>
      </c>
      <c r="I981" t="s">
        <v>4738</v>
      </c>
      <c r="J981" t="s">
        <v>4743</v>
      </c>
    </row>
    <row r="982" spans="1:10" ht="30.75" customHeight="1" x14ac:dyDescent="0.3">
      <c r="A982" t="s">
        <v>2058</v>
      </c>
      <c r="B982" t="s">
        <v>2059</v>
      </c>
      <c r="C982" s="10" t="s">
        <v>4745</v>
      </c>
      <c r="E982" t="s">
        <v>3543</v>
      </c>
      <c r="F982" t="s">
        <v>3695</v>
      </c>
      <c r="G982" t="s">
        <v>3881</v>
      </c>
      <c r="H982" t="s">
        <v>4746</v>
      </c>
      <c r="I982" t="s">
        <v>4747</v>
      </c>
    </row>
    <row r="983" spans="1:10" ht="30.75" customHeight="1" x14ac:dyDescent="0.3">
      <c r="A983" t="s">
        <v>2060</v>
      </c>
      <c r="B983" t="s">
        <v>2061</v>
      </c>
      <c r="C983" s="10" t="s">
        <v>4748</v>
      </c>
      <c r="E983" t="s">
        <v>3543</v>
      </c>
      <c r="F983" t="s">
        <v>3544</v>
      </c>
      <c r="G983" t="s">
        <v>3545</v>
      </c>
      <c r="H983" t="s">
        <v>3785</v>
      </c>
      <c r="I983" t="s">
        <v>3798</v>
      </c>
      <c r="J983" t="s">
        <v>3799</v>
      </c>
    </row>
    <row r="984" spans="1:10" ht="30.75" customHeight="1" x14ac:dyDescent="0.3">
      <c r="A984" t="s">
        <v>2062</v>
      </c>
      <c r="B984" t="s">
        <v>2063</v>
      </c>
      <c r="C984" s="10" t="s">
        <v>4748</v>
      </c>
      <c r="E984" t="s">
        <v>3543</v>
      </c>
      <c r="F984" t="s">
        <v>3544</v>
      </c>
      <c r="G984" t="s">
        <v>3545</v>
      </c>
      <c r="H984" t="s">
        <v>3785</v>
      </c>
      <c r="I984" t="s">
        <v>3798</v>
      </c>
      <c r="J984" t="s">
        <v>3799</v>
      </c>
    </row>
    <row r="985" spans="1:10" ht="30.75" customHeight="1" x14ac:dyDescent="0.3">
      <c r="A985" t="s">
        <v>2064</v>
      </c>
      <c r="B985" t="s">
        <v>2065</v>
      </c>
      <c r="C985" s="10" t="s">
        <v>4749</v>
      </c>
      <c r="E985" t="s">
        <v>3543</v>
      </c>
      <c r="F985" t="s">
        <v>3695</v>
      </c>
      <c r="G985" t="s">
        <v>3696</v>
      </c>
      <c r="H985" t="s">
        <v>3697</v>
      </c>
      <c r="I985" t="s">
        <v>3698</v>
      </c>
      <c r="J985" t="s">
        <v>4750</v>
      </c>
    </row>
    <row r="986" spans="1:10" ht="30.75" customHeight="1" x14ac:dyDescent="0.3">
      <c r="A986" t="s">
        <v>2066</v>
      </c>
      <c r="B986" t="s">
        <v>2067</v>
      </c>
      <c r="C986" s="10" t="s">
        <v>4751</v>
      </c>
      <c r="E986" t="s">
        <v>3543</v>
      </c>
      <c r="F986" t="s">
        <v>3544</v>
      </c>
      <c r="G986" t="s">
        <v>3561</v>
      </c>
      <c r="H986" t="s">
        <v>4752</v>
      </c>
      <c r="I986" t="s">
        <v>4753</v>
      </c>
      <c r="J986" t="s">
        <v>4754</v>
      </c>
    </row>
    <row r="987" spans="1:10" ht="30.75" customHeight="1" x14ac:dyDescent="0.3">
      <c r="A987" t="s">
        <v>2068</v>
      </c>
      <c r="B987" t="s">
        <v>2069</v>
      </c>
      <c r="C987" s="10" t="s">
        <v>4751</v>
      </c>
      <c r="E987" t="s">
        <v>3543</v>
      </c>
      <c r="F987" t="s">
        <v>3544</v>
      </c>
      <c r="G987" t="s">
        <v>3561</v>
      </c>
      <c r="H987" t="s">
        <v>4752</v>
      </c>
      <c r="I987" t="s">
        <v>4753</v>
      </c>
      <c r="J987" t="s">
        <v>4754</v>
      </c>
    </row>
    <row r="988" spans="1:10" ht="30.75" customHeight="1" x14ac:dyDescent="0.3">
      <c r="A988" t="s">
        <v>2070</v>
      </c>
      <c r="B988" t="s">
        <v>2071</v>
      </c>
      <c r="C988" s="10" t="s">
        <v>4755</v>
      </c>
      <c r="E988" t="s">
        <v>3543</v>
      </c>
      <c r="F988" t="s">
        <v>3544</v>
      </c>
      <c r="G988" t="s">
        <v>3892</v>
      </c>
      <c r="H988" t="s">
        <v>4624</v>
      </c>
      <c r="I988" t="s">
        <v>4719</v>
      </c>
      <c r="J988" t="s">
        <v>4756</v>
      </c>
    </row>
    <row r="989" spans="1:10" ht="30.75" customHeight="1" x14ac:dyDescent="0.3">
      <c r="A989" t="s">
        <v>2072</v>
      </c>
      <c r="B989" t="s">
        <v>2073</v>
      </c>
      <c r="C989" s="10" t="s">
        <v>4757</v>
      </c>
      <c r="E989" t="s">
        <v>3543</v>
      </c>
      <c r="F989" t="s">
        <v>3544</v>
      </c>
      <c r="G989" t="s">
        <v>3751</v>
      </c>
      <c r="H989" t="s">
        <v>4700</v>
      </c>
      <c r="I989" t="s">
        <v>4758</v>
      </c>
      <c r="J989" t="s">
        <v>4759</v>
      </c>
    </row>
    <row r="990" spans="1:10" ht="30.75" customHeight="1" x14ac:dyDescent="0.3">
      <c r="A990" t="s">
        <v>2074</v>
      </c>
      <c r="B990" t="s">
        <v>2075</v>
      </c>
      <c r="C990" s="10" t="s">
        <v>4760</v>
      </c>
      <c r="E990" t="s">
        <v>3543</v>
      </c>
      <c r="F990" t="s">
        <v>3778</v>
      </c>
      <c r="G990" t="s">
        <v>3779</v>
      </c>
      <c r="H990" t="s">
        <v>4761</v>
      </c>
      <c r="I990" t="s">
        <v>4762</v>
      </c>
    </row>
    <row r="991" spans="1:10" ht="30.75" customHeight="1" x14ac:dyDescent="0.3">
      <c r="A991" t="s">
        <v>2076</v>
      </c>
      <c r="B991" t="s">
        <v>2077</v>
      </c>
      <c r="C991" s="10" t="s">
        <v>4763</v>
      </c>
      <c r="E991" t="s">
        <v>3543</v>
      </c>
      <c r="F991" t="s">
        <v>3544</v>
      </c>
      <c r="G991" t="s">
        <v>3561</v>
      </c>
      <c r="H991" t="s">
        <v>4211</v>
      </c>
      <c r="I991" t="s">
        <v>4212</v>
      </c>
      <c r="J991" t="s">
        <v>4704</v>
      </c>
    </row>
    <row r="992" spans="1:10" ht="30.75" customHeight="1" x14ac:dyDescent="0.3">
      <c r="A992" t="s">
        <v>2078</v>
      </c>
      <c r="B992" t="s">
        <v>2079</v>
      </c>
      <c r="C992" s="10" t="s">
        <v>4763</v>
      </c>
      <c r="E992" t="s">
        <v>3543</v>
      </c>
      <c r="F992" t="s">
        <v>3544</v>
      </c>
      <c r="G992" t="s">
        <v>3561</v>
      </c>
      <c r="H992" t="s">
        <v>4211</v>
      </c>
      <c r="I992" t="s">
        <v>4212</v>
      </c>
      <c r="J992" t="s">
        <v>4704</v>
      </c>
    </row>
    <row r="993" spans="1:20" ht="30.75" customHeight="1" x14ac:dyDescent="0.3">
      <c r="A993" t="s">
        <v>2080</v>
      </c>
      <c r="B993" t="s">
        <v>2081</v>
      </c>
      <c r="C993" s="10" t="s">
        <v>4764</v>
      </c>
      <c r="E993" t="s">
        <v>3580</v>
      </c>
      <c r="F993" t="s">
        <v>4635</v>
      </c>
      <c r="G993" t="s">
        <v>4765</v>
      </c>
      <c r="H993" t="s">
        <v>4766</v>
      </c>
      <c r="I993" t="s">
        <v>4767</v>
      </c>
      <c r="J993" t="s">
        <v>4768</v>
      </c>
      <c r="K993" t="s">
        <v>4769</v>
      </c>
    </row>
    <row r="994" spans="1:20" ht="30.75" customHeight="1" x14ac:dyDescent="0.3">
      <c r="A994" t="s">
        <v>2082</v>
      </c>
      <c r="B994" t="s">
        <v>2083</v>
      </c>
      <c r="C994" s="10" t="s">
        <v>4770</v>
      </c>
      <c r="E994" t="s">
        <v>3580</v>
      </c>
      <c r="F994" t="s">
        <v>3581</v>
      </c>
      <c r="G994" t="s">
        <v>3582</v>
      </c>
      <c r="H994" t="s">
        <v>3583</v>
      </c>
      <c r="I994" t="s">
        <v>3584</v>
      </c>
      <c r="J994" t="s">
        <v>3585</v>
      </c>
      <c r="K994" t="s">
        <v>3586</v>
      </c>
      <c r="L994" t="s">
        <v>3587</v>
      </c>
      <c r="M994" t="s">
        <v>3588</v>
      </c>
      <c r="N994" t="s">
        <v>3589</v>
      </c>
      <c r="O994" t="s">
        <v>3602</v>
      </c>
      <c r="P994" t="s">
        <v>3603</v>
      </c>
      <c r="Q994" t="s">
        <v>3724</v>
      </c>
      <c r="R994" t="s">
        <v>3725</v>
      </c>
      <c r="S994" t="s">
        <v>4771</v>
      </c>
      <c r="T994" t="s">
        <v>4772</v>
      </c>
    </row>
    <row r="995" spans="1:20" ht="30.75" customHeight="1" x14ac:dyDescent="0.3">
      <c r="A995" t="s">
        <v>2084</v>
      </c>
      <c r="B995" t="s">
        <v>2085</v>
      </c>
      <c r="C995" s="10" t="s">
        <v>4770</v>
      </c>
      <c r="E995" t="s">
        <v>3580</v>
      </c>
      <c r="F995" t="s">
        <v>3581</v>
      </c>
      <c r="G995" t="s">
        <v>3582</v>
      </c>
      <c r="H995" t="s">
        <v>3583</v>
      </c>
      <c r="I995" t="s">
        <v>3584</v>
      </c>
      <c r="J995" t="s">
        <v>3585</v>
      </c>
      <c r="K995" t="s">
        <v>3586</v>
      </c>
      <c r="L995" t="s">
        <v>3587</v>
      </c>
      <c r="M995" t="s">
        <v>3588</v>
      </c>
      <c r="N995" t="s">
        <v>3589</v>
      </c>
      <c r="O995" t="s">
        <v>3602</v>
      </c>
      <c r="P995" t="s">
        <v>3603</v>
      </c>
      <c r="Q995" t="s">
        <v>3724</v>
      </c>
      <c r="R995" t="s">
        <v>3725</v>
      </c>
      <c r="S995" t="s">
        <v>4771</v>
      </c>
      <c r="T995" t="s">
        <v>4772</v>
      </c>
    </row>
    <row r="996" spans="1:20" ht="30.75" customHeight="1" x14ac:dyDescent="0.3">
      <c r="A996" t="s">
        <v>2086</v>
      </c>
      <c r="B996" t="s">
        <v>2087</v>
      </c>
      <c r="C996" s="10" t="s">
        <v>4770</v>
      </c>
      <c r="E996" t="s">
        <v>3580</v>
      </c>
      <c r="F996" t="s">
        <v>3581</v>
      </c>
      <c r="G996" t="s">
        <v>3582</v>
      </c>
      <c r="H996" t="s">
        <v>3583</v>
      </c>
      <c r="I996" t="s">
        <v>3584</v>
      </c>
      <c r="J996" t="s">
        <v>3585</v>
      </c>
      <c r="K996" t="s">
        <v>3586</v>
      </c>
      <c r="L996" t="s">
        <v>3587</v>
      </c>
      <c r="M996" t="s">
        <v>3588</v>
      </c>
      <c r="N996" t="s">
        <v>3589</v>
      </c>
      <c r="O996" t="s">
        <v>3602</v>
      </c>
      <c r="P996" t="s">
        <v>3603</v>
      </c>
      <c r="Q996" t="s">
        <v>3724</v>
      </c>
      <c r="R996" t="s">
        <v>3725</v>
      </c>
      <c r="S996" t="s">
        <v>4771</v>
      </c>
      <c r="T996" t="s">
        <v>4772</v>
      </c>
    </row>
    <row r="997" spans="1:20" ht="30.75" customHeight="1" x14ac:dyDescent="0.3">
      <c r="A997" t="s">
        <v>2088</v>
      </c>
      <c r="B997" t="s">
        <v>2089</v>
      </c>
      <c r="C997" s="10" t="s">
        <v>4773</v>
      </c>
      <c r="E997" t="s">
        <v>3580</v>
      </c>
      <c r="F997" t="s">
        <v>3581</v>
      </c>
      <c r="G997" t="s">
        <v>3582</v>
      </c>
      <c r="H997" t="s">
        <v>3583</v>
      </c>
      <c r="I997" t="s">
        <v>3584</v>
      </c>
      <c r="J997" t="s">
        <v>3585</v>
      </c>
      <c r="K997" t="s">
        <v>3586</v>
      </c>
      <c r="L997" t="s">
        <v>3587</v>
      </c>
      <c r="M997" t="s">
        <v>3588</v>
      </c>
      <c r="N997" t="s">
        <v>3589</v>
      </c>
      <c r="O997" t="s">
        <v>3602</v>
      </c>
      <c r="P997" t="s">
        <v>4774</v>
      </c>
      <c r="Q997" t="s">
        <v>4775</v>
      </c>
      <c r="R997" t="s">
        <v>4776</v>
      </c>
    </row>
    <row r="998" spans="1:20" ht="30.75" customHeight="1" x14ac:dyDescent="0.3">
      <c r="A998" t="s">
        <v>2090</v>
      </c>
      <c r="B998" t="s">
        <v>2091</v>
      </c>
      <c r="C998" s="10" t="s">
        <v>4777</v>
      </c>
      <c r="E998" t="s">
        <v>3543</v>
      </c>
      <c r="F998" t="s">
        <v>3695</v>
      </c>
      <c r="G998" t="s">
        <v>3696</v>
      </c>
      <c r="H998" t="s">
        <v>3697</v>
      </c>
      <c r="I998" t="s">
        <v>3698</v>
      </c>
      <c r="J998" t="s">
        <v>4778</v>
      </c>
    </row>
    <row r="999" spans="1:20" ht="30.75" customHeight="1" x14ac:dyDescent="0.3">
      <c r="A999" t="s">
        <v>2092</v>
      </c>
      <c r="B999" t="s">
        <v>2093</v>
      </c>
      <c r="C999" s="10" t="s">
        <v>4777</v>
      </c>
      <c r="E999" t="s">
        <v>3543</v>
      </c>
      <c r="F999" t="s">
        <v>3695</v>
      </c>
      <c r="G999" t="s">
        <v>3696</v>
      </c>
      <c r="H999" t="s">
        <v>3697</v>
      </c>
      <c r="I999" t="s">
        <v>3698</v>
      </c>
      <c r="J999" t="s">
        <v>4778</v>
      </c>
    </row>
    <row r="1000" spans="1:20" ht="30.75" customHeight="1" x14ac:dyDescent="0.3">
      <c r="A1000" t="s">
        <v>2094</v>
      </c>
      <c r="B1000" t="s">
        <v>2095</v>
      </c>
      <c r="C1000" s="10" t="s">
        <v>4777</v>
      </c>
      <c r="E1000" t="s">
        <v>3543</v>
      </c>
      <c r="F1000" t="s">
        <v>3695</v>
      </c>
      <c r="G1000" t="s">
        <v>3696</v>
      </c>
      <c r="H1000" t="s">
        <v>3697</v>
      </c>
      <c r="I1000" t="s">
        <v>3698</v>
      </c>
      <c r="J1000" t="s">
        <v>4778</v>
      </c>
    </row>
    <row r="1001" spans="1:20" ht="30.75" customHeight="1" x14ac:dyDescent="0.3">
      <c r="A1001" t="s">
        <v>2096</v>
      </c>
      <c r="B1001" t="s">
        <v>2097</v>
      </c>
      <c r="C1001" s="10" t="s">
        <v>4779</v>
      </c>
      <c r="E1001" t="s">
        <v>3543</v>
      </c>
      <c r="F1001" t="s">
        <v>3544</v>
      </c>
      <c r="G1001" t="s">
        <v>3561</v>
      </c>
      <c r="H1001" t="s">
        <v>3614</v>
      </c>
      <c r="I1001" t="s">
        <v>3745</v>
      </c>
      <c r="J1001" t="s">
        <v>4780</v>
      </c>
    </row>
    <row r="1002" spans="1:20" ht="30.75" customHeight="1" x14ac:dyDescent="0.3">
      <c r="A1002" t="s">
        <v>2098</v>
      </c>
      <c r="B1002" t="s">
        <v>2099</v>
      </c>
      <c r="C1002" s="10" t="s">
        <v>4779</v>
      </c>
      <c r="E1002" t="s">
        <v>3543</v>
      </c>
      <c r="F1002" t="s">
        <v>3544</v>
      </c>
      <c r="G1002" t="s">
        <v>3561</v>
      </c>
      <c r="H1002" t="s">
        <v>3614</v>
      </c>
      <c r="I1002" t="s">
        <v>3745</v>
      </c>
      <c r="J1002" t="s">
        <v>4780</v>
      </c>
    </row>
    <row r="1003" spans="1:20" ht="30.75" customHeight="1" x14ac:dyDescent="0.3">
      <c r="A1003" t="s">
        <v>2100</v>
      </c>
      <c r="B1003" t="s">
        <v>2101</v>
      </c>
      <c r="C1003" s="10" t="s">
        <v>4779</v>
      </c>
      <c r="E1003" t="s">
        <v>3543</v>
      </c>
      <c r="F1003" t="s">
        <v>3544</v>
      </c>
      <c r="G1003" t="s">
        <v>3561</v>
      </c>
      <c r="H1003" t="s">
        <v>3614</v>
      </c>
      <c r="I1003" t="s">
        <v>3745</v>
      </c>
      <c r="J1003" t="s">
        <v>4780</v>
      </c>
    </row>
    <row r="1004" spans="1:20" ht="30.75" customHeight="1" x14ac:dyDescent="0.3">
      <c r="A1004" t="s">
        <v>2102</v>
      </c>
      <c r="B1004" t="s">
        <v>2103</v>
      </c>
      <c r="C1004" s="10" t="s">
        <v>4781</v>
      </c>
      <c r="E1004" t="s">
        <v>3580</v>
      </c>
      <c r="F1004" t="s">
        <v>3581</v>
      </c>
      <c r="G1004" t="s">
        <v>3582</v>
      </c>
      <c r="H1004" t="s">
        <v>3583</v>
      </c>
      <c r="I1004" t="s">
        <v>3584</v>
      </c>
      <c r="J1004" t="s">
        <v>4782</v>
      </c>
      <c r="K1004" t="s">
        <v>4783</v>
      </c>
      <c r="L1004" t="s">
        <v>4784</v>
      </c>
      <c r="M1004" t="s">
        <v>4785</v>
      </c>
    </row>
    <row r="1005" spans="1:20" ht="30.75" customHeight="1" x14ac:dyDescent="0.3">
      <c r="A1005" t="s">
        <v>2104</v>
      </c>
      <c r="B1005" t="s">
        <v>2105</v>
      </c>
      <c r="C1005" s="10" t="s">
        <v>4781</v>
      </c>
      <c r="E1005" t="s">
        <v>3580</v>
      </c>
      <c r="F1005" t="s">
        <v>3581</v>
      </c>
      <c r="G1005" t="s">
        <v>3582</v>
      </c>
      <c r="H1005" t="s">
        <v>3583</v>
      </c>
      <c r="I1005" t="s">
        <v>3584</v>
      </c>
      <c r="J1005" t="s">
        <v>4782</v>
      </c>
      <c r="K1005" t="s">
        <v>4783</v>
      </c>
      <c r="L1005" t="s">
        <v>4784</v>
      </c>
      <c r="M1005" t="s">
        <v>4785</v>
      </c>
    </row>
    <row r="1006" spans="1:20" ht="30.75" customHeight="1" x14ac:dyDescent="0.3">
      <c r="A1006" t="s">
        <v>2106</v>
      </c>
      <c r="B1006" t="s">
        <v>2107</v>
      </c>
      <c r="C1006" s="10" t="s">
        <v>4781</v>
      </c>
      <c r="E1006" t="s">
        <v>3580</v>
      </c>
      <c r="F1006" t="s">
        <v>3581</v>
      </c>
      <c r="G1006" t="s">
        <v>3582</v>
      </c>
      <c r="H1006" t="s">
        <v>3583</v>
      </c>
      <c r="I1006" t="s">
        <v>3584</v>
      </c>
      <c r="J1006" t="s">
        <v>4782</v>
      </c>
      <c r="K1006" t="s">
        <v>4783</v>
      </c>
      <c r="L1006" t="s">
        <v>4784</v>
      </c>
      <c r="M1006" t="s">
        <v>4785</v>
      </c>
    </row>
    <row r="1007" spans="1:20" ht="30.75" customHeight="1" x14ac:dyDescent="0.3">
      <c r="A1007" t="s">
        <v>2108</v>
      </c>
      <c r="B1007" t="s">
        <v>2109</v>
      </c>
      <c r="C1007" s="10" t="s">
        <v>4781</v>
      </c>
      <c r="E1007" t="s">
        <v>3580</v>
      </c>
      <c r="F1007" t="s">
        <v>3581</v>
      </c>
      <c r="G1007" t="s">
        <v>3582</v>
      </c>
      <c r="H1007" t="s">
        <v>3583</v>
      </c>
      <c r="I1007" t="s">
        <v>3584</v>
      </c>
      <c r="J1007" t="s">
        <v>4782</v>
      </c>
      <c r="K1007" t="s">
        <v>4783</v>
      </c>
      <c r="L1007" t="s">
        <v>4784</v>
      </c>
      <c r="M1007" t="s">
        <v>4785</v>
      </c>
    </row>
    <row r="1008" spans="1:20" ht="30.75" customHeight="1" x14ac:dyDescent="0.3">
      <c r="A1008" t="s">
        <v>2110</v>
      </c>
      <c r="B1008" t="s">
        <v>2111</v>
      </c>
      <c r="C1008" s="10" t="s">
        <v>4786</v>
      </c>
      <c r="E1008" t="s">
        <v>3580</v>
      </c>
      <c r="F1008" t="s">
        <v>3581</v>
      </c>
      <c r="G1008" t="s">
        <v>3918</v>
      </c>
      <c r="H1008" t="s">
        <v>3919</v>
      </c>
      <c r="I1008" t="s">
        <v>4554</v>
      </c>
      <c r="J1008" t="s">
        <v>4787</v>
      </c>
      <c r="K1008" t="s">
        <v>4788</v>
      </c>
    </row>
    <row r="1009" spans="1:11" ht="30.75" customHeight="1" x14ac:dyDescent="0.3">
      <c r="A1009" t="s">
        <v>2112</v>
      </c>
      <c r="B1009" t="s">
        <v>2113</v>
      </c>
      <c r="C1009" s="10" t="s">
        <v>4786</v>
      </c>
      <c r="E1009" t="s">
        <v>3580</v>
      </c>
      <c r="F1009" t="s">
        <v>3581</v>
      </c>
      <c r="G1009" t="s">
        <v>3918</v>
      </c>
      <c r="H1009" t="s">
        <v>3919</v>
      </c>
      <c r="I1009" t="s">
        <v>4554</v>
      </c>
      <c r="J1009" t="s">
        <v>4787</v>
      </c>
      <c r="K1009" t="s">
        <v>4788</v>
      </c>
    </row>
    <row r="1010" spans="1:11" ht="30.75" customHeight="1" x14ac:dyDescent="0.3">
      <c r="A1010" t="s">
        <v>2114</v>
      </c>
      <c r="B1010" t="s">
        <v>2115</v>
      </c>
      <c r="C1010" s="10" t="s">
        <v>4789</v>
      </c>
      <c r="E1010" t="s">
        <v>3543</v>
      </c>
      <c r="F1010" t="s">
        <v>3566</v>
      </c>
      <c r="G1010" t="s">
        <v>3673</v>
      </c>
      <c r="H1010" t="s">
        <v>3674</v>
      </c>
      <c r="I1010" t="s">
        <v>4694</v>
      </c>
    </row>
    <row r="1011" spans="1:11" ht="30.75" customHeight="1" x14ac:dyDescent="0.3">
      <c r="A1011" t="s">
        <v>2116</v>
      </c>
      <c r="B1011" t="s">
        <v>2117</v>
      </c>
      <c r="C1011" s="10" t="s">
        <v>4790</v>
      </c>
      <c r="E1011" t="s">
        <v>3543</v>
      </c>
      <c r="F1011" t="s">
        <v>3544</v>
      </c>
      <c r="G1011" t="s">
        <v>3561</v>
      </c>
      <c r="H1011" t="s">
        <v>4752</v>
      </c>
      <c r="I1011" t="s">
        <v>4753</v>
      </c>
      <c r="J1011" t="s">
        <v>4791</v>
      </c>
    </row>
    <row r="1012" spans="1:11" ht="30.75" customHeight="1" x14ac:dyDescent="0.3">
      <c r="A1012" t="s">
        <v>2118</v>
      </c>
      <c r="B1012" t="s">
        <v>2119</v>
      </c>
      <c r="C1012" s="10" t="s">
        <v>4790</v>
      </c>
      <c r="E1012" t="s">
        <v>3543</v>
      </c>
      <c r="F1012" t="s">
        <v>3544</v>
      </c>
      <c r="G1012" t="s">
        <v>3561</v>
      </c>
      <c r="H1012" t="s">
        <v>4752</v>
      </c>
      <c r="I1012" t="s">
        <v>4753</v>
      </c>
      <c r="J1012" t="s">
        <v>4791</v>
      </c>
    </row>
    <row r="1013" spans="1:11" ht="30.75" customHeight="1" x14ac:dyDescent="0.3">
      <c r="A1013" t="s">
        <v>2122</v>
      </c>
      <c r="B1013" t="s">
        <v>2123</v>
      </c>
      <c r="C1013" s="10" t="s">
        <v>4792</v>
      </c>
      <c r="E1013" t="s">
        <v>3543</v>
      </c>
      <c r="F1013" t="s">
        <v>3695</v>
      </c>
      <c r="G1013" t="s">
        <v>3696</v>
      </c>
      <c r="H1013" t="s">
        <v>3697</v>
      </c>
      <c r="I1013" t="s">
        <v>4592</v>
      </c>
      <c r="J1013" t="s">
        <v>4593</v>
      </c>
    </row>
    <row r="1014" spans="1:11" ht="30.75" customHeight="1" x14ac:dyDescent="0.3">
      <c r="A1014" t="s">
        <v>2124</v>
      </c>
      <c r="B1014" t="s">
        <v>2125</v>
      </c>
      <c r="C1014" s="10" t="s">
        <v>4792</v>
      </c>
      <c r="E1014" t="s">
        <v>3543</v>
      </c>
      <c r="F1014" t="s">
        <v>3695</v>
      </c>
      <c r="G1014" t="s">
        <v>3696</v>
      </c>
      <c r="H1014" t="s">
        <v>3697</v>
      </c>
      <c r="I1014" t="s">
        <v>4592</v>
      </c>
      <c r="J1014" t="s">
        <v>4593</v>
      </c>
    </row>
    <row r="1015" spans="1:11" ht="30.75" customHeight="1" x14ac:dyDescent="0.3">
      <c r="A1015" t="s">
        <v>2126</v>
      </c>
      <c r="B1015" t="s">
        <v>2127</v>
      </c>
      <c r="C1015" s="10" t="s">
        <v>4793</v>
      </c>
      <c r="E1015" t="s">
        <v>3543</v>
      </c>
      <c r="F1015" t="s">
        <v>4174</v>
      </c>
      <c r="G1015" t="s">
        <v>4574</v>
      </c>
      <c r="H1015" t="s">
        <v>4575</v>
      </c>
      <c r="I1015" t="s">
        <v>4576</v>
      </c>
      <c r="J1015" t="s">
        <v>4794</v>
      </c>
      <c r="K1015" t="s">
        <v>4795</v>
      </c>
    </row>
    <row r="1016" spans="1:11" ht="30.75" customHeight="1" x14ac:dyDescent="0.3">
      <c r="A1016" t="s">
        <v>2128</v>
      </c>
      <c r="B1016" t="s">
        <v>2129</v>
      </c>
      <c r="C1016" s="10" t="s">
        <v>4793</v>
      </c>
      <c r="E1016" t="s">
        <v>3543</v>
      </c>
      <c r="F1016" t="s">
        <v>4174</v>
      </c>
      <c r="G1016" t="s">
        <v>4574</v>
      </c>
      <c r="H1016" t="s">
        <v>4575</v>
      </c>
      <c r="I1016" t="s">
        <v>4576</v>
      </c>
      <c r="J1016" t="s">
        <v>4794</v>
      </c>
      <c r="K1016" t="s">
        <v>4795</v>
      </c>
    </row>
    <row r="1017" spans="1:11" ht="30.75" customHeight="1" x14ac:dyDescent="0.3">
      <c r="A1017" t="s">
        <v>2130</v>
      </c>
      <c r="B1017" t="s">
        <v>2131</v>
      </c>
      <c r="C1017" s="10" t="s">
        <v>4796</v>
      </c>
      <c r="E1017" t="s">
        <v>3543</v>
      </c>
      <c r="F1017" t="s">
        <v>3544</v>
      </c>
      <c r="G1017" t="s">
        <v>3545</v>
      </c>
      <c r="H1017" t="s">
        <v>3785</v>
      </c>
      <c r="I1017" t="s">
        <v>4797</v>
      </c>
      <c r="J1017" t="s">
        <v>4798</v>
      </c>
    </row>
    <row r="1018" spans="1:11" ht="30.75" customHeight="1" x14ac:dyDescent="0.3">
      <c r="A1018" t="s">
        <v>2132</v>
      </c>
      <c r="B1018" t="s">
        <v>2133</v>
      </c>
      <c r="C1018" s="10" t="s">
        <v>4799</v>
      </c>
      <c r="E1018" t="s">
        <v>3543</v>
      </c>
      <c r="F1018" t="s">
        <v>3544</v>
      </c>
      <c r="G1018" t="s">
        <v>3751</v>
      </c>
      <c r="H1018" t="s">
        <v>4407</v>
      </c>
      <c r="I1018" t="s">
        <v>4800</v>
      </c>
      <c r="J1018" t="s">
        <v>4801</v>
      </c>
    </row>
    <row r="1019" spans="1:11" ht="30.75" customHeight="1" x14ac:dyDescent="0.3">
      <c r="A1019" t="s">
        <v>2134</v>
      </c>
      <c r="B1019" t="s">
        <v>2135</v>
      </c>
      <c r="C1019" s="10" t="s">
        <v>4802</v>
      </c>
      <c r="E1019" t="s">
        <v>3543</v>
      </c>
      <c r="F1019" t="s">
        <v>3544</v>
      </c>
      <c r="G1019" t="s">
        <v>3545</v>
      </c>
      <c r="H1019" t="s">
        <v>3639</v>
      </c>
      <c r="I1019" t="s">
        <v>3640</v>
      </c>
      <c r="J1019" t="s">
        <v>3789</v>
      </c>
    </row>
    <row r="1020" spans="1:11" ht="30.75" customHeight="1" x14ac:dyDescent="0.3">
      <c r="A1020" t="s">
        <v>2136</v>
      </c>
      <c r="B1020" t="s">
        <v>2137</v>
      </c>
      <c r="C1020" s="10" t="s">
        <v>4803</v>
      </c>
      <c r="E1020" t="s">
        <v>3543</v>
      </c>
      <c r="F1020" t="s">
        <v>3555</v>
      </c>
      <c r="G1020" t="s">
        <v>3556</v>
      </c>
      <c r="H1020" t="s">
        <v>3557</v>
      </c>
      <c r="I1020" t="s">
        <v>3558</v>
      </c>
      <c r="J1020" t="s">
        <v>4804</v>
      </c>
    </row>
    <row r="1021" spans="1:11" ht="30.75" customHeight="1" x14ac:dyDescent="0.3">
      <c r="A1021" t="s">
        <v>2138</v>
      </c>
      <c r="B1021" t="s">
        <v>2139</v>
      </c>
      <c r="C1021" s="10" t="s">
        <v>4805</v>
      </c>
      <c r="E1021" t="s">
        <v>3543</v>
      </c>
      <c r="F1021" t="s">
        <v>3566</v>
      </c>
      <c r="G1021" t="s">
        <v>3673</v>
      </c>
      <c r="H1021" t="s">
        <v>4806</v>
      </c>
      <c r="I1021" t="s">
        <v>4807</v>
      </c>
      <c r="J1021" t="s">
        <v>4808</v>
      </c>
    </row>
    <row r="1022" spans="1:11" ht="30.75" customHeight="1" x14ac:dyDescent="0.3">
      <c r="A1022" t="s">
        <v>2140</v>
      </c>
      <c r="B1022" t="s">
        <v>2141</v>
      </c>
      <c r="C1022" s="10" t="s">
        <v>4809</v>
      </c>
      <c r="E1022" t="s">
        <v>3543</v>
      </c>
      <c r="F1022" t="s">
        <v>4810</v>
      </c>
      <c r="G1022" t="s">
        <v>4811</v>
      </c>
      <c r="H1022" t="s">
        <v>4812</v>
      </c>
      <c r="I1022" t="s">
        <v>4813</v>
      </c>
    </row>
    <row r="1023" spans="1:11" ht="30.75" customHeight="1" x14ac:dyDescent="0.3">
      <c r="A1023" t="s">
        <v>4814</v>
      </c>
      <c r="B1023" t="s">
        <v>2143</v>
      </c>
      <c r="C1023" s="10" t="s">
        <v>4815</v>
      </c>
      <c r="E1023" t="s">
        <v>3543</v>
      </c>
      <c r="F1023" t="s">
        <v>3566</v>
      </c>
      <c r="G1023" t="s">
        <v>3673</v>
      </c>
      <c r="H1023" t="s">
        <v>3674</v>
      </c>
      <c r="I1023" t="s">
        <v>3675</v>
      </c>
      <c r="J1023" t="s">
        <v>4816</v>
      </c>
    </row>
    <row r="1024" spans="1:11" ht="30.75" customHeight="1" x14ac:dyDescent="0.3">
      <c r="A1024" t="s">
        <v>2144</v>
      </c>
      <c r="B1024" t="s">
        <v>2145</v>
      </c>
      <c r="C1024" s="10" t="s">
        <v>4817</v>
      </c>
      <c r="E1024" t="s">
        <v>3543</v>
      </c>
      <c r="F1024" t="s">
        <v>3544</v>
      </c>
      <c r="G1024" t="s">
        <v>3545</v>
      </c>
      <c r="H1024" t="s">
        <v>3785</v>
      </c>
      <c r="I1024" t="s">
        <v>4065</v>
      </c>
      <c r="J1024" t="s">
        <v>4150</v>
      </c>
    </row>
    <row r="1025" spans="1:10" ht="30.75" customHeight="1" x14ac:dyDescent="0.3">
      <c r="A1025" t="s">
        <v>2146</v>
      </c>
      <c r="B1025" t="s">
        <v>2147</v>
      </c>
      <c r="C1025" s="10" t="s">
        <v>4817</v>
      </c>
      <c r="E1025" t="s">
        <v>3543</v>
      </c>
      <c r="F1025" t="s">
        <v>3544</v>
      </c>
      <c r="G1025" t="s">
        <v>3545</v>
      </c>
      <c r="H1025" t="s">
        <v>3785</v>
      </c>
      <c r="I1025" t="s">
        <v>4065</v>
      </c>
      <c r="J1025" t="s">
        <v>4150</v>
      </c>
    </row>
    <row r="1026" spans="1:10" ht="30.75" customHeight="1" x14ac:dyDescent="0.3">
      <c r="A1026" t="s">
        <v>2148</v>
      </c>
      <c r="B1026" t="s">
        <v>2149</v>
      </c>
      <c r="C1026" s="10" t="s">
        <v>4818</v>
      </c>
      <c r="E1026" t="s">
        <v>3543</v>
      </c>
      <c r="F1026" t="s">
        <v>3643</v>
      </c>
      <c r="G1026" t="s">
        <v>3811</v>
      </c>
      <c r="H1026" t="s">
        <v>3812</v>
      </c>
      <c r="I1026" t="s">
        <v>3933</v>
      </c>
      <c r="J1026" t="s">
        <v>4819</v>
      </c>
    </row>
    <row r="1027" spans="1:10" ht="30.75" customHeight="1" x14ac:dyDescent="0.3">
      <c r="A1027" t="s">
        <v>2150</v>
      </c>
      <c r="B1027" t="s">
        <v>2151</v>
      </c>
      <c r="C1027" s="10" t="s">
        <v>4820</v>
      </c>
      <c r="E1027" t="s">
        <v>3543</v>
      </c>
      <c r="F1027" t="s">
        <v>3544</v>
      </c>
      <c r="G1027" t="s">
        <v>3751</v>
      </c>
      <c r="H1027" t="s">
        <v>4700</v>
      </c>
      <c r="I1027" t="s">
        <v>4701</v>
      </c>
      <c r="J1027" t="s">
        <v>4821</v>
      </c>
    </row>
    <row r="1028" spans="1:10" ht="30.75" customHeight="1" x14ac:dyDescent="0.3">
      <c r="A1028" t="s">
        <v>2152</v>
      </c>
      <c r="B1028" t="s">
        <v>2153</v>
      </c>
      <c r="C1028" s="10" t="s">
        <v>4822</v>
      </c>
      <c r="E1028" t="s">
        <v>3543</v>
      </c>
      <c r="F1028" t="s">
        <v>3544</v>
      </c>
      <c r="G1028" t="s">
        <v>3751</v>
      </c>
      <c r="H1028" t="s">
        <v>4700</v>
      </c>
      <c r="I1028" t="s">
        <v>4701</v>
      </c>
      <c r="J1028" t="s">
        <v>4702</v>
      </c>
    </row>
    <row r="1029" spans="1:10" ht="30.75" customHeight="1" x14ac:dyDescent="0.3">
      <c r="A1029" t="s">
        <v>2154</v>
      </c>
      <c r="B1029" t="s">
        <v>2155</v>
      </c>
      <c r="C1029" s="10" t="s">
        <v>4823</v>
      </c>
      <c r="E1029" t="s">
        <v>3543</v>
      </c>
      <c r="F1029" t="s">
        <v>4824</v>
      </c>
      <c r="G1029" t="s">
        <v>4825</v>
      </c>
      <c r="H1029" t="s">
        <v>4826</v>
      </c>
      <c r="I1029" t="s">
        <v>4827</v>
      </c>
    </row>
    <row r="1030" spans="1:10" ht="30.75" customHeight="1" x14ac:dyDescent="0.3">
      <c r="A1030" t="s">
        <v>2156</v>
      </c>
      <c r="B1030" t="s">
        <v>2157</v>
      </c>
      <c r="C1030" s="10" t="s">
        <v>4828</v>
      </c>
      <c r="E1030" t="s">
        <v>3543</v>
      </c>
      <c r="F1030" t="s">
        <v>3544</v>
      </c>
      <c r="G1030" t="s">
        <v>3545</v>
      </c>
      <c r="H1030" t="s">
        <v>3763</v>
      </c>
      <c r="I1030" t="s">
        <v>3764</v>
      </c>
      <c r="J1030" t="s">
        <v>4242</v>
      </c>
    </row>
    <row r="1031" spans="1:10" ht="30.75" customHeight="1" x14ac:dyDescent="0.3">
      <c r="A1031" t="s">
        <v>2158</v>
      </c>
      <c r="B1031" t="s">
        <v>2159</v>
      </c>
      <c r="C1031" s="10" t="s">
        <v>4829</v>
      </c>
      <c r="E1031" t="s">
        <v>3543</v>
      </c>
      <c r="F1031" t="s">
        <v>3643</v>
      </c>
      <c r="G1031" t="s">
        <v>3644</v>
      </c>
      <c r="H1031" t="s">
        <v>3645</v>
      </c>
      <c r="I1031" t="s">
        <v>3646</v>
      </c>
      <c r="J1031" t="s">
        <v>4830</v>
      </c>
    </row>
    <row r="1032" spans="1:10" ht="30.75" customHeight="1" x14ac:dyDescent="0.3">
      <c r="A1032" t="s">
        <v>2160</v>
      </c>
      <c r="B1032" t="s">
        <v>2161</v>
      </c>
      <c r="C1032" s="10" t="s">
        <v>4831</v>
      </c>
      <c r="E1032" t="s">
        <v>3543</v>
      </c>
      <c r="F1032" t="s">
        <v>3566</v>
      </c>
      <c r="G1032" t="s">
        <v>3673</v>
      </c>
      <c r="H1032" t="s">
        <v>3674</v>
      </c>
      <c r="I1032" t="s">
        <v>4694</v>
      </c>
    </row>
    <row r="1033" spans="1:10" ht="30.75" customHeight="1" x14ac:dyDescent="0.3">
      <c r="A1033" t="s">
        <v>2162</v>
      </c>
      <c r="B1033" t="s">
        <v>2163</v>
      </c>
      <c r="C1033" s="10" t="s">
        <v>4832</v>
      </c>
      <c r="E1033" t="s">
        <v>3543</v>
      </c>
      <c r="F1033" t="s">
        <v>3544</v>
      </c>
      <c r="G1033" t="s">
        <v>3751</v>
      </c>
      <c r="H1033" t="s">
        <v>4131</v>
      </c>
      <c r="I1033" t="s">
        <v>4833</v>
      </c>
      <c r="J1033" t="s">
        <v>4834</v>
      </c>
    </row>
    <row r="1034" spans="1:10" ht="30.75" customHeight="1" x14ac:dyDescent="0.3">
      <c r="A1034" t="s">
        <v>2164</v>
      </c>
      <c r="B1034" t="s">
        <v>2165</v>
      </c>
      <c r="C1034" s="10" t="s">
        <v>4832</v>
      </c>
      <c r="E1034" t="s">
        <v>3543</v>
      </c>
      <c r="F1034" t="s">
        <v>3544</v>
      </c>
      <c r="G1034" t="s">
        <v>3751</v>
      </c>
      <c r="H1034" t="s">
        <v>4131</v>
      </c>
      <c r="I1034" t="s">
        <v>4833</v>
      </c>
      <c r="J1034" t="s">
        <v>4834</v>
      </c>
    </row>
    <row r="1035" spans="1:10" ht="30.75" customHeight="1" x14ac:dyDescent="0.3">
      <c r="A1035" t="s">
        <v>2166</v>
      </c>
      <c r="B1035" t="s">
        <v>2167</v>
      </c>
      <c r="C1035" s="10" t="s">
        <v>4835</v>
      </c>
      <c r="E1035" t="s">
        <v>3543</v>
      </c>
      <c r="F1035" t="s">
        <v>3544</v>
      </c>
      <c r="G1035" t="s">
        <v>3572</v>
      </c>
      <c r="H1035" t="s">
        <v>3573</v>
      </c>
      <c r="I1035" t="s">
        <v>3574</v>
      </c>
      <c r="J1035" t="s">
        <v>3783</v>
      </c>
    </row>
    <row r="1036" spans="1:10" ht="30.75" customHeight="1" x14ac:dyDescent="0.3">
      <c r="A1036" t="s">
        <v>2168</v>
      </c>
      <c r="B1036" t="s">
        <v>2169</v>
      </c>
      <c r="C1036" s="10" t="s">
        <v>4835</v>
      </c>
      <c r="E1036" t="s">
        <v>3543</v>
      </c>
      <c r="F1036" t="s">
        <v>3544</v>
      </c>
      <c r="G1036" t="s">
        <v>3572</v>
      </c>
      <c r="H1036" t="s">
        <v>3573</v>
      </c>
      <c r="I1036" t="s">
        <v>3574</v>
      </c>
      <c r="J1036" t="s">
        <v>3783</v>
      </c>
    </row>
    <row r="1037" spans="1:10" ht="30.75" customHeight="1" x14ac:dyDescent="0.3">
      <c r="A1037" t="s">
        <v>2170</v>
      </c>
      <c r="B1037" t="s">
        <v>2171</v>
      </c>
      <c r="C1037" s="10" t="s">
        <v>4836</v>
      </c>
      <c r="E1037" t="s">
        <v>3543</v>
      </c>
      <c r="F1037" t="s">
        <v>3683</v>
      </c>
      <c r="G1037" t="s">
        <v>3684</v>
      </c>
      <c r="H1037" t="s">
        <v>3685</v>
      </c>
      <c r="I1037" t="s">
        <v>3686</v>
      </c>
      <c r="J1037" t="s">
        <v>3687</v>
      </c>
    </row>
    <row r="1038" spans="1:10" ht="30.75" customHeight="1" x14ac:dyDescent="0.3">
      <c r="A1038" t="s">
        <v>2172</v>
      </c>
      <c r="B1038" t="s">
        <v>2173</v>
      </c>
      <c r="C1038" s="10" t="s">
        <v>4837</v>
      </c>
      <c r="E1038" t="s">
        <v>3543</v>
      </c>
      <c r="F1038" t="s">
        <v>3544</v>
      </c>
      <c r="G1038" t="s">
        <v>3545</v>
      </c>
      <c r="H1038" t="s">
        <v>3639</v>
      </c>
      <c r="I1038" t="s">
        <v>3640</v>
      </c>
      <c r="J1038" t="s">
        <v>3789</v>
      </c>
    </row>
    <row r="1039" spans="1:10" ht="30.75" customHeight="1" x14ac:dyDescent="0.3">
      <c r="A1039" t="s">
        <v>2176</v>
      </c>
      <c r="B1039" t="s">
        <v>2177</v>
      </c>
      <c r="C1039" s="10" t="s">
        <v>4837</v>
      </c>
      <c r="E1039" t="s">
        <v>3543</v>
      </c>
      <c r="F1039" t="s">
        <v>3544</v>
      </c>
      <c r="G1039" t="s">
        <v>3545</v>
      </c>
      <c r="H1039" t="s">
        <v>3639</v>
      </c>
      <c r="I1039" t="s">
        <v>3640</v>
      </c>
      <c r="J1039" t="s">
        <v>3789</v>
      </c>
    </row>
    <row r="1040" spans="1:10" ht="30.75" customHeight="1" x14ac:dyDescent="0.3">
      <c r="A1040" t="s">
        <v>2178</v>
      </c>
      <c r="B1040" t="s">
        <v>2179</v>
      </c>
      <c r="C1040" s="10" t="s">
        <v>4837</v>
      </c>
      <c r="E1040" t="s">
        <v>3543</v>
      </c>
      <c r="F1040" t="s">
        <v>3544</v>
      </c>
      <c r="G1040" t="s">
        <v>3545</v>
      </c>
      <c r="H1040" t="s">
        <v>3639</v>
      </c>
      <c r="I1040" t="s">
        <v>3640</v>
      </c>
      <c r="J1040" t="s">
        <v>3789</v>
      </c>
    </row>
    <row r="1041" spans="1:11" ht="30.75" customHeight="1" x14ac:dyDescent="0.3">
      <c r="A1041" t="s">
        <v>2180</v>
      </c>
      <c r="B1041" t="s">
        <v>2181</v>
      </c>
      <c r="C1041" s="10" t="s">
        <v>4837</v>
      </c>
      <c r="E1041" t="s">
        <v>3543</v>
      </c>
      <c r="F1041" t="s">
        <v>3544</v>
      </c>
      <c r="G1041" t="s">
        <v>3545</v>
      </c>
      <c r="H1041" t="s">
        <v>3639</v>
      </c>
      <c r="I1041" t="s">
        <v>3640</v>
      </c>
      <c r="J1041" t="s">
        <v>3789</v>
      </c>
    </row>
    <row r="1042" spans="1:11" ht="30.75" customHeight="1" x14ac:dyDescent="0.3">
      <c r="A1042" t="s">
        <v>2182</v>
      </c>
      <c r="B1042" t="s">
        <v>2183</v>
      </c>
      <c r="C1042" s="10" t="s">
        <v>4838</v>
      </c>
      <c r="E1042" t="s">
        <v>3580</v>
      </c>
      <c r="F1042" t="s">
        <v>4413</v>
      </c>
      <c r="G1042" t="s">
        <v>4414</v>
      </c>
      <c r="H1042" t="s">
        <v>4415</v>
      </c>
      <c r="I1042" t="s">
        <v>4416</v>
      </c>
    </row>
    <row r="1043" spans="1:11" ht="30.75" customHeight="1" x14ac:dyDescent="0.3">
      <c r="A1043" t="s">
        <v>2184</v>
      </c>
      <c r="B1043" t="s">
        <v>2185</v>
      </c>
      <c r="C1043" s="10" t="s">
        <v>4838</v>
      </c>
      <c r="E1043" t="s">
        <v>3580</v>
      </c>
      <c r="F1043" t="s">
        <v>4413</v>
      </c>
      <c r="G1043" t="s">
        <v>4414</v>
      </c>
      <c r="H1043" t="s">
        <v>4415</v>
      </c>
      <c r="I1043" t="s">
        <v>4416</v>
      </c>
    </row>
    <row r="1044" spans="1:11" ht="30.75" customHeight="1" x14ac:dyDescent="0.3">
      <c r="A1044" t="s">
        <v>2186</v>
      </c>
      <c r="B1044" t="s">
        <v>2187</v>
      </c>
      <c r="C1044" s="10" t="s">
        <v>4839</v>
      </c>
      <c r="E1044" t="s">
        <v>3543</v>
      </c>
      <c r="F1044" t="s">
        <v>3544</v>
      </c>
      <c r="G1044" t="s">
        <v>3561</v>
      </c>
      <c r="H1044" t="s">
        <v>3614</v>
      </c>
      <c r="I1044" t="s">
        <v>4840</v>
      </c>
    </row>
    <row r="1045" spans="1:11" ht="30.75" customHeight="1" x14ac:dyDescent="0.3">
      <c r="A1045" t="s">
        <v>2188</v>
      </c>
      <c r="B1045" t="s">
        <v>2189</v>
      </c>
      <c r="C1045" s="10" t="s">
        <v>4841</v>
      </c>
      <c r="E1045" t="s">
        <v>3543</v>
      </c>
      <c r="F1045" t="s">
        <v>3544</v>
      </c>
      <c r="G1045" t="s">
        <v>3572</v>
      </c>
      <c r="H1045" t="s">
        <v>3573</v>
      </c>
      <c r="I1045" t="s">
        <v>3577</v>
      </c>
      <c r="J1045" t="s">
        <v>4201</v>
      </c>
      <c r="K1045" t="s">
        <v>4202</v>
      </c>
    </row>
    <row r="1046" spans="1:11" ht="30.75" customHeight="1" x14ac:dyDescent="0.3">
      <c r="A1046" t="s">
        <v>2190</v>
      </c>
      <c r="B1046" t="s">
        <v>2191</v>
      </c>
      <c r="C1046" s="10" t="s">
        <v>4842</v>
      </c>
      <c r="E1046" t="s">
        <v>3543</v>
      </c>
      <c r="F1046" t="s">
        <v>3544</v>
      </c>
      <c r="G1046" t="s">
        <v>3572</v>
      </c>
      <c r="H1046" t="s">
        <v>4843</v>
      </c>
    </row>
    <row r="1047" spans="1:11" ht="30.75" customHeight="1" x14ac:dyDescent="0.3">
      <c r="A1047" t="s">
        <v>2192</v>
      </c>
      <c r="B1047" t="s">
        <v>2193</v>
      </c>
      <c r="C1047" s="10" t="s">
        <v>4842</v>
      </c>
      <c r="E1047" t="s">
        <v>3543</v>
      </c>
      <c r="F1047" t="s">
        <v>3544</v>
      </c>
      <c r="G1047" t="s">
        <v>3572</v>
      </c>
      <c r="H1047" t="s">
        <v>4843</v>
      </c>
    </row>
    <row r="1048" spans="1:11" ht="30.75" customHeight="1" x14ac:dyDescent="0.3">
      <c r="A1048" t="s">
        <v>2194</v>
      </c>
      <c r="B1048" t="s">
        <v>2195</v>
      </c>
      <c r="C1048" s="10" t="s">
        <v>4844</v>
      </c>
      <c r="E1048" t="s">
        <v>3543</v>
      </c>
      <c r="F1048" t="s">
        <v>3544</v>
      </c>
      <c r="G1048" t="s">
        <v>3545</v>
      </c>
      <c r="H1048" t="s">
        <v>3636</v>
      </c>
      <c r="I1048" t="s">
        <v>3984</v>
      </c>
    </row>
    <row r="1049" spans="1:11" ht="30.75" customHeight="1" x14ac:dyDescent="0.3">
      <c r="A1049" t="s">
        <v>2196</v>
      </c>
      <c r="B1049" t="s">
        <v>2197</v>
      </c>
      <c r="C1049" s="10" t="s">
        <v>4844</v>
      </c>
      <c r="E1049" t="s">
        <v>3543</v>
      </c>
      <c r="F1049" t="s">
        <v>3544</v>
      </c>
      <c r="G1049" t="s">
        <v>3545</v>
      </c>
      <c r="H1049" t="s">
        <v>3636</v>
      </c>
      <c r="I1049" t="s">
        <v>3984</v>
      </c>
    </row>
    <row r="1050" spans="1:11" ht="30.75" customHeight="1" x14ac:dyDescent="0.3">
      <c r="A1050" t="s">
        <v>2198</v>
      </c>
      <c r="B1050" t="s">
        <v>2199</v>
      </c>
      <c r="C1050" s="10" t="s">
        <v>4845</v>
      </c>
      <c r="E1050" t="s">
        <v>3543</v>
      </c>
      <c r="F1050" t="s">
        <v>3544</v>
      </c>
      <c r="G1050" t="s">
        <v>3561</v>
      </c>
      <c r="H1050" t="s">
        <v>3614</v>
      </c>
      <c r="I1050" t="s">
        <v>3633</v>
      </c>
      <c r="J1050" t="s">
        <v>3634</v>
      </c>
    </row>
    <row r="1051" spans="1:11" ht="30.75" customHeight="1" x14ac:dyDescent="0.3">
      <c r="A1051" t="s">
        <v>2200</v>
      </c>
      <c r="B1051" t="s">
        <v>2201</v>
      </c>
      <c r="C1051" s="10" t="s">
        <v>4846</v>
      </c>
      <c r="E1051" t="s">
        <v>3543</v>
      </c>
      <c r="F1051" t="s">
        <v>3544</v>
      </c>
      <c r="G1051" t="s">
        <v>3561</v>
      </c>
      <c r="H1051" t="s">
        <v>3614</v>
      </c>
      <c r="I1051" t="s">
        <v>3667</v>
      </c>
      <c r="J1051" t="s">
        <v>4847</v>
      </c>
    </row>
    <row r="1052" spans="1:11" ht="30.75" customHeight="1" x14ac:dyDescent="0.3">
      <c r="A1052" t="s">
        <v>2202</v>
      </c>
      <c r="B1052" t="s">
        <v>2203</v>
      </c>
      <c r="C1052" s="10" t="s">
        <v>4848</v>
      </c>
      <c r="E1052" t="s">
        <v>3543</v>
      </c>
      <c r="F1052" t="s">
        <v>3544</v>
      </c>
      <c r="G1052" t="s">
        <v>3545</v>
      </c>
      <c r="H1052" t="s">
        <v>4849</v>
      </c>
    </row>
    <row r="1053" spans="1:11" ht="30.75" customHeight="1" x14ac:dyDescent="0.3">
      <c r="A1053" t="s">
        <v>2204</v>
      </c>
      <c r="B1053" t="s">
        <v>2205</v>
      </c>
      <c r="C1053" s="10" t="s">
        <v>4850</v>
      </c>
      <c r="E1053" t="s">
        <v>3543</v>
      </c>
      <c r="F1053" t="s">
        <v>3544</v>
      </c>
      <c r="G1053" t="s">
        <v>3561</v>
      </c>
      <c r="H1053" t="s">
        <v>3614</v>
      </c>
      <c r="I1053" t="s">
        <v>3667</v>
      </c>
      <c r="J1053" t="s">
        <v>4851</v>
      </c>
    </row>
    <row r="1054" spans="1:11" ht="30.75" customHeight="1" x14ac:dyDescent="0.3">
      <c r="A1054" t="s">
        <v>2206</v>
      </c>
      <c r="B1054" t="s">
        <v>2207</v>
      </c>
      <c r="C1054" s="10" t="s">
        <v>4852</v>
      </c>
      <c r="E1054" t="s">
        <v>3580</v>
      </c>
      <c r="F1054" t="s">
        <v>4413</v>
      </c>
      <c r="G1054" t="s">
        <v>4414</v>
      </c>
      <c r="H1054" t="s">
        <v>4415</v>
      </c>
      <c r="I1054" t="s">
        <v>4416</v>
      </c>
    </row>
    <row r="1055" spans="1:11" ht="30.75" customHeight="1" x14ac:dyDescent="0.3">
      <c r="A1055" t="s">
        <v>2208</v>
      </c>
      <c r="B1055" t="s">
        <v>2209</v>
      </c>
      <c r="C1055" s="10" t="s">
        <v>4853</v>
      </c>
      <c r="E1055" t="s">
        <v>3543</v>
      </c>
      <c r="F1055" t="s">
        <v>3544</v>
      </c>
      <c r="G1055" t="s">
        <v>3572</v>
      </c>
      <c r="H1055" t="s">
        <v>4226</v>
      </c>
      <c r="I1055" t="s">
        <v>4227</v>
      </c>
      <c r="J1055" t="s">
        <v>4854</v>
      </c>
    </row>
    <row r="1056" spans="1:11" ht="30.75" customHeight="1" x14ac:dyDescent="0.3">
      <c r="A1056" t="s">
        <v>2210</v>
      </c>
      <c r="B1056" t="s">
        <v>2211</v>
      </c>
      <c r="C1056" s="10" t="s">
        <v>4855</v>
      </c>
      <c r="E1056" t="s">
        <v>3543</v>
      </c>
      <c r="F1056" t="s">
        <v>3544</v>
      </c>
      <c r="G1056" t="s">
        <v>3561</v>
      </c>
      <c r="H1056" t="s">
        <v>4076</v>
      </c>
      <c r="I1056" t="s">
        <v>4077</v>
      </c>
      <c r="J1056" t="s">
        <v>4856</v>
      </c>
    </row>
    <row r="1057" spans="1:18" ht="30.75" customHeight="1" x14ac:dyDescent="0.3">
      <c r="A1057" t="s">
        <v>2212</v>
      </c>
      <c r="B1057" t="s">
        <v>2213</v>
      </c>
      <c r="C1057" s="10" t="s">
        <v>4855</v>
      </c>
      <c r="E1057" t="s">
        <v>3543</v>
      </c>
      <c r="F1057" t="s">
        <v>3544</v>
      </c>
      <c r="G1057" t="s">
        <v>3561</v>
      </c>
      <c r="H1057" t="s">
        <v>4076</v>
      </c>
      <c r="I1057" t="s">
        <v>4077</v>
      </c>
      <c r="J1057" t="s">
        <v>4856</v>
      </c>
    </row>
    <row r="1058" spans="1:18" ht="30.75" customHeight="1" x14ac:dyDescent="0.3">
      <c r="A1058" t="s">
        <v>2214</v>
      </c>
      <c r="B1058" t="s">
        <v>2215</v>
      </c>
      <c r="C1058" s="10" t="s">
        <v>4855</v>
      </c>
      <c r="E1058" t="s">
        <v>3543</v>
      </c>
      <c r="F1058" t="s">
        <v>3544</v>
      </c>
      <c r="G1058" t="s">
        <v>3561</v>
      </c>
      <c r="H1058" t="s">
        <v>4076</v>
      </c>
      <c r="I1058" t="s">
        <v>4077</v>
      </c>
      <c r="J1058" t="s">
        <v>4856</v>
      </c>
    </row>
    <row r="1059" spans="1:18" ht="30.75" customHeight="1" x14ac:dyDescent="0.3">
      <c r="A1059" t="s">
        <v>2216</v>
      </c>
      <c r="B1059" t="s">
        <v>2217</v>
      </c>
      <c r="C1059" s="10" t="s">
        <v>4855</v>
      </c>
      <c r="E1059" t="s">
        <v>3543</v>
      </c>
      <c r="F1059" t="s">
        <v>3544</v>
      </c>
      <c r="G1059" t="s">
        <v>3561</v>
      </c>
      <c r="H1059" t="s">
        <v>4076</v>
      </c>
      <c r="I1059" t="s">
        <v>4077</v>
      </c>
      <c r="J1059" t="s">
        <v>4856</v>
      </c>
    </row>
    <row r="1060" spans="1:18" ht="30.75" customHeight="1" x14ac:dyDescent="0.3">
      <c r="A1060" t="s">
        <v>2218</v>
      </c>
      <c r="B1060" t="s">
        <v>2219</v>
      </c>
      <c r="C1060" s="10" t="s">
        <v>4857</v>
      </c>
      <c r="E1060" t="s">
        <v>3543</v>
      </c>
      <c r="F1060" t="s">
        <v>3544</v>
      </c>
      <c r="G1060" t="s">
        <v>3545</v>
      </c>
      <c r="H1060" t="s">
        <v>3773</v>
      </c>
      <c r="I1060" t="s">
        <v>4084</v>
      </c>
      <c r="J1060" t="s">
        <v>4667</v>
      </c>
    </row>
    <row r="1061" spans="1:18" ht="30.75" customHeight="1" x14ac:dyDescent="0.3">
      <c r="A1061" t="s">
        <v>2220</v>
      </c>
      <c r="B1061" t="s">
        <v>2221</v>
      </c>
      <c r="C1061" s="10" t="s">
        <v>4857</v>
      </c>
      <c r="E1061" t="s">
        <v>3543</v>
      </c>
      <c r="F1061" t="s">
        <v>3544</v>
      </c>
      <c r="G1061" t="s">
        <v>3545</v>
      </c>
      <c r="H1061" t="s">
        <v>3773</v>
      </c>
      <c r="I1061" t="s">
        <v>4084</v>
      </c>
      <c r="J1061" t="s">
        <v>4667</v>
      </c>
    </row>
    <row r="1062" spans="1:18" ht="30.75" customHeight="1" x14ac:dyDescent="0.3">
      <c r="A1062" t="s">
        <v>2222</v>
      </c>
      <c r="B1062" t="s">
        <v>2223</v>
      </c>
      <c r="C1062" s="10" t="s">
        <v>4857</v>
      </c>
      <c r="E1062" t="s">
        <v>3543</v>
      </c>
      <c r="F1062" t="s">
        <v>3544</v>
      </c>
      <c r="G1062" t="s">
        <v>3545</v>
      </c>
      <c r="H1062" t="s">
        <v>3773</v>
      </c>
      <c r="I1062" t="s">
        <v>4084</v>
      </c>
      <c r="J1062" t="s">
        <v>4667</v>
      </c>
    </row>
    <row r="1063" spans="1:18" ht="30.75" customHeight="1" x14ac:dyDescent="0.3">
      <c r="A1063" t="s">
        <v>2224</v>
      </c>
      <c r="B1063" t="s">
        <v>2225</v>
      </c>
      <c r="C1063" s="10" t="s">
        <v>4858</v>
      </c>
      <c r="E1063" t="s">
        <v>3543</v>
      </c>
      <c r="F1063" t="s">
        <v>3544</v>
      </c>
      <c r="G1063" t="s">
        <v>3561</v>
      </c>
      <c r="H1063" t="s">
        <v>3614</v>
      </c>
      <c r="I1063" t="s">
        <v>3667</v>
      </c>
      <c r="J1063" t="s">
        <v>4208</v>
      </c>
    </row>
    <row r="1064" spans="1:18" ht="30.75" customHeight="1" x14ac:dyDescent="0.3">
      <c r="A1064" t="s">
        <v>2226</v>
      </c>
      <c r="B1064" t="s">
        <v>2227</v>
      </c>
      <c r="C1064" s="10" t="s">
        <v>4858</v>
      </c>
      <c r="E1064" t="s">
        <v>3543</v>
      </c>
      <c r="F1064" t="s">
        <v>3544</v>
      </c>
      <c r="G1064" t="s">
        <v>3561</v>
      </c>
      <c r="H1064" t="s">
        <v>3614</v>
      </c>
      <c r="I1064" t="s">
        <v>3667</v>
      </c>
      <c r="J1064" t="s">
        <v>4208</v>
      </c>
    </row>
    <row r="1065" spans="1:18" ht="30.75" customHeight="1" x14ac:dyDescent="0.3">
      <c r="A1065" t="s">
        <v>2228</v>
      </c>
      <c r="B1065" t="s">
        <v>2229</v>
      </c>
      <c r="C1065" s="10" t="s">
        <v>4859</v>
      </c>
      <c r="E1065" t="s">
        <v>3543</v>
      </c>
      <c r="F1065" t="s">
        <v>3544</v>
      </c>
      <c r="G1065" t="s">
        <v>3545</v>
      </c>
      <c r="H1065" t="s">
        <v>3636</v>
      </c>
      <c r="I1065" t="s">
        <v>3984</v>
      </c>
    </row>
    <row r="1066" spans="1:18" ht="30.75" customHeight="1" x14ac:dyDescent="0.3">
      <c r="A1066" t="s">
        <v>2230</v>
      </c>
      <c r="B1066" t="s">
        <v>2231</v>
      </c>
      <c r="C1066" s="10" t="s">
        <v>4859</v>
      </c>
      <c r="E1066" t="s">
        <v>3543</v>
      </c>
      <c r="F1066" t="s">
        <v>3544</v>
      </c>
      <c r="G1066" t="s">
        <v>3545</v>
      </c>
      <c r="H1066" t="s">
        <v>3636</v>
      </c>
      <c r="I1066" t="s">
        <v>3984</v>
      </c>
    </row>
    <row r="1067" spans="1:18" ht="30.75" customHeight="1" x14ac:dyDescent="0.3">
      <c r="A1067" t="s">
        <v>2232</v>
      </c>
      <c r="B1067" t="s">
        <v>2233</v>
      </c>
      <c r="C1067" s="10" t="s">
        <v>4859</v>
      </c>
      <c r="E1067" t="s">
        <v>3543</v>
      </c>
      <c r="F1067" t="s">
        <v>3544</v>
      </c>
      <c r="G1067" t="s">
        <v>3545</v>
      </c>
      <c r="H1067" t="s">
        <v>3636</v>
      </c>
      <c r="I1067" t="s">
        <v>3984</v>
      </c>
    </row>
    <row r="1068" spans="1:18" ht="30.75" customHeight="1" x14ac:dyDescent="0.3">
      <c r="A1068" t="s">
        <v>2234</v>
      </c>
      <c r="B1068" t="s">
        <v>2235</v>
      </c>
      <c r="C1068" s="10" t="s">
        <v>4860</v>
      </c>
      <c r="E1068" t="s">
        <v>3543</v>
      </c>
      <c r="F1068" t="s">
        <v>3544</v>
      </c>
      <c r="G1068" t="s">
        <v>3572</v>
      </c>
      <c r="H1068" t="s">
        <v>3703</v>
      </c>
      <c r="I1068" t="s">
        <v>3801</v>
      </c>
      <c r="J1068" t="s">
        <v>4357</v>
      </c>
    </row>
    <row r="1069" spans="1:18" ht="30.75" customHeight="1" x14ac:dyDescent="0.3">
      <c r="A1069" t="s">
        <v>2236</v>
      </c>
      <c r="B1069" t="s">
        <v>2237</v>
      </c>
      <c r="C1069" s="10" t="s">
        <v>4773</v>
      </c>
      <c r="E1069" t="s">
        <v>3580</v>
      </c>
      <c r="F1069" t="s">
        <v>3581</v>
      </c>
      <c r="G1069" t="s">
        <v>3582</v>
      </c>
      <c r="H1069" t="s">
        <v>3583</v>
      </c>
      <c r="I1069" t="s">
        <v>3584</v>
      </c>
      <c r="J1069" t="s">
        <v>3585</v>
      </c>
      <c r="K1069" t="s">
        <v>3586</v>
      </c>
      <c r="L1069" t="s">
        <v>3587</v>
      </c>
      <c r="M1069" t="s">
        <v>3588</v>
      </c>
      <c r="N1069" t="s">
        <v>3589</v>
      </c>
      <c r="O1069" t="s">
        <v>3602</v>
      </c>
      <c r="P1069" t="s">
        <v>4774</v>
      </c>
      <c r="Q1069" t="s">
        <v>4775</v>
      </c>
      <c r="R1069" t="s">
        <v>4776</v>
      </c>
    </row>
    <row r="1070" spans="1:18" ht="30.75" customHeight="1" x14ac:dyDescent="0.3">
      <c r="A1070" t="s">
        <v>2238</v>
      </c>
      <c r="B1070" t="s">
        <v>2239</v>
      </c>
      <c r="C1070" s="10" t="s">
        <v>4773</v>
      </c>
      <c r="E1070" t="s">
        <v>3580</v>
      </c>
      <c r="F1070" t="s">
        <v>3581</v>
      </c>
      <c r="G1070" t="s">
        <v>3582</v>
      </c>
      <c r="H1070" t="s">
        <v>3583</v>
      </c>
      <c r="I1070" t="s">
        <v>3584</v>
      </c>
      <c r="J1070" t="s">
        <v>3585</v>
      </c>
      <c r="K1070" t="s">
        <v>3586</v>
      </c>
      <c r="L1070" t="s">
        <v>3587</v>
      </c>
      <c r="M1070" t="s">
        <v>3588</v>
      </c>
      <c r="N1070" t="s">
        <v>3589</v>
      </c>
      <c r="O1070" t="s">
        <v>3602</v>
      </c>
      <c r="P1070" t="s">
        <v>4774</v>
      </c>
      <c r="Q1070" t="s">
        <v>4775</v>
      </c>
      <c r="R1070" t="s">
        <v>4776</v>
      </c>
    </row>
    <row r="1071" spans="1:18" ht="30.75" customHeight="1" x14ac:dyDescent="0.3">
      <c r="A1071" t="s">
        <v>2240</v>
      </c>
      <c r="B1071" t="s">
        <v>2241</v>
      </c>
      <c r="C1071" s="10" t="s">
        <v>4861</v>
      </c>
      <c r="E1071" t="s">
        <v>3543</v>
      </c>
      <c r="F1071" t="s">
        <v>3544</v>
      </c>
      <c r="G1071" t="s">
        <v>3572</v>
      </c>
      <c r="H1071" t="s">
        <v>3703</v>
      </c>
      <c r="I1071" t="s">
        <v>3801</v>
      </c>
      <c r="J1071" t="s">
        <v>3864</v>
      </c>
    </row>
    <row r="1072" spans="1:18" ht="30.75" customHeight="1" x14ac:dyDescent="0.3">
      <c r="A1072" t="s">
        <v>2242</v>
      </c>
      <c r="B1072" t="s">
        <v>2243</v>
      </c>
      <c r="C1072" s="10" t="s">
        <v>4862</v>
      </c>
      <c r="E1072" t="s">
        <v>3543</v>
      </c>
      <c r="F1072" t="s">
        <v>3544</v>
      </c>
      <c r="G1072" t="s">
        <v>3545</v>
      </c>
      <c r="H1072" t="s">
        <v>4072</v>
      </c>
      <c r="I1072" t="s">
        <v>4280</v>
      </c>
      <c r="J1072" t="s">
        <v>4305</v>
      </c>
    </row>
    <row r="1073" spans="1:11" ht="30.75" customHeight="1" x14ac:dyDescent="0.3">
      <c r="A1073" t="s">
        <v>2244</v>
      </c>
      <c r="B1073" t="s">
        <v>2245</v>
      </c>
      <c r="C1073" s="10" t="s">
        <v>4862</v>
      </c>
      <c r="E1073" t="s">
        <v>3543</v>
      </c>
      <c r="F1073" t="s">
        <v>3544</v>
      </c>
      <c r="G1073" t="s">
        <v>3545</v>
      </c>
      <c r="H1073" t="s">
        <v>4072</v>
      </c>
      <c r="I1073" t="s">
        <v>4280</v>
      </c>
      <c r="J1073" t="s">
        <v>4305</v>
      </c>
    </row>
    <row r="1074" spans="1:11" ht="30.75" customHeight="1" x14ac:dyDescent="0.3">
      <c r="A1074" t="s">
        <v>2246</v>
      </c>
      <c r="B1074" t="s">
        <v>2247</v>
      </c>
      <c r="C1074" s="10" t="s">
        <v>4862</v>
      </c>
      <c r="E1074" t="s">
        <v>3543</v>
      </c>
      <c r="F1074" t="s">
        <v>3544</v>
      </c>
      <c r="G1074" t="s">
        <v>3545</v>
      </c>
      <c r="H1074" t="s">
        <v>4072</v>
      </c>
      <c r="I1074" t="s">
        <v>4280</v>
      </c>
      <c r="J1074" t="s">
        <v>4305</v>
      </c>
    </row>
    <row r="1075" spans="1:11" ht="30.75" customHeight="1" x14ac:dyDescent="0.3">
      <c r="A1075" t="s">
        <v>2248</v>
      </c>
      <c r="B1075" t="s">
        <v>2249</v>
      </c>
      <c r="C1075" s="10" t="s">
        <v>4862</v>
      </c>
      <c r="E1075" t="s">
        <v>3543</v>
      </c>
      <c r="F1075" t="s">
        <v>3544</v>
      </c>
      <c r="G1075" t="s">
        <v>3545</v>
      </c>
      <c r="H1075" t="s">
        <v>4072</v>
      </c>
      <c r="I1075" t="s">
        <v>4280</v>
      </c>
      <c r="J1075" t="s">
        <v>4305</v>
      </c>
    </row>
    <row r="1076" spans="1:11" ht="30.75" customHeight="1" x14ac:dyDescent="0.3">
      <c r="A1076" t="s">
        <v>2250</v>
      </c>
      <c r="B1076" t="s">
        <v>2251</v>
      </c>
      <c r="C1076" s="10" t="s">
        <v>4862</v>
      </c>
      <c r="E1076" t="s">
        <v>3543</v>
      </c>
      <c r="F1076" t="s">
        <v>3544</v>
      </c>
      <c r="G1076" t="s">
        <v>3545</v>
      </c>
      <c r="H1076" t="s">
        <v>4072</v>
      </c>
      <c r="I1076" t="s">
        <v>4280</v>
      </c>
      <c r="J1076" t="s">
        <v>4305</v>
      </c>
    </row>
    <row r="1077" spans="1:11" ht="30.75" customHeight="1" x14ac:dyDescent="0.3">
      <c r="A1077" t="s">
        <v>2252</v>
      </c>
      <c r="B1077" t="s">
        <v>2253</v>
      </c>
      <c r="C1077" s="10" t="s">
        <v>4863</v>
      </c>
      <c r="E1077" t="s">
        <v>3543</v>
      </c>
      <c r="F1077" t="s">
        <v>3544</v>
      </c>
      <c r="G1077" t="s">
        <v>3572</v>
      </c>
      <c r="H1077" t="s">
        <v>3573</v>
      </c>
      <c r="I1077" t="s">
        <v>4864</v>
      </c>
    </row>
    <row r="1078" spans="1:11" ht="30.75" customHeight="1" x14ac:dyDescent="0.3">
      <c r="A1078" t="s">
        <v>2254</v>
      </c>
      <c r="B1078" t="s">
        <v>2255</v>
      </c>
      <c r="C1078" s="10" t="s">
        <v>4865</v>
      </c>
      <c r="E1078" t="s">
        <v>3543</v>
      </c>
      <c r="F1078" t="s">
        <v>3544</v>
      </c>
      <c r="G1078" t="s">
        <v>3545</v>
      </c>
      <c r="H1078" t="s">
        <v>3785</v>
      </c>
      <c r="I1078" t="s">
        <v>3795</v>
      </c>
      <c r="J1078" t="s">
        <v>3796</v>
      </c>
    </row>
    <row r="1079" spans="1:11" ht="30.75" customHeight="1" x14ac:dyDescent="0.3">
      <c r="A1079" t="s">
        <v>2256</v>
      </c>
      <c r="B1079" t="s">
        <v>2257</v>
      </c>
      <c r="C1079" s="10" t="s">
        <v>4865</v>
      </c>
      <c r="E1079" t="s">
        <v>3543</v>
      </c>
      <c r="F1079" t="s">
        <v>3544</v>
      </c>
      <c r="G1079" t="s">
        <v>3545</v>
      </c>
      <c r="H1079" t="s">
        <v>3785</v>
      </c>
      <c r="I1079" t="s">
        <v>3795</v>
      </c>
      <c r="J1079" t="s">
        <v>3796</v>
      </c>
    </row>
    <row r="1080" spans="1:11" ht="30.75" customHeight="1" x14ac:dyDescent="0.3">
      <c r="A1080" t="s">
        <v>2258</v>
      </c>
      <c r="B1080" t="s">
        <v>2259</v>
      </c>
      <c r="C1080" s="10" t="s">
        <v>4866</v>
      </c>
      <c r="E1080" t="s">
        <v>3543</v>
      </c>
      <c r="F1080" t="s">
        <v>3544</v>
      </c>
      <c r="G1080" t="s">
        <v>3545</v>
      </c>
      <c r="H1080" t="s">
        <v>3639</v>
      </c>
      <c r="I1080" t="s">
        <v>3640</v>
      </c>
      <c r="J1080" t="s">
        <v>3789</v>
      </c>
    </row>
    <row r="1081" spans="1:11" ht="30.75" customHeight="1" x14ac:dyDescent="0.3">
      <c r="A1081" t="s">
        <v>2260</v>
      </c>
      <c r="B1081" t="s">
        <v>2261</v>
      </c>
      <c r="C1081" s="10" t="s">
        <v>4866</v>
      </c>
      <c r="E1081" t="s">
        <v>3543</v>
      </c>
      <c r="F1081" t="s">
        <v>3544</v>
      </c>
      <c r="G1081" t="s">
        <v>3545</v>
      </c>
      <c r="H1081" t="s">
        <v>3639</v>
      </c>
      <c r="I1081" t="s">
        <v>3640</v>
      </c>
      <c r="J1081" t="s">
        <v>3789</v>
      </c>
    </row>
    <row r="1082" spans="1:11" ht="30.75" customHeight="1" x14ac:dyDescent="0.3">
      <c r="A1082" t="s">
        <v>2262</v>
      </c>
      <c r="B1082" t="s">
        <v>2263</v>
      </c>
      <c r="C1082" s="10" t="s">
        <v>4867</v>
      </c>
      <c r="E1082" t="s">
        <v>3543</v>
      </c>
      <c r="F1082" t="s">
        <v>4868</v>
      </c>
      <c r="G1082" t="s">
        <v>4869</v>
      </c>
      <c r="H1082" t="s">
        <v>4870</v>
      </c>
      <c r="I1082" t="s">
        <v>4871</v>
      </c>
    </row>
    <row r="1083" spans="1:11" ht="30.75" customHeight="1" x14ac:dyDescent="0.3">
      <c r="A1083" t="s">
        <v>2264</v>
      </c>
      <c r="B1083" t="s">
        <v>2265</v>
      </c>
      <c r="C1083" s="10" t="s">
        <v>4872</v>
      </c>
      <c r="E1083" t="s">
        <v>3543</v>
      </c>
      <c r="F1083" t="s">
        <v>3544</v>
      </c>
      <c r="G1083" t="s">
        <v>3545</v>
      </c>
      <c r="H1083" t="s">
        <v>3639</v>
      </c>
      <c r="I1083" t="s">
        <v>3640</v>
      </c>
      <c r="J1083" t="s">
        <v>3789</v>
      </c>
    </row>
    <row r="1084" spans="1:11" ht="30.75" customHeight="1" x14ac:dyDescent="0.3">
      <c r="A1084" t="s">
        <v>2266</v>
      </c>
      <c r="B1084" t="s">
        <v>2267</v>
      </c>
      <c r="C1084" s="10" t="s">
        <v>4872</v>
      </c>
      <c r="E1084" t="s">
        <v>3543</v>
      </c>
      <c r="F1084" t="s">
        <v>3544</v>
      </c>
      <c r="G1084" t="s">
        <v>3545</v>
      </c>
      <c r="H1084" t="s">
        <v>3639</v>
      </c>
      <c r="I1084" t="s">
        <v>3640</v>
      </c>
      <c r="J1084" t="s">
        <v>3789</v>
      </c>
    </row>
    <row r="1085" spans="1:11" ht="30.75" customHeight="1" x14ac:dyDescent="0.3">
      <c r="A1085" t="s">
        <v>2268</v>
      </c>
      <c r="B1085" t="s">
        <v>2269</v>
      </c>
      <c r="C1085" s="10" t="s">
        <v>4873</v>
      </c>
      <c r="E1085" t="s">
        <v>3543</v>
      </c>
      <c r="F1085" t="s">
        <v>3544</v>
      </c>
      <c r="G1085" t="s">
        <v>3545</v>
      </c>
      <c r="H1085" t="s">
        <v>3639</v>
      </c>
      <c r="I1085" t="s">
        <v>3640</v>
      </c>
      <c r="J1085" t="s">
        <v>3851</v>
      </c>
      <c r="K1085" t="s">
        <v>3852</v>
      </c>
    </row>
    <row r="1086" spans="1:11" ht="30.75" customHeight="1" x14ac:dyDescent="0.3">
      <c r="A1086" t="s">
        <v>2270</v>
      </c>
      <c r="B1086" t="s">
        <v>2271</v>
      </c>
      <c r="C1086" s="10" t="s">
        <v>4873</v>
      </c>
      <c r="E1086" t="s">
        <v>3543</v>
      </c>
      <c r="F1086" t="s">
        <v>3544</v>
      </c>
      <c r="G1086" t="s">
        <v>3545</v>
      </c>
      <c r="H1086" t="s">
        <v>3639</v>
      </c>
      <c r="I1086" t="s">
        <v>3640</v>
      </c>
      <c r="J1086" t="s">
        <v>3851</v>
      </c>
      <c r="K1086" t="s">
        <v>3852</v>
      </c>
    </row>
    <row r="1087" spans="1:11" ht="30.75" customHeight="1" x14ac:dyDescent="0.3">
      <c r="A1087" t="s">
        <v>2272</v>
      </c>
      <c r="B1087" t="s">
        <v>2273</v>
      </c>
      <c r="C1087" s="10" t="s">
        <v>4873</v>
      </c>
      <c r="E1087" t="s">
        <v>3543</v>
      </c>
      <c r="F1087" t="s">
        <v>3544</v>
      </c>
      <c r="G1087" t="s">
        <v>3545</v>
      </c>
      <c r="H1087" t="s">
        <v>3639</v>
      </c>
      <c r="I1087" t="s">
        <v>3640</v>
      </c>
      <c r="J1087" t="s">
        <v>3851</v>
      </c>
      <c r="K1087" t="s">
        <v>3852</v>
      </c>
    </row>
    <row r="1088" spans="1:11" ht="30.75" customHeight="1" x14ac:dyDescent="0.3">
      <c r="A1088" t="s">
        <v>2274</v>
      </c>
      <c r="B1088" t="s">
        <v>2275</v>
      </c>
      <c r="C1088" s="10" t="s">
        <v>4874</v>
      </c>
      <c r="E1088" t="s">
        <v>3543</v>
      </c>
      <c r="F1088" t="s">
        <v>3544</v>
      </c>
      <c r="G1088" t="s">
        <v>3545</v>
      </c>
      <c r="H1088" t="s">
        <v>4072</v>
      </c>
      <c r="I1088" t="s">
        <v>4280</v>
      </c>
      <c r="J1088" t="s">
        <v>4875</v>
      </c>
    </row>
    <row r="1089" spans="1:10" ht="30.75" customHeight="1" x14ac:dyDescent="0.3">
      <c r="A1089" t="s">
        <v>2276</v>
      </c>
      <c r="B1089" t="s">
        <v>2277</v>
      </c>
      <c r="C1089" s="10" t="s">
        <v>4874</v>
      </c>
      <c r="E1089" t="s">
        <v>3543</v>
      </c>
      <c r="F1089" t="s">
        <v>3544</v>
      </c>
      <c r="G1089" t="s">
        <v>3545</v>
      </c>
      <c r="H1089" t="s">
        <v>4072</v>
      </c>
      <c r="I1089" t="s">
        <v>4280</v>
      </c>
      <c r="J1089" t="s">
        <v>4875</v>
      </c>
    </row>
    <row r="1090" spans="1:10" ht="30.75" customHeight="1" x14ac:dyDescent="0.3">
      <c r="A1090" t="s">
        <v>2278</v>
      </c>
      <c r="B1090" t="s">
        <v>2279</v>
      </c>
      <c r="C1090" s="10" t="s">
        <v>4874</v>
      </c>
      <c r="E1090" t="s">
        <v>3543</v>
      </c>
      <c r="F1090" t="s">
        <v>3544</v>
      </c>
      <c r="G1090" t="s">
        <v>3545</v>
      </c>
      <c r="H1090" t="s">
        <v>4072</v>
      </c>
      <c r="I1090" t="s">
        <v>4280</v>
      </c>
      <c r="J1090" t="s">
        <v>4875</v>
      </c>
    </row>
    <row r="1091" spans="1:10" ht="30.75" customHeight="1" x14ac:dyDescent="0.3">
      <c r="A1091" t="s">
        <v>2282</v>
      </c>
      <c r="B1091" t="s">
        <v>2283</v>
      </c>
      <c r="C1091" s="10" t="s">
        <v>4874</v>
      </c>
      <c r="E1091" t="s">
        <v>3543</v>
      </c>
      <c r="F1091" t="s">
        <v>3544</v>
      </c>
      <c r="G1091" t="s">
        <v>3545</v>
      </c>
      <c r="H1091" t="s">
        <v>4072</v>
      </c>
      <c r="I1091" t="s">
        <v>4280</v>
      </c>
      <c r="J1091" t="s">
        <v>4875</v>
      </c>
    </row>
    <row r="1092" spans="1:10" ht="30.75" customHeight="1" x14ac:dyDescent="0.3">
      <c r="A1092" t="s">
        <v>2284</v>
      </c>
      <c r="B1092" t="s">
        <v>2285</v>
      </c>
      <c r="C1092" s="10" t="s">
        <v>4874</v>
      </c>
      <c r="E1092" t="s">
        <v>3543</v>
      </c>
      <c r="F1092" t="s">
        <v>3544</v>
      </c>
      <c r="G1092" t="s">
        <v>3545</v>
      </c>
      <c r="H1092" t="s">
        <v>4072</v>
      </c>
      <c r="I1092" t="s">
        <v>4280</v>
      </c>
      <c r="J1092" t="s">
        <v>4875</v>
      </c>
    </row>
    <row r="1093" spans="1:10" ht="30.75" customHeight="1" x14ac:dyDescent="0.3">
      <c r="A1093" t="s">
        <v>2286</v>
      </c>
      <c r="B1093" t="s">
        <v>2287</v>
      </c>
      <c r="C1093" s="10" t="s">
        <v>4876</v>
      </c>
      <c r="E1093" t="s">
        <v>3543</v>
      </c>
      <c r="F1093" t="s">
        <v>3544</v>
      </c>
      <c r="G1093" t="s">
        <v>3561</v>
      </c>
      <c r="H1093" t="s">
        <v>4877</v>
      </c>
      <c r="I1093" t="s">
        <v>4878</v>
      </c>
      <c r="J1093" t="s">
        <v>4879</v>
      </c>
    </row>
    <row r="1094" spans="1:10" ht="30.75" customHeight="1" x14ac:dyDescent="0.3">
      <c r="A1094" t="s">
        <v>2288</v>
      </c>
      <c r="B1094" t="s">
        <v>2289</v>
      </c>
      <c r="C1094" s="10" t="s">
        <v>4880</v>
      </c>
      <c r="E1094" t="s">
        <v>3543</v>
      </c>
      <c r="F1094" t="s">
        <v>3544</v>
      </c>
      <c r="G1094" t="s">
        <v>3545</v>
      </c>
      <c r="H1094" t="s">
        <v>4359</v>
      </c>
      <c r="I1094" t="s">
        <v>4360</v>
      </c>
      <c r="J1094" t="s">
        <v>4361</v>
      </c>
    </row>
    <row r="1095" spans="1:10" ht="30.75" customHeight="1" x14ac:dyDescent="0.3">
      <c r="A1095" t="s">
        <v>2290</v>
      </c>
      <c r="B1095" t="s">
        <v>2291</v>
      </c>
      <c r="C1095" s="10" t="s">
        <v>4880</v>
      </c>
      <c r="E1095" t="s">
        <v>3543</v>
      </c>
      <c r="F1095" t="s">
        <v>3544</v>
      </c>
      <c r="G1095" t="s">
        <v>3545</v>
      </c>
      <c r="H1095" t="s">
        <v>4359</v>
      </c>
      <c r="I1095" t="s">
        <v>4360</v>
      </c>
      <c r="J1095" t="s">
        <v>4361</v>
      </c>
    </row>
    <row r="1096" spans="1:10" ht="30.75" customHeight="1" x14ac:dyDescent="0.3">
      <c r="A1096" t="s">
        <v>2292</v>
      </c>
      <c r="B1096" t="s">
        <v>2293</v>
      </c>
      <c r="C1096" s="10" t="s">
        <v>4880</v>
      </c>
      <c r="E1096" t="s">
        <v>3543</v>
      </c>
      <c r="F1096" t="s">
        <v>3544</v>
      </c>
      <c r="G1096" t="s">
        <v>3545</v>
      </c>
      <c r="H1096" t="s">
        <v>4359</v>
      </c>
      <c r="I1096" t="s">
        <v>4360</v>
      </c>
      <c r="J1096" t="s">
        <v>4361</v>
      </c>
    </row>
    <row r="1097" spans="1:10" ht="30.75" customHeight="1" x14ac:dyDescent="0.3">
      <c r="A1097" t="s">
        <v>2294</v>
      </c>
      <c r="B1097" t="s">
        <v>2295</v>
      </c>
      <c r="C1097" s="10" t="s">
        <v>4881</v>
      </c>
      <c r="E1097" t="s">
        <v>3543</v>
      </c>
      <c r="F1097" t="s">
        <v>3544</v>
      </c>
      <c r="G1097" t="s">
        <v>3561</v>
      </c>
      <c r="H1097" t="s">
        <v>3614</v>
      </c>
      <c r="I1097" t="s">
        <v>3745</v>
      </c>
      <c r="J1097" t="s">
        <v>3841</v>
      </c>
    </row>
    <row r="1098" spans="1:10" ht="30.75" customHeight="1" x14ac:dyDescent="0.3">
      <c r="A1098" t="s">
        <v>2296</v>
      </c>
      <c r="B1098" t="s">
        <v>2297</v>
      </c>
      <c r="C1098" s="10" t="s">
        <v>4882</v>
      </c>
      <c r="E1098" t="s">
        <v>3543</v>
      </c>
      <c r="F1098" t="s">
        <v>3643</v>
      </c>
      <c r="G1098" t="s">
        <v>3644</v>
      </c>
      <c r="H1098" t="s">
        <v>3645</v>
      </c>
      <c r="I1098" t="s">
        <v>3646</v>
      </c>
      <c r="J1098" t="s">
        <v>4883</v>
      </c>
    </row>
    <row r="1099" spans="1:10" ht="30.75" customHeight="1" x14ac:dyDescent="0.3">
      <c r="A1099" t="s">
        <v>2298</v>
      </c>
      <c r="B1099" t="s">
        <v>2299</v>
      </c>
      <c r="C1099" s="10" t="s">
        <v>4884</v>
      </c>
      <c r="E1099" t="s">
        <v>3543</v>
      </c>
      <c r="F1099" t="s">
        <v>3544</v>
      </c>
      <c r="G1099" t="s">
        <v>3751</v>
      </c>
      <c r="H1099" t="s">
        <v>4700</v>
      </c>
      <c r="I1099" t="s">
        <v>4701</v>
      </c>
      <c r="J1099" t="s">
        <v>4702</v>
      </c>
    </row>
    <row r="1100" spans="1:10" ht="30.75" customHeight="1" x14ac:dyDescent="0.3">
      <c r="A1100" t="s">
        <v>2300</v>
      </c>
      <c r="B1100" t="s">
        <v>2301</v>
      </c>
      <c r="C1100" s="10" t="s">
        <v>4884</v>
      </c>
      <c r="E1100" t="s">
        <v>3543</v>
      </c>
      <c r="F1100" t="s">
        <v>3544</v>
      </c>
      <c r="G1100" t="s">
        <v>3751</v>
      </c>
      <c r="H1100" t="s">
        <v>4700</v>
      </c>
      <c r="I1100" t="s">
        <v>4701</v>
      </c>
      <c r="J1100" t="s">
        <v>4702</v>
      </c>
    </row>
    <row r="1101" spans="1:10" ht="30.75" customHeight="1" x14ac:dyDescent="0.3">
      <c r="A1101" t="s">
        <v>2302</v>
      </c>
      <c r="B1101" t="s">
        <v>2303</v>
      </c>
      <c r="C1101" s="10" t="s">
        <v>4885</v>
      </c>
      <c r="E1101" t="s">
        <v>3543</v>
      </c>
      <c r="F1101" t="s">
        <v>3544</v>
      </c>
      <c r="G1101" t="s">
        <v>3545</v>
      </c>
      <c r="H1101" t="s">
        <v>4072</v>
      </c>
      <c r="I1101" t="s">
        <v>4280</v>
      </c>
      <c r="J1101" t="s">
        <v>4886</v>
      </c>
    </row>
    <row r="1102" spans="1:10" ht="30.75" customHeight="1" x14ac:dyDescent="0.3">
      <c r="A1102" t="s">
        <v>2304</v>
      </c>
      <c r="B1102" t="s">
        <v>2305</v>
      </c>
      <c r="C1102" s="10" t="s">
        <v>4885</v>
      </c>
      <c r="E1102" t="s">
        <v>3543</v>
      </c>
      <c r="F1102" t="s">
        <v>3544</v>
      </c>
      <c r="G1102" t="s">
        <v>3545</v>
      </c>
      <c r="H1102" t="s">
        <v>4072</v>
      </c>
      <c r="I1102" t="s">
        <v>4280</v>
      </c>
      <c r="J1102" t="s">
        <v>4886</v>
      </c>
    </row>
    <row r="1103" spans="1:10" ht="30.75" customHeight="1" x14ac:dyDescent="0.3">
      <c r="A1103" t="s">
        <v>2306</v>
      </c>
      <c r="B1103" t="s">
        <v>2307</v>
      </c>
      <c r="C1103" s="10" t="s">
        <v>4885</v>
      </c>
      <c r="E1103" t="s">
        <v>3543</v>
      </c>
      <c r="F1103" t="s">
        <v>3544</v>
      </c>
      <c r="G1103" t="s">
        <v>3545</v>
      </c>
      <c r="H1103" t="s">
        <v>4072</v>
      </c>
      <c r="I1103" t="s">
        <v>4280</v>
      </c>
      <c r="J1103" t="s">
        <v>4886</v>
      </c>
    </row>
    <row r="1104" spans="1:10" ht="30.75" customHeight="1" x14ac:dyDescent="0.3">
      <c r="A1104" t="s">
        <v>2308</v>
      </c>
      <c r="B1104" t="s">
        <v>2309</v>
      </c>
      <c r="C1104" s="10" t="s">
        <v>4885</v>
      </c>
      <c r="E1104" t="s">
        <v>3543</v>
      </c>
      <c r="F1104" t="s">
        <v>3544</v>
      </c>
      <c r="G1104" t="s">
        <v>3545</v>
      </c>
      <c r="H1104" t="s">
        <v>4072</v>
      </c>
      <c r="I1104" t="s">
        <v>4280</v>
      </c>
      <c r="J1104" t="s">
        <v>4886</v>
      </c>
    </row>
    <row r="1105" spans="1:10" ht="30.75" customHeight="1" x14ac:dyDescent="0.3">
      <c r="A1105" t="s">
        <v>2310</v>
      </c>
      <c r="B1105" t="s">
        <v>2311</v>
      </c>
      <c r="C1105" s="10" t="s">
        <v>4887</v>
      </c>
      <c r="E1105" t="s">
        <v>3543</v>
      </c>
      <c r="F1105" t="s">
        <v>3544</v>
      </c>
      <c r="G1105" t="s">
        <v>3572</v>
      </c>
      <c r="H1105" t="s">
        <v>3703</v>
      </c>
      <c r="I1105" t="s">
        <v>3801</v>
      </c>
      <c r="J1105" t="s">
        <v>4357</v>
      </c>
    </row>
    <row r="1106" spans="1:10" ht="30.75" customHeight="1" x14ac:dyDescent="0.3">
      <c r="A1106" t="s">
        <v>2312</v>
      </c>
      <c r="B1106" t="s">
        <v>2313</v>
      </c>
      <c r="C1106" s="10" t="s">
        <v>4888</v>
      </c>
      <c r="E1106" t="s">
        <v>3543</v>
      </c>
      <c r="F1106" t="s">
        <v>3544</v>
      </c>
      <c r="G1106" t="s">
        <v>3561</v>
      </c>
      <c r="H1106" t="s">
        <v>3977</v>
      </c>
      <c r="I1106" t="s">
        <v>3978</v>
      </c>
      <c r="J1106" t="s">
        <v>4889</v>
      </c>
    </row>
    <row r="1107" spans="1:10" ht="30.75" customHeight="1" x14ac:dyDescent="0.3">
      <c r="A1107" t="s">
        <v>2314</v>
      </c>
      <c r="B1107" t="s">
        <v>2315</v>
      </c>
      <c r="C1107" s="10" t="s">
        <v>4888</v>
      </c>
      <c r="E1107" t="s">
        <v>3543</v>
      </c>
      <c r="F1107" t="s">
        <v>3544</v>
      </c>
      <c r="G1107" t="s">
        <v>3561</v>
      </c>
      <c r="H1107" t="s">
        <v>3977</v>
      </c>
      <c r="I1107" t="s">
        <v>3978</v>
      </c>
      <c r="J1107" t="s">
        <v>4889</v>
      </c>
    </row>
    <row r="1108" spans="1:10" ht="30.75" customHeight="1" x14ac:dyDescent="0.3">
      <c r="A1108" t="s">
        <v>2316</v>
      </c>
      <c r="B1108" t="s">
        <v>2317</v>
      </c>
      <c r="C1108" s="10" t="s">
        <v>4888</v>
      </c>
      <c r="E1108" t="s">
        <v>3543</v>
      </c>
      <c r="F1108" t="s">
        <v>3544</v>
      </c>
      <c r="G1108" t="s">
        <v>3561</v>
      </c>
      <c r="H1108" t="s">
        <v>3977</v>
      </c>
      <c r="I1108" t="s">
        <v>3978</v>
      </c>
      <c r="J1108" t="s">
        <v>4889</v>
      </c>
    </row>
    <row r="1109" spans="1:10" ht="30.75" customHeight="1" x14ac:dyDescent="0.3">
      <c r="A1109" t="s">
        <v>2318</v>
      </c>
      <c r="B1109" t="s">
        <v>2319</v>
      </c>
      <c r="C1109" s="10" t="s">
        <v>4888</v>
      </c>
      <c r="E1109" t="s">
        <v>3543</v>
      </c>
      <c r="F1109" t="s">
        <v>3544</v>
      </c>
      <c r="G1109" t="s">
        <v>3561</v>
      </c>
      <c r="H1109" t="s">
        <v>3977</v>
      </c>
      <c r="I1109" t="s">
        <v>3978</v>
      </c>
      <c r="J1109" t="s">
        <v>4889</v>
      </c>
    </row>
    <row r="1110" spans="1:10" ht="30.75" customHeight="1" x14ac:dyDescent="0.3">
      <c r="A1110" t="s">
        <v>2320</v>
      </c>
      <c r="B1110" t="s">
        <v>2321</v>
      </c>
      <c r="C1110" s="10" t="s">
        <v>4888</v>
      </c>
      <c r="E1110" t="s">
        <v>3543</v>
      </c>
      <c r="F1110" t="s">
        <v>3544</v>
      </c>
      <c r="G1110" t="s">
        <v>3561</v>
      </c>
      <c r="H1110" t="s">
        <v>3977</v>
      </c>
      <c r="I1110" t="s">
        <v>3978</v>
      </c>
      <c r="J1110" t="s">
        <v>4889</v>
      </c>
    </row>
    <row r="1111" spans="1:10" ht="30.75" customHeight="1" x14ac:dyDescent="0.3">
      <c r="A1111" t="s">
        <v>2322</v>
      </c>
      <c r="B1111" t="s">
        <v>2323</v>
      </c>
      <c r="C1111" s="10" t="s">
        <v>4890</v>
      </c>
      <c r="E1111" t="s">
        <v>3543</v>
      </c>
      <c r="F1111" t="s">
        <v>3544</v>
      </c>
      <c r="G1111" t="s">
        <v>3572</v>
      </c>
      <c r="H1111" t="s">
        <v>4891</v>
      </c>
    </row>
    <row r="1112" spans="1:10" ht="30.75" customHeight="1" x14ac:dyDescent="0.3">
      <c r="A1112" t="s">
        <v>2324</v>
      </c>
      <c r="B1112" t="s">
        <v>2325</v>
      </c>
      <c r="C1112" s="10" t="s">
        <v>4890</v>
      </c>
      <c r="E1112" t="s">
        <v>3543</v>
      </c>
      <c r="F1112" t="s">
        <v>3544</v>
      </c>
      <c r="G1112" t="s">
        <v>3572</v>
      </c>
      <c r="H1112" t="s">
        <v>4891</v>
      </c>
    </row>
    <row r="1113" spans="1:10" ht="30.75" customHeight="1" x14ac:dyDescent="0.3">
      <c r="A1113" t="s">
        <v>4892</v>
      </c>
      <c r="B1113" t="s">
        <v>2327</v>
      </c>
      <c r="C1113" s="10" t="s">
        <v>4893</v>
      </c>
      <c r="E1113" t="s">
        <v>3543</v>
      </c>
      <c r="F1113" t="s">
        <v>3544</v>
      </c>
      <c r="G1113" t="s">
        <v>3545</v>
      </c>
      <c r="H1113" t="s">
        <v>4359</v>
      </c>
      <c r="I1113" t="s">
        <v>4360</v>
      </c>
      <c r="J1113" t="s">
        <v>4894</v>
      </c>
    </row>
    <row r="1114" spans="1:10" ht="30.75" customHeight="1" x14ac:dyDescent="0.3">
      <c r="A1114" t="s">
        <v>4895</v>
      </c>
      <c r="B1114" t="s">
        <v>2329</v>
      </c>
      <c r="C1114" s="10" t="s">
        <v>4893</v>
      </c>
      <c r="E1114" t="s">
        <v>3543</v>
      </c>
      <c r="F1114" t="s">
        <v>3544</v>
      </c>
      <c r="G1114" t="s">
        <v>3545</v>
      </c>
      <c r="H1114" t="s">
        <v>4359</v>
      </c>
      <c r="I1114" t="s">
        <v>4360</v>
      </c>
      <c r="J1114" t="s">
        <v>4894</v>
      </c>
    </row>
    <row r="1115" spans="1:10" ht="30.75" customHeight="1" x14ac:dyDescent="0.3">
      <c r="A1115" t="s">
        <v>2330</v>
      </c>
      <c r="B1115" t="s">
        <v>2331</v>
      </c>
      <c r="C1115" s="10" t="s">
        <v>4896</v>
      </c>
      <c r="E1115" t="s">
        <v>3543</v>
      </c>
      <c r="F1115" t="s">
        <v>3544</v>
      </c>
      <c r="G1115" t="s">
        <v>3545</v>
      </c>
      <c r="H1115" t="s">
        <v>4072</v>
      </c>
      <c r="I1115" t="s">
        <v>4472</v>
      </c>
      <c r="J1115" t="s">
        <v>4897</v>
      </c>
    </row>
    <row r="1116" spans="1:10" ht="30.75" customHeight="1" x14ac:dyDescent="0.3">
      <c r="A1116" t="s">
        <v>2332</v>
      </c>
      <c r="B1116" t="s">
        <v>2333</v>
      </c>
      <c r="C1116" s="10" t="s">
        <v>4896</v>
      </c>
      <c r="E1116" t="s">
        <v>3543</v>
      </c>
      <c r="F1116" t="s">
        <v>3544</v>
      </c>
      <c r="G1116" t="s">
        <v>3545</v>
      </c>
      <c r="H1116" t="s">
        <v>4072</v>
      </c>
      <c r="I1116" t="s">
        <v>4472</v>
      </c>
      <c r="J1116" t="s">
        <v>4897</v>
      </c>
    </row>
    <row r="1117" spans="1:10" ht="30.75" customHeight="1" x14ac:dyDescent="0.3">
      <c r="A1117" t="s">
        <v>2334</v>
      </c>
      <c r="B1117" t="s">
        <v>2335</v>
      </c>
      <c r="C1117" s="10" t="s">
        <v>4896</v>
      </c>
      <c r="E1117" t="s">
        <v>3543</v>
      </c>
      <c r="F1117" t="s">
        <v>3544</v>
      </c>
      <c r="G1117" t="s">
        <v>3545</v>
      </c>
      <c r="H1117" t="s">
        <v>4072</v>
      </c>
      <c r="I1117" t="s">
        <v>4472</v>
      </c>
      <c r="J1117" t="s">
        <v>4897</v>
      </c>
    </row>
    <row r="1118" spans="1:10" ht="30.75" customHeight="1" x14ac:dyDescent="0.3">
      <c r="A1118" t="s">
        <v>2336</v>
      </c>
      <c r="B1118" t="s">
        <v>2337</v>
      </c>
      <c r="C1118" s="10" t="s">
        <v>4898</v>
      </c>
      <c r="E1118" t="s">
        <v>3543</v>
      </c>
      <c r="F1118" t="s">
        <v>3544</v>
      </c>
      <c r="G1118" t="s">
        <v>3545</v>
      </c>
      <c r="H1118" t="s">
        <v>3785</v>
      </c>
      <c r="I1118" t="s">
        <v>4065</v>
      </c>
      <c r="J1118" t="s">
        <v>4899</v>
      </c>
    </row>
    <row r="1119" spans="1:10" ht="30.75" customHeight="1" x14ac:dyDescent="0.3">
      <c r="A1119" t="s">
        <v>2338</v>
      </c>
      <c r="B1119" t="s">
        <v>2339</v>
      </c>
      <c r="C1119" s="10" t="s">
        <v>4900</v>
      </c>
      <c r="E1119" t="s">
        <v>3543</v>
      </c>
      <c r="F1119" t="s">
        <v>3544</v>
      </c>
      <c r="G1119" t="s">
        <v>3572</v>
      </c>
      <c r="H1119" t="s">
        <v>3573</v>
      </c>
      <c r="I1119" t="s">
        <v>3748</v>
      </c>
      <c r="J1119" t="s">
        <v>4901</v>
      </c>
    </row>
    <row r="1120" spans="1:10" ht="30.75" customHeight="1" x14ac:dyDescent="0.3">
      <c r="A1120" t="s">
        <v>2340</v>
      </c>
      <c r="B1120" t="s">
        <v>2341</v>
      </c>
      <c r="C1120" s="10" t="s">
        <v>4902</v>
      </c>
      <c r="E1120" t="s">
        <v>3543</v>
      </c>
      <c r="F1120" t="s">
        <v>3544</v>
      </c>
      <c r="G1120" t="s">
        <v>3545</v>
      </c>
      <c r="H1120" t="s">
        <v>4359</v>
      </c>
      <c r="I1120" t="s">
        <v>4360</v>
      </c>
      <c r="J1120" t="s">
        <v>4903</v>
      </c>
    </row>
    <row r="1121" spans="1:21" ht="30.75" customHeight="1" x14ac:dyDescent="0.3">
      <c r="A1121" t="s">
        <v>2342</v>
      </c>
      <c r="B1121" t="s">
        <v>2343</v>
      </c>
      <c r="C1121" s="10" t="s">
        <v>4902</v>
      </c>
      <c r="E1121" t="s">
        <v>3543</v>
      </c>
      <c r="F1121" t="s">
        <v>3544</v>
      </c>
      <c r="G1121" t="s">
        <v>3545</v>
      </c>
      <c r="H1121" t="s">
        <v>4359</v>
      </c>
      <c r="I1121" t="s">
        <v>4360</v>
      </c>
      <c r="J1121" t="s">
        <v>4903</v>
      </c>
    </row>
    <row r="1122" spans="1:21" ht="30.75" customHeight="1" x14ac:dyDescent="0.3">
      <c r="A1122" t="s">
        <v>2344</v>
      </c>
      <c r="B1122" t="s">
        <v>2345</v>
      </c>
      <c r="C1122" s="10" t="s">
        <v>4902</v>
      </c>
      <c r="E1122" t="s">
        <v>3543</v>
      </c>
      <c r="F1122" t="s">
        <v>3544</v>
      </c>
      <c r="G1122" t="s">
        <v>3545</v>
      </c>
      <c r="H1122" t="s">
        <v>4359</v>
      </c>
      <c r="I1122" t="s">
        <v>4360</v>
      </c>
      <c r="J1122" t="s">
        <v>4903</v>
      </c>
    </row>
    <row r="1123" spans="1:21" ht="30.75" customHeight="1" x14ac:dyDescent="0.3">
      <c r="A1123" t="s">
        <v>2346</v>
      </c>
      <c r="B1123" t="s">
        <v>2347</v>
      </c>
      <c r="C1123" s="10" t="s">
        <v>4902</v>
      </c>
      <c r="E1123" t="s">
        <v>3543</v>
      </c>
      <c r="F1123" t="s">
        <v>3544</v>
      </c>
      <c r="G1123" t="s">
        <v>3545</v>
      </c>
      <c r="H1123" t="s">
        <v>4359</v>
      </c>
      <c r="I1123" t="s">
        <v>4360</v>
      </c>
      <c r="J1123" t="s">
        <v>4903</v>
      </c>
    </row>
    <row r="1124" spans="1:21" ht="30.75" customHeight="1" x14ac:dyDescent="0.3">
      <c r="A1124" t="s">
        <v>2348</v>
      </c>
      <c r="B1124" t="s">
        <v>2349</v>
      </c>
      <c r="C1124" s="10" t="s">
        <v>4904</v>
      </c>
      <c r="E1124" t="s">
        <v>3543</v>
      </c>
      <c r="F1124" t="s">
        <v>3544</v>
      </c>
      <c r="G1124" t="s">
        <v>3572</v>
      </c>
      <c r="H1124" t="s">
        <v>3703</v>
      </c>
      <c r="I1124" t="s">
        <v>3801</v>
      </c>
      <c r="J1124" t="s">
        <v>3864</v>
      </c>
    </row>
    <row r="1125" spans="1:21" ht="30.75" customHeight="1" x14ac:dyDescent="0.3">
      <c r="A1125" t="s">
        <v>2350</v>
      </c>
      <c r="B1125" t="s">
        <v>2351</v>
      </c>
      <c r="C1125" s="10" t="s">
        <v>4905</v>
      </c>
      <c r="E1125" t="s">
        <v>3543</v>
      </c>
      <c r="F1125" t="s">
        <v>3544</v>
      </c>
      <c r="G1125" t="s">
        <v>3572</v>
      </c>
      <c r="H1125" t="s">
        <v>3573</v>
      </c>
      <c r="I1125" t="s">
        <v>3574</v>
      </c>
      <c r="J1125" t="s">
        <v>3783</v>
      </c>
    </row>
    <row r="1126" spans="1:21" ht="30.75" customHeight="1" x14ac:dyDescent="0.3">
      <c r="A1126" t="s">
        <v>2352</v>
      </c>
      <c r="B1126" t="s">
        <v>2353</v>
      </c>
      <c r="C1126" s="10" t="s">
        <v>4905</v>
      </c>
      <c r="E1126" t="s">
        <v>3543</v>
      </c>
      <c r="F1126" t="s">
        <v>3544</v>
      </c>
      <c r="G1126" t="s">
        <v>3572</v>
      </c>
      <c r="H1126" t="s">
        <v>3573</v>
      </c>
      <c r="I1126" t="s">
        <v>3574</v>
      </c>
      <c r="J1126" t="s">
        <v>3783</v>
      </c>
    </row>
    <row r="1127" spans="1:21" ht="30.75" customHeight="1" x14ac:dyDescent="0.3">
      <c r="A1127" t="s">
        <v>2354</v>
      </c>
      <c r="B1127" t="s">
        <v>2355</v>
      </c>
      <c r="C1127" s="10" t="s">
        <v>3688</v>
      </c>
      <c r="E1127" t="s">
        <v>3580</v>
      </c>
      <c r="F1127" t="s">
        <v>3581</v>
      </c>
      <c r="G1127" t="s">
        <v>3582</v>
      </c>
      <c r="H1127" t="s">
        <v>3583</v>
      </c>
      <c r="I1127" t="s">
        <v>3584</v>
      </c>
      <c r="J1127" t="s">
        <v>3585</v>
      </c>
      <c r="K1127" t="s">
        <v>3586</v>
      </c>
      <c r="L1127" t="s">
        <v>3587</v>
      </c>
      <c r="M1127" t="s">
        <v>3588</v>
      </c>
      <c r="N1127" t="s">
        <v>3589</v>
      </c>
      <c r="O1127" t="s">
        <v>3602</v>
      </c>
      <c r="P1127" t="s">
        <v>3654</v>
      </c>
      <c r="Q1127" t="s">
        <v>3689</v>
      </c>
      <c r="R1127" t="s">
        <v>3690</v>
      </c>
      <c r="S1127" t="s">
        <v>3691</v>
      </c>
      <c r="T1127" t="s">
        <v>3692</v>
      </c>
      <c r="U1127" t="s">
        <v>3693</v>
      </c>
    </row>
    <row r="1128" spans="1:21" ht="30.75" customHeight="1" x14ac:dyDescent="0.3">
      <c r="A1128" t="s">
        <v>2356</v>
      </c>
      <c r="B1128" t="s">
        <v>2357</v>
      </c>
      <c r="C1128" s="10" t="s">
        <v>3688</v>
      </c>
      <c r="E1128" t="s">
        <v>3580</v>
      </c>
      <c r="F1128" t="s">
        <v>3581</v>
      </c>
      <c r="G1128" t="s">
        <v>3582</v>
      </c>
      <c r="H1128" t="s">
        <v>3583</v>
      </c>
      <c r="I1128" t="s">
        <v>3584</v>
      </c>
      <c r="J1128" t="s">
        <v>3585</v>
      </c>
      <c r="K1128" t="s">
        <v>3586</v>
      </c>
      <c r="L1128" t="s">
        <v>3587</v>
      </c>
      <c r="M1128" t="s">
        <v>3588</v>
      </c>
      <c r="N1128" t="s">
        <v>3589</v>
      </c>
      <c r="O1128" t="s">
        <v>3602</v>
      </c>
      <c r="P1128" t="s">
        <v>3654</v>
      </c>
      <c r="Q1128" t="s">
        <v>3689</v>
      </c>
      <c r="R1128" t="s">
        <v>3690</v>
      </c>
      <c r="S1128" t="s">
        <v>3691</v>
      </c>
      <c r="T1128" t="s">
        <v>3692</v>
      </c>
      <c r="U1128" t="s">
        <v>3693</v>
      </c>
    </row>
    <row r="1129" spans="1:21" ht="30.75" customHeight="1" x14ac:dyDescent="0.3">
      <c r="A1129" t="s">
        <v>2358</v>
      </c>
      <c r="B1129" t="s">
        <v>2359</v>
      </c>
      <c r="C1129" s="10" t="s">
        <v>3688</v>
      </c>
      <c r="E1129" t="s">
        <v>3580</v>
      </c>
      <c r="F1129" t="s">
        <v>3581</v>
      </c>
      <c r="G1129" t="s">
        <v>3582</v>
      </c>
      <c r="H1129" t="s">
        <v>3583</v>
      </c>
      <c r="I1129" t="s">
        <v>3584</v>
      </c>
      <c r="J1129" t="s">
        <v>3585</v>
      </c>
      <c r="K1129" t="s">
        <v>3586</v>
      </c>
      <c r="L1129" t="s">
        <v>3587</v>
      </c>
      <c r="M1129" t="s">
        <v>3588</v>
      </c>
      <c r="N1129" t="s">
        <v>3589</v>
      </c>
      <c r="O1129" t="s">
        <v>3602</v>
      </c>
      <c r="P1129" t="s">
        <v>3654</v>
      </c>
      <c r="Q1129" t="s">
        <v>3689</v>
      </c>
      <c r="R1129" t="s">
        <v>3690</v>
      </c>
      <c r="S1129" t="s">
        <v>3691</v>
      </c>
      <c r="T1129" t="s">
        <v>3692</v>
      </c>
      <c r="U1129" t="s">
        <v>3693</v>
      </c>
    </row>
    <row r="1130" spans="1:21" ht="30.75" customHeight="1" x14ac:dyDescent="0.3">
      <c r="A1130" t="s">
        <v>2360</v>
      </c>
      <c r="B1130" t="s">
        <v>2361</v>
      </c>
      <c r="C1130" s="10" t="s">
        <v>4906</v>
      </c>
      <c r="E1130" t="s">
        <v>3543</v>
      </c>
      <c r="F1130" t="s">
        <v>3544</v>
      </c>
      <c r="G1130" t="s">
        <v>3751</v>
      </c>
      <c r="H1130" t="s">
        <v>4700</v>
      </c>
      <c r="I1130" t="s">
        <v>4701</v>
      </c>
      <c r="J1130" t="s">
        <v>4702</v>
      </c>
    </row>
    <row r="1131" spans="1:21" ht="30.75" customHeight="1" x14ac:dyDescent="0.3">
      <c r="A1131" t="s">
        <v>2362</v>
      </c>
      <c r="B1131" t="s">
        <v>2363</v>
      </c>
      <c r="C1131" s="10" t="s">
        <v>4907</v>
      </c>
      <c r="E1131" t="s">
        <v>3543</v>
      </c>
      <c r="F1131" t="s">
        <v>3544</v>
      </c>
      <c r="G1131" t="s">
        <v>3572</v>
      </c>
      <c r="H1131" t="s">
        <v>3873</v>
      </c>
      <c r="I1131" t="s">
        <v>3874</v>
      </c>
      <c r="J1131" t="s">
        <v>4424</v>
      </c>
    </row>
    <row r="1132" spans="1:21" ht="30.75" customHeight="1" x14ac:dyDescent="0.3">
      <c r="A1132" t="s">
        <v>2364</v>
      </c>
      <c r="B1132" t="s">
        <v>2365</v>
      </c>
      <c r="C1132" s="10" t="s">
        <v>4907</v>
      </c>
      <c r="E1132" t="s">
        <v>3543</v>
      </c>
      <c r="F1132" t="s">
        <v>3544</v>
      </c>
      <c r="G1132" t="s">
        <v>3572</v>
      </c>
      <c r="H1132" t="s">
        <v>3873</v>
      </c>
      <c r="I1132" t="s">
        <v>3874</v>
      </c>
      <c r="J1132" t="s">
        <v>4424</v>
      </c>
    </row>
    <row r="1133" spans="1:21" ht="30.75" customHeight="1" x14ac:dyDescent="0.3">
      <c r="A1133" t="s">
        <v>2366</v>
      </c>
      <c r="B1133" t="s">
        <v>2367</v>
      </c>
      <c r="C1133" s="10" t="s">
        <v>4907</v>
      </c>
      <c r="E1133" t="s">
        <v>3543</v>
      </c>
      <c r="F1133" t="s">
        <v>3544</v>
      </c>
      <c r="G1133" t="s">
        <v>3572</v>
      </c>
      <c r="H1133" t="s">
        <v>3873</v>
      </c>
      <c r="I1133" t="s">
        <v>3874</v>
      </c>
      <c r="J1133" t="s">
        <v>4424</v>
      </c>
    </row>
    <row r="1134" spans="1:21" ht="30.75" customHeight="1" x14ac:dyDescent="0.3">
      <c r="A1134" t="s">
        <v>2368</v>
      </c>
      <c r="B1134" t="s">
        <v>2369</v>
      </c>
      <c r="C1134" s="10" t="s">
        <v>4908</v>
      </c>
      <c r="E1134" t="s">
        <v>3543</v>
      </c>
      <c r="F1134" t="s">
        <v>3544</v>
      </c>
      <c r="G1134" t="s">
        <v>3572</v>
      </c>
      <c r="H1134" t="s">
        <v>3873</v>
      </c>
      <c r="I1134" t="s">
        <v>3874</v>
      </c>
      <c r="J1134" t="s">
        <v>4424</v>
      </c>
    </row>
    <row r="1135" spans="1:21" ht="30.75" customHeight="1" x14ac:dyDescent="0.3">
      <c r="A1135" t="s">
        <v>2370</v>
      </c>
      <c r="B1135" t="s">
        <v>2371</v>
      </c>
      <c r="C1135" s="10" t="s">
        <v>4908</v>
      </c>
      <c r="E1135" t="s">
        <v>3543</v>
      </c>
      <c r="F1135" t="s">
        <v>3544</v>
      </c>
      <c r="G1135" t="s">
        <v>3572</v>
      </c>
      <c r="H1135" t="s">
        <v>3873</v>
      </c>
      <c r="I1135" t="s">
        <v>3874</v>
      </c>
      <c r="J1135" t="s">
        <v>4424</v>
      </c>
    </row>
    <row r="1136" spans="1:21" ht="30.75" customHeight="1" x14ac:dyDescent="0.3">
      <c r="A1136" t="s">
        <v>2372</v>
      </c>
      <c r="B1136" t="s">
        <v>2373</v>
      </c>
      <c r="C1136" s="10" t="s">
        <v>4908</v>
      </c>
      <c r="E1136" t="s">
        <v>3543</v>
      </c>
      <c r="F1136" t="s">
        <v>3544</v>
      </c>
      <c r="G1136" t="s">
        <v>3572</v>
      </c>
      <c r="H1136" t="s">
        <v>3873</v>
      </c>
      <c r="I1136" t="s">
        <v>3874</v>
      </c>
      <c r="J1136" t="s">
        <v>4424</v>
      </c>
    </row>
    <row r="1137" spans="1:10" ht="30.75" customHeight="1" x14ac:dyDescent="0.3">
      <c r="A1137" t="s">
        <v>2374</v>
      </c>
      <c r="B1137" t="s">
        <v>2375</v>
      </c>
      <c r="C1137" s="10" t="s">
        <v>4909</v>
      </c>
      <c r="E1137" t="s">
        <v>3543</v>
      </c>
      <c r="F1137" t="s">
        <v>3544</v>
      </c>
      <c r="G1137" t="s">
        <v>3561</v>
      </c>
      <c r="H1137" t="s">
        <v>4076</v>
      </c>
      <c r="I1137" t="s">
        <v>4077</v>
      </c>
      <c r="J1137" t="s">
        <v>4910</v>
      </c>
    </row>
    <row r="1138" spans="1:10" ht="30.75" customHeight="1" x14ac:dyDescent="0.3">
      <c r="A1138" t="s">
        <v>2376</v>
      </c>
      <c r="B1138" t="s">
        <v>2377</v>
      </c>
      <c r="C1138" s="10" t="s">
        <v>4909</v>
      </c>
      <c r="E1138" t="s">
        <v>3543</v>
      </c>
      <c r="F1138" t="s">
        <v>3544</v>
      </c>
      <c r="G1138" t="s">
        <v>3561</v>
      </c>
      <c r="H1138" t="s">
        <v>4076</v>
      </c>
      <c r="I1138" t="s">
        <v>4077</v>
      </c>
      <c r="J1138" t="s">
        <v>4910</v>
      </c>
    </row>
    <row r="1139" spans="1:10" ht="30.75" customHeight="1" x14ac:dyDescent="0.3">
      <c r="A1139" t="s">
        <v>2378</v>
      </c>
      <c r="B1139" t="s">
        <v>2379</v>
      </c>
      <c r="C1139" s="10" t="s">
        <v>4909</v>
      </c>
      <c r="E1139" t="s">
        <v>3543</v>
      </c>
      <c r="F1139" t="s">
        <v>3544</v>
      </c>
      <c r="G1139" t="s">
        <v>3561</v>
      </c>
      <c r="H1139" t="s">
        <v>4076</v>
      </c>
      <c r="I1139" t="s">
        <v>4077</v>
      </c>
      <c r="J1139" t="s">
        <v>4910</v>
      </c>
    </row>
    <row r="1140" spans="1:10" ht="30.75" customHeight="1" x14ac:dyDescent="0.3">
      <c r="A1140" t="s">
        <v>2380</v>
      </c>
      <c r="B1140" t="s">
        <v>2381</v>
      </c>
      <c r="C1140" s="10" t="s">
        <v>4909</v>
      </c>
      <c r="E1140" t="s">
        <v>3543</v>
      </c>
      <c r="F1140" t="s">
        <v>3544</v>
      </c>
      <c r="G1140" t="s">
        <v>3561</v>
      </c>
      <c r="H1140" t="s">
        <v>4076</v>
      </c>
      <c r="I1140" t="s">
        <v>4077</v>
      </c>
      <c r="J1140" t="s">
        <v>4910</v>
      </c>
    </row>
    <row r="1141" spans="1:10" ht="30.75" customHeight="1" x14ac:dyDescent="0.3">
      <c r="A1141" t="s">
        <v>2382</v>
      </c>
      <c r="B1141" t="s">
        <v>2383</v>
      </c>
      <c r="C1141" s="10" t="s">
        <v>4911</v>
      </c>
      <c r="E1141" t="s">
        <v>3543</v>
      </c>
      <c r="F1141" t="s">
        <v>3643</v>
      </c>
      <c r="G1141" t="s">
        <v>3644</v>
      </c>
      <c r="H1141" t="s">
        <v>3645</v>
      </c>
      <c r="I1141" t="s">
        <v>4912</v>
      </c>
      <c r="J1141" t="s">
        <v>4913</v>
      </c>
    </row>
    <row r="1142" spans="1:10" ht="30.75" customHeight="1" x14ac:dyDescent="0.3">
      <c r="A1142" t="s">
        <v>2384</v>
      </c>
      <c r="B1142" t="s">
        <v>2385</v>
      </c>
      <c r="C1142" s="10" t="s">
        <v>4914</v>
      </c>
      <c r="E1142" t="s">
        <v>3543</v>
      </c>
      <c r="F1142" t="s">
        <v>3550</v>
      </c>
      <c r="G1142" t="s">
        <v>3854</v>
      </c>
      <c r="H1142" t="s">
        <v>3855</v>
      </c>
      <c r="I1142" t="s">
        <v>3856</v>
      </c>
    </row>
    <row r="1143" spans="1:10" ht="30.75" customHeight="1" x14ac:dyDescent="0.3">
      <c r="A1143" t="s">
        <v>2386</v>
      </c>
      <c r="B1143" t="s">
        <v>2387</v>
      </c>
      <c r="C1143" s="10" t="s">
        <v>4914</v>
      </c>
      <c r="E1143" t="s">
        <v>3543</v>
      </c>
      <c r="F1143" t="s">
        <v>3550</v>
      </c>
      <c r="G1143" t="s">
        <v>3854</v>
      </c>
      <c r="H1143" t="s">
        <v>3855</v>
      </c>
      <c r="I1143" t="s">
        <v>3856</v>
      </c>
    </row>
    <row r="1144" spans="1:10" ht="30.75" customHeight="1" x14ac:dyDescent="0.3">
      <c r="A1144" t="s">
        <v>2388</v>
      </c>
      <c r="B1144" t="s">
        <v>2389</v>
      </c>
      <c r="C1144" s="10" t="s">
        <v>4915</v>
      </c>
      <c r="E1144" t="s">
        <v>3543</v>
      </c>
      <c r="F1144" t="s">
        <v>3555</v>
      </c>
      <c r="G1144" t="s">
        <v>3556</v>
      </c>
      <c r="H1144" t="s">
        <v>3557</v>
      </c>
      <c r="I1144" t="s">
        <v>3558</v>
      </c>
      <c r="J1144" t="s">
        <v>4916</v>
      </c>
    </row>
    <row r="1145" spans="1:10" ht="30.75" customHeight="1" x14ac:dyDescent="0.3">
      <c r="A1145" t="s">
        <v>2390</v>
      </c>
      <c r="B1145" t="s">
        <v>2391</v>
      </c>
      <c r="C1145" s="10" t="s">
        <v>4917</v>
      </c>
      <c r="E1145" t="s">
        <v>3543</v>
      </c>
      <c r="F1145" t="s">
        <v>3544</v>
      </c>
      <c r="G1145" t="s">
        <v>3572</v>
      </c>
      <c r="H1145" t="s">
        <v>3573</v>
      </c>
      <c r="I1145" t="s">
        <v>3574</v>
      </c>
      <c r="J1145" t="s">
        <v>3783</v>
      </c>
    </row>
    <row r="1146" spans="1:10" ht="30.75" customHeight="1" x14ac:dyDescent="0.3">
      <c r="A1146" t="s">
        <v>2394</v>
      </c>
      <c r="B1146" t="s">
        <v>2395</v>
      </c>
      <c r="C1146" s="10" t="s">
        <v>4918</v>
      </c>
      <c r="E1146" t="s">
        <v>3543</v>
      </c>
      <c r="F1146" t="s">
        <v>3544</v>
      </c>
      <c r="G1146" t="s">
        <v>3561</v>
      </c>
      <c r="H1146" t="s">
        <v>4076</v>
      </c>
      <c r="I1146" t="s">
        <v>4077</v>
      </c>
      <c r="J1146" t="s">
        <v>4078</v>
      </c>
    </row>
    <row r="1147" spans="1:10" ht="30.75" customHeight="1" x14ac:dyDescent="0.3">
      <c r="A1147" t="s">
        <v>2396</v>
      </c>
      <c r="B1147" t="s">
        <v>2397</v>
      </c>
      <c r="C1147" s="10" t="s">
        <v>4918</v>
      </c>
      <c r="E1147" t="s">
        <v>3543</v>
      </c>
      <c r="F1147" t="s">
        <v>3544</v>
      </c>
      <c r="G1147" t="s">
        <v>3561</v>
      </c>
      <c r="H1147" t="s">
        <v>4076</v>
      </c>
      <c r="I1147" t="s">
        <v>4077</v>
      </c>
      <c r="J1147" t="s">
        <v>4078</v>
      </c>
    </row>
    <row r="1148" spans="1:10" ht="30.75" customHeight="1" x14ac:dyDescent="0.3">
      <c r="A1148" t="s">
        <v>2398</v>
      </c>
      <c r="B1148" t="s">
        <v>2399</v>
      </c>
      <c r="C1148" s="10" t="s">
        <v>4918</v>
      </c>
      <c r="E1148" t="s">
        <v>3543</v>
      </c>
      <c r="F1148" t="s">
        <v>3544</v>
      </c>
      <c r="G1148" t="s">
        <v>3561</v>
      </c>
      <c r="H1148" t="s">
        <v>4076</v>
      </c>
      <c r="I1148" t="s">
        <v>4077</v>
      </c>
      <c r="J1148" t="s">
        <v>4078</v>
      </c>
    </row>
    <row r="1149" spans="1:10" ht="30.75" customHeight="1" x14ac:dyDescent="0.3">
      <c r="A1149" t="s">
        <v>2400</v>
      </c>
      <c r="B1149" t="s">
        <v>2401</v>
      </c>
      <c r="C1149" s="10" t="s">
        <v>4918</v>
      </c>
      <c r="E1149" t="s">
        <v>3543</v>
      </c>
      <c r="F1149" t="s">
        <v>3544</v>
      </c>
      <c r="G1149" t="s">
        <v>3561</v>
      </c>
      <c r="H1149" t="s">
        <v>4076</v>
      </c>
      <c r="I1149" t="s">
        <v>4077</v>
      </c>
      <c r="J1149" t="s">
        <v>4078</v>
      </c>
    </row>
    <row r="1150" spans="1:10" ht="30.75" customHeight="1" x14ac:dyDescent="0.3">
      <c r="A1150" t="s">
        <v>2402</v>
      </c>
      <c r="B1150" t="s">
        <v>2403</v>
      </c>
      <c r="C1150" s="10" t="s">
        <v>4918</v>
      </c>
      <c r="E1150" t="s">
        <v>3543</v>
      </c>
      <c r="F1150" t="s">
        <v>3544</v>
      </c>
      <c r="G1150" t="s">
        <v>3561</v>
      </c>
      <c r="H1150" t="s">
        <v>4076</v>
      </c>
      <c r="I1150" t="s">
        <v>4077</v>
      </c>
      <c r="J1150" t="s">
        <v>4078</v>
      </c>
    </row>
    <row r="1151" spans="1:10" ht="30.75" customHeight="1" x14ac:dyDescent="0.3">
      <c r="A1151" t="s">
        <v>2404</v>
      </c>
      <c r="B1151" t="s">
        <v>2405</v>
      </c>
      <c r="C1151" s="10" t="s">
        <v>4919</v>
      </c>
      <c r="E1151" t="s">
        <v>3543</v>
      </c>
      <c r="F1151" t="s">
        <v>3544</v>
      </c>
      <c r="G1151" t="s">
        <v>3572</v>
      </c>
      <c r="H1151" t="s">
        <v>3573</v>
      </c>
      <c r="I1151" t="s">
        <v>3911</v>
      </c>
      <c r="J1151" t="s">
        <v>3912</v>
      </c>
    </row>
    <row r="1152" spans="1:10" ht="30.75" customHeight="1" x14ac:dyDescent="0.3">
      <c r="A1152" t="s">
        <v>2406</v>
      </c>
      <c r="B1152" t="s">
        <v>2407</v>
      </c>
      <c r="C1152" s="10" t="s">
        <v>4919</v>
      </c>
      <c r="E1152" t="s">
        <v>3543</v>
      </c>
      <c r="F1152" t="s">
        <v>3544</v>
      </c>
      <c r="G1152" t="s">
        <v>3572</v>
      </c>
      <c r="H1152" t="s">
        <v>3573</v>
      </c>
      <c r="I1152" t="s">
        <v>3911</v>
      </c>
      <c r="J1152" t="s">
        <v>3912</v>
      </c>
    </row>
    <row r="1153" spans="1:11" ht="30.75" customHeight="1" x14ac:dyDescent="0.3">
      <c r="A1153" t="s">
        <v>2408</v>
      </c>
      <c r="B1153" t="s">
        <v>2409</v>
      </c>
      <c r="C1153" s="10" t="s">
        <v>4623</v>
      </c>
      <c r="E1153" t="s">
        <v>3543</v>
      </c>
      <c r="F1153" t="s">
        <v>3544</v>
      </c>
      <c r="G1153" t="s">
        <v>3892</v>
      </c>
      <c r="H1153" t="s">
        <v>4624</v>
      </c>
      <c r="I1153" t="s">
        <v>4625</v>
      </c>
      <c r="J1153" t="s">
        <v>4626</v>
      </c>
    </row>
    <row r="1154" spans="1:11" ht="30.75" customHeight="1" x14ac:dyDescent="0.3">
      <c r="A1154" t="s">
        <v>2410</v>
      </c>
      <c r="B1154" t="s">
        <v>2411</v>
      </c>
      <c r="C1154" s="10" t="s">
        <v>4920</v>
      </c>
      <c r="E1154" t="s">
        <v>3543</v>
      </c>
      <c r="F1154" t="s">
        <v>3544</v>
      </c>
      <c r="G1154" t="s">
        <v>3545</v>
      </c>
      <c r="H1154" t="s">
        <v>4072</v>
      </c>
      <c r="I1154" t="s">
        <v>4472</v>
      </c>
      <c r="J1154" t="s">
        <v>4921</v>
      </c>
    </row>
    <row r="1155" spans="1:11" ht="30.75" customHeight="1" x14ac:dyDescent="0.3">
      <c r="A1155" t="s">
        <v>2412</v>
      </c>
      <c r="B1155" t="s">
        <v>2413</v>
      </c>
      <c r="C1155" s="10" t="s">
        <v>4920</v>
      </c>
      <c r="E1155" t="s">
        <v>3543</v>
      </c>
      <c r="F1155" t="s">
        <v>3544</v>
      </c>
      <c r="G1155" t="s">
        <v>3545</v>
      </c>
      <c r="H1155" t="s">
        <v>4072</v>
      </c>
      <c r="I1155" t="s">
        <v>4472</v>
      </c>
      <c r="J1155" t="s">
        <v>4921</v>
      </c>
    </row>
    <row r="1156" spans="1:11" ht="30.75" customHeight="1" x14ac:dyDescent="0.3">
      <c r="A1156" t="s">
        <v>2414</v>
      </c>
      <c r="B1156" t="s">
        <v>2415</v>
      </c>
      <c r="C1156" s="10" t="s">
        <v>4922</v>
      </c>
      <c r="E1156" t="s">
        <v>3543</v>
      </c>
      <c r="F1156" t="s">
        <v>3544</v>
      </c>
      <c r="G1156" t="s">
        <v>3561</v>
      </c>
      <c r="H1156" t="s">
        <v>3614</v>
      </c>
      <c r="I1156" t="s">
        <v>3633</v>
      </c>
      <c r="J1156" t="s">
        <v>3896</v>
      </c>
    </row>
    <row r="1157" spans="1:11" ht="30.75" customHeight="1" x14ac:dyDescent="0.3">
      <c r="A1157" t="s">
        <v>2416</v>
      </c>
      <c r="B1157" t="s">
        <v>2417</v>
      </c>
      <c r="C1157" s="10" t="s">
        <v>4923</v>
      </c>
      <c r="E1157" t="s">
        <v>3543</v>
      </c>
      <c r="F1157" t="s">
        <v>4924</v>
      </c>
      <c r="G1157" t="s">
        <v>4925</v>
      </c>
      <c r="H1157" t="s">
        <v>4926</v>
      </c>
      <c r="I1157" t="s">
        <v>4927</v>
      </c>
      <c r="J1157" t="s">
        <v>4928</v>
      </c>
    </row>
    <row r="1158" spans="1:11" ht="30.75" customHeight="1" x14ac:dyDescent="0.3">
      <c r="A1158" t="s">
        <v>2418</v>
      </c>
      <c r="B1158" t="s">
        <v>2419</v>
      </c>
      <c r="C1158" s="10" t="s">
        <v>4929</v>
      </c>
      <c r="E1158" t="s">
        <v>3543</v>
      </c>
      <c r="F1158" t="s">
        <v>3816</v>
      </c>
      <c r="G1158" t="s">
        <v>4583</v>
      </c>
      <c r="H1158" t="s">
        <v>4584</v>
      </c>
      <c r="I1158" t="s">
        <v>4930</v>
      </c>
    </row>
    <row r="1159" spans="1:11" ht="30.75" customHeight="1" x14ac:dyDescent="0.3">
      <c r="A1159" t="s">
        <v>2420</v>
      </c>
      <c r="B1159" t="s">
        <v>2421</v>
      </c>
      <c r="C1159" s="10" t="s">
        <v>4931</v>
      </c>
      <c r="E1159" t="s">
        <v>3543</v>
      </c>
      <c r="F1159" t="s">
        <v>3544</v>
      </c>
      <c r="G1159" t="s">
        <v>3545</v>
      </c>
      <c r="H1159" t="s">
        <v>4687</v>
      </c>
      <c r="I1159" t="s">
        <v>4688</v>
      </c>
      <c r="J1159" t="s">
        <v>4932</v>
      </c>
    </row>
    <row r="1160" spans="1:11" ht="30.75" customHeight="1" x14ac:dyDescent="0.3">
      <c r="A1160" t="s">
        <v>2422</v>
      </c>
      <c r="B1160" t="s">
        <v>2423</v>
      </c>
      <c r="C1160" s="10" t="s">
        <v>4931</v>
      </c>
      <c r="E1160" t="s">
        <v>3543</v>
      </c>
      <c r="F1160" t="s">
        <v>3544</v>
      </c>
      <c r="G1160" t="s">
        <v>3545</v>
      </c>
      <c r="H1160" t="s">
        <v>4687</v>
      </c>
      <c r="I1160" t="s">
        <v>4688</v>
      </c>
      <c r="J1160" t="s">
        <v>4932</v>
      </c>
    </row>
    <row r="1161" spans="1:11" ht="30.75" customHeight="1" x14ac:dyDescent="0.3">
      <c r="A1161" t="s">
        <v>2424</v>
      </c>
      <c r="B1161" t="s">
        <v>2425</v>
      </c>
      <c r="C1161" s="10" t="s">
        <v>4931</v>
      </c>
      <c r="E1161" t="s">
        <v>3543</v>
      </c>
      <c r="F1161" t="s">
        <v>3544</v>
      </c>
      <c r="G1161" t="s">
        <v>3545</v>
      </c>
      <c r="H1161" t="s">
        <v>4687</v>
      </c>
      <c r="I1161" t="s">
        <v>4688</v>
      </c>
      <c r="J1161" t="s">
        <v>4932</v>
      </c>
    </row>
    <row r="1162" spans="1:11" ht="30.75" customHeight="1" x14ac:dyDescent="0.3">
      <c r="A1162" t="s">
        <v>2426</v>
      </c>
      <c r="B1162" t="s">
        <v>2427</v>
      </c>
      <c r="C1162" s="10" t="s">
        <v>4933</v>
      </c>
      <c r="E1162" t="s">
        <v>3543</v>
      </c>
      <c r="F1162" t="s">
        <v>3544</v>
      </c>
      <c r="G1162" t="s">
        <v>3572</v>
      </c>
      <c r="H1162" t="s">
        <v>3573</v>
      </c>
      <c r="I1162" t="s">
        <v>3577</v>
      </c>
      <c r="J1162" t="s">
        <v>4201</v>
      </c>
      <c r="K1162" t="s">
        <v>4202</v>
      </c>
    </row>
    <row r="1163" spans="1:11" ht="30.75" customHeight="1" x14ac:dyDescent="0.3">
      <c r="A1163" t="s">
        <v>2428</v>
      </c>
      <c r="B1163" t="s">
        <v>2429</v>
      </c>
      <c r="C1163" s="10" t="s">
        <v>4934</v>
      </c>
      <c r="E1163" t="s">
        <v>3543</v>
      </c>
      <c r="F1163" t="s">
        <v>3544</v>
      </c>
      <c r="G1163" t="s">
        <v>3561</v>
      </c>
      <c r="H1163" t="s">
        <v>3843</v>
      </c>
    </row>
    <row r="1164" spans="1:11" ht="30.75" customHeight="1" x14ac:dyDescent="0.3">
      <c r="A1164" t="s">
        <v>2430</v>
      </c>
      <c r="B1164" t="s">
        <v>2431</v>
      </c>
      <c r="C1164" s="10" t="s">
        <v>4934</v>
      </c>
      <c r="E1164" t="s">
        <v>3543</v>
      </c>
      <c r="F1164" t="s">
        <v>3544</v>
      </c>
      <c r="G1164" t="s">
        <v>3561</v>
      </c>
      <c r="H1164" t="s">
        <v>3843</v>
      </c>
    </row>
    <row r="1165" spans="1:11" ht="30.75" customHeight="1" x14ac:dyDescent="0.3">
      <c r="A1165" t="s">
        <v>2432</v>
      </c>
      <c r="B1165" t="s">
        <v>2433</v>
      </c>
      <c r="C1165" s="10" t="s">
        <v>4934</v>
      </c>
      <c r="E1165" t="s">
        <v>3543</v>
      </c>
      <c r="F1165" t="s">
        <v>3544</v>
      </c>
      <c r="G1165" t="s">
        <v>3561</v>
      </c>
      <c r="H1165" t="s">
        <v>3843</v>
      </c>
    </row>
    <row r="1166" spans="1:11" ht="30.75" customHeight="1" x14ac:dyDescent="0.3">
      <c r="A1166" t="s">
        <v>4935</v>
      </c>
      <c r="B1166" t="s">
        <v>2435</v>
      </c>
      <c r="C1166" s="10" t="s">
        <v>4936</v>
      </c>
      <c r="E1166" t="s">
        <v>3543</v>
      </c>
      <c r="F1166" t="s">
        <v>3544</v>
      </c>
      <c r="G1166" t="s">
        <v>3572</v>
      </c>
      <c r="H1166" t="s">
        <v>3873</v>
      </c>
      <c r="I1166" t="s">
        <v>3874</v>
      </c>
      <c r="J1166" t="s">
        <v>4937</v>
      </c>
    </row>
    <row r="1167" spans="1:11" ht="30.75" customHeight="1" x14ac:dyDescent="0.3">
      <c r="A1167" t="s">
        <v>4938</v>
      </c>
      <c r="B1167" t="s">
        <v>2437</v>
      </c>
      <c r="C1167" s="10" t="s">
        <v>4936</v>
      </c>
      <c r="E1167" t="s">
        <v>3543</v>
      </c>
      <c r="F1167" t="s">
        <v>3544</v>
      </c>
      <c r="G1167" t="s">
        <v>3572</v>
      </c>
      <c r="H1167" t="s">
        <v>3873</v>
      </c>
      <c r="I1167" t="s">
        <v>3874</v>
      </c>
      <c r="J1167" t="s">
        <v>4937</v>
      </c>
    </row>
    <row r="1168" spans="1:11" ht="30.75" customHeight="1" x14ac:dyDescent="0.3">
      <c r="A1168" t="s">
        <v>2440</v>
      </c>
      <c r="B1168" t="s">
        <v>2441</v>
      </c>
      <c r="C1168" s="10" t="s">
        <v>4939</v>
      </c>
      <c r="E1168" t="s">
        <v>3543</v>
      </c>
      <c r="F1168" t="s">
        <v>3643</v>
      </c>
      <c r="G1168" t="s">
        <v>3644</v>
      </c>
      <c r="H1168" t="s">
        <v>3645</v>
      </c>
      <c r="I1168" t="s">
        <v>3646</v>
      </c>
      <c r="J1168" t="s">
        <v>3647</v>
      </c>
    </row>
    <row r="1169" spans="1:22" ht="30.75" customHeight="1" x14ac:dyDescent="0.3">
      <c r="A1169" t="s">
        <v>2442</v>
      </c>
      <c r="B1169" t="s">
        <v>2443</v>
      </c>
      <c r="C1169" s="10" t="s">
        <v>4940</v>
      </c>
      <c r="E1169" t="s">
        <v>3543</v>
      </c>
      <c r="F1169" t="s">
        <v>3544</v>
      </c>
      <c r="G1169" t="s">
        <v>3545</v>
      </c>
      <c r="H1169" t="s">
        <v>4359</v>
      </c>
      <c r="I1169" t="s">
        <v>4360</v>
      </c>
      <c r="J1169" t="s">
        <v>4903</v>
      </c>
    </row>
    <row r="1170" spans="1:22" ht="30.75" customHeight="1" x14ac:dyDescent="0.3">
      <c r="A1170" t="s">
        <v>2444</v>
      </c>
      <c r="B1170" t="s">
        <v>2445</v>
      </c>
      <c r="C1170" s="10" t="s">
        <v>4940</v>
      </c>
      <c r="E1170" t="s">
        <v>3543</v>
      </c>
      <c r="F1170" t="s">
        <v>3544</v>
      </c>
      <c r="G1170" t="s">
        <v>3545</v>
      </c>
      <c r="H1170" t="s">
        <v>4359</v>
      </c>
      <c r="I1170" t="s">
        <v>4360</v>
      </c>
      <c r="J1170" t="s">
        <v>4903</v>
      </c>
    </row>
    <row r="1171" spans="1:22" ht="30.75" customHeight="1" x14ac:dyDescent="0.3">
      <c r="A1171" t="s">
        <v>2446</v>
      </c>
      <c r="B1171" t="s">
        <v>2447</v>
      </c>
      <c r="C1171" s="10" t="s">
        <v>4941</v>
      </c>
      <c r="E1171" t="s">
        <v>3543</v>
      </c>
      <c r="F1171" t="s">
        <v>3683</v>
      </c>
      <c r="G1171" t="s">
        <v>3684</v>
      </c>
      <c r="H1171" t="s">
        <v>3685</v>
      </c>
      <c r="I1171" t="s">
        <v>3686</v>
      </c>
      <c r="J1171" t="s">
        <v>3687</v>
      </c>
    </row>
    <row r="1172" spans="1:22" ht="30.75" customHeight="1" x14ac:dyDescent="0.3">
      <c r="A1172" t="s">
        <v>2448</v>
      </c>
      <c r="B1172" t="s">
        <v>2449</v>
      </c>
      <c r="C1172" s="10" t="s">
        <v>4942</v>
      </c>
      <c r="E1172" t="s">
        <v>3543</v>
      </c>
      <c r="F1172" t="s">
        <v>3544</v>
      </c>
      <c r="G1172" t="s">
        <v>3545</v>
      </c>
      <c r="H1172" t="s">
        <v>4072</v>
      </c>
      <c r="I1172" t="s">
        <v>4280</v>
      </c>
      <c r="J1172" t="s">
        <v>4943</v>
      </c>
    </row>
    <row r="1173" spans="1:22" ht="30.75" customHeight="1" x14ac:dyDescent="0.3">
      <c r="A1173" t="s">
        <v>2450</v>
      </c>
      <c r="B1173" t="s">
        <v>2451</v>
      </c>
      <c r="C1173" s="10" t="s">
        <v>4944</v>
      </c>
      <c r="E1173" t="s">
        <v>3543</v>
      </c>
      <c r="F1173" t="s">
        <v>3550</v>
      </c>
      <c r="G1173" t="s">
        <v>3854</v>
      </c>
      <c r="H1173" t="s">
        <v>3855</v>
      </c>
      <c r="I1173" t="s">
        <v>3856</v>
      </c>
    </row>
    <row r="1174" spans="1:22" ht="30.75" customHeight="1" x14ac:dyDescent="0.3">
      <c r="A1174" t="s">
        <v>2452</v>
      </c>
      <c r="B1174" t="s">
        <v>2453</v>
      </c>
      <c r="C1174" s="10" t="s">
        <v>4944</v>
      </c>
      <c r="E1174" t="s">
        <v>3543</v>
      </c>
      <c r="F1174" t="s">
        <v>3550</v>
      </c>
      <c r="G1174" t="s">
        <v>3854</v>
      </c>
      <c r="H1174" t="s">
        <v>3855</v>
      </c>
      <c r="I1174" t="s">
        <v>3856</v>
      </c>
    </row>
    <row r="1175" spans="1:22" ht="30.75" customHeight="1" x14ac:dyDescent="0.3">
      <c r="A1175" t="s">
        <v>2454</v>
      </c>
      <c r="B1175" t="s">
        <v>2455</v>
      </c>
      <c r="C1175" s="10" t="s">
        <v>4945</v>
      </c>
      <c r="E1175" t="s">
        <v>3543</v>
      </c>
      <c r="F1175" t="s">
        <v>3544</v>
      </c>
      <c r="G1175" t="s">
        <v>3561</v>
      </c>
      <c r="H1175" t="s">
        <v>3614</v>
      </c>
      <c r="I1175" t="s">
        <v>4946</v>
      </c>
    </row>
    <row r="1176" spans="1:22" ht="30.75" customHeight="1" x14ac:dyDescent="0.3">
      <c r="A1176" t="s">
        <v>2456</v>
      </c>
      <c r="B1176" t="s">
        <v>2457</v>
      </c>
      <c r="C1176" s="10" t="s">
        <v>4947</v>
      </c>
      <c r="E1176" t="s">
        <v>3543</v>
      </c>
      <c r="F1176" t="s">
        <v>4174</v>
      </c>
      <c r="G1176" t="s">
        <v>4948</v>
      </c>
      <c r="H1176" t="s">
        <v>4949</v>
      </c>
      <c r="I1176" t="s">
        <v>4950</v>
      </c>
      <c r="J1176" t="s">
        <v>4951</v>
      </c>
    </row>
    <row r="1177" spans="1:22" ht="30.75" customHeight="1" x14ac:dyDescent="0.3">
      <c r="A1177" t="s">
        <v>2458</v>
      </c>
      <c r="B1177" t="s">
        <v>2459</v>
      </c>
      <c r="C1177" s="10" t="s">
        <v>4952</v>
      </c>
      <c r="E1177" t="s">
        <v>3543</v>
      </c>
      <c r="F1177" t="s">
        <v>3901</v>
      </c>
      <c r="G1177" t="s">
        <v>4953</v>
      </c>
      <c r="H1177" t="s">
        <v>4954</v>
      </c>
      <c r="I1177" t="s">
        <v>4955</v>
      </c>
      <c r="J1177" t="s">
        <v>4956</v>
      </c>
    </row>
    <row r="1178" spans="1:22" ht="30.75" customHeight="1" x14ac:dyDescent="0.3">
      <c r="A1178" t="s">
        <v>2460</v>
      </c>
      <c r="B1178" t="s">
        <v>2461</v>
      </c>
      <c r="C1178" s="10" t="s">
        <v>4952</v>
      </c>
      <c r="E1178" t="s">
        <v>3543</v>
      </c>
      <c r="F1178" t="s">
        <v>3901</v>
      </c>
      <c r="G1178" t="s">
        <v>4953</v>
      </c>
      <c r="H1178" t="s">
        <v>4954</v>
      </c>
      <c r="I1178" t="s">
        <v>4955</v>
      </c>
      <c r="J1178" t="s">
        <v>4956</v>
      </c>
    </row>
    <row r="1179" spans="1:22" ht="30.75" customHeight="1" x14ac:dyDescent="0.3">
      <c r="A1179" t="s">
        <v>2462</v>
      </c>
      <c r="B1179" t="s">
        <v>2463</v>
      </c>
      <c r="C1179" s="10" t="s">
        <v>4957</v>
      </c>
      <c r="E1179" t="s">
        <v>3543</v>
      </c>
      <c r="F1179" t="s">
        <v>3544</v>
      </c>
      <c r="G1179" t="s">
        <v>3545</v>
      </c>
      <c r="H1179" t="s">
        <v>4072</v>
      </c>
      <c r="I1179" t="s">
        <v>4280</v>
      </c>
      <c r="J1179" t="s">
        <v>4305</v>
      </c>
    </row>
    <row r="1180" spans="1:22" ht="30.75" customHeight="1" x14ac:dyDescent="0.3">
      <c r="A1180" t="s">
        <v>2464</v>
      </c>
      <c r="B1180" t="s">
        <v>2465</v>
      </c>
      <c r="C1180" s="10" t="s">
        <v>4958</v>
      </c>
      <c r="E1180" t="s">
        <v>3580</v>
      </c>
      <c r="F1180" t="s">
        <v>3581</v>
      </c>
      <c r="G1180" t="s">
        <v>3582</v>
      </c>
      <c r="H1180" t="s">
        <v>3583</v>
      </c>
      <c r="I1180" t="s">
        <v>3584</v>
      </c>
      <c r="J1180" t="s">
        <v>3585</v>
      </c>
      <c r="K1180" t="s">
        <v>3586</v>
      </c>
      <c r="L1180" t="s">
        <v>3714</v>
      </c>
      <c r="M1180" t="s">
        <v>3715</v>
      </c>
      <c r="N1180" t="s">
        <v>3716</v>
      </c>
      <c r="O1180" t="s">
        <v>3717</v>
      </c>
      <c r="P1180" t="s">
        <v>3718</v>
      </c>
      <c r="Q1180" t="s">
        <v>4959</v>
      </c>
      <c r="R1180" t="s">
        <v>4960</v>
      </c>
    </row>
    <row r="1181" spans="1:22" ht="30.75" customHeight="1" x14ac:dyDescent="0.3">
      <c r="A1181" t="s">
        <v>2466</v>
      </c>
      <c r="B1181" t="s">
        <v>2467</v>
      </c>
      <c r="C1181" s="10" t="s">
        <v>4958</v>
      </c>
      <c r="E1181" t="s">
        <v>3580</v>
      </c>
      <c r="F1181" t="s">
        <v>3581</v>
      </c>
      <c r="G1181" t="s">
        <v>3582</v>
      </c>
      <c r="H1181" t="s">
        <v>3583</v>
      </c>
      <c r="I1181" t="s">
        <v>3584</v>
      </c>
      <c r="J1181" t="s">
        <v>3585</v>
      </c>
      <c r="K1181" t="s">
        <v>3586</v>
      </c>
      <c r="L1181" t="s">
        <v>3714</v>
      </c>
      <c r="M1181" t="s">
        <v>3715</v>
      </c>
      <c r="N1181" t="s">
        <v>3716</v>
      </c>
      <c r="O1181" t="s">
        <v>3717</v>
      </c>
      <c r="P1181" t="s">
        <v>3718</v>
      </c>
      <c r="Q1181" t="s">
        <v>4959</v>
      </c>
      <c r="R1181" t="s">
        <v>4960</v>
      </c>
    </row>
    <row r="1182" spans="1:22" ht="30.75" customHeight="1" x14ac:dyDescent="0.3">
      <c r="A1182" t="s">
        <v>2468</v>
      </c>
      <c r="B1182" t="s">
        <v>2469</v>
      </c>
      <c r="C1182" s="10" t="s">
        <v>4958</v>
      </c>
      <c r="E1182" t="s">
        <v>3580</v>
      </c>
      <c r="F1182" t="s">
        <v>3581</v>
      </c>
      <c r="G1182" t="s">
        <v>3582</v>
      </c>
      <c r="H1182" t="s">
        <v>3583</v>
      </c>
      <c r="I1182" t="s">
        <v>3584</v>
      </c>
      <c r="J1182" t="s">
        <v>3585</v>
      </c>
      <c r="K1182" t="s">
        <v>3586</v>
      </c>
      <c r="L1182" t="s">
        <v>3714</v>
      </c>
      <c r="M1182" t="s">
        <v>3715</v>
      </c>
      <c r="N1182" t="s">
        <v>3716</v>
      </c>
      <c r="O1182" t="s">
        <v>3717</v>
      </c>
      <c r="P1182" t="s">
        <v>3718</v>
      </c>
      <c r="Q1182" t="s">
        <v>4959</v>
      </c>
      <c r="R1182" t="s">
        <v>4960</v>
      </c>
    </row>
    <row r="1183" spans="1:22" ht="30.75" customHeight="1" x14ac:dyDescent="0.3">
      <c r="A1183" t="s">
        <v>2470</v>
      </c>
      <c r="B1183" t="s">
        <v>2471</v>
      </c>
      <c r="C1183" s="10" t="s">
        <v>4961</v>
      </c>
      <c r="E1183" t="s">
        <v>3580</v>
      </c>
      <c r="F1183" t="s">
        <v>3581</v>
      </c>
      <c r="G1183" t="s">
        <v>3582</v>
      </c>
      <c r="H1183" t="s">
        <v>3583</v>
      </c>
      <c r="I1183" t="s">
        <v>3584</v>
      </c>
      <c r="J1183" t="s">
        <v>3585</v>
      </c>
      <c r="K1183" t="s">
        <v>3586</v>
      </c>
      <c r="L1183" t="s">
        <v>3587</v>
      </c>
      <c r="M1183" t="s">
        <v>3588</v>
      </c>
      <c r="N1183" t="s">
        <v>3589</v>
      </c>
      <c r="O1183" t="s">
        <v>3602</v>
      </c>
      <c r="P1183" t="s">
        <v>3654</v>
      </c>
      <c r="Q1183" t="s">
        <v>3689</v>
      </c>
      <c r="R1183" t="s">
        <v>3690</v>
      </c>
      <c r="S1183" t="s">
        <v>3691</v>
      </c>
      <c r="T1183" t="s">
        <v>3869</v>
      </c>
      <c r="U1183" t="s">
        <v>3870</v>
      </c>
      <c r="V1183" t="s">
        <v>3871</v>
      </c>
    </row>
    <row r="1184" spans="1:22" ht="30.75" customHeight="1" x14ac:dyDescent="0.3">
      <c r="A1184" t="s">
        <v>2472</v>
      </c>
      <c r="B1184" t="s">
        <v>2473</v>
      </c>
      <c r="C1184" s="10" t="s">
        <v>4961</v>
      </c>
      <c r="E1184" t="s">
        <v>3580</v>
      </c>
      <c r="F1184" t="s">
        <v>3581</v>
      </c>
      <c r="G1184" t="s">
        <v>3582</v>
      </c>
      <c r="H1184" t="s">
        <v>3583</v>
      </c>
      <c r="I1184" t="s">
        <v>3584</v>
      </c>
      <c r="J1184" t="s">
        <v>3585</v>
      </c>
      <c r="K1184" t="s">
        <v>3586</v>
      </c>
      <c r="L1184" t="s">
        <v>3587</v>
      </c>
      <c r="M1184" t="s">
        <v>3588</v>
      </c>
      <c r="N1184" t="s">
        <v>3589</v>
      </c>
      <c r="O1184" t="s">
        <v>3602</v>
      </c>
      <c r="P1184" t="s">
        <v>3654</v>
      </c>
      <c r="Q1184" t="s">
        <v>3689</v>
      </c>
      <c r="R1184" t="s">
        <v>3690</v>
      </c>
      <c r="S1184" t="s">
        <v>3691</v>
      </c>
      <c r="T1184" t="s">
        <v>3869</v>
      </c>
      <c r="U1184" t="s">
        <v>3870</v>
      </c>
      <c r="V1184" t="s">
        <v>3871</v>
      </c>
    </row>
    <row r="1185" spans="1:22" ht="30.75" customHeight="1" x14ac:dyDescent="0.3">
      <c r="A1185" t="s">
        <v>2474</v>
      </c>
      <c r="B1185" t="s">
        <v>2475</v>
      </c>
      <c r="C1185" s="10" t="s">
        <v>4961</v>
      </c>
      <c r="E1185" t="s">
        <v>3580</v>
      </c>
      <c r="F1185" t="s">
        <v>3581</v>
      </c>
      <c r="G1185" t="s">
        <v>3582</v>
      </c>
      <c r="H1185" t="s">
        <v>3583</v>
      </c>
      <c r="I1185" t="s">
        <v>3584</v>
      </c>
      <c r="J1185" t="s">
        <v>3585</v>
      </c>
      <c r="K1185" t="s">
        <v>3586</v>
      </c>
      <c r="L1185" t="s">
        <v>3587</v>
      </c>
      <c r="M1185" t="s">
        <v>3588</v>
      </c>
      <c r="N1185" t="s">
        <v>3589</v>
      </c>
      <c r="O1185" t="s">
        <v>3602</v>
      </c>
      <c r="P1185" t="s">
        <v>3654</v>
      </c>
      <c r="Q1185" t="s">
        <v>3689</v>
      </c>
      <c r="R1185" t="s">
        <v>3690</v>
      </c>
      <c r="S1185" t="s">
        <v>3691</v>
      </c>
      <c r="T1185" t="s">
        <v>3869</v>
      </c>
      <c r="U1185" t="s">
        <v>3870</v>
      </c>
      <c r="V1185" t="s">
        <v>3871</v>
      </c>
    </row>
    <row r="1186" spans="1:22" ht="30.75" customHeight="1" x14ac:dyDescent="0.3">
      <c r="A1186" t="s">
        <v>2476</v>
      </c>
      <c r="B1186" t="s">
        <v>2477</v>
      </c>
      <c r="C1186" s="10" t="s">
        <v>4961</v>
      </c>
      <c r="E1186" t="s">
        <v>3580</v>
      </c>
      <c r="F1186" t="s">
        <v>3581</v>
      </c>
      <c r="G1186" t="s">
        <v>3582</v>
      </c>
      <c r="H1186" t="s">
        <v>3583</v>
      </c>
      <c r="I1186" t="s">
        <v>3584</v>
      </c>
      <c r="J1186" t="s">
        <v>3585</v>
      </c>
      <c r="K1186" t="s">
        <v>3586</v>
      </c>
      <c r="L1186" t="s">
        <v>3587</v>
      </c>
      <c r="M1186" t="s">
        <v>3588</v>
      </c>
      <c r="N1186" t="s">
        <v>3589</v>
      </c>
      <c r="O1186" t="s">
        <v>3602</v>
      </c>
      <c r="P1186" t="s">
        <v>3654</v>
      </c>
      <c r="Q1186" t="s">
        <v>3689</v>
      </c>
      <c r="R1186" t="s">
        <v>3690</v>
      </c>
      <c r="S1186" t="s">
        <v>3691</v>
      </c>
      <c r="T1186" t="s">
        <v>3869</v>
      </c>
      <c r="U1186" t="s">
        <v>3870</v>
      </c>
      <c r="V1186" t="s">
        <v>3871</v>
      </c>
    </row>
    <row r="1187" spans="1:22" ht="30.75" customHeight="1" x14ac:dyDescent="0.3">
      <c r="A1187" t="s">
        <v>2478</v>
      </c>
      <c r="B1187" t="s">
        <v>2479</v>
      </c>
      <c r="C1187" s="10" t="s">
        <v>4962</v>
      </c>
      <c r="E1187" t="s">
        <v>3580</v>
      </c>
      <c r="F1187" t="s">
        <v>3581</v>
      </c>
      <c r="G1187" t="s">
        <v>3582</v>
      </c>
      <c r="H1187" t="s">
        <v>3583</v>
      </c>
      <c r="I1187" t="s">
        <v>3584</v>
      </c>
      <c r="J1187" t="s">
        <v>3585</v>
      </c>
      <c r="K1187" t="s">
        <v>3586</v>
      </c>
      <c r="L1187" t="s">
        <v>3714</v>
      </c>
      <c r="M1187" t="s">
        <v>3715</v>
      </c>
      <c r="N1187" t="s">
        <v>3716</v>
      </c>
      <c r="O1187" t="s">
        <v>3717</v>
      </c>
      <c r="P1187" t="s">
        <v>3928</v>
      </c>
      <c r="Q1187" t="s">
        <v>3929</v>
      </c>
      <c r="R1187" t="s">
        <v>3930</v>
      </c>
      <c r="S1187" t="s">
        <v>3931</v>
      </c>
    </row>
    <row r="1188" spans="1:22" ht="30.75" customHeight="1" x14ac:dyDescent="0.3">
      <c r="A1188" t="s">
        <v>2480</v>
      </c>
      <c r="B1188" t="s">
        <v>2481</v>
      </c>
      <c r="C1188" s="10" t="s">
        <v>4962</v>
      </c>
      <c r="E1188" t="s">
        <v>3580</v>
      </c>
      <c r="F1188" t="s">
        <v>3581</v>
      </c>
      <c r="G1188" t="s">
        <v>3582</v>
      </c>
      <c r="H1188" t="s">
        <v>3583</v>
      </c>
      <c r="I1188" t="s">
        <v>3584</v>
      </c>
      <c r="J1188" t="s">
        <v>3585</v>
      </c>
      <c r="K1188" t="s">
        <v>3586</v>
      </c>
      <c r="L1188" t="s">
        <v>3714</v>
      </c>
      <c r="M1188" t="s">
        <v>3715</v>
      </c>
      <c r="N1188" t="s">
        <v>3716</v>
      </c>
      <c r="O1188" t="s">
        <v>3717</v>
      </c>
      <c r="P1188" t="s">
        <v>3928</v>
      </c>
      <c r="Q1188" t="s">
        <v>3929</v>
      </c>
      <c r="R1188" t="s">
        <v>3930</v>
      </c>
      <c r="S1188" t="s">
        <v>3931</v>
      </c>
    </row>
    <row r="1189" spans="1:22" ht="30.75" customHeight="1" x14ac:dyDescent="0.3">
      <c r="A1189" t="s">
        <v>2482</v>
      </c>
      <c r="B1189" t="s">
        <v>2483</v>
      </c>
      <c r="C1189" s="10" t="s">
        <v>4962</v>
      </c>
      <c r="E1189" t="s">
        <v>3580</v>
      </c>
      <c r="F1189" t="s">
        <v>3581</v>
      </c>
      <c r="G1189" t="s">
        <v>3582</v>
      </c>
      <c r="H1189" t="s">
        <v>3583</v>
      </c>
      <c r="I1189" t="s">
        <v>3584</v>
      </c>
      <c r="J1189" t="s">
        <v>3585</v>
      </c>
      <c r="K1189" t="s">
        <v>3586</v>
      </c>
      <c r="L1189" t="s">
        <v>3714</v>
      </c>
      <c r="M1189" t="s">
        <v>3715</v>
      </c>
      <c r="N1189" t="s">
        <v>3716</v>
      </c>
      <c r="O1189" t="s">
        <v>3717</v>
      </c>
      <c r="P1189" t="s">
        <v>3928</v>
      </c>
      <c r="Q1189" t="s">
        <v>3929</v>
      </c>
      <c r="R1189" t="s">
        <v>3930</v>
      </c>
      <c r="S1189" t="s">
        <v>3931</v>
      </c>
    </row>
    <row r="1190" spans="1:22" ht="30.75" customHeight="1" x14ac:dyDescent="0.3">
      <c r="A1190" t="s">
        <v>2484</v>
      </c>
      <c r="B1190" t="s">
        <v>2485</v>
      </c>
      <c r="C1190" s="10" t="s">
        <v>4962</v>
      </c>
      <c r="E1190" t="s">
        <v>3580</v>
      </c>
      <c r="F1190" t="s">
        <v>3581</v>
      </c>
      <c r="G1190" t="s">
        <v>3582</v>
      </c>
      <c r="H1190" t="s">
        <v>3583</v>
      </c>
      <c r="I1190" t="s">
        <v>3584</v>
      </c>
      <c r="J1190" t="s">
        <v>3585</v>
      </c>
      <c r="K1190" t="s">
        <v>3586</v>
      </c>
      <c r="L1190" t="s">
        <v>3714</v>
      </c>
      <c r="M1190" t="s">
        <v>3715</v>
      </c>
      <c r="N1190" t="s">
        <v>3716</v>
      </c>
      <c r="O1190" t="s">
        <v>3717</v>
      </c>
      <c r="P1190" t="s">
        <v>3928</v>
      </c>
      <c r="Q1190" t="s">
        <v>3929</v>
      </c>
      <c r="R1190" t="s">
        <v>3930</v>
      </c>
      <c r="S1190" t="s">
        <v>3931</v>
      </c>
    </row>
    <row r="1191" spans="1:22" ht="30.75" customHeight="1" x14ac:dyDescent="0.3">
      <c r="A1191" t="s">
        <v>2486</v>
      </c>
      <c r="B1191" t="s">
        <v>2487</v>
      </c>
      <c r="C1191" s="10" t="s">
        <v>4962</v>
      </c>
      <c r="E1191" t="s">
        <v>3580</v>
      </c>
      <c r="F1191" t="s">
        <v>3581</v>
      </c>
      <c r="G1191" t="s">
        <v>3582</v>
      </c>
      <c r="H1191" t="s">
        <v>3583</v>
      </c>
      <c r="I1191" t="s">
        <v>3584</v>
      </c>
      <c r="J1191" t="s">
        <v>3585</v>
      </c>
      <c r="K1191" t="s">
        <v>3586</v>
      </c>
      <c r="L1191" t="s">
        <v>3714</v>
      </c>
      <c r="M1191" t="s">
        <v>3715</v>
      </c>
      <c r="N1191" t="s">
        <v>3716</v>
      </c>
      <c r="O1191" t="s">
        <v>3717</v>
      </c>
      <c r="P1191" t="s">
        <v>3928</v>
      </c>
      <c r="Q1191" t="s">
        <v>3929</v>
      </c>
      <c r="R1191" t="s">
        <v>3930</v>
      </c>
      <c r="S1191" t="s">
        <v>3931</v>
      </c>
    </row>
    <row r="1192" spans="1:22" ht="30.75" customHeight="1" x14ac:dyDescent="0.3">
      <c r="A1192" t="s">
        <v>2488</v>
      </c>
      <c r="B1192" t="s">
        <v>2489</v>
      </c>
      <c r="C1192" s="10" t="s">
        <v>4962</v>
      </c>
      <c r="E1192" t="s">
        <v>3580</v>
      </c>
      <c r="F1192" t="s">
        <v>3581</v>
      </c>
      <c r="G1192" t="s">
        <v>3582</v>
      </c>
      <c r="H1192" t="s">
        <v>3583</v>
      </c>
      <c r="I1192" t="s">
        <v>3584</v>
      </c>
      <c r="J1192" t="s">
        <v>3585</v>
      </c>
      <c r="K1192" t="s">
        <v>3586</v>
      </c>
      <c r="L1192" t="s">
        <v>3714</v>
      </c>
      <c r="M1192" t="s">
        <v>3715</v>
      </c>
      <c r="N1192" t="s">
        <v>3716</v>
      </c>
      <c r="O1192" t="s">
        <v>3717</v>
      </c>
      <c r="P1192" t="s">
        <v>3928</v>
      </c>
      <c r="Q1192" t="s">
        <v>3929</v>
      </c>
      <c r="R1192" t="s">
        <v>3930</v>
      </c>
      <c r="S1192" t="s">
        <v>3931</v>
      </c>
    </row>
    <row r="1193" spans="1:22" ht="30.75" customHeight="1" x14ac:dyDescent="0.3">
      <c r="A1193" t="s">
        <v>2490</v>
      </c>
      <c r="B1193" t="s">
        <v>2491</v>
      </c>
      <c r="C1193" s="10" t="s">
        <v>4963</v>
      </c>
      <c r="E1193" t="s">
        <v>3543</v>
      </c>
      <c r="F1193" t="s">
        <v>3544</v>
      </c>
      <c r="G1193" t="s">
        <v>3545</v>
      </c>
      <c r="H1193" t="s">
        <v>3773</v>
      </c>
      <c r="I1193" t="s">
        <v>4084</v>
      </c>
      <c r="J1193" t="s">
        <v>4667</v>
      </c>
    </row>
    <row r="1194" spans="1:22" ht="30.75" customHeight="1" x14ac:dyDescent="0.3">
      <c r="A1194" t="s">
        <v>2492</v>
      </c>
      <c r="B1194" t="s">
        <v>2493</v>
      </c>
      <c r="C1194" s="10" t="s">
        <v>4963</v>
      </c>
      <c r="E1194" t="s">
        <v>3543</v>
      </c>
      <c r="F1194" t="s">
        <v>3544</v>
      </c>
      <c r="G1194" t="s">
        <v>3545</v>
      </c>
      <c r="H1194" t="s">
        <v>3773</v>
      </c>
      <c r="I1194" t="s">
        <v>4084</v>
      </c>
      <c r="J1194" t="s">
        <v>4667</v>
      </c>
    </row>
    <row r="1195" spans="1:22" ht="30.75" customHeight="1" x14ac:dyDescent="0.3">
      <c r="A1195" t="s">
        <v>2494</v>
      </c>
      <c r="B1195" t="s">
        <v>2495</v>
      </c>
      <c r="C1195" s="10" t="s">
        <v>4964</v>
      </c>
      <c r="E1195" t="s">
        <v>3543</v>
      </c>
      <c r="F1195" t="s">
        <v>3544</v>
      </c>
      <c r="G1195" t="s">
        <v>3545</v>
      </c>
      <c r="H1195" t="s">
        <v>3773</v>
      </c>
      <c r="I1195" t="s">
        <v>4084</v>
      </c>
      <c r="J1195" t="s">
        <v>4667</v>
      </c>
    </row>
    <row r="1196" spans="1:22" ht="30.75" customHeight="1" x14ac:dyDescent="0.3">
      <c r="A1196" t="s">
        <v>2496</v>
      </c>
      <c r="B1196" t="s">
        <v>2497</v>
      </c>
      <c r="C1196" s="10" t="s">
        <v>4964</v>
      </c>
      <c r="E1196" t="s">
        <v>3543</v>
      </c>
      <c r="F1196" t="s">
        <v>3544</v>
      </c>
      <c r="G1196" t="s">
        <v>3545</v>
      </c>
      <c r="H1196" t="s">
        <v>3773</v>
      </c>
      <c r="I1196" t="s">
        <v>4084</v>
      </c>
      <c r="J1196" t="s">
        <v>4667</v>
      </c>
    </row>
    <row r="1197" spans="1:22" ht="30.75" customHeight="1" x14ac:dyDescent="0.3">
      <c r="A1197" t="s">
        <v>2498</v>
      </c>
      <c r="B1197" t="s">
        <v>2499</v>
      </c>
      <c r="C1197" s="10" t="s">
        <v>4964</v>
      </c>
      <c r="E1197" t="s">
        <v>3543</v>
      </c>
      <c r="F1197" t="s">
        <v>3544</v>
      </c>
      <c r="G1197" t="s">
        <v>3545</v>
      </c>
      <c r="H1197" t="s">
        <v>3773</v>
      </c>
      <c r="I1197" t="s">
        <v>4084</v>
      </c>
      <c r="J1197" t="s">
        <v>4667</v>
      </c>
    </row>
    <row r="1198" spans="1:22" ht="30.75" customHeight="1" x14ac:dyDescent="0.3">
      <c r="A1198" t="s">
        <v>2500</v>
      </c>
      <c r="B1198" t="s">
        <v>2501</v>
      </c>
      <c r="C1198" s="10" t="s">
        <v>4965</v>
      </c>
      <c r="E1198" t="s">
        <v>3543</v>
      </c>
      <c r="F1198" t="s">
        <v>4966</v>
      </c>
      <c r="G1198" t="s">
        <v>4967</v>
      </c>
      <c r="H1198" t="s">
        <v>4968</v>
      </c>
      <c r="I1198" t="s">
        <v>4969</v>
      </c>
    </row>
    <row r="1199" spans="1:22" ht="30.75" customHeight="1" x14ac:dyDescent="0.3">
      <c r="A1199" t="s">
        <v>2502</v>
      </c>
      <c r="B1199" t="s">
        <v>2503</v>
      </c>
      <c r="C1199" s="10" t="s">
        <v>4970</v>
      </c>
      <c r="E1199" t="s">
        <v>3543</v>
      </c>
      <c r="F1199" t="s">
        <v>3544</v>
      </c>
      <c r="G1199" t="s">
        <v>3545</v>
      </c>
      <c r="H1199" t="s">
        <v>4007</v>
      </c>
      <c r="I1199" t="s">
        <v>4971</v>
      </c>
    </row>
    <row r="1200" spans="1:22" ht="30.75" customHeight="1" x14ac:dyDescent="0.3">
      <c r="A1200" t="s">
        <v>2504</v>
      </c>
      <c r="B1200" t="s">
        <v>2505</v>
      </c>
      <c r="C1200" s="10" t="s">
        <v>4970</v>
      </c>
      <c r="E1200" t="s">
        <v>3543</v>
      </c>
      <c r="F1200" t="s">
        <v>3544</v>
      </c>
      <c r="G1200" t="s">
        <v>3545</v>
      </c>
      <c r="H1200" t="s">
        <v>4007</v>
      </c>
      <c r="I1200" t="s">
        <v>4971</v>
      </c>
    </row>
    <row r="1201" spans="1:10" ht="30.75" customHeight="1" x14ac:dyDescent="0.3">
      <c r="A1201" t="s">
        <v>2506</v>
      </c>
      <c r="B1201" t="s">
        <v>2507</v>
      </c>
      <c r="C1201" s="10" t="s">
        <v>4970</v>
      </c>
      <c r="E1201" t="s">
        <v>3543</v>
      </c>
      <c r="F1201" t="s">
        <v>3544</v>
      </c>
      <c r="G1201" t="s">
        <v>3545</v>
      </c>
      <c r="H1201" t="s">
        <v>4007</v>
      </c>
      <c r="I1201" t="s">
        <v>4971</v>
      </c>
    </row>
    <row r="1202" spans="1:10" ht="30.75" customHeight="1" x14ac:dyDescent="0.3">
      <c r="A1202" t="s">
        <v>2508</v>
      </c>
      <c r="B1202" t="s">
        <v>2509</v>
      </c>
      <c r="C1202" s="10" t="s">
        <v>4972</v>
      </c>
      <c r="E1202" t="s">
        <v>3543</v>
      </c>
      <c r="F1202" t="s">
        <v>3544</v>
      </c>
      <c r="G1202" t="s">
        <v>3545</v>
      </c>
      <c r="H1202" t="s">
        <v>3773</v>
      </c>
      <c r="I1202" t="s">
        <v>3774</v>
      </c>
      <c r="J1202" t="s">
        <v>4547</v>
      </c>
    </row>
    <row r="1203" spans="1:10" ht="30.75" customHeight="1" x14ac:dyDescent="0.3">
      <c r="A1203" t="s">
        <v>2510</v>
      </c>
      <c r="B1203" t="s">
        <v>2511</v>
      </c>
      <c r="C1203" s="10" t="s">
        <v>4972</v>
      </c>
      <c r="E1203" t="s">
        <v>3543</v>
      </c>
      <c r="F1203" t="s">
        <v>3544</v>
      </c>
      <c r="G1203" t="s">
        <v>3545</v>
      </c>
      <c r="H1203" t="s">
        <v>3773</v>
      </c>
      <c r="I1203" t="s">
        <v>3774</v>
      </c>
      <c r="J1203" t="s">
        <v>4547</v>
      </c>
    </row>
    <row r="1204" spans="1:10" ht="30.75" customHeight="1" x14ac:dyDescent="0.3">
      <c r="A1204" t="s">
        <v>2512</v>
      </c>
      <c r="B1204" t="s">
        <v>2513</v>
      </c>
      <c r="C1204" s="10" t="s">
        <v>4972</v>
      </c>
      <c r="E1204" t="s">
        <v>3543</v>
      </c>
      <c r="F1204" t="s">
        <v>3544</v>
      </c>
      <c r="G1204" t="s">
        <v>3545</v>
      </c>
      <c r="H1204" t="s">
        <v>3773</v>
      </c>
      <c r="I1204" t="s">
        <v>3774</v>
      </c>
      <c r="J1204" t="s">
        <v>4547</v>
      </c>
    </row>
    <row r="1205" spans="1:10" ht="30.75" customHeight="1" x14ac:dyDescent="0.3">
      <c r="A1205" t="s">
        <v>2514</v>
      </c>
      <c r="B1205" t="s">
        <v>2515</v>
      </c>
      <c r="C1205" s="10" t="s">
        <v>4972</v>
      </c>
      <c r="E1205" t="s">
        <v>3543</v>
      </c>
      <c r="F1205" t="s">
        <v>3544</v>
      </c>
      <c r="G1205" t="s">
        <v>3545</v>
      </c>
      <c r="H1205" t="s">
        <v>3773</v>
      </c>
      <c r="I1205" t="s">
        <v>3774</v>
      </c>
      <c r="J1205" t="s">
        <v>4547</v>
      </c>
    </row>
    <row r="1206" spans="1:10" ht="30.75" customHeight="1" x14ac:dyDescent="0.3">
      <c r="A1206" t="s">
        <v>2516</v>
      </c>
      <c r="B1206" t="s">
        <v>2517</v>
      </c>
      <c r="C1206" s="10" t="s">
        <v>4972</v>
      </c>
      <c r="E1206" t="s">
        <v>3543</v>
      </c>
      <c r="F1206" t="s">
        <v>3544</v>
      </c>
      <c r="G1206" t="s">
        <v>3545</v>
      </c>
      <c r="H1206" t="s">
        <v>3773</v>
      </c>
      <c r="I1206" t="s">
        <v>3774</v>
      </c>
      <c r="J1206" t="s">
        <v>4547</v>
      </c>
    </row>
    <row r="1207" spans="1:10" ht="30.75" customHeight="1" x14ac:dyDescent="0.3">
      <c r="A1207" t="s">
        <v>2518</v>
      </c>
      <c r="B1207" t="s">
        <v>2519</v>
      </c>
      <c r="C1207" s="10" t="s">
        <v>4973</v>
      </c>
      <c r="E1207" t="s">
        <v>3543</v>
      </c>
      <c r="F1207" t="s">
        <v>3544</v>
      </c>
      <c r="G1207" t="s">
        <v>3545</v>
      </c>
      <c r="H1207" t="s">
        <v>4007</v>
      </c>
      <c r="I1207" t="s">
        <v>4603</v>
      </c>
      <c r="J1207" t="s">
        <v>4604</v>
      </c>
    </row>
    <row r="1208" spans="1:10" ht="30.75" customHeight="1" x14ac:dyDescent="0.3">
      <c r="A1208" t="s">
        <v>2520</v>
      </c>
      <c r="B1208" t="s">
        <v>2521</v>
      </c>
      <c r="C1208" s="10" t="s">
        <v>4973</v>
      </c>
      <c r="E1208" t="s">
        <v>3543</v>
      </c>
      <c r="F1208" t="s">
        <v>3544</v>
      </c>
      <c r="G1208" t="s">
        <v>3545</v>
      </c>
      <c r="H1208" t="s">
        <v>4007</v>
      </c>
      <c r="I1208" t="s">
        <v>4603</v>
      </c>
      <c r="J1208" t="s">
        <v>4604</v>
      </c>
    </row>
    <row r="1209" spans="1:10" ht="30.75" customHeight="1" x14ac:dyDescent="0.3">
      <c r="A1209" t="s">
        <v>2522</v>
      </c>
      <c r="B1209" t="s">
        <v>2523</v>
      </c>
      <c r="C1209" s="10" t="s">
        <v>4974</v>
      </c>
      <c r="E1209" t="s">
        <v>3543</v>
      </c>
      <c r="F1209" t="s">
        <v>3901</v>
      </c>
      <c r="G1209" t="s">
        <v>3902</v>
      </c>
      <c r="H1209" t="s">
        <v>3903</v>
      </c>
      <c r="I1209" t="s">
        <v>3904</v>
      </c>
      <c r="J1209" t="s">
        <v>4975</v>
      </c>
    </row>
    <row r="1210" spans="1:10" ht="30.75" customHeight="1" x14ac:dyDescent="0.3">
      <c r="A1210" t="s">
        <v>2524</v>
      </c>
      <c r="B1210" t="s">
        <v>2525</v>
      </c>
      <c r="C1210" s="10" t="s">
        <v>4976</v>
      </c>
      <c r="E1210" t="s">
        <v>3543</v>
      </c>
      <c r="F1210" t="s">
        <v>3544</v>
      </c>
      <c r="G1210" t="s">
        <v>3572</v>
      </c>
      <c r="H1210" t="s">
        <v>3873</v>
      </c>
      <c r="I1210" t="s">
        <v>3874</v>
      </c>
      <c r="J1210" t="s">
        <v>4977</v>
      </c>
    </row>
    <row r="1211" spans="1:10" ht="30.75" customHeight="1" x14ac:dyDescent="0.3">
      <c r="A1211" t="s">
        <v>2526</v>
      </c>
      <c r="B1211" t="s">
        <v>2527</v>
      </c>
      <c r="C1211" s="10" t="s">
        <v>4976</v>
      </c>
      <c r="E1211" t="s">
        <v>3543</v>
      </c>
      <c r="F1211" t="s">
        <v>3544</v>
      </c>
      <c r="G1211" t="s">
        <v>3572</v>
      </c>
      <c r="H1211" t="s">
        <v>3873</v>
      </c>
      <c r="I1211" t="s">
        <v>3874</v>
      </c>
      <c r="J1211" t="s">
        <v>4977</v>
      </c>
    </row>
    <row r="1212" spans="1:10" ht="30.75" customHeight="1" x14ac:dyDescent="0.3">
      <c r="A1212" t="s">
        <v>2528</v>
      </c>
      <c r="B1212" t="s">
        <v>2529</v>
      </c>
      <c r="C1212" s="10" t="s">
        <v>4976</v>
      </c>
      <c r="E1212" t="s">
        <v>3543</v>
      </c>
      <c r="F1212" t="s">
        <v>3544</v>
      </c>
      <c r="G1212" t="s">
        <v>3572</v>
      </c>
      <c r="H1212" t="s">
        <v>3873</v>
      </c>
      <c r="I1212" t="s">
        <v>3874</v>
      </c>
      <c r="J1212" t="s">
        <v>4977</v>
      </c>
    </row>
    <row r="1213" spans="1:10" ht="30.75" customHeight="1" x14ac:dyDescent="0.3">
      <c r="A1213" t="s">
        <v>2530</v>
      </c>
      <c r="B1213" t="s">
        <v>2531</v>
      </c>
      <c r="C1213" s="10" t="s">
        <v>4978</v>
      </c>
      <c r="E1213" t="s">
        <v>3543</v>
      </c>
      <c r="F1213" t="s">
        <v>3544</v>
      </c>
      <c r="G1213" t="s">
        <v>3545</v>
      </c>
      <c r="H1213" t="s">
        <v>4072</v>
      </c>
      <c r="I1213" t="s">
        <v>4280</v>
      </c>
      <c r="J1213" t="s">
        <v>4979</v>
      </c>
    </row>
    <row r="1214" spans="1:10" ht="30.75" customHeight="1" x14ac:dyDescent="0.3">
      <c r="A1214" t="s">
        <v>2532</v>
      </c>
      <c r="B1214" t="s">
        <v>2533</v>
      </c>
      <c r="C1214" s="10" t="s">
        <v>4978</v>
      </c>
      <c r="E1214" t="s">
        <v>3543</v>
      </c>
      <c r="F1214" t="s">
        <v>3544</v>
      </c>
      <c r="G1214" t="s">
        <v>3545</v>
      </c>
      <c r="H1214" t="s">
        <v>4072</v>
      </c>
      <c r="I1214" t="s">
        <v>4280</v>
      </c>
      <c r="J1214" t="s">
        <v>4979</v>
      </c>
    </row>
    <row r="1215" spans="1:10" ht="30.75" customHeight="1" x14ac:dyDescent="0.3">
      <c r="A1215" t="s">
        <v>2534</v>
      </c>
      <c r="B1215" t="s">
        <v>2535</v>
      </c>
      <c r="C1215" s="10" t="s">
        <v>4978</v>
      </c>
      <c r="E1215" t="s">
        <v>3543</v>
      </c>
      <c r="F1215" t="s">
        <v>3544</v>
      </c>
      <c r="G1215" t="s">
        <v>3545</v>
      </c>
      <c r="H1215" t="s">
        <v>4072</v>
      </c>
      <c r="I1215" t="s">
        <v>4280</v>
      </c>
      <c r="J1215" t="s">
        <v>4979</v>
      </c>
    </row>
    <row r="1216" spans="1:10" ht="30.75" customHeight="1" x14ac:dyDescent="0.3">
      <c r="A1216" t="s">
        <v>2536</v>
      </c>
      <c r="B1216" t="s">
        <v>2537</v>
      </c>
      <c r="C1216" s="10" t="s">
        <v>4980</v>
      </c>
      <c r="E1216" t="s">
        <v>3543</v>
      </c>
      <c r="F1216" t="s">
        <v>3643</v>
      </c>
      <c r="G1216" t="s">
        <v>3811</v>
      </c>
      <c r="H1216" t="s">
        <v>3812</v>
      </c>
      <c r="I1216" t="s">
        <v>4399</v>
      </c>
      <c r="J1216" t="s">
        <v>4981</v>
      </c>
    </row>
    <row r="1217" spans="1:10" ht="30.75" customHeight="1" x14ac:dyDescent="0.3">
      <c r="A1217" t="s">
        <v>2540</v>
      </c>
      <c r="B1217" t="s">
        <v>2541</v>
      </c>
      <c r="C1217" s="10" t="s">
        <v>4982</v>
      </c>
      <c r="E1217" t="s">
        <v>3543</v>
      </c>
      <c r="F1217" t="s">
        <v>3544</v>
      </c>
      <c r="G1217" t="s">
        <v>3545</v>
      </c>
      <c r="H1217" t="s">
        <v>3546</v>
      </c>
      <c r="I1217" t="s">
        <v>3547</v>
      </c>
      <c r="J1217" t="s">
        <v>3548</v>
      </c>
    </row>
    <row r="1218" spans="1:10" ht="30.75" customHeight="1" x14ac:dyDescent="0.3">
      <c r="A1218" t="s">
        <v>2542</v>
      </c>
      <c r="B1218" t="s">
        <v>2543</v>
      </c>
      <c r="C1218" s="10" t="s">
        <v>4983</v>
      </c>
      <c r="E1218" t="s">
        <v>3543</v>
      </c>
      <c r="F1218" t="s">
        <v>3544</v>
      </c>
      <c r="G1218" t="s">
        <v>3545</v>
      </c>
      <c r="H1218" t="s">
        <v>3763</v>
      </c>
      <c r="I1218" t="s">
        <v>4252</v>
      </c>
      <c r="J1218" t="s">
        <v>4984</v>
      </c>
    </row>
    <row r="1219" spans="1:10" ht="30.75" customHeight="1" x14ac:dyDescent="0.3">
      <c r="A1219" t="s">
        <v>2544</v>
      </c>
      <c r="B1219" t="s">
        <v>2545</v>
      </c>
      <c r="C1219" s="10" t="s">
        <v>4985</v>
      </c>
      <c r="E1219" t="s">
        <v>3543</v>
      </c>
      <c r="F1219" t="s">
        <v>3544</v>
      </c>
      <c r="G1219" t="s">
        <v>3545</v>
      </c>
      <c r="H1219" t="s">
        <v>3763</v>
      </c>
      <c r="I1219" t="s">
        <v>4252</v>
      </c>
      <c r="J1219" t="s">
        <v>4984</v>
      </c>
    </row>
    <row r="1220" spans="1:10" ht="30.75" customHeight="1" x14ac:dyDescent="0.3">
      <c r="A1220" t="s">
        <v>2546</v>
      </c>
      <c r="B1220" t="s">
        <v>2547</v>
      </c>
      <c r="C1220" s="10" t="s">
        <v>4986</v>
      </c>
      <c r="E1220" t="s">
        <v>3543</v>
      </c>
      <c r="F1220" t="s">
        <v>3544</v>
      </c>
      <c r="G1220" t="s">
        <v>3561</v>
      </c>
      <c r="H1220" t="s">
        <v>3614</v>
      </c>
      <c r="I1220" t="s">
        <v>4987</v>
      </c>
    </row>
    <row r="1221" spans="1:10" ht="30.75" customHeight="1" x14ac:dyDescent="0.3">
      <c r="A1221" t="s">
        <v>2548</v>
      </c>
      <c r="B1221" t="s">
        <v>2549</v>
      </c>
      <c r="C1221" s="10" t="s">
        <v>4988</v>
      </c>
      <c r="E1221" t="s">
        <v>3543</v>
      </c>
      <c r="F1221" t="s">
        <v>3544</v>
      </c>
      <c r="G1221" t="s">
        <v>3572</v>
      </c>
      <c r="H1221" t="s">
        <v>3610</v>
      </c>
      <c r="I1221" t="s">
        <v>3611</v>
      </c>
      <c r="J1221" t="s">
        <v>4170</v>
      </c>
    </row>
    <row r="1222" spans="1:10" ht="30.75" customHeight="1" x14ac:dyDescent="0.3">
      <c r="A1222" t="s">
        <v>2550</v>
      </c>
      <c r="B1222" t="s">
        <v>2551</v>
      </c>
      <c r="C1222" s="10" t="s">
        <v>4989</v>
      </c>
      <c r="E1222" t="s">
        <v>3543</v>
      </c>
      <c r="F1222" t="s">
        <v>3544</v>
      </c>
      <c r="G1222" t="s">
        <v>3545</v>
      </c>
      <c r="H1222" t="s">
        <v>3785</v>
      </c>
      <c r="I1222" t="s">
        <v>4065</v>
      </c>
      <c r="J1222" t="s">
        <v>4990</v>
      </c>
    </row>
    <row r="1223" spans="1:10" ht="30.75" customHeight="1" x14ac:dyDescent="0.3">
      <c r="A1223" t="s">
        <v>2552</v>
      </c>
      <c r="B1223" t="s">
        <v>2553</v>
      </c>
      <c r="C1223" s="10" t="s">
        <v>4989</v>
      </c>
      <c r="E1223" t="s">
        <v>3543</v>
      </c>
      <c r="F1223" t="s">
        <v>3544</v>
      </c>
      <c r="G1223" t="s">
        <v>3545</v>
      </c>
      <c r="H1223" t="s">
        <v>3785</v>
      </c>
      <c r="I1223" t="s">
        <v>4065</v>
      </c>
      <c r="J1223" t="s">
        <v>4990</v>
      </c>
    </row>
    <row r="1224" spans="1:10" ht="30.75" customHeight="1" x14ac:dyDescent="0.3">
      <c r="A1224" t="s">
        <v>2554</v>
      </c>
      <c r="B1224" t="s">
        <v>2555</v>
      </c>
      <c r="C1224" s="10" t="s">
        <v>4991</v>
      </c>
      <c r="E1224" t="s">
        <v>3543</v>
      </c>
      <c r="F1224" t="s">
        <v>3544</v>
      </c>
      <c r="G1224" t="s">
        <v>3572</v>
      </c>
      <c r="H1224" t="s">
        <v>3703</v>
      </c>
      <c r="I1224" t="s">
        <v>3801</v>
      </c>
      <c r="J1224" t="s">
        <v>3864</v>
      </c>
    </row>
    <row r="1225" spans="1:10" ht="30.75" customHeight="1" x14ac:dyDescent="0.3">
      <c r="A1225" t="s">
        <v>2556</v>
      </c>
      <c r="B1225" t="s">
        <v>2557</v>
      </c>
      <c r="C1225" s="10" t="s">
        <v>4992</v>
      </c>
      <c r="E1225" t="s">
        <v>3543</v>
      </c>
      <c r="F1225" t="s">
        <v>3566</v>
      </c>
      <c r="G1225" t="s">
        <v>3707</v>
      </c>
      <c r="H1225" t="s">
        <v>3708</v>
      </c>
      <c r="I1225" t="s">
        <v>3709</v>
      </c>
      <c r="J1225" t="s">
        <v>3710</v>
      </c>
    </row>
    <row r="1226" spans="1:10" ht="30.75" customHeight="1" x14ac:dyDescent="0.3">
      <c r="A1226" t="s">
        <v>2558</v>
      </c>
      <c r="B1226" t="s">
        <v>2559</v>
      </c>
      <c r="C1226" s="10" t="s">
        <v>4989</v>
      </c>
      <c r="E1226" t="s">
        <v>3543</v>
      </c>
      <c r="F1226" t="s">
        <v>3544</v>
      </c>
      <c r="G1226" t="s">
        <v>3545</v>
      </c>
      <c r="H1226" t="s">
        <v>3785</v>
      </c>
      <c r="I1226" t="s">
        <v>4065</v>
      </c>
      <c r="J1226" t="s">
        <v>4990</v>
      </c>
    </row>
    <row r="1227" spans="1:10" ht="30.75" customHeight="1" x14ac:dyDescent="0.3">
      <c r="A1227" t="s">
        <v>2560</v>
      </c>
      <c r="B1227" t="s">
        <v>2561</v>
      </c>
      <c r="C1227" s="10" t="s">
        <v>4993</v>
      </c>
      <c r="E1227" t="s">
        <v>3543</v>
      </c>
      <c r="F1227" t="s">
        <v>3643</v>
      </c>
      <c r="G1227" t="s">
        <v>3811</v>
      </c>
      <c r="H1227" t="s">
        <v>3812</v>
      </c>
      <c r="I1227" t="s">
        <v>3961</v>
      </c>
      <c r="J1227" t="s">
        <v>3962</v>
      </c>
    </row>
    <row r="1228" spans="1:10" ht="30.75" customHeight="1" x14ac:dyDescent="0.3">
      <c r="A1228" t="s">
        <v>2562</v>
      </c>
      <c r="B1228" t="s">
        <v>2563</v>
      </c>
      <c r="C1228" s="10" t="s">
        <v>4994</v>
      </c>
      <c r="E1228" t="s">
        <v>3543</v>
      </c>
      <c r="F1228" t="s">
        <v>3544</v>
      </c>
      <c r="G1228" t="s">
        <v>3561</v>
      </c>
      <c r="H1228" t="s">
        <v>3614</v>
      </c>
      <c r="I1228" t="s">
        <v>3667</v>
      </c>
      <c r="J1228" t="s">
        <v>3846</v>
      </c>
    </row>
    <row r="1229" spans="1:10" ht="30.75" customHeight="1" x14ac:dyDescent="0.3">
      <c r="A1229" t="s">
        <v>2564</v>
      </c>
      <c r="B1229" t="s">
        <v>2565</v>
      </c>
      <c r="C1229" s="10" t="s">
        <v>4993</v>
      </c>
      <c r="E1229" t="s">
        <v>3543</v>
      </c>
      <c r="F1229" t="s">
        <v>3643</v>
      </c>
      <c r="G1229" t="s">
        <v>3811</v>
      </c>
      <c r="H1229" t="s">
        <v>3812</v>
      </c>
      <c r="I1229" t="s">
        <v>3961</v>
      </c>
      <c r="J1229" t="s">
        <v>3962</v>
      </c>
    </row>
    <row r="1230" spans="1:10" ht="30.75" customHeight="1" x14ac:dyDescent="0.3">
      <c r="A1230" t="s">
        <v>2566</v>
      </c>
      <c r="B1230" t="s">
        <v>2567</v>
      </c>
      <c r="C1230" s="10" t="s">
        <v>4994</v>
      </c>
      <c r="E1230" t="s">
        <v>3543</v>
      </c>
      <c r="F1230" t="s">
        <v>3544</v>
      </c>
      <c r="G1230" t="s">
        <v>3561</v>
      </c>
      <c r="H1230" t="s">
        <v>3614</v>
      </c>
      <c r="I1230" t="s">
        <v>3667</v>
      </c>
      <c r="J1230" t="s">
        <v>3846</v>
      </c>
    </row>
    <row r="1231" spans="1:10" ht="30.75" customHeight="1" x14ac:dyDescent="0.3">
      <c r="A1231" t="s">
        <v>2568</v>
      </c>
      <c r="B1231" t="s">
        <v>2569</v>
      </c>
      <c r="C1231" s="10" t="s">
        <v>4994</v>
      </c>
      <c r="E1231" t="s">
        <v>3543</v>
      </c>
      <c r="F1231" t="s">
        <v>3544</v>
      </c>
      <c r="G1231" t="s">
        <v>3561</v>
      </c>
      <c r="H1231" t="s">
        <v>3614</v>
      </c>
      <c r="I1231" t="s">
        <v>3667</v>
      </c>
      <c r="J1231" t="s">
        <v>3846</v>
      </c>
    </row>
    <row r="1232" spans="1:10" ht="30.75" customHeight="1" x14ac:dyDescent="0.3">
      <c r="A1232" t="s">
        <v>2570</v>
      </c>
      <c r="B1232" t="s">
        <v>2571</v>
      </c>
      <c r="C1232" s="10" t="s">
        <v>4995</v>
      </c>
      <c r="E1232" t="s">
        <v>3543</v>
      </c>
      <c r="F1232" t="s">
        <v>3544</v>
      </c>
      <c r="G1232" t="s">
        <v>3561</v>
      </c>
      <c r="H1232" t="s">
        <v>3614</v>
      </c>
      <c r="I1232" t="s">
        <v>3745</v>
      </c>
      <c r="J1232" t="s">
        <v>4780</v>
      </c>
    </row>
    <row r="1233" spans="1:19" ht="30.75" customHeight="1" x14ac:dyDescent="0.3">
      <c r="A1233" t="s">
        <v>2572</v>
      </c>
      <c r="B1233" t="s">
        <v>2573</v>
      </c>
      <c r="C1233" s="10" t="s">
        <v>4995</v>
      </c>
      <c r="E1233" t="s">
        <v>3543</v>
      </c>
      <c r="F1233" t="s">
        <v>3544</v>
      </c>
      <c r="G1233" t="s">
        <v>3561</v>
      </c>
      <c r="H1233" t="s">
        <v>3614</v>
      </c>
      <c r="I1233" t="s">
        <v>3745</v>
      </c>
      <c r="J1233" t="s">
        <v>4780</v>
      </c>
    </row>
    <row r="1234" spans="1:19" ht="30.75" customHeight="1" x14ac:dyDescent="0.3">
      <c r="A1234" t="s">
        <v>2574</v>
      </c>
      <c r="B1234" t="s">
        <v>2575</v>
      </c>
      <c r="C1234" s="10" t="s">
        <v>4996</v>
      </c>
      <c r="E1234" t="s">
        <v>3543</v>
      </c>
      <c r="F1234" t="s">
        <v>3544</v>
      </c>
      <c r="G1234" t="s">
        <v>3572</v>
      </c>
      <c r="H1234" t="s">
        <v>3703</v>
      </c>
      <c r="I1234" t="s">
        <v>3801</v>
      </c>
      <c r="J1234" t="s">
        <v>3864</v>
      </c>
    </row>
    <row r="1235" spans="1:19" ht="30.75" customHeight="1" x14ac:dyDescent="0.3">
      <c r="A1235" t="s">
        <v>2576</v>
      </c>
      <c r="B1235" t="s">
        <v>2577</v>
      </c>
      <c r="C1235" s="10" t="s">
        <v>4997</v>
      </c>
      <c r="E1235" t="s">
        <v>3543</v>
      </c>
      <c r="F1235" t="s">
        <v>3544</v>
      </c>
      <c r="G1235" t="s">
        <v>3561</v>
      </c>
      <c r="H1235" t="s">
        <v>3614</v>
      </c>
      <c r="I1235" t="s">
        <v>3745</v>
      </c>
      <c r="J1235" t="s">
        <v>4780</v>
      </c>
    </row>
    <row r="1236" spans="1:19" ht="30.75" customHeight="1" x14ac:dyDescent="0.3">
      <c r="A1236" t="s">
        <v>2578</v>
      </c>
      <c r="B1236" t="s">
        <v>2579</v>
      </c>
      <c r="C1236" s="10" t="s">
        <v>4997</v>
      </c>
      <c r="E1236" t="s">
        <v>3543</v>
      </c>
      <c r="F1236" t="s">
        <v>3544</v>
      </c>
      <c r="G1236" t="s">
        <v>3561</v>
      </c>
      <c r="H1236" t="s">
        <v>3614</v>
      </c>
      <c r="I1236" t="s">
        <v>3745</v>
      </c>
      <c r="J1236" t="s">
        <v>4780</v>
      </c>
    </row>
    <row r="1237" spans="1:19" ht="30.75" customHeight="1" x14ac:dyDescent="0.3">
      <c r="A1237" t="s">
        <v>2580</v>
      </c>
      <c r="B1237" t="s">
        <v>2581</v>
      </c>
      <c r="C1237" s="10" t="s">
        <v>4998</v>
      </c>
      <c r="E1237" t="s">
        <v>3580</v>
      </c>
      <c r="F1237" t="s">
        <v>3581</v>
      </c>
      <c r="G1237" t="s">
        <v>3582</v>
      </c>
      <c r="H1237" t="s">
        <v>3583</v>
      </c>
      <c r="I1237" t="s">
        <v>3584</v>
      </c>
      <c r="J1237" t="s">
        <v>3585</v>
      </c>
      <c r="K1237" t="s">
        <v>3586</v>
      </c>
      <c r="L1237" t="s">
        <v>3714</v>
      </c>
      <c r="M1237" t="s">
        <v>3715</v>
      </c>
      <c r="N1237" t="s">
        <v>3716</v>
      </c>
      <c r="O1237" t="s">
        <v>3717</v>
      </c>
      <c r="P1237" t="s">
        <v>3928</v>
      </c>
      <c r="Q1237" t="s">
        <v>3929</v>
      </c>
      <c r="R1237" t="s">
        <v>3930</v>
      </c>
      <c r="S1237" t="s">
        <v>3931</v>
      </c>
    </row>
    <row r="1238" spans="1:19" ht="30.75" customHeight="1" x14ac:dyDescent="0.3">
      <c r="A1238" t="s">
        <v>2582</v>
      </c>
      <c r="B1238" t="s">
        <v>2583</v>
      </c>
      <c r="C1238" s="10" t="s">
        <v>4998</v>
      </c>
      <c r="E1238" t="s">
        <v>3580</v>
      </c>
      <c r="F1238" t="s">
        <v>3581</v>
      </c>
      <c r="G1238" t="s">
        <v>3582</v>
      </c>
      <c r="H1238" t="s">
        <v>3583</v>
      </c>
      <c r="I1238" t="s">
        <v>3584</v>
      </c>
      <c r="J1238" t="s">
        <v>3585</v>
      </c>
      <c r="K1238" t="s">
        <v>3586</v>
      </c>
      <c r="L1238" t="s">
        <v>3714</v>
      </c>
      <c r="M1238" t="s">
        <v>3715</v>
      </c>
      <c r="N1238" t="s">
        <v>3716</v>
      </c>
      <c r="O1238" t="s">
        <v>3717</v>
      </c>
      <c r="P1238" t="s">
        <v>3928</v>
      </c>
      <c r="Q1238" t="s">
        <v>3929</v>
      </c>
      <c r="R1238" t="s">
        <v>3930</v>
      </c>
      <c r="S1238" t="s">
        <v>3931</v>
      </c>
    </row>
    <row r="1239" spans="1:19" ht="30.75" customHeight="1" x14ac:dyDescent="0.3">
      <c r="A1239" t="s">
        <v>2584</v>
      </c>
      <c r="B1239" t="s">
        <v>2585</v>
      </c>
      <c r="C1239" s="10" t="s">
        <v>4998</v>
      </c>
      <c r="E1239" t="s">
        <v>3580</v>
      </c>
      <c r="F1239" t="s">
        <v>3581</v>
      </c>
      <c r="G1239" t="s">
        <v>3582</v>
      </c>
      <c r="H1239" t="s">
        <v>3583</v>
      </c>
      <c r="I1239" t="s">
        <v>3584</v>
      </c>
      <c r="J1239" t="s">
        <v>3585</v>
      </c>
      <c r="K1239" t="s">
        <v>3586</v>
      </c>
      <c r="L1239" t="s">
        <v>3714</v>
      </c>
      <c r="M1239" t="s">
        <v>3715</v>
      </c>
      <c r="N1239" t="s">
        <v>3716</v>
      </c>
      <c r="O1239" t="s">
        <v>3717</v>
      </c>
      <c r="P1239" t="s">
        <v>3928</v>
      </c>
      <c r="Q1239" t="s">
        <v>3929</v>
      </c>
      <c r="R1239" t="s">
        <v>3930</v>
      </c>
      <c r="S1239" t="s">
        <v>3931</v>
      </c>
    </row>
    <row r="1240" spans="1:19" ht="30.75" customHeight="1" x14ac:dyDescent="0.3">
      <c r="A1240" t="s">
        <v>2586</v>
      </c>
      <c r="B1240" t="s">
        <v>2587</v>
      </c>
      <c r="C1240" s="10" t="s">
        <v>4998</v>
      </c>
      <c r="E1240" t="s">
        <v>3580</v>
      </c>
      <c r="F1240" t="s">
        <v>3581</v>
      </c>
      <c r="G1240" t="s">
        <v>3582</v>
      </c>
      <c r="H1240" t="s">
        <v>3583</v>
      </c>
      <c r="I1240" t="s">
        <v>3584</v>
      </c>
      <c r="J1240" t="s">
        <v>3585</v>
      </c>
      <c r="K1240" t="s">
        <v>3586</v>
      </c>
      <c r="L1240" t="s">
        <v>3714</v>
      </c>
      <c r="M1240" t="s">
        <v>3715</v>
      </c>
      <c r="N1240" t="s">
        <v>3716</v>
      </c>
      <c r="O1240" t="s">
        <v>3717</v>
      </c>
      <c r="P1240" t="s">
        <v>3928</v>
      </c>
      <c r="Q1240" t="s">
        <v>3929</v>
      </c>
      <c r="R1240" t="s">
        <v>3930</v>
      </c>
      <c r="S1240" t="s">
        <v>3931</v>
      </c>
    </row>
    <row r="1241" spans="1:19" ht="30.75" customHeight="1" x14ac:dyDescent="0.3">
      <c r="A1241" t="s">
        <v>2588</v>
      </c>
      <c r="B1241" t="s">
        <v>2589</v>
      </c>
      <c r="C1241" s="10" t="s">
        <v>4999</v>
      </c>
      <c r="E1241" t="s">
        <v>3543</v>
      </c>
      <c r="F1241" t="s">
        <v>3544</v>
      </c>
      <c r="G1241" t="s">
        <v>3572</v>
      </c>
      <c r="H1241" t="s">
        <v>3703</v>
      </c>
      <c r="I1241" t="s">
        <v>3801</v>
      </c>
      <c r="J1241" t="s">
        <v>3965</v>
      </c>
    </row>
    <row r="1242" spans="1:19" ht="30.75" customHeight="1" x14ac:dyDescent="0.3">
      <c r="A1242" t="s">
        <v>2590</v>
      </c>
      <c r="B1242" t="s">
        <v>2591</v>
      </c>
      <c r="C1242" s="10" t="s">
        <v>5000</v>
      </c>
      <c r="E1242" t="s">
        <v>3543</v>
      </c>
      <c r="F1242" t="s">
        <v>3544</v>
      </c>
      <c r="G1242" t="s">
        <v>3545</v>
      </c>
      <c r="H1242" t="s">
        <v>3773</v>
      </c>
      <c r="I1242" t="s">
        <v>4084</v>
      </c>
      <c r="J1242" t="s">
        <v>5001</v>
      </c>
    </row>
    <row r="1243" spans="1:19" ht="30.75" customHeight="1" x14ac:dyDescent="0.3">
      <c r="A1243" t="s">
        <v>2592</v>
      </c>
      <c r="B1243" t="s">
        <v>2593</v>
      </c>
      <c r="C1243" s="10" t="s">
        <v>5002</v>
      </c>
      <c r="E1243" t="s">
        <v>3543</v>
      </c>
      <c r="F1243" t="s">
        <v>3544</v>
      </c>
      <c r="G1243" t="s">
        <v>3561</v>
      </c>
      <c r="H1243" t="s">
        <v>3614</v>
      </c>
      <c r="I1243" t="s">
        <v>3667</v>
      </c>
      <c r="J1243" t="s">
        <v>3846</v>
      </c>
    </row>
    <row r="1244" spans="1:19" ht="30.75" customHeight="1" x14ac:dyDescent="0.3">
      <c r="A1244" t="s">
        <v>2594</v>
      </c>
      <c r="B1244" t="s">
        <v>2595</v>
      </c>
      <c r="C1244" s="10" t="s">
        <v>5002</v>
      </c>
      <c r="E1244" t="s">
        <v>3543</v>
      </c>
      <c r="F1244" t="s">
        <v>3544</v>
      </c>
      <c r="G1244" t="s">
        <v>3561</v>
      </c>
      <c r="H1244" t="s">
        <v>3614</v>
      </c>
      <c r="I1244" t="s">
        <v>3667</v>
      </c>
      <c r="J1244" t="s">
        <v>3846</v>
      </c>
    </row>
    <row r="1245" spans="1:19" ht="30.75" customHeight="1" x14ac:dyDescent="0.3">
      <c r="A1245" t="s">
        <v>2596</v>
      </c>
      <c r="B1245" t="s">
        <v>2597</v>
      </c>
      <c r="C1245" s="10" t="s">
        <v>5002</v>
      </c>
      <c r="E1245" t="s">
        <v>3543</v>
      </c>
      <c r="F1245" t="s">
        <v>3544</v>
      </c>
      <c r="G1245" t="s">
        <v>3561</v>
      </c>
      <c r="H1245" t="s">
        <v>3614</v>
      </c>
      <c r="I1245" t="s">
        <v>3667</v>
      </c>
      <c r="J1245" t="s">
        <v>3846</v>
      </c>
    </row>
    <row r="1246" spans="1:19" ht="30.75" customHeight="1" x14ac:dyDescent="0.3">
      <c r="A1246" t="s">
        <v>2598</v>
      </c>
      <c r="B1246" t="s">
        <v>2599</v>
      </c>
      <c r="C1246" s="10" t="s">
        <v>5002</v>
      </c>
      <c r="E1246" t="s">
        <v>3543</v>
      </c>
      <c r="F1246" t="s">
        <v>3544</v>
      </c>
      <c r="G1246" t="s">
        <v>3561</v>
      </c>
      <c r="H1246" t="s">
        <v>3614</v>
      </c>
      <c r="I1246" t="s">
        <v>3667</v>
      </c>
      <c r="J1246" t="s">
        <v>3846</v>
      </c>
    </row>
    <row r="1247" spans="1:19" ht="30.75" customHeight="1" x14ac:dyDescent="0.3">
      <c r="A1247" t="s">
        <v>2600</v>
      </c>
      <c r="B1247" t="s">
        <v>2601</v>
      </c>
      <c r="C1247" s="10" t="s">
        <v>5003</v>
      </c>
      <c r="E1247" t="s">
        <v>3543</v>
      </c>
      <c r="F1247" t="s">
        <v>3643</v>
      </c>
      <c r="G1247" t="s">
        <v>3811</v>
      </c>
      <c r="H1247" t="s">
        <v>3812</v>
      </c>
      <c r="I1247" t="s">
        <v>4399</v>
      </c>
      <c r="J1247" t="s">
        <v>5004</v>
      </c>
    </row>
    <row r="1248" spans="1:19" ht="30.75" customHeight="1" x14ac:dyDescent="0.3">
      <c r="A1248" t="s">
        <v>2602</v>
      </c>
      <c r="B1248" t="s">
        <v>2603</v>
      </c>
      <c r="C1248" s="10" t="s">
        <v>5005</v>
      </c>
      <c r="E1248" t="s">
        <v>3543</v>
      </c>
      <c r="F1248" t="s">
        <v>3544</v>
      </c>
      <c r="G1248" t="s">
        <v>3545</v>
      </c>
      <c r="H1248" t="s">
        <v>5006</v>
      </c>
    </row>
    <row r="1249" spans="1:22" ht="30.75" customHeight="1" x14ac:dyDescent="0.3">
      <c r="A1249" t="s">
        <v>2604</v>
      </c>
      <c r="B1249" t="s">
        <v>2605</v>
      </c>
      <c r="C1249" s="10" t="s">
        <v>5007</v>
      </c>
      <c r="E1249" t="s">
        <v>3543</v>
      </c>
      <c r="F1249" t="s">
        <v>3544</v>
      </c>
      <c r="G1249" t="s">
        <v>3545</v>
      </c>
      <c r="H1249" t="s">
        <v>3785</v>
      </c>
      <c r="I1249" t="s">
        <v>3795</v>
      </c>
      <c r="J1249" t="s">
        <v>3796</v>
      </c>
    </row>
    <row r="1250" spans="1:22" ht="30.75" customHeight="1" x14ac:dyDescent="0.3">
      <c r="A1250" t="s">
        <v>2606</v>
      </c>
      <c r="B1250" t="s">
        <v>2607</v>
      </c>
      <c r="C1250" s="10" t="s">
        <v>5005</v>
      </c>
      <c r="E1250" t="s">
        <v>3543</v>
      </c>
      <c r="F1250" t="s">
        <v>3544</v>
      </c>
      <c r="G1250" t="s">
        <v>3545</v>
      </c>
      <c r="H1250" t="s">
        <v>5006</v>
      </c>
    </row>
    <row r="1251" spans="1:22" ht="30.75" customHeight="1" x14ac:dyDescent="0.3">
      <c r="A1251" t="s">
        <v>2608</v>
      </c>
      <c r="B1251" t="s">
        <v>2609</v>
      </c>
      <c r="C1251" s="10" t="s">
        <v>5008</v>
      </c>
      <c r="E1251" t="s">
        <v>3543</v>
      </c>
      <c r="F1251" t="s">
        <v>3544</v>
      </c>
      <c r="G1251" t="s">
        <v>3572</v>
      </c>
      <c r="H1251" t="s">
        <v>3873</v>
      </c>
      <c r="I1251" t="s">
        <v>3874</v>
      </c>
      <c r="J1251" t="s">
        <v>4418</v>
      </c>
    </row>
    <row r="1252" spans="1:22" ht="30.75" customHeight="1" x14ac:dyDescent="0.3">
      <c r="A1252" t="s">
        <v>2610</v>
      </c>
      <c r="B1252" t="s">
        <v>2611</v>
      </c>
      <c r="C1252" s="10" t="s">
        <v>5007</v>
      </c>
      <c r="E1252" t="s">
        <v>3543</v>
      </c>
      <c r="F1252" t="s">
        <v>3544</v>
      </c>
      <c r="G1252" t="s">
        <v>3545</v>
      </c>
      <c r="H1252" t="s">
        <v>3785</v>
      </c>
      <c r="I1252" t="s">
        <v>3795</v>
      </c>
      <c r="J1252" t="s">
        <v>3796</v>
      </c>
    </row>
    <row r="1253" spans="1:22" ht="30.75" customHeight="1" x14ac:dyDescent="0.3">
      <c r="A1253" t="s">
        <v>2612</v>
      </c>
      <c r="B1253" t="s">
        <v>2613</v>
      </c>
      <c r="C1253" s="10" t="s">
        <v>5009</v>
      </c>
      <c r="E1253" t="s">
        <v>3543</v>
      </c>
      <c r="F1253" t="s">
        <v>3544</v>
      </c>
      <c r="G1253" t="s">
        <v>3572</v>
      </c>
      <c r="H1253" t="s">
        <v>3573</v>
      </c>
      <c r="I1253" t="s">
        <v>3577</v>
      </c>
      <c r="J1253" t="s">
        <v>4201</v>
      </c>
      <c r="K1253" t="s">
        <v>5010</v>
      </c>
    </row>
    <row r="1254" spans="1:22" ht="30.75" customHeight="1" x14ac:dyDescent="0.3">
      <c r="A1254" t="s">
        <v>2614</v>
      </c>
      <c r="B1254" t="s">
        <v>2615</v>
      </c>
      <c r="C1254" s="10" t="s">
        <v>4190</v>
      </c>
      <c r="E1254" t="s">
        <v>3580</v>
      </c>
      <c r="F1254" t="s">
        <v>3581</v>
      </c>
      <c r="G1254" t="s">
        <v>3582</v>
      </c>
      <c r="H1254" t="s">
        <v>3583</v>
      </c>
      <c r="I1254" t="s">
        <v>3584</v>
      </c>
      <c r="J1254" t="s">
        <v>3585</v>
      </c>
      <c r="K1254" t="s">
        <v>3586</v>
      </c>
      <c r="L1254" t="s">
        <v>3714</v>
      </c>
      <c r="M1254" t="s">
        <v>3715</v>
      </c>
      <c r="N1254" t="s">
        <v>3716</v>
      </c>
      <c r="O1254" t="s">
        <v>4191</v>
      </c>
      <c r="P1254" t="s">
        <v>4192</v>
      </c>
      <c r="Q1254" t="s">
        <v>4193</v>
      </c>
      <c r="R1254" t="s">
        <v>4194</v>
      </c>
      <c r="S1254" t="s">
        <v>4195</v>
      </c>
      <c r="T1254" t="s">
        <v>4196</v>
      </c>
    </row>
    <row r="1255" spans="1:22" ht="30.75" customHeight="1" x14ac:dyDescent="0.3">
      <c r="A1255" t="s">
        <v>2616</v>
      </c>
      <c r="B1255" t="s">
        <v>2617</v>
      </c>
      <c r="C1255" s="10" t="s">
        <v>4190</v>
      </c>
      <c r="E1255" t="s">
        <v>3580</v>
      </c>
      <c r="F1255" t="s">
        <v>3581</v>
      </c>
      <c r="G1255" t="s">
        <v>3582</v>
      </c>
      <c r="H1255" t="s">
        <v>3583</v>
      </c>
      <c r="I1255" t="s">
        <v>3584</v>
      </c>
      <c r="J1255" t="s">
        <v>3585</v>
      </c>
      <c r="K1255" t="s">
        <v>3586</v>
      </c>
      <c r="L1255" t="s">
        <v>3714</v>
      </c>
      <c r="M1255" t="s">
        <v>3715</v>
      </c>
      <c r="N1255" t="s">
        <v>3716</v>
      </c>
      <c r="O1255" t="s">
        <v>4191</v>
      </c>
      <c r="P1255" t="s">
        <v>4192</v>
      </c>
      <c r="Q1255" t="s">
        <v>4193</v>
      </c>
      <c r="R1255" t="s">
        <v>4194</v>
      </c>
      <c r="S1255" t="s">
        <v>4195</v>
      </c>
      <c r="T1255" t="s">
        <v>4196</v>
      </c>
    </row>
    <row r="1256" spans="1:22" ht="30.75" customHeight="1" x14ac:dyDescent="0.3">
      <c r="A1256" t="s">
        <v>2618</v>
      </c>
      <c r="B1256" t="s">
        <v>2619</v>
      </c>
      <c r="C1256" s="10" t="s">
        <v>4190</v>
      </c>
      <c r="E1256" t="s">
        <v>3580</v>
      </c>
      <c r="F1256" t="s">
        <v>3581</v>
      </c>
      <c r="G1256" t="s">
        <v>3582</v>
      </c>
      <c r="H1256" t="s">
        <v>3583</v>
      </c>
      <c r="I1256" t="s">
        <v>3584</v>
      </c>
      <c r="J1256" t="s">
        <v>3585</v>
      </c>
      <c r="K1256" t="s">
        <v>3586</v>
      </c>
      <c r="L1256" t="s">
        <v>3714</v>
      </c>
      <c r="M1256" t="s">
        <v>3715</v>
      </c>
      <c r="N1256" t="s">
        <v>3716</v>
      </c>
      <c r="O1256" t="s">
        <v>4191</v>
      </c>
      <c r="P1256" t="s">
        <v>4192</v>
      </c>
      <c r="Q1256" t="s">
        <v>4193</v>
      </c>
      <c r="R1256" t="s">
        <v>4194</v>
      </c>
      <c r="S1256" t="s">
        <v>4195</v>
      </c>
      <c r="T1256" t="s">
        <v>4196</v>
      </c>
    </row>
    <row r="1257" spans="1:22" ht="30.75" customHeight="1" x14ac:dyDescent="0.3">
      <c r="A1257" t="s">
        <v>2620</v>
      </c>
      <c r="B1257" t="s">
        <v>2621</v>
      </c>
      <c r="C1257" s="10" t="s">
        <v>5011</v>
      </c>
      <c r="E1257" t="s">
        <v>3580</v>
      </c>
      <c r="F1257" t="s">
        <v>3581</v>
      </c>
      <c r="G1257" t="s">
        <v>3582</v>
      </c>
      <c r="H1257" t="s">
        <v>3583</v>
      </c>
      <c r="I1257" t="s">
        <v>3584</v>
      </c>
      <c r="J1257" t="s">
        <v>3585</v>
      </c>
      <c r="K1257" t="s">
        <v>3586</v>
      </c>
      <c r="L1257" t="s">
        <v>3587</v>
      </c>
      <c r="M1257" t="s">
        <v>3588</v>
      </c>
      <c r="N1257" t="s">
        <v>3589</v>
      </c>
      <c r="O1257" t="s">
        <v>3590</v>
      </c>
      <c r="P1257" t="s">
        <v>3591</v>
      </c>
      <c r="Q1257" t="s">
        <v>5012</v>
      </c>
      <c r="R1257" t="s">
        <v>5013</v>
      </c>
      <c r="S1257" t="s">
        <v>5014</v>
      </c>
      <c r="T1257" t="s">
        <v>5015</v>
      </c>
      <c r="U1257" t="s">
        <v>5016</v>
      </c>
      <c r="V1257" t="s">
        <v>5017</v>
      </c>
    </row>
    <row r="1258" spans="1:22" ht="30.75" customHeight="1" x14ac:dyDescent="0.3">
      <c r="A1258" t="s">
        <v>2622</v>
      </c>
      <c r="B1258" t="s">
        <v>2623</v>
      </c>
      <c r="C1258" s="10" t="s">
        <v>5011</v>
      </c>
      <c r="E1258" t="s">
        <v>3580</v>
      </c>
      <c r="F1258" t="s">
        <v>3581</v>
      </c>
      <c r="G1258" t="s">
        <v>3582</v>
      </c>
      <c r="H1258" t="s">
        <v>3583</v>
      </c>
      <c r="I1258" t="s">
        <v>3584</v>
      </c>
      <c r="J1258" t="s">
        <v>3585</v>
      </c>
      <c r="K1258" t="s">
        <v>3586</v>
      </c>
      <c r="L1258" t="s">
        <v>3587</v>
      </c>
      <c r="M1258" t="s">
        <v>3588</v>
      </c>
      <c r="N1258" t="s">
        <v>3589</v>
      </c>
      <c r="O1258" t="s">
        <v>3590</v>
      </c>
      <c r="P1258" t="s">
        <v>3591</v>
      </c>
      <c r="Q1258" t="s">
        <v>5012</v>
      </c>
      <c r="R1258" t="s">
        <v>5013</v>
      </c>
      <c r="S1258" t="s">
        <v>5014</v>
      </c>
      <c r="T1258" t="s">
        <v>5015</v>
      </c>
      <c r="U1258" t="s">
        <v>5016</v>
      </c>
      <c r="V1258" t="s">
        <v>5017</v>
      </c>
    </row>
    <row r="1259" spans="1:22" ht="30.75" customHeight="1" x14ac:dyDescent="0.3">
      <c r="A1259" t="s">
        <v>2624</v>
      </c>
      <c r="B1259" t="s">
        <v>2625</v>
      </c>
      <c r="C1259" s="10" t="s">
        <v>5011</v>
      </c>
      <c r="E1259" t="s">
        <v>3580</v>
      </c>
      <c r="F1259" t="s">
        <v>3581</v>
      </c>
      <c r="G1259" t="s">
        <v>3582</v>
      </c>
      <c r="H1259" t="s">
        <v>3583</v>
      </c>
      <c r="I1259" t="s">
        <v>3584</v>
      </c>
      <c r="J1259" t="s">
        <v>3585</v>
      </c>
      <c r="K1259" t="s">
        <v>3586</v>
      </c>
      <c r="L1259" t="s">
        <v>3587</v>
      </c>
      <c r="M1259" t="s">
        <v>3588</v>
      </c>
      <c r="N1259" t="s">
        <v>3589</v>
      </c>
      <c r="O1259" t="s">
        <v>3590</v>
      </c>
      <c r="P1259" t="s">
        <v>3591</v>
      </c>
      <c r="Q1259" t="s">
        <v>5012</v>
      </c>
      <c r="R1259" t="s">
        <v>5013</v>
      </c>
      <c r="S1259" t="s">
        <v>5014</v>
      </c>
      <c r="T1259" t="s">
        <v>5015</v>
      </c>
      <c r="U1259" t="s">
        <v>5016</v>
      </c>
      <c r="V1259" t="s">
        <v>5017</v>
      </c>
    </row>
    <row r="1260" spans="1:22" ht="30.75" customHeight="1" x14ac:dyDescent="0.3">
      <c r="A1260" t="s">
        <v>2626</v>
      </c>
      <c r="B1260" t="s">
        <v>2627</v>
      </c>
      <c r="C1260" s="10" t="s">
        <v>5018</v>
      </c>
      <c r="E1260" t="s">
        <v>3543</v>
      </c>
      <c r="F1260" t="s">
        <v>3544</v>
      </c>
      <c r="G1260" t="s">
        <v>3545</v>
      </c>
      <c r="H1260" t="s">
        <v>4007</v>
      </c>
      <c r="I1260" t="s">
        <v>4603</v>
      </c>
      <c r="J1260" t="s">
        <v>5019</v>
      </c>
    </row>
    <row r="1261" spans="1:22" ht="30.75" customHeight="1" x14ac:dyDescent="0.3">
      <c r="A1261" t="s">
        <v>2628</v>
      </c>
      <c r="B1261" t="s">
        <v>2629</v>
      </c>
      <c r="C1261" s="10" t="s">
        <v>5018</v>
      </c>
      <c r="E1261" t="s">
        <v>3543</v>
      </c>
      <c r="F1261" t="s">
        <v>3544</v>
      </c>
      <c r="G1261" t="s">
        <v>3545</v>
      </c>
      <c r="H1261" t="s">
        <v>4007</v>
      </c>
      <c r="I1261" t="s">
        <v>4603</v>
      </c>
      <c r="J1261" t="s">
        <v>5019</v>
      </c>
    </row>
    <row r="1262" spans="1:22" ht="30.75" customHeight="1" x14ac:dyDescent="0.3">
      <c r="A1262" t="s">
        <v>2630</v>
      </c>
      <c r="B1262" t="s">
        <v>2631</v>
      </c>
      <c r="C1262" s="10" t="s">
        <v>5018</v>
      </c>
      <c r="E1262" t="s">
        <v>3543</v>
      </c>
      <c r="F1262" t="s">
        <v>3544</v>
      </c>
      <c r="G1262" t="s">
        <v>3545</v>
      </c>
      <c r="H1262" t="s">
        <v>4007</v>
      </c>
      <c r="I1262" t="s">
        <v>4603</v>
      </c>
      <c r="J1262" t="s">
        <v>5019</v>
      </c>
    </row>
    <row r="1263" spans="1:22" ht="30.75" customHeight="1" x14ac:dyDescent="0.3">
      <c r="A1263" t="s">
        <v>2634</v>
      </c>
      <c r="B1263" t="s">
        <v>2635</v>
      </c>
      <c r="C1263" s="10" t="s">
        <v>5018</v>
      </c>
      <c r="E1263" t="s">
        <v>3543</v>
      </c>
      <c r="F1263" t="s">
        <v>3544</v>
      </c>
      <c r="G1263" t="s">
        <v>3545</v>
      </c>
      <c r="H1263" t="s">
        <v>4007</v>
      </c>
      <c r="I1263" t="s">
        <v>4603</v>
      </c>
      <c r="J1263" t="s">
        <v>5019</v>
      </c>
    </row>
    <row r="1264" spans="1:22" ht="30.75" customHeight="1" x14ac:dyDescent="0.3">
      <c r="A1264" t="s">
        <v>2636</v>
      </c>
      <c r="B1264" t="s">
        <v>2637</v>
      </c>
      <c r="C1264" s="10" t="s">
        <v>5018</v>
      </c>
      <c r="E1264" t="s">
        <v>3543</v>
      </c>
      <c r="F1264" t="s">
        <v>3544</v>
      </c>
      <c r="G1264" t="s">
        <v>3545</v>
      </c>
      <c r="H1264" t="s">
        <v>4007</v>
      </c>
      <c r="I1264" t="s">
        <v>4603</v>
      </c>
      <c r="J1264" t="s">
        <v>5019</v>
      </c>
    </row>
    <row r="1265" spans="1:22" ht="30.75" customHeight="1" x14ac:dyDescent="0.3">
      <c r="A1265" t="s">
        <v>2638</v>
      </c>
      <c r="B1265" t="s">
        <v>2639</v>
      </c>
      <c r="C1265" s="10" t="s">
        <v>5020</v>
      </c>
      <c r="E1265" t="s">
        <v>3543</v>
      </c>
      <c r="F1265" t="s">
        <v>3544</v>
      </c>
      <c r="G1265" t="s">
        <v>3545</v>
      </c>
      <c r="H1265" t="s">
        <v>3785</v>
      </c>
      <c r="I1265" t="s">
        <v>3798</v>
      </c>
      <c r="J1265" t="s">
        <v>3799</v>
      </c>
    </row>
    <row r="1266" spans="1:22" ht="30.75" customHeight="1" x14ac:dyDescent="0.3">
      <c r="A1266" t="s">
        <v>2640</v>
      </c>
      <c r="B1266" t="s">
        <v>2641</v>
      </c>
      <c r="C1266" s="10" t="s">
        <v>5021</v>
      </c>
      <c r="E1266" t="s">
        <v>3543</v>
      </c>
      <c r="F1266" t="s">
        <v>3544</v>
      </c>
      <c r="G1266" t="s">
        <v>3545</v>
      </c>
      <c r="H1266" t="s">
        <v>3785</v>
      </c>
      <c r="I1266" t="s">
        <v>4065</v>
      </c>
      <c r="J1266" t="s">
        <v>4378</v>
      </c>
    </row>
    <row r="1267" spans="1:22" ht="30.75" customHeight="1" x14ac:dyDescent="0.3">
      <c r="A1267" t="s">
        <v>2642</v>
      </c>
      <c r="B1267" t="s">
        <v>2643</v>
      </c>
      <c r="C1267" s="10" t="s">
        <v>5021</v>
      </c>
      <c r="E1267" t="s">
        <v>3543</v>
      </c>
      <c r="F1267" t="s">
        <v>3544</v>
      </c>
      <c r="G1267" t="s">
        <v>3545</v>
      </c>
      <c r="H1267" t="s">
        <v>3785</v>
      </c>
      <c r="I1267" t="s">
        <v>4065</v>
      </c>
      <c r="J1267" t="s">
        <v>4378</v>
      </c>
    </row>
    <row r="1268" spans="1:22" ht="30.75" customHeight="1" x14ac:dyDescent="0.3">
      <c r="A1268" t="s">
        <v>2644</v>
      </c>
      <c r="B1268" t="s">
        <v>2645</v>
      </c>
      <c r="C1268" s="10" t="s">
        <v>4961</v>
      </c>
      <c r="E1268" t="s">
        <v>3580</v>
      </c>
      <c r="F1268" t="s">
        <v>3581</v>
      </c>
      <c r="G1268" t="s">
        <v>3582</v>
      </c>
      <c r="H1268" t="s">
        <v>3583</v>
      </c>
      <c r="I1268" t="s">
        <v>3584</v>
      </c>
      <c r="J1268" t="s">
        <v>3585</v>
      </c>
      <c r="K1268" t="s">
        <v>3586</v>
      </c>
      <c r="L1268" t="s">
        <v>3587</v>
      </c>
      <c r="M1268" t="s">
        <v>3588</v>
      </c>
      <c r="N1268" t="s">
        <v>3589</v>
      </c>
      <c r="O1268" t="s">
        <v>3602</v>
      </c>
      <c r="P1268" t="s">
        <v>3654</v>
      </c>
      <c r="Q1268" t="s">
        <v>3689</v>
      </c>
      <c r="R1268" t="s">
        <v>3690</v>
      </c>
      <c r="S1268" t="s">
        <v>3691</v>
      </c>
      <c r="T1268" t="s">
        <v>3869</v>
      </c>
      <c r="U1268" t="s">
        <v>3870</v>
      </c>
      <c r="V1268" t="s">
        <v>3871</v>
      </c>
    </row>
    <row r="1269" spans="1:22" ht="30.75" customHeight="1" x14ac:dyDescent="0.3">
      <c r="A1269" t="s">
        <v>2646</v>
      </c>
      <c r="B1269" t="s">
        <v>2647</v>
      </c>
      <c r="C1269" s="10" t="s">
        <v>4961</v>
      </c>
      <c r="E1269" t="s">
        <v>3580</v>
      </c>
      <c r="F1269" t="s">
        <v>3581</v>
      </c>
      <c r="G1269" t="s">
        <v>3582</v>
      </c>
      <c r="H1269" t="s">
        <v>3583</v>
      </c>
      <c r="I1269" t="s">
        <v>3584</v>
      </c>
      <c r="J1269" t="s">
        <v>3585</v>
      </c>
      <c r="K1269" t="s">
        <v>3586</v>
      </c>
      <c r="L1269" t="s">
        <v>3587</v>
      </c>
      <c r="M1269" t="s">
        <v>3588</v>
      </c>
      <c r="N1269" t="s">
        <v>3589</v>
      </c>
      <c r="O1269" t="s">
        <v>3602</v>
      </c>
      <c r="P1269" t="s">
        <v>3654</v>
      </c>
      <c r="Q1269" t="s">
        <v>3689</v>
      </c>
      <c r="R1269" t="s">
        <v>3690</v>
      </c>
      <c r="S1269" t="s">
        <v>3691</v>
      </c>
      <c r="T1269" t="s">
        <v>3869</v>
      </c>
      <c r="U1269" t="s">
        <v>3870</v>
      </c>
      <c r="V1269" t="s">
        <v>3871</v>
      </c>
    </row>
    <row r="1270" spans="1:22" ht="30.75" customHeight="1" x14ac:dyDescent="0.3">
      <c r="A1270" t="s">
        <v>2648</v>
      </c>
      <c r="B1270" t="s">
        <v>2649</v>
      </c>
      <c r="C1270" s="10" t="s">
        <v>4961</v>
      </c>
      <c r="E1270" t="s">
        <v>3580</v>
      </c>
      <c r="F1270" t="s">
        <v>3581</v>
      </c>
      <c r="G1270" t="s">
        <v>3582</v>
      </c>
      <c r="H1270" t="s">
        <v>3583</v>
      </c>
      <c r="I1270" t="s">
        <v>3584</v>
      </c>
      <c r="J1270" t="s">
        <v>3585</v>
      </c>
      <c r="K1270" t="s">
        <v>3586</v>
      </c>
      <c r="L1270" t="s">
        <v>3587</v>
      </c>
      <c r="M1270" t="s">
        <v>3588</v>
      </c>
      <c r="N1270" t="s">
        <v>3589</v>
      </c>
      <c r="O1270" t="s">
        <v>3602</v>
      </c>
      <c r="P1270" t="s">
        <v>3654</v>
      </c>
      <c r="Q1270" t="s">
        <v>3689</v>
      </c>
      <c r="R1270" t="s">
        <v>3690</v>
      </c>
      <c r="S1270" t="s">
        <v>3691</v>
      </c>
      <c r="T1270" t="s">
        <v>3869</v>
      </c>
      <c r="U1270" t="s">
        <v>3870</v>
      </c>
      <c r="V1270" t="s">
        <v>3871</v>
      </c>
    </row>
    <row r="1271" spans="1:22" ht="30.75" customHeight="1" x14ac:dyDescent="0.3">
      <c r="A1271" t="s">
        <v>2650</v>
      </c>
      <c r="B1271" t="s">
        <v>2651</v>
      </c>
      <c r="C1271" s="10" t="s">
        <v>4961</v>
      </c>
      <c r="E1271" t="s">
        <v>3580</v>
      </c>
      <c r="F1271" t="s">
        <v>3581</v>
      </c>
      <c r="G1271" t="s">
        <v>3582</v>
      </c>
      <c r="H1271" t="s">
        <v>3583</v>
      </c>
      <c r="I1271" t="s">
        <v>3584</v>
      </c>
      <c r="J1271" t="s">
        <v>3585</v>
      </c>
      <c r="K1271" t="s">
        <v>3586</v>
      </c>
      <c r="L1271" t="s">
        <v>3587</v>
      </c>
      <c r="M1271" t="s">
        <v>3588</v>
      </c>
      <c r="N1271" t="s">
        <v>3589</v>
      </c>
      <c r="O1271" t="s">
        <v>3602</v>
      </c>
      <c r="P1271" t="s">
        <v>3654</v>
      </c>
      <c r="Q1271" t="s">
        <v>3689</v>
      </c>
      <c r="R1271" t="s">
        <v>3690</v>
      </c>
      <c r="S1271" t="s">
        <v>3691</v>
      </c>
      <c r="T1271" t="s">
        <v>3869</v>
      </c>
      <c r="U1271" t="s">
        <v>3870</v>
      </c>
      <c r="V1271" t="s">
        <v>3871</v>
      </c>
    </row>
    <row r="1272" spans="1:22" ht="30.75" customHeight="1" x14ac:dyDescent="0.3">
      <c r="A1272" t="s">
        <v>2652</v>
      </c>
      <c r="B1272" t="s">
        <v>2653</v>
      </c>
      <c r="C1272" s="10" t="s">
        <v>4961</v>
      </c>
      <c r="E1272" t="s">
        <v>3580</v>
      </c>
      <c r="F1272" t="s">
        <v>3581</v>
      </c>
      <c r="G1272" t="s">
        <v>3582</v>
      </c>
      <c r="H1272" t="s">
        <v>3583</v>
      </c>
      <c r="I1272" t="s">
        <v>3584</v>
      </c>
      <c r="J1272" t="s">
        <v>3585</v>
      </c>
      <c r="K1272" t="s">
        <v>3586</v>
      </c>
      <c r="L1272" t="s">
        <v>3587</v>
      </c>
      <c r="M1272" t="s">
        <v>3588</v>
      </c>
      <c r="N1272" t="s">
        <v>3589</v>
      </c>
      <c r="O1272" t="s">
        <v>3602</v>
      </c>
      <c r="P1272" t="s">
        <v>3654</v>
      </c>
      <c r="Q1272" t="s">
        <v>3689</v>
      </c>
      <c r="R1272" t="s">
        <v>3690</v>
      </c>
      <c r="S1272" t="s">
        <v>3691</v>
      </c>
      <c r="T1272" t="s">
        <v>3869</v>
      </c>
      <c r="U1272" t="s">
        <v>3870</v>
      </c>
      <c r="V1272" t="s">
        <v>3871</v>
      </c>
    </row>
    <row r="1273" spans="1:22" ht="30.75" customHeight="1" x14ac:dyDescent="0.3">
      <c r="A1273" t="s">
        <v>2654</v>
      </c>
      <c r="B1273" t="s">
        <v>2655</v>
      </c>
      <c r="C1273" s="10" t="s">
        <v>4961</v>
      </c>
      <c r="E1273" t="s">
        <v>3580</v>
      </c>
      <c r="F1273" t="s">
        <v>3581</v>
      </c>
      <c r="G1273" t="s">
        <v>3582</v>
      </c>
      <c r="H1273" t="s">
        <v>3583</v>
      </c>
      <c r="I1273" t="s">
        <v>3584</v>
      </c>
      <c r="J1273" t="s">
        <v>3585</v>
      </c>
      <c r="K1273" t="s">
        <v>3586</v>
      </c>
      <c r="L1273" t="s">
        <v>3587</v>
      </c>
      <c r="M1273" t="s">
        <v>3588</v>
      </c>
      <c r="N1273" t="s">
        <v>3589</v>
      </c>
      <c r="O1273" t="s">
        <v>3602</v>
      </c>
      <c r="P1273" t="s">
        <v>3654</v>
      </c>
      <c r="Q1273" t="s">
        <v>3689</v>
      </c>
      <c r="R1273" t="s">
        <v>3690</v>
      </c>
      <c r="S1273" t="s">
        <v>3691</v>
      </c>
      <c r="T1273" t="s">
        <v>3869</v>
      </c>
      <c r="U1273" t="s">
        <v>3870</v>
      </c>
      <c r="V1273" t="s">
        <v>3871</v>
      </c>
    </row>
    <row r="1274" spans="1:22" ht="30.75" customHeight="1" x14ac:dyDescent="0.3">
      <c r="A1274" t="s">
        <v>2656</v>
      </c>
      <c r="B1274" t="s">
        <v>2657</v>
      </c>
      <c r="C1274" s="10" t="s">
        <v>4668</v>
      </c>
      <c r="E1274" t="s">
        <v>3580</v>
      </c>
      <c r="F1274" t="s">
        <v>3581</v>
      </c>
      <c r="G1274" t="s">
        <v>3582</v>
      </c>
      <c r="H1274" t="s">
        <v>3583</v>
      </c>
      <c r="I1274" t="s">
        <v>3584</v>
      </c>
      <c r="J1274" t="s">
        <v>3585</v>
      </c>
      <c r="K1274" t="s">
        <v>3586</v>
      </c>
      <c r="L1274" t="s">
        <v>3714</v>
      </c>
      <c r="M1274" t="s">
        <v>3715</v>
      </c>
      <c r="N1274" t="s">
        <v>3716</v>
      </c>
      <c r="O1274" t="s">
        <v>4191</v>
      </c>
      <c r="P1274" t="s">
        <v>4192</v>
      </c>
      <c r="Q1274" t="s">
        <v>4475</v>
      </c>
      <c r="R1274" t="s">
        <v>4476</v>
      </c>
      <c r="S1274" t="s">
        <v>4669</v>
      </c>
      <c r="T1274" t="s">
        <v>4670</v>
      </c>
    </row>
    <row r="1275" spans="1:22" ht="30.75" customHeight="1" x14ac:dyDescent="0.3">
      <c r="A1275" t="s">
        <v>2658</v>
      </c>
      <c r="B1275" t="s">
        <v>2659</v>
      </c>
      <c r="C1275" s="10" t="s">
        <v>4668</v>
      </c>
      <c r="E1275" t="s">
        <v>3580</v>
      </c>
      <c r="F1275" t="s">
        <v>3581</v>
      </c>
      <c r="G1275" t="s">
        <v>3582</v>
      </c>
      <c r="H1275" t="s">
        <v>3583</v>
      </c>
      <c r="I1275" t="s">
        <v>3584</v>
      </c>
      <c r="J1275" t="s">
        <v>3585</v>
      </c>
      <c r="K1275" t="s">
        <v>3586</v>
      </c>
      <c r="L1275" t="s">
        <v>3714</v>
      </c>
      <c r="M1275" t="s">
        <v>3715</v>
      </c>
      <c r="N1275" t="s">
        <v>3716</v>
      </c>
      <c r="O1275" t="s">
        <v>4191</v>
      </c>
      <c r="P1275" t="s">
        <v>4192</v>
      </c>
      <c r="Q1275" t="s">
        <v>4475</v>
      </c>
      <c r="R1275" t="s">
        <v>4476</v>
      </c>
      <c r="S1275" t="s">
        <v>4669</v>
      </c>
      <c r="T1275" t="s">
        <v>4670</v>
      </c>
    </row>
    <row r="1276" spans="1:22" ht="30.75" customHeight="1" x14ac:dyDescent="0.3">
      <c r="A1276" t="s">
        <v>2660</v>
      </c>
      <c r="B1276" t="s">
        <v>2661</v>
      </c>
      <c r="C1276" s="10" t="s">
        <v>5022</v>
      </c>
      <c r="E1276" t="s">
        <v>3543</v>
      </c>
      <c r="F1276" t="s">
        <v>3544</v>
      </c>
      <c r="G1276" t="s">
        <v>3561</v>
      </c>
      <c r="H1276" t="s">
        <v>3614</v>
      </c>
      <c r="I1276" t="s">
        <v>3745</v>
      </c>
      <c r="J1276" t="s">
        <v>3746</v>
      </c>
    </row>
    <row r="1277" spans="1:22" ht="30.75" customHeight="1" x14ac:dyDescent="0.3">
      <c r="A1277" t="s">
        <v>2662</v>
      </c>
      <c r="B1277" t="s">
        <v>2663</v>
      </c>
      <c r="C1277" s="10" t="s">
        <v>5022</v>
      </c>
      <c r="E1277" t="s">
        <v>3543</v>
      </c>
      <c r="F1277" t="s">
        <v>3544</v>
      </c>
      <c r="G1277" t="s">
        <v>3561</v>
      </c>
      <c r="H1277" t="s">
        <v>3614</v>
      </c>
      <c r="I1277" t="s">
        <v>3745</v>
      </c>
      <c r="J1277" t="s">
        <v>3746</v>
      </c>
    </row>
    <row r="1278" spans="1:22" ht="30.75" customHeight="1" x14ac:dyDescent="0.3">
      <c r="A1278" t="s">
        <v>2664</v>
      </c>
      <c r="B1278" t="s">
        <v>2665</v>
      </c>
      <c r="C1278" s="10" t="s">
        <v>5022</v>
      </c>
      <c r="E1278" t="s">
        <v>3543</v>
      </c>
      <c r="F1278" t="s">
        <v>3544</v>
      </c>
      <c r="G1278" t="s">
        <v>3561</v>
      </c>
      <c r="H1278" t="s">
        <v>3614</v>
      </c>
      <c r="I1278" t="s">
        <v>3745</v>
      </c>
      <c r="J1278" t="s">
        <v>3746</v>
      </c>
    </row>
    <row r="1279" spans="1:22" ht="30.75" customHeight="1" x14ac:dyDescent="0.3">
      <c r="A1279" t="s">
        <v>2666</v>
      </c>
      <c r="B1279" t="s">
        <v>2667</v>
      </c>
      <c r="C1279" s="10" t="s">
        <v>5022</v>
      </c>
      <c r="E1279" t="s">
        <v>3543</v>
      </c>
      <c r="F1279" t="s">
        <v>3544</v>
      </c>
      <c r="G1279" t="s">
        <v>3561</v>
      </c>
      <c r="H1279" t="s">
        <v>3614</v>
      </c>
      <c r="I1279" t="s">
        <v>3745</v>
      </c>
      <c r="J1279" t="s">
        <v>3746</v>
      </c>
    </row>
    <row r="1280" spans="1:22" ht="30.75" customHeight="1" x14ac:dyDescent="0.3">
      <c r="A1280" t="s">
        <v>2668</v>
      </c>
      <c r="B1280" t="s">
        <v>2669</v>
      </c>
      <c r="C1280" s="10" t="s">
        <v>5022</v>
      </c>
      <c r="E1280" t="s">
        <v>3543</v>
      </c>
      <c r="F1280" t="s">
        <v>3544</v>
      </c>
      <c r="G1280" t="s">
        <v>3561</v>
      </c>
      <c r="H1280" t="s">
        <v>3614</v>
      </c>
      <c r="I1280" t="s">
        <v>3745</v>
      </c>
      <c r="J1280" t="s">
        <v>3746</v>
      </c>
    </row>
    <row r="1281" spans="1:10" ht="30.75" customHeight="1" x14ac:dyDescent="0.3">
      <c r="A1281" t="s">
        <v>2670</v>
      </c>
      <c r="B1281" t="s">
        <v>2671</v>
      </c>
      <c r="C1281" s="10" t="s">
        <v>5023</v>
      </c>
      <c r="E1281" t="s">
        <v>3543</v>
      </c>
      <c r="F1281" t="s">
        <v>3544</v>
      </c>
      <c r="G1281" t="s">
        <v>3572</v>
      </c>
      <c r="H1281" t="s">
        <v>3873</v>
      </c>
      <c r="I1281" t="s">
        <v>3874</v>
      </c>
      <c r="J1281" t="s">
        <v>5024</v>
      </c>
    </row>
    <row r="1282" spans="1:10" ht="30.75" customHeight="1" x14ac:dyDescent="0.3">
      <c r="A1282" t="s">
        <v>2672</v>
      </c>
      <c r="B1282" t="s">
        <v>2673</v>
      </c>
      <c r="C1282" s="10" t="s">
        <v>5023</v>
      </c>
      <c r="E1282" t="s">
        <v>3543</v>
      </c>
      <c r="F1282" t="s">
        <v>3544</v>
      </c>
      <c r="G1282" t="s">
        <v>3572</v>
      </c>
      <c r="H1282" t="s">
        <v>3873</v>
      </c>
      <c r="I1282" t="s">
        <v>3874</v>
      </c>
      <c r="J1282" t="s">
        <v>5024</v>
      </c>
    </row>
    <row r="1283" spans="1:10" ht="30.75" customHeight="1" x14ac:dyDescent="0.3">
      <c r="A1283" t="s">
        <v>2674</v>
      </c>
      <c r="B1283" t="s">
        <v>2675</v>
      </c>
      <c r="C1283" s="10" t="s">
        <v>5025</v>
      </c>
      <c r="E1283" t="s">
        <v>3543</v>
      </c>
      <c r="F1283" t="s">
        <v>3695</v>
      </c>
      <c r="G1283" t="s">
        <v>4117</v>
      </c>
      <c r="H1283" t="s">
        <v>4154</v>
      </c>
      <c r="I1283" t="s">
        <v>4453</v>
      </c>
    </row>
    <row r="1284" spans="1:10" ht="30.75" customHeight="1" x14ac:dyDescent="0.3">
      <c r="A1284" t="s">
        <v>2676</v>
      </c>
      <c r="B1284" t="s">
        <v>2677</v>
      </c>
      <c r="C1284" s="10" t="s">
        <v>5026</v>
      </c>
      <c r="E1284" t="s">
        <v>3543</v>
      </c>
      <c r="F1284" t="s">
        <v>3695</v>
      </c>
      <c r="G1284" t="s">
        <v>3881</v>
      </c>
      <c r="H1284" t="s">
        <v>5027</v>
      </c>
      <c r="I1284" t="s">
        <v>5028</v>
      </c>
    </row>
    <row r="1285" spans="1:10" ht="30.75" customHeight="1" x14ac:dyDescent="0.3">
      <c r="A1285" t="s">
        <v>2678</v>
      </c>
      <c r="B1285" t="s">
        <v>2679</v>
      </c>
      <c r="C1285" s="10" t="s">
        <v>5029</v>
      </c>
      <c r="E1285" t="s">
        <v>3543</v>
      </c>
      <c r="F1285" t="s">
        <v>3695</v>
      </c>
      <c r="G1285" t="s">
        <v>3881</v>
      </c>
      <c r="H1285" t="s">
        <v>5027</v>
      </c>
      <c r="I1285" t="s">
        <v>5028</v>
      </c>
    </row>
    <row r="1286" spans="1:10" ht="30.75" customHeight="1" x14ac:dyDescent="0.3">
      <c r="A1286" t="s">
        <v>2680</v>
      </c>
      <c r="B1286" t="s">
        <v>2681</v>
      </c>
      <c r="C1286" s="10" t="s">
        <v>5030</v>
      </c>
      <c r="E1286" t="s">
        <v>3543</v>
      </c>
      <c r="F1286" t="s">
        <v>3695</v>
      </c>
      <c r="G1286" t="s">
        <v>3696</v>
      </c>
      <c r="H1286" t="s">
        <v>3697</v>
      </c>
      <c r="I1286" t="s">
        <v>4614</v>
      </c>
      <c r="J1286" t="s">
        <v>5031</v>
      </c>
    </row>
    <row r="1287" spans="1:10" ht="30.75" customHeight="1" x14ac:dyDescent="0.3">
      <c r="A1287" t="s">
        <v>2682</v>
      </c>
      <c r="B1287" t="s">
        <v>2683</v>
      </c>
      <c r="C1287" s="10" t="s">
        <v>5030</v>
      </c>
      <c r="E1287" t="s">
        <v>3543</v>
      </c>
      <c r="F1287" t="s">
        <v>3695</v>
      </c>
      <c r="G1287" t="s">
        <v>3696</v>
      </c>
      <c r="H1287" t="s">
        <v>3697</v>
      </c>
      <c r="I1287" t="s">
        <v>4614</v>
      </c>
      <c r="J1287" t="s">
        <v>5031</v>
      </c>
    </row>
    <row r="1288" spans="1:10" ht="30.75" customHeight="1" x14ac:dyDescent="0.3">
      <c r="A1288" t="s">
        <v>2684</v>
      </c>
      <c r="B1288" t="s">
        <v>2685</v>
      </c>
      <c r="C1288" s="10" t="s">
        <v>5030</v>
      </c>
      <c r="E1288" t="s">
        <v>3543</v>
      </c>
      <c r="F1288" t="s">
        <v>3695</v>
      </c>
      <c r="G1288" t="s">
        <v>3696</v>
      </c>
      <c r="H1288" t="s">
        <v>3697</v>
      </c>
      <c r="I1288" t="s">
        <v>4614</v>
      </c>
      <c r="J1288" t="s">
        <v>5031</v>
      </c>
    </row>
    <row r="1289" spans="1:10" ht="30.75" customHeight="1" x14ac:dyDescent="0.3">
      <c r="A1289" t="s">
        <v>2686</v>
      </c>
      <c r="B1289" t="s">
        <v>2687</v>
      </c>
      <c r="C1289" s="10" t="s">
        <v>5032</v>
      </c>
      <c r="E1289" t="s">
        <v>3543</v>
      </c>
      <c r="F1289" t="s">
        <v>3695</v>
      </c>
      <c r="G1289" t="s">
        <v>5033</v>
      </c>
      <c r="H1289" t="s">
        <v>5034</v>
      </c>
      <c r="I1289" t="s">
        <v>5035</v>
      </c>
    </row>
    <row r="1290" spans="1:10" ht="30.75" customHeight="1" x14ac:dyDescent="0.3">
      <c r="A1290" t="s">
        <v>2688</v>
      </c>
      <c r="B1290" t="s">
        <v>2689</v>
      </c>
      <c r="C1290" s="10" t="s">
        <v>5036</v>
      </c>
      <c r="E1290" t="s">
        <v>3543</v>
      </c>
      <c r="F1290" t="s">
        <v>3695</v>
      </c>
      <c r="G1290" t="s">
        <v>3696</v>
      </c>
      <c r="H1290" t="s">
        <v>3697</v>
      </c>
      <c r="I1290" t="s">
        <v>3885</v>
      </c>
      <c r="J1290" t="s">
        <v>5037</v>
      </c>
    </row>
    <row r="1291" spans="1:10" ht="30.75" customHeight="1" x14ac:dyDescent="0.3">
      <c r="A1291" t="s">
        <v>2690</v>
      </c>
      <c r="B1291" t="s">
        <v>2691</v>
      </c>
      <c r="C1291" s="10" t="s">
        <v>5036</v>
      </c>
      <c r="E1291" t="s">
        <v>3543</v>
      </c>
      <c r="F1291" t="s">
        <v>3695</v>
      </c>
      <c r="G1291" t="s">
        <v>3696</v>
      </c>
      <c r="H1291" t="s">
        <v>3697</v>
      </c>
      <c r="I1291" t="s">
        <v>3885</v>
      </c>
      <c r="J1291" t="s">
        <v>5037</v>
      </c>
    </row>
    <row r="1292" spans="1:10" ht="30.75" customHeight="1" x14ac:dyDescent="0.3">
      <c r="A1292" t="s">
        <v>2692</v>
      </c>
      <c r="B1292" t="s">
        <v>2693</v>
      </c>
      <c r="C1292" s="10" t="s">
        <v>5036</v>
      </c>
      <c r="E1292" t="s">
        <v>3543</v>
      </c>
      <c r="F1292" t="s">
        <v>3695</v>
      </c>
      <c r="G1292" t="s">
        <v>3696</v>
      </c>
      <c r="H1292" t="s">
        <v>3697</v>
      </c>
      <c r="I1292" t="s">
        <v>3885</v>
      </c>
      <c r="J1292" t="s">
        <v>5037</v>
      </c>
    </row>
    <row r="1293" spans="1:10" ht="30.75" customHeight="1" x14ac:dyDescent="0.3">
      <c r="A1293" t="s">
        <v>2694</v>
      </c>
      <c r="B1293" t="s">
        <v>2695</v>
      </c>
      <c r="C1293" s="10" t="s">
        <v>5036</v>
      </c>
      <c r="E1293" t="s">
        <v>3543</v>
      </c>
      <c r="F1293" t="s">
        <v>3695</v>
      </c>
      <c r="G1293" t="s">
        <v>3696</v>
      </c>
      <c r="H1293" t="s">
        <v>3697</v>
      </c>
      <c r="I1293" t="s">
        <v>3885</v>
      </c>
      <c r="J1293" t="s">
        <v>5037</v>
      </c>
    </row>
    <row r="1294" spans="1:10" ht="30.75" customHeight="1" x14ac:dyDescent="0.3">
      <c r="A1294" t="s">
        <v>2696</v>
      </c>
      <c r="B1294" t="s">
        <v>2697</v>
      </c>
      <c r="C1294" s="10" t="s">
        <v>5036</v>
      </c>
      <c r="E1294" t="s">
        <v>3543</v>
      </c>
      <c r="F1294" t="s">
        <v>3695</v>
      </c>
      <c r="G1294" t="s">
        <v>3696</v>
      </c>
      <c r="H1294" t="s">
        <v>3697</v>
      </c>
      <c r="I1294" t="s">
        <v>3885</v>
      </c>
      <c r="J1294" t="s">
        <v>5037</v>
      </c>
    </row>
    <row r="1295" spans="1:10" ht="30.75" customHeight="1" x14ac:dyDescent="0.3">
      <c r="A1295" t="s">
        <v>2700</v>
      </c>
      <c r="B1295" t="s">
        <v>2701</v>
      </c>
      <c r="C1295" s="10" t="s">
        <v>5038</v>
      </c>
      <c r="E1295" t="s">
        <v>3543</v>
      </c>
      <c r="F1295" t="s">
        <v>3695</v>
      </c>
      <c r="G1295" t="s">
        <v>5039</v>
      </c>
      <c r="H1295" t="s">
        <v>5040</v>
      </c>
      <c r="I1295" t="s">
        <v>5041</v>
      </c>
    </row>
    <row r="1296" spans="1:10" ht="30.75" customHeight="1" x14ac:dyDescent="0.3">
      <c r="A1296" t="s">
        <v>2702</v>
      </c>
      <c r="B1296" t="s">
        <v>2703</v>
      </c>
      <c r="C1296" s="10" t="s">
        <v>5042</v>
      </c>
      <c r="E1296" t="s">
        <v>3543</v>
      </c>
      <c r="F1296" t="s">
        <v>3695</v>
      </c>
      <c r="G1296" t="s">
        <v>3696</v>
      </c>
      <c r="H1296" t="s">
        <v>3697</v>
      </c>
      <c r="I1296" t="s">
        <v>3885</v>
      </c>
      <c r="J1296" t="s">
        <v>5037</v>
      </c>
    </row>
    <row r="1297" spans="1:11" ht="30.75" customHeight="1" x14ac:dyDescent="0.3">
      <c r="A1297" t="s">
        <v>2704</v>
      </c>
      <c r="B1297" t="s">
        <v>2705</v>
      </c>
      <c r="C1297" s="10" t="s">
        <v>5042</v>
      </c>
      <c r="E1297" t="s">
        <v>3543</v>
      </c>
      <c r="F1297" t="s">
        <v>3695</v>
      </c>
      <c r="G1297" t="s">
        <v>3696</v>
      </c>
      <c r="H1297" t="s">
        <v>3697</v>
      </c>
      <c r="I1297" t="s">
        <v>3885</v>
      </c>
      <c r="J1297" t="s">
        <v>5037</v>
      </c>
    </row>
    <row r="1298" spans="1:11" ht="30.75" customHeight="1" x14ac:dyDescent="0.3">
      <c r="A1298" t="s">
        <v>2706</v>
      </c>
      <c r="B1298" t="s">
        <v>2707</v>
      </c>
      <c r="C1298" s="10" t="s">
        <v>5042</v>
      </c>
      <c r="E1298" t="s">
        <v>3543</v>
      </c>
      <c r="F1298" t="s">
        <v>3695</v>
      </c>
      <c r="G1298" t="s">
        <v>3696</v>
      </c>
      <c r="H1298" t="s">
        <v>3697</v>
      </c>
      <c r="I1298" t="s">
        <v>3885</v>
      </c>
      <c r="J1298" t="s">
        <v>5037</v>
      </c>
    </row>
    <row r="1299" spans="1:11" ht="30.75" customHeight="1" x14ac:dyDescent="0.3">
      <c r="A1299" t="s">
        <v>2708</v>
      </c>
      <c r="B1299" t="s">
        <v>2709</v>
      </c>
      <c r="C1299" s="10" t="s">
        <v>5042</v>
      </c>
      <c r="E1299" t="s">
        <v>3543</v>
      </c>
      <c r="F1299" t="s">
        <v>3695</v>
      </c>
      <c r="G1299" t="s">
        <v>3696</v>
      </c>
      <c r="H1299" t="s">
        <v>3697</v>
      </c>
      <c r="I1299" t="s">
        <v>3885</v>
      </c>
      <c r="J1299" t="s">
        <v>5037</v>
      </c>
    </row>
    <row r="1300" spans="1:11" ht="30.75" customHeight="1" x14ac:dyDescent="0.3">
      <c r="A1300" t="s">
        <v>2710</v>
      </c>
      <c r="B1300" t="s">
        <v>2711</v>
      </c>
      <c r="C1300" s="10" t="s">
        <v>5042</v>
      </c>
      <c r="E1300" t="s">
        <v>3543</v>
      </c>
      <c r="F1300" t="s">
        <v>3695</v>
      </c>
      <c r="G1300" t="s">
        <v>3696</v>
      </c>
      <c r="H1300" t="s">
        <v>3697</v>
      </c>
      <c r="I1300" t="s">
        <v>3885</v>
      </c>
      <c r="J1300" t="s">
        <v>5037</v>
      </c>
    </row>
    <row r="1301" spans="1:11" ht="30.75" customHeight="1" x14ac:dyDescent="0.3">
      <c r="A1301" t="s">
        <v>2712</v>
      </c>
      <c r="B1301" t="s">
        <v>2713</v>
      </c>
      <c r="C1301" s="10" t="s">
        <v>5042</v>
      </c>
      <c r="E1301" t="s">
        <v>3543</v>
      </c>
      <c r="F1301" t="s">
        <v>3695</v>
      </c>
      <c r="G1301" t="s">
        <v>3696</v>
      </c>
      <c r="H1301" t="s">
        <v>3697</v>
      </c>
      <c r="I1301" t="s">
        <v>3885</v>
      </c>
      <c r="J1301" t="s">
        <v>5037</v>
      </c>
    </row>
    <row r="1302" spans="1:11" ht="30.75" customHeight="1" x14ac:dyDescent="0.3">
      <c r="A1302" t="s">
        <v>2714</v>
      </c>
      <c r="B1302" t="s">
        <v>2715</v>
      </c>
      <c r="C1302" s="10" t="s">
        <v>5043</v>
      </c>
      <c r="E1302" t="s">
        <v>3543</v>
      </c>
      <c r="F1302" t="s">
        <v>3695</v>
      </c>
      <c r="G1302" t="s">
        <v>3696</v>
      </c>
      <c r="H1302" t="s">
        <v>3697</v>
      </c>
      <c r="I1302" t="s">
        <v>3698</v>
      </c>
      <c r="J1302" t="s">
        <v>5044</v>
      </c>
    </row>
    <row r="1303" spans="1:11" ht="30.75" customHeight="1" x14ac:dyDescent="0.3">
      <c r="A1303" t="s">
        <v>2716</v>
      </c>
      <c r="B1303" t="s">
        <v>2717</v>
      </c>
      <c r="C1303" s="10" t="s">
        <v>5045</v>
      </c>
      <c r="E1303" t="s">
        <v>3543</v>
      </c>
      <c r="F1303" t="s">
        <v>3695</v>
      </c>
      <c r="G1303" t="s">
        <v>3696</v>
      </c>
      <c r="H1303" t="s">
        <v>3938</v>
      </c>
      <c r="I1303" t="s">
        <v>3939</v>
      </c>
      <c r="J1303" t="s">
        <v>5046</v>
      </c>
    </row>
    <row r="1304" spans="1:11" ht="30.75" customHeight="1" x14ac:dyDescent="0.3">
      <c r="A1304" t="s">
        <v>2718</v>
      </c>
      <c r="B1304" t="s">
        <v>2719</v>
      </c>
      <c r="C1304" s="10" t="s">
        <v>5047</v>
      </c>
      <c r="E1304" t="s">
        <v>3543</v>
      </c>
      <c r="F1304" t="s">
        <v>3695</v>
      </c>
      <c r="G1304" t="s">
        <v>3696</v>
      </c>
      <c r="H1304" t="s">
        <v>3938</v>
      </c>
      <c r="I1304" t="s">
        <v>5048</v>
      </c>
      <c r="J1304" t="s">
        <v>5049</v>
      </c>
    </row>
    <row r="1305" spans="1:11" ht="30.75" customHeight="1" x14ac:dyDescent="0.3">
      <c r="A1305" t="s">
        <v>2720</v>
      </c>
      <c r="B1305" t="s">
        <v>2721</v>
      </c>
      <c r="C1305" s="10" t="s">
        <v>5050</v>
      </c>
      <c r="E1305" t="s">
        <v>3543</v>
      </c>
      <c r="F1305" t="s">
        <v>3695</v>
      </c>
      <c r="G1305" t="s">
        <v>3696</v>
      </c>
      <c r="H1305" t="s">
        <v>3938</v>
      </c>
      <c r="I1305" t="s">
        <v>5048</v>
      </c>
      <c r="J1305" t="s">
        <v>5049</v>
      </c>
    </row>
    <row r="1306" spans="1:11" ht="30.75" customHeight="1" x14ac:dyDescent="0.3">
      <c r="A1306" t="s">
        <v>2722</v>
      </c>
      <c r="B1306" t="s">
        <v>2723</v>
      </c>
      <c r="C1306" s="10" t="s">
        <v>5051</v>
      </c>
      <c r="E1306" t="s">
        <v>3543</v>
      </c>
      <c r="F1306" t="s">
        <v>3683</v>
      </c>
      <c r="G1306" t="s">
        <v>3684</v>
      </c>
      <c r="H1306" t="s">
        <v>3685</v>
      </c>
      <c r="I1306" t="s">
        <v>3686</v>
      </c>
      <c r="J1306" t="s">
        <v>3687</v>
      </c>
    </row>
    <row r="1307" spans="1:11" ht="30.75" customHeight="1" x14ac:dyDescent="0.3">
      <c r="A1307" t="s">
        <v>2724</v>
      </c>
      <c r="B1307" t="s">
        <v>2725</v>
      </c>
      <c r="C1307" s="10" t="s">
        <v>5052</v>
      </c>
      <c r="E1307" t="s">
        <v>3543</v>
      </c>
      <c r="F1307" t="s">
        <v>3544</v>
      </c>
      <c r="G1307" t="s">
        <v>3545</v>
      </c>
      <c r="H1307" t="s">
        <v>4072</v>
      </c>
      <c r="I1307" t="s">
        <v>4472</v>
      </c>
      <c r="J1307" t="s">
        <v>4650</v>
      </c>
    </row>
    <row r="1308" spans="1:11" ht="30.75" customHeight="1" x14ac:dyDescent="0.3">
      <c r="A1308" t="s">
        <v>2726</v>
      </c>
      <c r="B1308" t="s">
        <v>2727</v>
      </c>
      <c r="C1308" s="10" t="s">
        <v>5052</v>
      </c>
      <c r="E1308" t="s">
        <v>3543</v>
      </c>
      <c r="F1308" t="s">
        <v>3544</v>
      </c>
      <c r="G1308" t="s">
        <v>3545</v>
      </c>
      <c r="H1308" t="s">
        <v>4072</v>
      </c>
      <c r="I1308" t="s">
        <v>4472</v>
      </c>
      <c r="J1308" t="s">
        <v>4650</v>
      </c>
    </row>
    <row r="1309" spans="1:11" ht="30.75" customHeight="1" x14ac:dyDescent="0.3">
      <c r="A1309" t="s">
        <v>2728</v>
      </c>
      <c r="B1309" t="s">
        <v>2729</v>
      </c>
      <c r="C1309" s="10" t="s">
        <v>5053</v>
      </c>
      <c r="E1309" t="s">
        <v>3543</v>
      </c>
      <c r="F1309" t="s">
        <v>3544</v>
      </c>
      <c r="G1309" t="s">
        <v>3572</v>
      </c>
      <c r="H1309" t="s">
        <v>3573</v>
      </c>
      <c r="I1309" t="s">
        <v>3577</v>
      </c>
      <c r="J1309" t="s">
        <v>4201</v>
      </c>
      <c r="K1309" t="s">
        <v>4202</v>
      </c>
    </row>
    <row r="1310" spans="1:11" ht="30.75" customHeight="1" x14ac:dyDescent="0.3">
      <c r="A1310" t="s">
        <v>2730</v>
      </c>
      <c r="B1310" t="s">
        <v>2731</v>
      </c>
      <c r="C1310" s="10" t="s">
        <v>5053</v>
      </c>
      <c r="E1310" t="s">
        <v>3543</v>
      </c>
      <c r="F1310" t="s">
        <v>3544</v>
      </c>
      <c r="G1310" t="s">
        <v>3572</v>
      </c>
      <c r="H1310" t="s">
        <v>3573</v>
      </c>
      <c r="I1310" t="s">
        <v>3577</v>
      </c>
      <c r="J1310" t="s">
        <v>4201</v>
      </c>
      <c r="K1310" t="s">
        <v>4202</v>
      </c>
    </row>
    <row r="1311" spans="1:11" ht="30.75" customHeight="1" x14ac:dyDescent="0.3">
      <c r="A1311" t="s">
        <v>2732</v>
      </c>
      <c r="B1311" t="s">
        <v>2733</v>
      </c>
      <c r="C1311" s="10" t="s">
        <v>5054</v>
      </c>
      <c r="E1311" t="s">
        <v>3580</v>
      </c>
      <c r="F1311" t="s">
        <v>5055</v>
      </c>
      <c r="G1311" t="s">
        <v>5056</v>
      </c>
      <c r="H1311" t="s">
        <v>5057</v>
      </c>
      <c r="I1311" t="s">
        <v>5058</v>
      </c>
    </row>
    <row r="1312" spans="1:11" ht="30.75" customHeight="1" x14ac:dyDescent="0.3">
      <c r="A1312" t="s">
        <v>2734</v>
      </c>
      <c r="B1312" t="s">
        <v>2735</v>
      </c>
      <c r="C1312" s="10" t="s">
        <v>5059</v>
      </c>
      <c r="E1312" t="s">
        <v>3543</v>
      </c>
      <c r="F1312" t="s">
        <v>3544</v>
      </c>
      <c r="G1312" t="s">
        <v>3545</v>
      </c>
      <c r="H1312" t="s">
        <v>3546</v>
      </c>
      <c r="I1312" t="s">
        <v>3547</v>
      </c>
      <c r="J1312" t="s">
        <v>3548</v>
      </c>
    </row>
    <row r="1313" spans="1:15" ht="30.75" customHeight="1" x14ac:dyDescent="0.3">
      <c r="A1313" t="s">
        <v>2736</v>
      </c>
      <c r="B1313" t="s">
        <v>2737</v>
      </c>
      <c r="C1313" s="10" t="s">
        <v>5060</v>
      </c>
      <c r="E1313" t="s">
        <v>3543</v>
      </c>
      <c r="F1313" t="s">
        <v>3544</v>
      </c>
      <c r="G1313" t="s">
        <v>3545</v>
      </c>
      <c r="H1313" t="s">
        <v>3785</v>
      </c>
      <c r="I1313" t="s">
        <v>3858</v>
      </c>
      <c r="J1313" t="s">
        <v>3859</v>
      </c>
    </row>
    <row r="1314" spans="1:15" ht="30.75" customHeight="1" x14ac:dyDescent="0.3">
      <c r="A1314" t="s">
        <v>2738</v>
      </c>
      <c r="B1314" t="s">
        <v>2739</v>
      </c>
      <c r="C1314" s="10" t="s">
        <v>5060</v>
      </c>
      <c r="E1314" t="s">
        <v>3543</v>
      </c>
      <c r="F1314" t="s">
        <v>3544</v>
      </c>
      <c r="G1314" t="s">
        <v>3545</v>
      </c>
      <c r="H1314" t="s">
        <v>3785</v>
      </c>
      <c r="I1314" t="s">
        <v>3858</v>
      </c>
      <c r="J1314" t="s">
        <v>3859</v>
      </c>
    </row>
    <row r="1315" spans="1:15" ht="30.75" customHeight="1" x14ac:dyDescent="0.3">
      <c r="A1315" t="s">
        <v>2740</v>
      </c>
      <c r="B1315" t="s">
        <v>2741</v>
      </c>
      <c r="C1315" s="10" t="s">
        <v>5060</v>
      </c>
      <c r="E1315" t="s">
        <v>3543</v>
      </c>
      <c r="F1315" t="s">
        <v>3544</v>
      </c>
      <c r="G1315" t="s">
        <v>3545</v>
      </c>
      <c r="H1315" t="s">
        <v>3785</v>
      </c>
      <c r="I1315" t="s">
        <v>3858</v>
      </c>
      <c r="J1315" t="s">
        <v>3859</v>
      </c>
    </row>
    <row r="1316" spans="1:15" ht="30.75" customHeight="1" x14ac:dyDescent="0.3">
      <c r="A1316" t="s">
        <v>2742</v>
      </c>
      <c r="B1316" t="s">
        <v>2743</v>
      </c>
      <c r="C1316" s="10" t="s">
        <v>5060</v>
      </c>
      <c r="E1316" t="s">
        <v>3543</v>
      </c>
      <c r="F1316" t="s">
        <v>3544</v>
      </c>
      <c r="G1316" t="s">
        <v>3545</v>
      </c>
      <c r="H1316" t="s">
        <v>3785</v>
      </c>
      <c r="I1316" t="s">
        <v>3858</v>
      </c>
      <c r="J1316" t="s">
        <v>3859</v>
      </c>
    </row>
    <row r="1317" spans="1:15" ht="30.75" customHeight="1" x14ac:dyDescent="0.3">
      <c r="A1317" t="s">
        <v>2744</v>
      </c>
      <c r="B1317" t="s">
        <v>2745</v>
      </c>
      <c r="C1317" s="10" t="s">
        <v>5061</v>
      </c>
      <c r="E1317" t="s">
        <v>3543</v>
      </c>
      <c r="F1317" t="s">
        <v>3695</v>
      </c>
      <c r="G1317" t="s">
        <v>5033</v>
      </c>
      <c r="H1317" t="s">
        <v>5062</v>
      </c>
      <c r="I1317" t="s">
        <v>5063</v>
      </c>
    </row>
    <row r="1318" spans="1:15" ht="30.75" customHeight="1" x14ac:dyDescent="0.3">
      <c r="A1318" t="s">
        <v>2746</v>
      </c>
      <c r="B1318" t="s">
        <v>2747</v>
      </c>
      <c r="C1318" s="10" t="s">
        <v>5064</v>
      </c>
      <c r="E1318" t="s">
        <v>3543</v>
      </c>
      <c r="F1318" t="s">
        <v>3544</v>
      </c>
      <c r="G1318" t="s">
        <v>3561</v>
      </c>
      <c r="H1318" t="s">
        <v>3614</v>
      </c>
      <c r="I1318" t="s">
        <v>3745</v>
      </c>
      <c r="J1318" t="s">
        <v>4125</v>
      </c>
    </row>
    <row r="1319" spans="1:15" ht="30.75" customHeight="1" x14ac:dyDescent="0.3">
      <c r="A1319" t="s">
        <v>2748</v>
      </c>
      <c r="B1319" t="s">
        <v>2749</v>
      </c>
      <c r="C1319" s="10" t="s">
        <v>5064</v>
      </c>
      <c r="E1319" t="s">
        <v>3543</v>
      </c>
      <c r="F1319" t="s">
        <v>3544</v>
      </c>
      <c r="G1319" t="s">
        <v>3561</v>
      </c>
      <c r="H1319" t="s">
        <v>3614</v>
      </c>
      <c r="I1319" t="s">
        <v>3745</v>
      </c>
      <c r="J1319" t="s">
        <v>4125</v>
      </c>
    </row>
    <row r="1320" spans="1:15" ht="30.75" customHeight="1" x14ac:dyDescent="0.3">
      <c r="A1320" t="s">
        <v>2750</v>
      </c>
      <c r="B1320" t="s">
        <v>2751</v>
      </c>
      <c r="C1320" s="10" t="s">
        <v>5064</v>
      </c>
      <c r="E1320" t="s">
        <v>3543</v>
      </c>
      <c r="F1320" t="s">
        <v>3544</v>
      </c>
      <c r="G1320" t="s">
        <v>3561</v>
      </c>
      <c r="H1320" t="s">
        <v>3614</v>
      </c>
      <c r="I1320" t="s">
        <v>3745</v>
      </c>
      <c r="J1320" t="s">
        <v>4125</v>
      </c>
    </row>
    <row r="1321" spans="1:15" ht="30.75" customHeight="1" x14ac:dyDescent="0.3">
      <c r="A1321" t="s">
        <v>2752</v>
      </c>
      <c r="B1321" t="s">
        <v>2753</v>
      </c>
      <c r="C1321" s="10" t="s">
        <v>5064</v>
      </c>
      <c r="E1321" t="s">
        <v>3543</v>
      </c>
      <c r="F1321" t="s">
        <v>3544</v>
      </c>
      <c r="G1321" t="s">
        <v>3561</v>
      </c>
      <c r="H1321" t="s">
        <v>3614</v>
      </c>
      <c r="I1321" t="s">
        <v>3745</v>
      </c>
      <c r="J1321" t="s">
        <v>4125</v>
      </c>
    </row>
    <row r="1322" spans="1:15" ht="30.75" customHeight="1" x14ac:dyDescent="0.3">
      <c r="A1322" t="s">
        <v>2754</v>
      </c>
      <c r="B1322" t="s">
        <v>2755</v>
      </c>
      <c r="C1322" s="10" t="s">
        <v>5064</v>
      </c>
      <c r="E1322" t="s">
        <v>3543</v>
      </c>
      <c r="F1322" t="s">
        <v>3544</v>
      </c>
      <c r="G1322" t="s">
        <v>3561</v>
      </c>
      <c r="H1322" t="s">
        <v>3614</v>
      </c>
      <c r="I1322" t="s">
        <v>3745</v>
      </c>
      <c r="J1322" t="s">
        <v>4125</v>
      </c>
    </row>
    <row r="1323" spans="1:15" ht="30.75" customHeight="1" x14ac:dyDescent="0.3">
      <c r="A1323" t="s">
        <v>2756</v>
      </c>
      <c r="B1323" t="s">
        <v>2757</v>
      </c>
      <c r="C1323" s="10" t="s">
        <v>5064</v>
      </c>
      <c r="E1323" t="s">
        <v>3543</v>
      </c>
      <c r="F1323" t="s">
        <v>3544</v>
      </c>
      <c r="G1323" t="s">
        <v>3561</v>
      </c>
      <c r="H1323" t="s">
        <v>3614</v>
      </c>
      <c r="I1323" t="s">
        <v>3745</v>
      </c>
      <c r="J1323" t="s">
        <v>4125</v>
      </c>
    </row>
    <row r="1324" spans="1:15" ht="30.75" customHeight="1" x14ac:dyDescent="0.3">
      <c r="A1324" t="s">
        <v>2758</v>
      </c>
      <c r="B1324" t="s">
        <v>2759</v>
      </c>
      <c r="C1324" s="10" t="s">
        <v>5064</v>
      </c>
      <c r="E1324" t="s">
        <v>3543</v>
      </c>
      <c r="F1324" t="s">
        <v>3544</v>
      </c>
      <c r="G1324" t="s">
        <v>3561</v>
      </c>
      <c r="H1324" t="s">
        <v>3614</v>
      </c>
      <c r="I1324" t="s">
        <v>3745</v>
      </c>
      <c r="J1324" t="s">
        <v>4125</v>
      </c>
    </row>
    <row r="1325" spans="1:15" ht="30.75" customHeight="1" x14ac:dyDescent="0.3">
      <c r="A1325" t="s">
        <v>2760</v>
      </c>
      <c r="B1325" t="s">
        <v>2761</v>
      </c>
      <c r="C1325" s="10" t="s">
        <v>5065</v>
      </c>
      <c r="E1325" t="s">
        <v>3580</v>
      </c>
      <c r="F1325" t="s">
        <v>3581</v>
      </c>
      <c r="G1325" t="s">
        <v>3582</v>
      </c>
      <c r="H1325" t="s">
        <v>3583</v>
      </c>
      <c r="I1325" t="s">
        <v>3584</v>
      </c>
      <c r="J1325" t="s">
        <v>3585</v>
      </c>
      <c r="K1325" t="s">
        <v>3586</v>
      </c>
      <c r="L1325" t="s">
        <v>3714</v>
      </c>
      <c r="M1325" t="s">
        <v>5066</v>
      </c>
      <c r="N1325" t="s">
        <v>5067</v>
      </c>
      <c r="O1325" t="s">
        <v>5068</v>
      </c>
    </row>
    <row r="1326" spans="1:15" ht="30.75" customHeight="1" x14ac:dyDescent="0.3">
      <c r="A1326" t="s">
        <v>2762</v>
      </c>
      <c r="B1326" t="s">
        <v>2763</v>
      </c>
      <c r="C1326" s="10" t="s">
        <v>5065</v>
      </c>
      <c r="E1326" t="s">
        <v>3580</v>
      </c>
      <c r="F1326" t="s">
        <v>3581</v>
      </c>
      <c r="G1326" t="s">
        <v>3582</v>
      </c>
      <c r="H1326" t="s">
        <v>3583</v>
      </c>
      <c r="I1326" t="s">
        <v>3584</v>
      </c>
      <c r="J1326" t="s">
        <v>3585</v>
      </c>
      <c r="K1326" t="s">
        <v>3586</v>
      </c>
      <c r="L1326" t="s">
        <v>3714</v>
      </c>
      <c r="M1326" t="s">
        <v>5066</v>
      </c>
      <c r="N1326" t="s">
        <v>5067</v>
      </c>
      <c r="O1326" t="s">
        <v>5068</v>
      </c>
    </row>
    <row r="1327" spans="1:15" ht="30.75" customHeight="1" x14ac:dyDescent="0.3">
      <c r="A1327" t="s">
        <v>2764</v>
      </c>
      <c r="B1327" t="s">
        <v>2765</v>
      </c>
      <c r="C1327" s="10" t="s">
        <v>5065</v>
      </c>
      <c r="E1327" t="s">
        <v>3580</v>
      </c>
      <c r="F1327" t="s">
        <v>3581</v>
      </c>
      <c r="G1327" t="s">
        <v>3582</v>
      </c>
      <c r="H1327" t="s">
        <v>3583</v>
      </c>
      <c r="I1327" t="s">
        <v>3584</v>
      </c>
      <c r="J1327" t="s">
        <v>3585</v>
      </c>
      <c r="K1327" t="s">
        <v>3586</v>
      </c>
      <c r="L1327" t="s">
        <v>3714</v>
      </c>
      <c r="M1327" t="s">
        <v>5066</v>
      </c>
      <c r="N1327" t="s">
        <v>5067</v>
      </c>
      <c r="O1327" t="s">
        <v>5068</v>
      </c>
    </row>
    <row r="1328" spans="1:15" ht="30.75" customHeight="1" x14ac:dyDescent="0.3">
      <c r="A1328" t="s">
        <v>2766</v>
      </c>
      <c r="B1328" t="s">
        <v>2767</v>
      </c>
      <c r="C1328" s="10" t="s">
        <v>5065</v>
      </c>
      <c r="E1328" t="s">
        <v>3580</v>
      </c>
      <c r="F1328" t="s">
        <v>3581</v>
      </c>
      <c r="G1328" t="s">
        <v>3582</v>
      </c>
      <c r="H1328" t="s">
        <v>3583</v>
      </c>
      <c r="I1328" t="s">
        <v>3584</v>
      </c>
      <c r="J1328" t="s">
        <v>3585</v>
      </c>
      <c r="K1328" t="s">
        <v>3586</v>
      </c>
      <c r="L1328" t="s">
        <v>3714</v>
      </c>
      <c r="M1328" t="s">
        <v>5066</v>
      </c>
      <c r="N1328" t="s">
        <v>5067</v>
      </c>
      <c r="O1328" t="s">
        <v>5068</v>
      </c>
    </row>
    <row r="1329" spans="1:21" ht="30.75" customHeight="1" x14ac:dyDescent="0.3">
      <c r="A1329" t="s">
        <v>2768</v>
      </c>
      <c r="B1329" t="s">
        <v>2769</v>
      </c>
      <c r="C1329" s="10" t="s">
        <v>5065</v>
      </c>
      <c r="E1329" t="s">
        <v>3580</v>
      </c>
      <c r="F1329" t="s">
        <v>3581</v>
      </c>
      <c r="G1329" t="s">
        <v>3582</v>
      </c>
      <c r="H1329" t="s">
        <v>3583</v>
      </c>
      <c r="I1329" t="s">
        <v>3584</v>
      </c>
      <c r="J1329" t="s">
        <v>3585</v>
      </c>
      <c r="K1329" t="s">
        <v>3586</v>
      </c>
      <c r="L1329" t="s">
        <v>3714</v>
      </c>
      <c r="M1329" t="s">
        <v>5066</v>
      </c>
      <c r="N1329" t="s">
        <v>5067</v>
      </c>
      <c r="O1329" t="s">
        <v>5068</v>
      </c>
    </row>
    <row r="1330" spans="1:21" ht="30.75" customHeight="1" x14ac:dyDescent="0.3">
      <c r="A1330" t="s">
        <v>2770</v>
      </c>
      <c r="B1330" t="s">
        <v>2771</v>
      </c>
      <c r="C1330" s="10" t="s">
        <v>5065</v>
      </c>
      <c r="E1330" t="s">
        <v>3580</v>
      </c>
      <c r="F1330" t="s">
        <v>3581</v>
      </c>
      <c r="G1330" t="s">
        <v>3582</v>
      </c>
      <c r="H1330" t="s">
        <v>3583</v>
      </c>
      <c r="I1330" t="s">
        <v>3584</v>
      </c>
      <c r="J1330" t="s">
        <v>3585</v>
      </c>
      <c r="K1330" t="s">
        <v>3586</v>
      </c>
      <c r="L1330" t="s">
        <v>3714</v>
      </c>
      <c r="M1330" t="s">
        <v>5066</v>
      </c>
      <c r="N1330" t="s">
        <v>5067</v>
      </c>
      <c r="O1330" t="s">
        <v>5068</v>
      </c>
    </row>
    <row r="1331" spans="1:21" ht="30.75" customHeight="1" x14ac:dyDescent="0.3">
      <c r="A1331" t="s">
        <v>2772</v>
      </c>
      <c r="B1331" t="s">
        <v>2773</v>
      </c>
      <c r="C1331" s="10" t="s">
        <v>5065</v>
      </c>
      <c r="E1331" t="s">
        <v>3580</v>
      </c>
      <c r="F1331" t="s">
        <v>3581</v>
      </c>
      <c r="G1331" t="s">
        <v>3582</v>
      </c>
      <c r="H1331" t="s">
        <v>3583</v>
      </c>
      <c r="I1331" t="s">
        <v>3584</v>
      </c>
      <c r="J1331" t="s">
        <v>3585</v>
      </c>
      <c r="K1331" t="s">
        <v>3586</v>
      </c>
      <c r="L1331" t="s">
        <v>3714</v>
      </c>
      <c r="M1331" t="s">
        <v>5066</v>
      </c>
      <c r="N1331" t="s">
        <v>5067</v>
      </c>
      <c r="O1331" t="s">
        <v>5068</v>
      </c>
    </row>
    <row r="1332" spans="1:21" ht="30.75" customHeight="1" x14ac:dyDescent="0.3">
      <c r="A1332" t="s">
        <v>2774</v>
      </c>
      <c r="B1332" t="s">
        <v>2775</v>
      </c>
      <c r="C1332" s="10" t="s">
        <v>5065</v>
      </c>
      <c r="E1332" t="s">
        <v>3580</v>
      </c>
      <c r="F1332" t="s">
        <v>3581</v>
      </c>
      <c r="G1332" t="s">
        <v>3582</v>
      </c>
      <c r="H1332" t="s">
        <v>3583</v>
      </c>
      <c r="I1332" t="s">
        <v>3584</v>
      </c>
      <c r="J1332" t="s">
        <v>3585</v>
      </c>
      <c r="K1332" t="s">
        <v>3586</v>
      </c>
      <c r="L1332" t="s">
        <v>3714</v>
      </c>
      <c r="M1332" t="s">
        <v>5066</v>
      </c>
      <c r="N1332" t="s">
        <v>5067</v>
      </c>
      <c r="O1332" t="s">
        <v>5068</v>
      </c>
    </row>
    <row r="1333" spans="1:21" ht="30.75" customHeight="1" x14ac:dyDescent="0.3">
      <c r="A1333" t="s">
        <v>2776</v>
      </c>
      <c r="B1333" t="s">
        <v>2777</v>
      </c>
      <c r="C1333" s="10" t="s">
        <v>5065</v>
      </c>
      <c r="E1333" t="s">
        <v>3580</v>
      </c>
      <c r="F1333" t="s">
        <v>3581</v>
      </c>
      <c r="G1333" t="s">
        <v>3582</v>
      </c>
      <c r="H1333" t="s">
        <v>3583</v>
      </c>
      <c r="I1333" t="s">
        <v>3584</v>
      </c>
      <c r="J1333" t="s">
        <v>3585</v>
      </c>
      <c r="K1333" t="s">
        <v>3586</v>
      </c>
      <c r="L1333" t="s">
        <v>3714</v>
      </c>
      <c r="M1333" t="s">
        <v>5066</v>
      </c>
      <c r="N1333" t="s">
        <v>5067</v>
      </c>
      <c r="O1333" t="s">
        <v>5068</v>
      </c>
    </row>
    <row r="1334" spans="1:21" ht="30.75" customHeight="1" x14ac:dyDescent="0.3">
      <c r="A1334" t="s">
        <v>5069</v>
      </c>
      <c r="B1334" t="s">
        <v>2779</v>
      </c>
      <c r="C1334" s="10" t="s">
        <v>5070</v>
      </c>
      <c r="E1334" t="s">
        <v>3580</v>
      </c>
      <c r="F1334" t="s">
        <v>3581</v>
      </c>
      <c r="G1334" t="s">
        <v>3582</v>
      </c>
      <c r="H1334" t="s">
        <v>3583</v>
      </c>
      <c r="I1334" t="s">
        <v>3584</v>
      </c>
      <c r="J1334" t="s">
        <v>3585</v>
      </c>
      <c r="K1334" t="s">
        <v>3586</v>
      </c>
      <c r="L1334" t="s">
        <v>3714</v>
      </c>
      <c r="M1334" t="s">
        <v>3715</v>
      </c>
      <c r="N1334" t="s">
        <v>3716</v>
      </c>
      <c r="O1334" t="s">
        <v>3717</v>
      </c>
      <c r="P1334" t="s">
        <v>3718</v>
      </c>
      <c r="Q1334" t="s">
        <v>3719</v>
      </c>
      <c r="R1334" t="s">
        <v>3720</v>
      </c>
      <c r="S1334" t="s">
        <v>5071</v>
      </c>
      <c r="T1334" t="s">
        <v>5072</v>
      </c>
    </row>
    <row r="1335" spans="1:21" ht="30.75" customHeight="1" x14ac:dyDescent="0.3">
      <c r="A1335" t="s">
        <v>5073</v>
      </c>
      <c r="B1335" t="s">
        <v>2781</v>
      </c>
      <c r="C1335" s="10" t="s">
        <v>5070</v>
      </c>
      <c r="E1335" t="s">
        <v>3580</v>
      </c>
      <c r="F1335" t="s">
        <v>3581</v>
      </c>
      <c r="G1335" t="s">
        <v>3582</v>
      </c>
      <c r="H1335" t="s">
        <v>3583</v>
      </c>
      <c r="I1335" t="s">
        <v>3584</v>
      </c>
      <c r="J1335" t="s">
        <v>3585</v>
      </c>
      <c r="K1335" t="s">
        <v>3586</v>
      </c>
      <c r="L1335" t="s">
        <v>3714</v>
      </c>
      <c r="M1335" t="s">
        <v>3715</v>
      </c>
      <c r="N1335" t="s">
        <v>3716</v>
      </c>
      <c r="O1335" t="s">
        <v>3717</v>
      </c>
      <c r="P1335" t="s">
        <v>3718</v>
      </c>
      <c r="Q1335" t="s">
        <v>3719</v>
      </c>
      <c r="R1335" t="s">
        <v>3720</v>
      </c>
      <c r="S1335" t="s">
        <v>5071</v>
      </c>
      <c r="T1335" t="s">
        <v>5072</v>
      </c>
    </row>
    <row r="1336" spans="1:21" ht="30.75" customHeight="1" x14ac:dyDescent="0.3">
      <c r="A1336" t="s">
        <v>5074</v>
      </c>
      <c r="B1336" t="s">
        <v>2783</v>
      </c>
      <c r="C1336" s="10" t="s">
        <v>5070</v>
      </c>
      <c r="E1336" t="s">
        <v>3580</v>
      </c>
      <c r="F1336" t="s">
        <v>3581</v>
      </c>
      <c r="G1336" t="s">
        <v>3582</v>
      </c>
      <c r="H1336" t="s">
        <v>3583</v>
      </c>
      <c r="I1336" t="s">
        <v>3584</v>
      </c>
      <c r="J1336" t="s">
        <v>3585</v>
      </c>
      <c r="K1336" t="s">
        <v>3586</v>
      </c>
      <c r="L1336" t="s">
        <v>3714</v>
      </c>
      <c r="M1336" t="s">
        <v>3715</v>
      </c>
      <c r="N1336" t="s">
        <v>3716</v>
      </c>
      <c r="O1336" t="s">
        <v>3717</v>
      </c>
      <c r="P1336" t="s">
        <v>3718</v>
      </c>
      <c r="Q1336" t="s">
        <v>3719</v>
      </c>
      <c r="R1336" t="s">
        <v>3720</v>
      </c>
      <c r="S1336" t="s">
        <v>5071</v>
      </c>
      <c r="T1336" t="s">
        <v>5072</v>
      </c>
    </row>
    <row r="1337" spans="1:21" ht="30.75" customHeight="1" x14ac:dyDescent="0.3">
      <c r="A1337" t="s">
        <v>5075</v>
      </c>
      <c r="B1337" t="s">
        <v>2785</v>
      </c>
      <c r="C1337" s="10" t="s">
        <v>5070</v>
      </c>
      <c r="E1337" t="s">
        <v>3580</v>
      </c>
      <c r="F1337" t="s">
        <v>3581</v>
      </c>
      <c r="G1337" t="s">
        <v>3582</v>
      </c>
      <c r="H1337" t="s">
        <v>3583</v>
      </c>
      <c r="I1337" t="s">
        <v>3584</v>
      </c>
      <c r="J1337" t="s">
        <v>3585</v>
      </c>
      <c r="K1337" t="s">
        <v>3586</v>
      </c>
      <c r="L1337" t="s">
        <v>3714</v>
      </c>
      <c r="M1337" t="s">
        <v>3715</v>
      </c>
      <c r="N1337" t="s">
        <v>3716</v>
      </c>
      <c r="O1337" t="s">
        <v>3717</v>
      </c>
      <c r="P1337" t="s">
        <v>3718</v>
      </c>
      <c r="Q1337" t="s">
        <v>3719</v>
      </c>
      <c r="R1337" t="s">
        <v>3720</v>
      </c>
      <c r="S1337" t="s">
        <v>5071</v>
      </c>
      <c r="T1337" t="s">
        <v>5072</v>
      </c>
    </row>
    <row r="1338" spans="1:21" ht="30.75" customHeight="1" x14ac:dyDescent="0.3">
      <c r="A1338" t="s">
        <v>5076</v>
      </c>
      <c r="B1338" t="s">
        <v>2787</v>
      </c>
      <c r="C1338" s="10" t="s">
        <v>5070</v>
      </c>
      <c r="E1338" t="s">
        <v>3580</v>
      </c>
      <c r="F1338" t="s">
        <v>3581</v>
      </c>
      <c r="G1338" t="s">
        <v>3582</v>
      </c>
      <c r="H1338" t="s">
        <v>3583</v>
      </c>
      <c r="I1338" t="s">
        <v>3584</v>
      </c>
      <c r="J1338" t="s">
        <v>3585</v>
      </c>
      <c r="K1338" t="s">
        <v>3586</v>
      </c>
      <c r="L1338" t="s">
        <v>3714</v>
      </c>
      <c r="M1338" t="s">
        <v>3715</v>
      </c>
      <c r="N1338" t="s">
        <v>3716</v>
      </c>
      <c r="O1338" t="s">
        <v>3717</v>
      </c>
      <c r="P1338" t="s">
        <v>3718</v>
      </c>
      <c r="Q1338" t="s">
        <v>3719</v>
      </c>
      <c r="R1338" t="s">
        <v>3720</v>
      </c>
      <c r="S1338" t="s">
        <v>5071</v>
      </c>
      <c r="T1338" t="s">
        <v>5072</v>
      </c>
    </row>
    <row r="1339" spans="1:21" ht="30.75" customHeight="1" x14ac:dyDescent="0.3">
      <c r="A1339" t="s">
        <v>2788</v>
      </c>
      <c r="B1339" t="s">
        <v>2789</v>
      </c>
      <c r="C1339" s="10" t="s">
        <v>5077</v>
      </c>
      <c r="E1339" t="s">
        <v>3580</v>
      </c>
      <c r="F1339" t="s">
        <v>3581</v>
      </c>
      <c r="G1339" t="s">
        <v>3582</v>
      </c>
      <c r="H1339" t="s">
        <v>3583</v>
      </c>
      <c r="I1339" t="s">
        <v>3584</v>
      </c>
      <c r="J1339" t="s">
        <v>3585</v>
      </c>
      <c r="K1339" t="s">
        <v>3586</v>
      </c>
      <c r="L1339" t="s">
        <v>3587</v>
      </c>
      <c r="M1339" t="s">
        <v>3588</v>
      </c>
      <c r="N1339" t="s">
        <v>3589</v>
      </c>
      <c r="O1339" t="s">
        <v>3590</v>
      </c>
      <c r="P1339" t="s">
        <v>3591</v>
      </c>
      <c r="Q1339" t="s">
        <v>5012</v>
      </c>
      <c r="R1339" t="s">
        <v>5013</v>
      </c>
      <c r="S1339" t="s">
        <v>5014</v>
      </c>
      <c r="T1339" t="s">
        <v>5015</v>
      </c>
      <c r="U1339" t="s">
        <v>5078</v>
      </c>
    </row>
    <row r="1340" spans="1:21" ht="30.75" customHeight="1" x14ac:dyDescent="0.3">
      <c r="A1340" t="s">
        <v>2790</v>
      </c>
      <c r="B1340" t="s">
        <v>2791</v>
      </c>
      <c r="C1340" s="10" t="s">
        <v>5077</v>
      </c>
      <c r="E1340" t="s">
        <v>3580</v>
      </c>
      <c r="F1340" t="s">
        <v>3581</v>
      </c>
      <c r="G1340" t="s">
        <v>3582</v>
      </c>
      <c r="H1340" t="s">
        <v>3583</v>
      </c>
      <c r="I1340" t="s">
        <v>3584</v>
      </c>
      <c r="J1340" t="s">
        <v>3585</v>
      </c>
      <c r="K1340" t="s">
        <v>3586</v>
      </c>
      <c r="L1340" t="s">
        <v>3587</v>
      </c>
      <c r="M1340" t="s">
        <v>3588</v>
      </c>
      <c r="N1340" t="s">
        <v>3589</v>
      </c>
      <c r="O1340" t="s">
        <v>3590</v>
      </c>
      <c r="P1340" t="s">
        <v>3591</v>
      </c>
      <c r="Q1340" t="s">
        <v>5012</v>
      </c>
      <c r="R1340" t="s">
        <v>5013</v>
      </c>
      <c r="S1340" t="s">
        <v>5014</v>
      </c>
      <c r="T1340" t="s">
        <v>5015</v>
      </c>
      <c r="U1340" t="s">
        <v>5078</v>
      </c>
    </row>
    <row r="1341" spans="1:21" ht="30.75" customHeight="1" x14ac:dyDescent="0.3">
      <c r="A1341" t="s">
        <v>2792</v>
      </c>
      <c r="B1341" t="s">
        <v>2793</v>
      </c>
      <c r="C1341" s="10" t="s">
        <v>5077</v>
      </c>
      <c r="E1341" t="s">
        <v>3580</v>
      </c>
      <c r="F1341" t="s">
        <v>3581</v>
      </c>
      <c r="G1341" t="s">
        <v>3582</v>
      </c>
      <c r="H1341" t="s">
        <v>3583</v>
      </c>
      <c r="I1341" t="s">
        <v>3584</v>
      </c>
      <c r="J1341" t="s">
        <v>3585</v>
      </c>
      <c r="K1341" t="s">
        <v>3586</v>
      </c>
      <c r="L1341" t="s">
        <v>3587</v>
      </c>
      <c r="M1341" t="s">
        <v>3588</v>
      </c>
      <c r="N1341" t="s">
        <v>3589</v>
      </c>
      <c r="O1341" t="s">
        <v>3590</v>
      </c>
      <c r="P1341" t="s">
        <v>3591</v>
      </c>
      <c r="Q1341" t="s">
        <v>5012</v>
      </c>
      <c r="R1341" t="s">
        <v>5013</v>
      </c>
      <c r="S1341" t="s">
        <v>5014</v>
      </c>
      <c r="T1341" t="s">
        <v>5015</v>
      </c>
      <c r="U1341" t="s">
        <v>5078</v>
      </c>
    </row>
    <row r="1342" spans="1:21" ht="30.75" customHeight="1" x14ac:dyDescent="0.3">
      <c r="A1342" t="s">
        <v>2794</v>
      </c>
      <c r="B1342" t="s">
        <v>2795</v>
      </c>
      <c r="C1342" s="10" t="s">
        <v>5079</v>
      </c>
      <c r="E1342" t="s">
        <v>3543</v>
      </c>
      <c r="F1342" t="s">
        <v>3544</v>
      </c>
      <c r="G1342" t="s">
        <v>3751</v>
      </c>
      <c r="H1342" t="s">
        <v>4700</v>
      </c>
      <c r="I1342" t="s">
        <v>4701</v>
      </c>
      <c r="J1342" t="s">
        <v>4702</v>
      </c>
    </row>
    <row r="1343" spans="1:21" ht="30.75" customHeight="1" x14ac:dyDescent="0.3">
      <c r="A1343" t="s">
        <v>2796</v>
      </c>
      <c r="B1343" t="s">
        <v>2797</v>
      </c>
      <c r="C1343" s="10" t="s">
        <v>5079</v>
      </c>
      <c r="E1343" t="s">
        <v>3543</v>
      </c>
      <c r="F1343" t="s">
        <v>3544</v>
      </c>
      <c r="G1343" t="s">
        <v>3751</v>
      </c>
      <c r="H1343" t="s">
        <v>4700</v>
      </c>
      <c r="I1343" t="s">
        <v>4701</v>
      </c>
      <c r="J1343" t="s">
        <v>4702</v>
      </c>
    </row>
    <row r="1344" spans="1:21" ht="30.75" customHeight="1" x14ac:dyDescent="0.3">
      <c r="A1344" t="s">
        <v>5080</v>
      </c>
      <c r="B1344" t="s">
        <v>2799</v>
      </c>
      <c r="C1344" s="10" t="s">
        <v>5081</v>
      </c>
      <c r="E1344" t="s">
        <v>3543</v>
      </c>
      <c r="F1344" t="s">
        <v>3544</v>
      </c>
      <c r="G1344" t="s">
        <v>3572</v>
      </c>
      <c r="H1344" t="s">
        <v>3703</v>
      </c>
      <c r="I1344" t="s">
        <v>3801</v>
      </c>
      <c r="J1344" t="s">
        <v>5082</v>
      </c>
    </row>
    <row r="1345" spans="1:20" ht="30.75" customHeight="1" x14ac:dyDescent="0.3">
      <c r="A1345" t="s">
        <v>2800</v>
      </c>
      <c r="B1345" t="s">
        <v>2801</v>
      </c>
      <c r="C1345" s="10" t="s">
        <v>5083</v>
      </c>
      <c r="E1345" t="s">
        <v>3580</v>
      </c>
      <c r="F1345" t="s">
        <v>4635</v>
      </c>
      <c r="G1345" t="s">
        <v>5084</v>
      </c>
      <c r="H1345" t="s">
        <v>5085</v>
      </c>
      <c r="I1345" t="s">
        <v>5086</v>
      </c>
      <c r="J1345" t="s">
        <v>5087</v>
      </c>
    </row>
    <row r="1346" spans="1:20" ht="30.75" customHeight="1" x14ac:dyDescent="0.3">
      <c r="A1346" t="s">
        <v>2802</v>
      </c>
      <c r="B1346" t="s">
        <v>2803</v>
      </c>
      <c r="C1346" s="10" t="s">
        <v>5088</v>
      </c>
      <c r="E1346" t="s">
        <v>3580</v>
      </c>
      <c r="F1346" t="s">
        <v>3581</v>
      </c>
      <c r="G1346" t="s">
        <v>3582</v>
      </c>
      <c r="H1346" t="s">
        <v>3583</v>
      </c>
      <c r="I1346" t="s">
        <v>3584</v>
      </c>
      <c r="J1346" t="s">
        <v>3585</v>
      </c>
      <c r="K1346" t="s">
        <v>3586</v>
      </c>
      <c r="L1346" t="s">
        <v>3587</v>
      </c>
      <c r="M1346" t="s">
        <v>3588</v>
      </c>
      <c r="N1346" t="s">
        <v>3589</v>
      </c>
      <c r="O1346" t="s">
        <v>3602</v>
      </c>
      <c r="P1346" t="s">
        <v>3603</v>
      </c>
      <c r="Q1346" t="s">
        <v>3724</v>
      </c>
      <c r="R1346" t="s">
        <v>3725</v>
      </c>
      <c r="S1346" t="s">
        <v>3726</v>
      </c>
      <c r="T1346" t="s">
        <v>3727</v>
      </c>
    </row>
    <row r="1347" spans="1:20" ht="30.75" customHeight="1" x14ac:dyDescent="0.3">
      <c r="A1347" t="s">
        <v>2804</v>
      </c>
      <c r="B1347" t="s">
        <v>2805</v>
      </c>
      <c r="C1347" s="10" t="s">
        <v>5088</v>
      </c>
      <c r="E1347" t="s">
        <v>3580</v>
      </c>
      <c r="F1347" t="s">
        <v>3581</v>
      </c>
      <c r="G1347" t="s">
        <v>3582</v>
      </c>
      <c r="H1347" t="s">
        <v>3583</v>
      </c>
      <c r="I1347" t="s">
        <v>3584</v>
      </c>
      <c r="J1347" t="s">
        <v>3585</v>
      </c>
      <c r="K1347" t="s">
        <v>3586</v>
      </c>
      <c r="L1347" t="s">
        <v>3587</v>
      </c>
      <c r="M1347" t="s">
        <v>3588</v>
      </c>
      <c r="N1347" t="s">
        <v>3589</v>
      </c>
      <c r="O1347" t="s">
        <v>3602</v>
      </c>
      <c r="P1347" t="s">
        <v>3603</v>
      </c>
      <c r="Q1347" t="s">
        <v>3724</v>
      </c>
      <c r="R1347" t="s">
        <v>3725</v>
      </c>
      <c r="S1347" t="s">
        <v>3726</v>
      </c>
      <c r="T1347" t="s">
        <v>3727</v>
      </c>
    </row>
    <row r="1348" spans="1:20" ht="30.75" customHeight="1" x14ac:dyDescent="0.3">
      <c r="A1348" t="s">
        <v>2806</v>
      </c>
      <c r="B1348" t="s">
        <v>2807</v>
      </c>
      <c r="C1348" s="10" t="s">
        <v>5088</v>
      </c>
      <c r="E1348" t="s">
        <v>3580</v>
      </c>
      <c r="F1348" t="s">
        <v>3581</v>
      </c>
      <c r="G1348" t="s">
        <v>3582</v>
      </c>
      <c r="H1348" t="s">
        <v>3583</v>
      </c>
      <c r="I1348" t="s">
        <v>3584</v>
      </c>
      <c r="J1348" t="s">
        <v>3585</v>
      </c>
      <c r="K1348" t="s">
        <v>3586</v>
      </c>
      <c r="L1348" t="s">
        <v>3587</v>
      </c>
      <c r="M1348" t="s">
        <v>3588</v>
      </c>
      <c r="N1348" t="s">
        <v>3589</v>
      </c>
      <c r="O1348" t="s">
        <v>3602</v>
      </c>
      <c r="P1348" t="s">
        <v>3603</v>
      </c>
      <c r="Q1348" t="s">
        <v>3724</v>
      </c>
      <c r="R1348" t="s">
        <v>3725</v>
      </c>
      <c r="S1348" t="s">
        <v>3726</v>
      </c>
      <c r="T1348" t="s">
        <v>3727</v>
      </c>
    </row>
    <row r="1349" spans="1:20" ht="30.75" customHeight="1" x14ac:dyDescent="0.3">
      <c r="A1349" t="s">
        <v>2808</v>
      </c>
      <c r="B1349" t="s">
        <v>2809</v>
      </c>
      <c r="C1349" s="10" t="s">
        <v>5088</v>
      </c>
      <c r="E1349" t="s">
        <v>3580</v>
      </c>
      <c r="F1349" t="s">
        <v>3581</v>
      </c>
      <c r="G1349" t="s">
        <v>3582</v>
      </c>
      <c r="H1349" t="s">
        <v>3583</v>
      </c>
      <c r="I1349" t="s">
        <v>3584</v>
      </c>
      <c r="J1349" t="s">
        <v>3585</v>
      </c>
      <c r="K1349" t="s">
        <v>3586</v>
      </c>
      <c r="L1349" t="s">
        <v>3587</v>
      </c>
      <c r="M1349" t="s">
        <v>3588</v>
      </c>
      <c r="N1349" t="s">
        <v>3589</v>
      </c>
      <c r="O1349" t="s">
        <v>3602</v>
      </c>
      <c r="P1349" t="s">
        <v>3603</v>
      </c>
      <c r="Q1349" t="s">
        <v>3724</v>
      </c>
      <c r="R1349" t="s">
        <v>3725</v>
      </c>
      <c r="S1349" t="s">
        <v>3726</v>
      </c>
      <c r="T1349" t="s">
        <v>3727</v>
      </c>
    </row>
    <row r="1350" spans="1:20" ht="30.75" customHeight="1" x14ac:dyDescent="0.3">
      <c r="A1350" t="s">
        <v>2810</v>
      </c>
      <c r="B1350" t="s">
        <v>2811</v>
      </c>
      <c r="C1350" s="10" t="s">
        <v>5089</v>
      </c>
      <c r="E1350" t="s">
        <v>3543</v>
      </c>
      <c r="F1350" t="s">
        <v>3544</v>
      </c>
      <c r="G1350" t="s">
        <v>3545</v>
      </c>
      <c r="H1350" t="s">
        <v>3763</v>
      </c>
      <c r="I1350" t="s">
        <v>4252</v>
      </c>
      <c r="J1350" t="s">
        <v>4984</v>
      </c>
    </row>
    <row r="1351" spans="1:20" ht="30.75" customHeight="1" x14ac:dyDescent="0.3">
      <c r="A1351" t="s">
        <v>2812</v>
      </c>
      <c r="B1351" t="s">
        <v>2813</v>
      </c>
      <c r="C1351" s="10" t="s">
        <v>5090</v>
      </c>
      <c r="E1351" t="s">
        <v>3543</v>
      </c>
      <c r="F1351" t="s">
        <v>3544</v>
      </c>
      <c r="G1351" t="s">
        <v>3545</v>
      </c>
      <c r="H1351" t="s">
        <v>3785</v>
      </c>
      <c r="I1351" t="s">
        <v>4065</v>
      </c>
      <c r="J1351" t="s">
        <v>4378</v>
      </c>
    </row>
    <row r="1352" spans="1:20" ht="30.75" customHeight="1" x14ac:dyDescent="0.3">
      <c r="A1352" t="s">
        <v>2814</v>
      </c>
      <c r="B1352" t="s">
        <v>2815</v>
      </c>
      <c r="C1352" s="10" t="s">
        <v>5091</v>
      </c>
      <c r="E1352" t="s">
        <v>3543</v>
      </c>
      <c r="F1352" t="s">
        <v>3544</v>
      </c>
      <c r="G1352" t="s">
        <v>3545</v>
      </c>
      <c r="H1352" t="s">
        <v>3785</v>
      </c>
      <c r="I1352" t="s">
        <v>4495</v>
      </c>
      <c r="J1352" t="s">
        <v>4496</v>
      </c>
    </row>
    <row r="1353" spans="1:20" ht="30.75" customHeight="1" x14ac:dyDescent="0.3">
      <c r="A1353" t="s">
        <v>2816</v>
      </c>
      <c r="B1353" t="s">
        <v>2817</v>
      </c>
      <c r="C1353" s="10" t="s">
        <v>5092</v>
      </c>
      <c r="E1353" t="s">
        <v>3543</v>
      </c>
      <c r="F1353" t="s">
        <v>3544</v>
      </c>
      <c r="G1353" t="s">
        <v>3545</v>
      </c>
      <c r="H1353" t="s">
        <v>3546</v>
      </c>
      <c r="I1353" t="s">
        <v>3547</v>
      </c>
      <c r="J1353" t="s">
        <v>3548</v>
      </c>
    </row>
    <row r="1354" spans="1:20" ht="30.75" customHeight="1" x14ac:dyDescent="0.3">
      <c r="A1354" t="s">
        <v>2818</v>
      </c>
      <c r="B1354" t="s">
        <v>2819</v>
      </c>
      <c r="C1354" s="10" t="s">
        <v>5092</v>
      </c>
      <c r="E1354" t="s">
        <v>3543</v>
      </c>
      <c r="F1354" t="s">
        <v>3544</v>
      </c>
      <c r="G1354" t="s">
        <v>3545</v>
      </c>
      <c r="H1354" t="s">
        <v>3546</v>
      </c>
      <c r="I1354" t="s">
        <v>3547</v>
      </c>
      <c r="J1354" t="s">
        <v>3548</v>
      </c>
    </row>
    <row r="1355" spans="1:20" ht="30.75" customHeight="1" x14ac:dyDescent="0.3">
      <c r="A1355" t="s">
        <v>2820</v>
      </c>
      <c r="B1355" t="s">
        <v>2821</v>
      </c>
      <c r="C1355" s="10" t="s">
        <v>5093</v>
      </c>
      <c r="E1355" t="s">
        <v>3543</v>
      </c>
      <c r="F1355" t="s">
        <v>3544</v>
      </c>
      <c r="G1355" t="s">
        <v>3545</v>
      </c>
      <c r="H1355" t="s">
        <v>3636</v>
      </c>
      <c r="I1355" t="s">
        <v>5094</v>
      </c>
    </row>
    <row r="1356" spans="1:20" ht="30.75" customHeight="1" x14ac:dyDescent="0.3">
      <c r="A1356" t="s">
        <v>2822</v>
      </c>
      <c r="B1356" t="s">
        <v>2823</v>
      </c>
      <c r="C1356" s="10" t="s">
        <v>5095</v>
      </c>
      <c r="E1356" t="s">
        <v>3543</v>
      </c>
      <c r="F1356" t="s">
        <v>3544</v>
      </c>
      <c r="G1356" t="s">
        <v>3572</v>
      </c>
      <c r="H1356" t="s">
        <v>3573</v>
      </c>
      <c r="I1356" t="s">
        <v>3574</v>
      </c>
      <c r="J1356" t="s">
        <v>3783</v>
      </c>
    </row>
    <row r="1357" spans="1:20" ht="30.75" customHeight="1" x14ac:dyDescent="0.3">
      <c r="A1357" t="s">
        <v>2824</v>
      </c>
      <c r="B1357" t="s">
        <v>2825</v>
      </c>
      <c r="C1357" s="10" t="s">
        <v>5095</v>
      </c>
      <c r="E1357" t="s">
        <v>3543</v>
      </c>
      <c r="F1357" t="s">
        <v>3544</v>
      </c>
      <c r="G1357" t="s">
        <v>3572</v>
      </c>
      <c r="H1357" t="s">
        <v>3573</v>
      </c>
      <c r="I1357" t="s">
        <v>3574</v>
      </c>
      <c r="J1357" t="s">
        <v>3783</v>
      </c>
    </row>
    <row r="1358" spans="1:20" ht="30.75" customHeight="1" x14ac:dyDescent="0.3">
      <c r="A1358" t="s">
        <v>2826</v>
      </c>
      <c r="B1358" t="s">
        <v>2827</v>
      </c>
      <c r="C1358" s="10" t="s">
        <v>5096</v>
      </c>
      <c r="E1358" t="s">
        <v>3543</v>
      </c>
      <c r="F1358" t="s">
        <v>3901</v>
      </c>
      <c r="G1358" t="s">
        <v>3902</v>
      </c>
      <c r="H1358" t="s">
        <v>4518</v>
      </c>
      <c r="I1358" t="s">
        <v>4519</v>
      </c>
      <c r="J1358" t="s">
        <v>5097</v>
      </c>
    </row>
    <row r="1359" spans="1:20" ht="30.75" customHeight="1" x14ac:dyDescent="0.3">
      <c r="A1359" t="s">
        <v>2828</v>
      </c>
      <c r="B1359" t="s">
        <v>2829</v>
      </c>
      <c r="C1359" s="10" t="s">
        <v>5096</v>
      </c>
      <c r="E1359" t="s">
        <v>3543</v>
      </c>
      <c r="F1359" t="s">
        <v>3901</v>
      </c>
      <c r="G1359" t="s">
        <v>3902</v>
      </c>
      <c r="H1359" t="s">
        <v>4518</v>
      </c>
      <c r="I1359" t="s">
        <v>4519</v>
      </c>
      <c r="J1359" t="s">
        <v>5097</v>
      </c>
    </row>
    <row r="1360" spans="1:20" ht="30.75" customHeight="1" x14ac:dyDescent="0.3">
      <c r="A1360" t="s">
        <v>2830</v>
      </c>
      <c r="B1360" t="s">
        <v>2831</v>
      </c>
      <c r="C1360" s="10" t="s">
        <v>5098</v>
      </c>
      <c r="E1360" t="s">
        <v>3543</v>
      </c>
      <c r="F1360" t="s">
        <v>3901</v>
      </c>
      <c r="G1360" t="s">
        <v>3902</v>
      </c>
      <c r="H1360" t="s">
        <v>4518</v>
      </c>
      <c r="I1360" t="s">
        <v>4519</v>
      </c>
      <c r="J1360" t="s">
        <v>5097</v>
      </c>
    </row>
    <row r="1361" spans="1:21" ht="30.75" customHeight="1" x14ac:dyDescent="0.3">
      <c r="A1361" t="s">
        <v>2832</v>
      </c>
      <c r="B1361" t="s">
        <v>2833</v>
      </c>
      <c r="C1361" s="10" t="s">
        <v>5098</v>
      </c>
      <c r="E1361" t="s">
        <v>3543</v>
      </c>
      <c r="F1361" t="s">
        <v>3901</v>
      </c>
      <c r="G1361" t="s">
        <v>3902</v>
      </c>
      <c r="H1361" t="s">
        <v>4518</v>
      </c>
      <c r="I1361" t="s">
        <v>4519</v>
      </c>
      <c r="J1361" t="s">
        <v>5097</v>
      </c>
    </row>
    <row r="1362" spans="1:21" ht="30.75" customHeight="1" x14ac:dyDescent="0.3">
      <c r="A1362" t="s">
        <v>2834</v>
      </c>
      <c r="B1362" t="s">
        <v>2835</v>
      </c>
      <c r="C1362" s="10" t="s">
        <v>5099</v>
      </c>
      <c r="E1362" t="s">
        <v>3543</v>
      </c>
      <c r="F1362" t="s">
        <v>3901</v>
      </c>
      <c r="G1362" t="s">
        <v>3902</v>
      </c>
      <c r="H1362" t="s">
        <v>4518</v>
      </c>
      <c r="I1362" t="s">
        <v>4519</v>
      </c>
      <c r="J1362" t="s">
        <v>5097</v>
      </c>
    </row>
    <row r="1363" spans="1:21" ht="30.75" customHeight="1" x14ac:dyDescent="0.3">
      <c r="A1363" t="s">
        <v>2836</v>
      </c>
      <c r="B1363" t="s">
        <v>2837</v>
      </c>
      <c r="C1363" s="10" t="s">
        <v>5099</v>
      </c>
      <c r="E1363" t="s">
        <v>3543</v>
      </c>
      <c r="F1363" t="s">
        <v>3901</v>
      </c>
      <c r="G1363" t="s">
        <v>3902</v>
      </c>
      <c r="H1363" t="s">
        <v>4518</v>
      </c>
      <c r="I1363" t="s">
        <v>4519</v>
      </c>
      <c r="J1363" t="s">
        <v>5097</v>
      </c>
    </row>
    <row r="1364" spans="1:21" ht="30.75" customHeight="1" x14ac:dyDescent="0.3">
      <c r="A1364" t="s">
        <v>2838</v>
      </c>
      <c r="B1364" t="s">
        <v>2839</v>
      </c>
      <c r="C1364" s="10" t="s">
        <v>5100</v>
      </c>
      <c r="E1364" t="s">
        <v>3580</v>
      </c>
      <c r="F1364" t="s">
        <v>3581</v>
      </c>
      <c r="G1364" t="s">
        <v>3582</v>
      </c>
      <c r="H1364" t="s">
        <v>3583</v>
      </c>
      <c r="I1364" t="s">
        <v>3584</v>
      </c>
      <c r="J1364" t="s">
        <v>3585</v>
      </c>
      <c r="K1364" t="s">
        <v>3586</v>
      </c>
      <c r="L1364" t="s">
        <v>3587</v>
      </c>
      <c r="M1364" t="s">
        <v>3588</v>
      </c>
      <c r="N1364" t="s">
        <v>3589</v>
      </c>
      <c r="O1364" t="s">
        <v>3602</v>
      </c>
      <c r="P1364" t="s">
        <v>3654</v>
      </c>
      <c r="Q1364" t="s">
        <v>5101</v>
      </c>
      <c r="R1364" t="s">
        <v>5102</v>
      </c>
      <c r="S1364" t="s">
        <v>5103</v>
      </c>
      <c r="T1364" t="s">
        <v>5104</v>
      </c>
      <c r="U1364" t="s">
        <v>5105</v>
      </c>
    </row>
    <row r="1365" spans="1:21" ht="30.75" customHeight="1" x14ac:dyDescent="0.3">
      <c r="A1365" t="s">
        <v>2840</v>
      </c>
      <c r="B1365" t="s">
        <v>2841</v>
      </c>
      <c r="C1365" s="10" t="s">
        <v>5100</v>
      </c>
      <c r="E1365" t="s">
        <v>3580</v>
      </c>
      <c r="F1365" t="s">
        <v>3581</v>
      </c>
      <c r="G1365" t="s">
        <v>3582</v>
      </c>
      <c r="H1365" t="s">
        <v>3583</v>
      </c>
      <c r="I1365" t="s">
        <v>3584</v>
      </c>
      <c r="J1365" t="s">
        <v>3585</v>
      </c>
      <c r="K1365" t="s">
        <v>3586</v>
      </c>
      <c r="L1365" t="s">
        <v>3587</v>
      </c>
      <c r="M1365" t="s">
        <v>3588</v>
      </c>
      <c r="N1365" t="s">
        <v>3589</v>
      </c>
      <c r="O1365" t="s">
        <v>3602</v>
      </c>
      <c r="P1365" t="s">
        <v>3654</v>
      </c>
      <c r="Q1365" t="s">
        <v>5101</v>
      </c>
      <c r="R1365" t="s">
        <v>5102</v>
      </c>
      <c r="S1365" t="s">
        <v>5103</v>
      </c>
      <c r="T1365" t="s">
        <v>5104</v>
      </c>
      <c r="U1365" t="s">
        <v>5105</v>
      </c>
    </row>
    <row r="1366" spans="1:21" ht="30.75" customHeight="1" x14ac:dyDescent="0.3">
      <c r="A1366" t="s">
        <v>2842</v>
      </c>
      <c r="B1366" t="s">
        <v>2843</v>
      </c>
      <c r="C1366" s="10" t="s">
        <v>5100</v>
      </c>
      <c r="E1366" t="s">
        <v>3580</v>
      </c>
      <c r="F1366" t="s">
        <v>3581</v>
      </c>
      <c r="G1366" t="s">
        <v>3582</v>
      </c>
      <c r="H1366" t="s">
        <v>3583</v>
      </c>
      <c r="I1366" t="s">
        <v>3584</v>
      </c>
      <c r="J1366" t="s">
        <v>3585</v>
      </c>
      <c r="K1366" t="s">
        <v>3586</v>
      </c>
      <c r="L1366" t="s">
        <v>3587</v>
      </c>
      <c r="M1366" t="s">
        <v>3588</v>
      </c>
      <c r="N1366" t="s">
        <v>3589</v>
      </c>
      <c r="O1366" t="s">
        <v>3602</v>
      </c>
      <c r="P1366" t="s">
        <v>3654</v>
      </c>
      <c r="Q1366" t="s">
        <v>5101</v>
      </c>
      <c r="R1366" t="s">
        <v>5102</v>
      </c>
      <c r="S1366" t="s">
        <v>5103</v>
      </c>
      <c r="T1366" t="s">
        <v>5104</v>
      </c>
      <c r="U1366" t="s">
        <v>5105</v>
      </c>
    </row>
    <row r="1367" spans="1:21" ht="30.75" customHeight="1" x14ac:dyDescent="0.3">
      <c r="A1367" t="s">
        <v>2844</v>
      </c>
      <c r="B1367" t="s">
        <v>2845</v>
      </c>
      <c r="C1367" s="10" t="s">
        <v>5106</v>
      </c>
      <c r="E1367" t="s">
        <v>3543</v>
      </c>
      <c r="F1367" t="s">
        <v>3643</v>
      </c>
      <c r="G1367" t="s">
        <v>3811</v>
      </c>
      <c r="H1367" t="s">
        <v>3812</v>
      </c>
      <c r="I1367" t="s">
        <v>3933</v>
      </c>
      <c r="J1367" t="s">
        <v>5107</v>
      </c>
    </row>
    <row r="1368" spans="1:21" ht="30.75" customHeight="1" x14ac:dyDescent="0.3">
      <c r="A1368" t="s">
        <v>2846</v>
      </c>
      <c r="B1368" t="s">
        <v>2847</v>
      </c>
      <c r="C1368" s="10" t="s">
        <v>5108</v>
      </c>
      <c r="E1368" t="s">
        <v>3543</v>
      </c>
      <c r="F1368" t="s">
        <v>3544</v>
      </c>
      <c r="G1368" t="s">
        <v>3545</v>
      </c>
      <c r="H1368" t="s">
        <v>3773</v>
      </c>
      <c r="I1368" t="s">
        <v>4084</v>
      </c>
      <c r="J1368" t="s">
        <v>4667</v>
      </c>
    </row>
    <row r="1369" spans="1:21" ht="30.75" customHeight="1" x14ac:dyDescent="0.3">
      <c r="A1369" t="s">
        <v>2848</v>
      </c>
      <c r="B1369" t="s">
        <v>2849</v>
      </c>
      <c r="C1369" s="10" t="s">
        <v>5108</v>
      </c>
      <c r="E1369" t="s">
        <v>3543</v>
      </c>
      <c r="F1369" t="s">
        <v>3544</v>
      </c>
      <c r="G1369" t="s">
        <v>3545</v>
      </c>
      <c r="H1369" t="s">
        <v>3773</v>
      </c>
      <c r="I1369" t="s">
        <v>4084</v>
      </c>
      <c r="J1369" t="s">
        <v>4667</v>
      </c>
    </row>
    <row r="1370" spans="1:21" ht="30.75" customHeight="1" x14ac:dyDescent="0.3">
      <c r="A1370" t="s">
        <v>2850</v>
      </c>
      <c r="B1370" t="s">
        <v>2851</v>
      </c>
      <c r="C1370" s="10" t="s">
        <v>5108</v>
      </c>
      <c r="E1370" t="s">
        <v>3543</v>
      </c>
      <c r="F1370" t="s">
        <v>3544</v>
      </c>
      <c r="G1370" t="s">
        <v>3545</v>
      </c>
      <c r="H1370" t="s">
        <v>3773</v>
      </c>
      <c r="I1370" t="s">
        <v>4084</v>
      </c>
      <c r="J1370" t="s">
        <v>4667</v>
      </c>
    </row>
    <row r="1371" spans="1:21" ht="30.75" customHeight="1" x14ac:dyDescent="0.3">
      <c r="A1371" t="s">
        <v>2852</v>
      </c>
      <c r="B1371" t="s">
        <v>2853</v>
      </c>
      <c r="C1371" s="10" t="s">
        <v>5109</v>
      </c>
      <c r="E1371" t="s">
        <v>3580</v>
      </c>
      <c r="F1371" t="s">
        <v>3581</v>
      </c>
      <c r="G1371" t="s">
        <v>3582</v>
      </c>
      <c r="H1371" t="s">
        <v>3583</v>
      </c>
      <c r="I1371" t="s">
        <v>3584</v>
      </c>
      <c r="J1371" t="s">
        <v>3585</v>
      </c>
      <c r="K1371" t="s">
        <v>3586</v>
      </c>
      <c r="L1371" t="s">
        <v>3714</v>
      </c>
      <c r="M1371" t="s">
        <v>3715</v>
      </c>
      <c r="N1371" t="s">
        <v>3716</v>
      </c>
      <c r="O1371" t="s">
        <v>3717</v>
      </c>
      <c r="P1371" t="s">
        <v>3718</v>
      </c>
      <c r="Q1371" t="s">
        <v>3719</v>
      </c>
      <c r="R1371" t="s">
        <v>3720</v>
      </c>
      <c r="S1371" t="s">
        <v>3721</v>
      </c>
      <c r="T1371" t="s">
        <v>3722</v>
      </c>
    </row>
    <row r="1372" spans="1:21" ht="30.75" customHeight="1" x14ac:dyDescent="0.3">
      <c r="A1372" t="s">
        <v>2854</v>
      </c>
      <c r="B1372" t="s">
        <v>2855</v>
      </c>
      <c r="C1372" s="10" t="s">
        <v>5109</v>
      </c>
      <c r="E1372" t="s">
        <v>3580</v>
      </c>
      <c r="F1372" t="s">
        <v>3581</v>
      </c>
      <c r="G1372" t="s">
        <v>3582</v>
      </c>
      <c r="H1372" t="s">
        <v>3583</v>
      </c>
      <c r="I1372" t="s">
        <v>3584</v>
      </c>
      <c r="J1372" t="s">
        <v>3585</v>
      </c>
      <c r="K1372" t="s">
        <v>3586</v>
      </c>
      <c r="L1372" t="s">
        <v>3714</v>
      </c>
      <c r="M1372" t="s">
        <v>3715</v>
      </c>
      <c r="N1372" t="s">
        <v>3716</v>
      </c>
      <c r="O1372" t="s">
        <v>3717</v>
      </c>
      <c r="P1372" t="s">
        <v>3718</v>
      </c>
      <c r="Q1372" t="s">
        <v>3719</v>
      </c>
      <c r="R1372" t="s">
        <v>3720</v>
      </c>
      <c r="S1372" t="s">
        <v>3721</v>
      </c>
      <c r="T1372" t="s">
        <v>3722</v>
      </c>
    </row>
    <row r="1373" spans="1:21" ht="30.75" customHeight="1" x14ac:dyDescent="0.3">
      <c r="A1373" t="s">
        <v>2856</v>
      </c>
      <c r="B1373" t="s">
        <v>2857</v>
      </c>
      <c r="C1373" s="10" t="s">
        <v>5110</v>
      </c>
      <c r="E1373" t="s">
        <v>3543</v>
      </c>
      <c r="F1373" t="s">
        <v>3544</v>
      </c>
      <c r="G1373" t="s">
        <v>3572</v>
      </c>
      <c r="H1373" t="s">
        <v>3703</v>
      </c>
      <c r="I1373" t="s">
        <v>3801</v>
      </c>
      <c r="J1373" t="s">
        <v>4357</v>
      </c>
    </row>
    <row r="1374" spans="1:21" ht="30.75" customHeight="1" x14ac:dyDescent="0.3">
      <c r="A1374" t="s">
        <v>2858</v>
      </c>
      <c r="B1374" t="s">
        <v>2859</v>
      </c>
      <c r="C1374" s="10" t="s">
        <v>5111</v>
      </c>
      <c r="E1374" t="s">
        <v>3543</v>
      </c>
      <c r="F1374" t="s">
        <v>3544</v>
      </c>
      <c r="G1374" t="s">
        <v>3545</v>
      </c>
      <c r="H1374" t="s">
        <v>3546</v>
      </c>
      <c r="I1374" t="s">
        <v>3547</v>
      </c>
      <c r="J1374" t="s">
        <v>3548</v>
      </c>
    </row>
    <row r="1375" spans="1:21" ht="30.75" customHeight="1" x14ac:dyDescent="0.3">
      <c r="A1375" t="s">
        <v>2860</v>
      </c>
      <c r="B1375" t="s">
        <v>2861</v>
      </c>
      <c r="C1375" s="10" t="s">
        <v>5112</v>
      </c>
      <c r="E1375" t="s">
        <v>3543</v>
      </c>
      <c r="F1375" t="s">
        <v>3544</v>
      </c>
      <c r="G1375" t="s">
        <v>3572</v>
      </c>
      <c r="H1375" t="s">
        <v>3573</v>
      </c>
      <c r="I1375" t="s">
        <v>3577</v>
      </c>
      <c r="J1375" t="s">
        <v>4201</v>
      </c>
      <c r="K1375" t="s">
        <v>4202</v>
      </c>
    </row>
    <row r="1376" spans="1:21" ht="30.75" customHeight="1" x14ac:dyDescent="0.3">
      <c r="A1376" t="s">
        <v>2862</v>
      </c>
      <c r="B1376" t="s">
        <v>2863</v>
      </c>
      <c r="C1376" s="10" t="s">
        <v>5113</v>
      </c>
      <c r="E1376" t="s">
        <v>3543</v>
      </c>
      <c r="F1376" t="s">
        <v>3544</v>
      </c>
      <c r="G1376" t="s">
        <v>3545</v>
      </c>
      <c r="H1376" t="s">
        <v>3785</v>
      </c>
      <c r="I1376" t="s">
        <v>4065</v>
      </c>
      <c r="J1376" t="s">
        <v>4150</v>
      </c>
    </row>
    <row r="1377" spans="1:11" ht="30.75" customHeight="1" x14ac:dyDescent="0.3">
      <c r="A1377" t="s">
        <v>2864</v>
      </c>
      <c r="B1377" t="s">
        <v>2865</v>
      </c>
      <c r="C1377" s="10" t="s">
        <v>5113</v>
      </c>
      <c r="E1377" t="s">
        <v>3543</v>
      </c>
      <c r="F1377" t="s">
        <v>3544</v>
      </c>
      <c r="G1377" t="s">
        <v>3545</v>
      </c>
      <c r="H1377" t="s">
        <v>3785</v>
      </c>
      <c r="I1377" t="s">
        <v>4065</v>
      </c>
      <c r="J1377" t="s">
        <v>4150</v>
      </c>
    </row>
    <row r="1378" spans="1:11" ht="30.75" customHeight="1" x14ac:dyDescent="0.3">
      <c r="A1378" t="s">
        <v>2866</v>
      </c>
      <c r="B1378" t="s">
        <v>2867</v>
      </c>
      <c r="C1378" s="10" t="s">
        <v>5113</v>
      </c>
      <c r="E1378" t="s">
        <v>3543</v>
      </c>
      <c r="F1378" t="s">
        <v>3544</v>
      </c>
      <c r="G1378" t="s">
        <v>3545</v>
      </c>
      <c r="H1378" t="s">
        <v>3785</v>
      </c>
      <c r="I1378" t="s">
        <v>4065</v>
      </c>
      <c r="J1378" t="s">
        <v>4150</v>
      </c>
    </row>
    <row r="1379" spans="1:11" ht="30.75" customHeight="1" x14ac:dyDescent="0.3">
      <c r="A1379" t="s">
        <v>2868</v>
      </c>
      <c r="B1379" t="s">
        <v>2869</v>
      </c>
      <c r="C1379" s="10" t="s">
        <v>5113</v>
      </c>
      <c r="E1379" t="s">
        <v>3543</v>
      </c>
      <c r="F1379" t="s">
        <v>3544</v>
      </c>
      <c r="G1379" t="s">
        <v>3545</v>
      </c>
      <c r="H1379" t="s">
        <v>3785</v>
      </c>
      <c r="I1379" t="s">
        <v>4065</v>
      </c>
      <c r="J1379" t="s">
        <v>4150</v>
      </c>
    </row>
    <row r="1380" spans="1:11" ht="30.75" customHeight="1" x14ac:dyDescent="0.3">
      <c r="A1380" t="s">
        <v>2870</v>
      </c>
      <c r="B1380" t="s">
        <v>2871</v>
      </c>
      <c r="C1380" s="10" t="s">
        <v>5113</v>
      </c>
      <c r="E1380" t="s">
        <v>3543</v>
      </c>
      <c r="F1380" t="s">
        <v>3544</v>
      </c>
      <c r="G1380" t="s">
        <v>3545</v>
      </c>
      <c r="H1380" t="s">
        <v>3785</v>
      </c>
      <c r="I1380" t="s">
        <v>4065</v>
      </c>
      <c r="J1380" t="s">
        <v>4150</v>
      </c>
    </row>
    <row r="1381" spans="1:11" ht="30.75" customHeight="1" x14ac:dyDescent="0.3">
      <c r="A1381" t="s">
        <v>2872</v>
      </c>
      <c r="B1381" t="s">
        <v>2873</v>
      </c>
      <c r="C1381" s="10" t="s">
        <v>5114</v>
      </c>
      <c r="E1381" t="s">
        <v>3543</v>
      </c>
      <c r="F1381" t="s">
        <v>3544</v>
      </c>
      <c r="G1381" t="s">
        <v>3561</v>
      </c>
      <c r="H1381" t="s">
        <v>4076</v>
      </c>
      <c r="I1381" t="s">
        <v>4077</v>
      </c>
      <c r="J1381" t="s">
        <v>4685</v>
      </c>
    </row>
    <row r="1382" spans="1:11" ht="30.75" customHeight="1" x14ac:dyDescent="0.3">
      <c r="A1382" t="s">
        <v>2874</v>
      </c>
      <c r="B1382" t="s">
        <v>2875</v>
      </c>
      <c r="C1382" s="10" t="s">
        <v>5115</v>
      </c>
      <c r="E1382" t="s">
        <v>3543</v>
      </c>
      <c r="F1382" t="s">
        <v>3544</v>
      </c>
      <c r="G1382" t="s">
        <v>3561</v>
      </c>
      <c r="H1382" t="s">
        <v>4076</v>
      </c>
      <c r="I1382" t="s">
        <v>4077</v>
      </c>
      <c r="J1382" t="s">
        <v>4685</v>
      </c>
    </row>
    <row r="1383" spans="1:11" ht="30.75" customHeight="1" x14ac:dyDescent="0.3">
      <c r="A1383" t="s">
        <v>2876</v>
      </c>
      <c r="B1383" t="s">
        <v>2877</v>
      </c>
      <c r="C1383" s="10" t="s">
        <v>5115</v>
      </c>
      <c r="E1383" t="s">
        <v>3543</v>
      </c>
      <c r="F1383" t="s">
        <v>3544</v>
      </c>
      <c r="G1383" t="s">
        <v>3561</v>
      </c>
      <c r="H1383" t="s">
        <v>4076</v>
      </c>
      <c r="I1383" t="s">
        <v>4077</v>
      </c>
      <c r="J1383" t="s">
        <v>4685</v>
      </c>
    </row>
    <row r="1384" spans="1:11" ht="30.75" customHeight="1" x14ac:dyDescent="0.3">
      <c r="A1384" t="s">
        <v>2878</v>
      </c>
      <c r="B1384" t="s">
        <v>2879</v>
      </c>
      <c r="C1384" s="10" t="s">
        <v>5114</v>
      </c>
      <c r="E1384" t="s">
        <v>3543</v>
      </c>
      <c r="F1384" t="s">
        <v>3544</v>
      </c>
      <c r="G1384" t="s">
        <v>3561</v>
      </c>
      <c r="H1384" t="s">
        <v>4076</v>
      </c>
      <c r="I1384" t="s">
        <v>4077</v>
      </c>
      <c r="J1384" t="s">
        <v>4685</v>
      </c>
    </row>
    <row r="1385" spans="1:11" ht="30.75" customHeight="1" x14ac:dyDescent="0.3">
      <c r="A1385" t="s">
        <v>2880</v>
      </c>
      <c r="B1385" t="s">
        <v>2881</v>
      </c>
      <c r="C1385" s="10" t="s">
        <v>5116</v>
      </c>
      <c r="E1385" t="s">
        <v>3543</v>
      </c>
      <c r="F1385" t="s">
        <v>3544</v>
      </c>
      <c r="G1385" t="s">
        <v>3561</v>
      </c>
      <c r="H1385" t="s">
        <v>4076</v>
      </c>
      <c r="I1385" t="s">
        <v>4077</v>
      </c>
      <c r="J1385" t="s">
        <v>4685</v>
      </c>
    </row>
    <row r="1386" spans="1:11" ht="30.75" customHeight="1" x14ac:dyDescent="0.3">
      <c r="A1386" t="s">
        <v>2882</v>
      </c>
      <c r="B1386" t="s">
        <v>2883</v>
      </c>
      <c r="C1386" s="10" t="s">
        <v>5117</v>
      </c>
      <c r="E1386" t="s">
        <v>3543</v>
      </c>
      <c r="F1386" t="s">
        <v>3544</v>
      </c>
      <c r="G1386" t="s">
        <v>3572</v>
      </c>
      <c r="H1386" t="s">
        <v>3703</v>
      </c>
      <c r="I1386" t="s">
        <v>3801</v>
      </c>
      <c r="J1386" t="s">
        <v>3802</v>
      </c>
    </row>
    <row r="1387" spans="1:11" ht="30.75" customHeight="1" x14ac:dyDescent="0.3">
      <c r="A1387" t="s">
        <v>2884</v>
      </c>
      <c r="B1387" t="s">
        <v>2885</v>
      </c>
      <c r="C1387" s="10" t="s">
        <v>5118</v>
      </c>
      <c r="E1387" t="s">
        <v>3543</v>
      </c>
      <c r="F1387" t="s">
        <v>3544</v>
      </c>
      <c r="G1387" t="s">
        <v>3545</v>
      </c>
      <c r="H1387" t="s">
        <v>4687</v>
      </c>
      <c r="I1387" t="s">
        <v>4688</v>
      </c>
      <c r="J1387" t="s">
        <v>5119</v>
      </c>
    </row>
    <row r="1388" spans="1:11" ht="30.75" customHeight="1" x14ac:dyDescent="0.3">
      <c r="A1388" t="s">
        <v>2896</v>
      </c>
      <c r="B1388" t="s">
        <v>2897</v>
      </c>
      <c r="C1388" s="10" t="s">
        <v>5120</v>
      </c>
      <c r="E1388" t="s">
        <v>3543</v>
      </c>
      <c r="F1388" t="s">
        <v>3695</v>
      </c>
      <c r="G1388" t="s">
        <v>4117</v>
      </c>
      <c r="H1388" t="s">
        <v>5121</v>
      </c>
      <c r="I1388" t="s">
        <v>5122</v>
      </c>
    </row>
    <row r="1389" spans="1:11" ht="30.75" customHeight="1" x14ac:dyDescent="0.3">
      <c r="A1389" t="s">
        <v>2898</v>
      </c>
      <c r="B1389" t="s">
        <v>2899</v>
      </c>
      <c r="C1389" s="10" t="s">
        <v>5120</v>
      </c>
      <c r="E1389" t="s">
        <v>3543</v>
      </c>
      <c r="F1389" t="s">
        <v>3695</v>
      </c>
      <c r="G1389" t="s">
        <v>4117</v>
      </c>
      <c r="H1389" t="s">
        <v>5121</v>
      </c>
      <c r="I1389" t="s">
        <v>5122</v>
      </c>
    </row>
    <row r="1390" spans="1:11" ht="30.75" customHeight="1" x14ac:dyDescent="0.3">
      <c r="A1390" t="s">
        <v>2008</v>
      </c>
      <c r="B1390" t="s">
        <v>2009</v>
      </c>
      <c r="C1390" s="10" t="s">
        <v>5123</v>
      </c>
      <c r="E1390" t="s">
        <v>3580</v>
      </c>
      <c r="F1390" t="s">
        <v>4413</v>
      </c>
      <c r="G1390" t="s">
        <v>4414</v>
      </c>
      <c r="H1390" t="s">
        <v>4415</v>
      </c>
      <c r="I1390" t="s">
        <v>4416</v>
      </c>
    </row>
    <row r="1391" spans="1:11" ht="30.75" customHeight="1" x14ac:dyDescent="0.3">
      <c r="A1391" t="s">
        <v>2900</v>
      </c>
      <c r="B1391" t="s">
        <v>2901</v>
      </c>
      <c r="C1391" s="10" t="s">
        <v>5124</v>
      </c>
      <c r="E1391" t="s">
        <v>3543</v>
      </c>
      <c r="F1391" t="s">
        <v>3544</v>
      </c>
      <c r="G1391" t="s">
        <v>3545</v>
      </c>
      <c r="H1391" t="s">
        <v>3785</v>
      </c>
      <c r="I1391" t="s">
        <v>3798</v>
      </c>
      <c r="J1391" t="s">
        <v>3799</v>
      </c>
    </row>
    <row r="1392" spans="1:11" ht="30.75" customHeight="1" x14ac:dyDescent="0.3">
      <c r="A1392" t="s">
        <v>2902</v>
      </c>
      <c r="B1392" t="s">
        <v>2903</v>
      </c>
      <c r="C1392" s="10" t="s">
        <v>5125</v>
      </c>
      <c r="E1392" t="s">
        <v>3543</v>
      </c>
      <c r="F1392" t="s">
        <v>3544</v>
      </c>
      <c r="G1392" t="s">
        <v>3751</v>
      </c>
      <c r="H1392" t="s">
        <v>3752</v>
      </c>
      <c r="I1392" t="s">
        <v>3753</v>
      </c>
      <c r="J1392" t="s">
        <v>3754</v>
      </c>
      <c r="K1392" t="s">
        <v>5126</v>
      </c>
    </row>
    <row r="1393" spans="1:11" ht="30.75" customHeight="1" x14ac:dyDescent="0.3">
      <c r="A1393" t="s">
        <v>2904</v>
      </c>
      <c r="B1393" t="s">
        <v>2905</v>
      </c>
      <c r="C1393" s="10" t="s">
        <v>5127</v>
      </c>
      <c r="E1393" t="s">
        <v>3543</v>
      </c>
      <c r="F1393" t="s">
        <v>3544</v>
      </c>
      <c r="G1393" t="s">
        <v>3545</v>
      </c>
      <c r="H1393" t="s">
        <v>4072</v>
      </c>
      <c r="I1393" t="s">
        <v>4472</v>
      </c>
      <c r="J1393" t="s">
        <v>5128</v>
      </c>
    </row>
    <row r="1394" spans="1:11" ht="30.75" customHeight="1" x14ac:dyDescent="0.3">
      <c r="A1394" t="s">
        <v>2906</v>
      </c>
      <c r="B1394" t="s">
        <v>2907</v>
      </c>
      <c r="C1394" s="10" t="s">
        <v>5129</v>
      </c>
      <c r="E1394" t="s">
        <v>3543</v>
      </c>
      <c r="F1394" t="s">
        <v>3544</v>
      </c>
      <c r="G1394" t="s">
        <v>3572</v>
      </c>
      <c r="H1394" t="s">
        <v>3610</v>
      </c>
      <c r="I1394" t="s">
        <v>4708</v>
      </c>
      <c r="J1394" t="s">
        <v>5130</v>
      </c>
    </row>
    <row r="1395" spans="1:11" ht="30.75" customHeight="1" x14ac:dyDescent="0.3">
      <c r="A1395" t="s">
        <v>2908</v>
      </c>
      <c r="B1395" t="s">
        <v>2909</v>
      </c>
      <c r="C1395" s="10" t="s">
        <v>5129</v>
      </c>
      <c r="E1395" t="s">
        <v>3543</v>
      </c>
      <c r="F1395" t="s">
        <v>3544</v>
      </c>
      <c r="G1395" t="s">
        <v>3572</v>
      </c>
      <c r="H1395" t="s">
        <v>3610</v>
      </c>
      <c r="I1395" t="s">
        <v>4708</v>
      </c>
      <c r="J1395" t="s">
        <v>5130</v>
      </c>
    </row>
    <row r="1396" spans="1:11" ht="30.75" customHeight="1" x14ac:dyDescent="0.3">
      <c r="A1396" t="s">
        <v>2910</v>
      </c>
      <c r="B1396" t="s">
        <v>2911</v>
      </c>
      <c r="C1396" s="10" t="s">
        <v>5131</v>
      </c>
      <c r="E1396" t="s">
        <v>3543</v>
      </c>
      <c r="F1396" t="s">
        <v>3544</v>
      </c>
      <c r="G1396" t="s">
        <v>5132</v>
      </c>
      <c r="H1396" t="s">
        <v>5133</v>
      </c>
      <c r="I1396" t="s">
        <v>5134</v>
      </c>
      <c r="J1396" t="s">
        <v>5135</v>
      </c>
    </row>
    <row r="1397" spans="1:11" ht="30.75" customHeight="1" x14ac:dyDescent="0.3">
      <c r="A1397" t="s">
        <v>2912</v>
      </c>
      <c r="B1397" t="s">
        <v>2913</v>
      </c>
      <c r="C1397" s="10" t="s">
        <v>5136</v>
      </c>
      <c r="E1397" t="s">
        <v>3543</v>
      </c>
      <c r="F1397" t="s">
        <v>3544</v>
      </c>
      <c r="G1397" t="s">
        <v>3561</v>
      </c>
      <c r="H1397" t="s">
        <v>3614</v>
      </c>
      <c r="I1397" t="s">
        <v>3633</v>
      </c>
      <c r="J1397" t="s">
        <v>3896</v>
      </c>
    </row>
    <row r="1398" spans="1:11" ht="30.75" customHeight="1" x14ac:dyDescent="0.3">
      <c r="A1398" t="s">
        <v>2914</v>
      </c>
      <c r="B1398" t="s">
        <v>2915</v>
      </c>
      <c r="C1398" s="10" t="s">
        <v>5136</v>
      </c>
      <c r="E1398" t="s">
        <v>3543</v>
      </c>
      <c r="F1398" t="s">
        <v>3544</v>
      </c>
      <c r="G1398" t="s">
        <v>3561</v>
      </c>
      <c r="H1398" t="s">
        <v>3614</v>
      </c>
      <c r="I1398" t="s">
        <v>3633</v>
      </c>
      <c r="J1398" t="s">
        <v>3896</v>
      </c>
    </row>
    <row r="1399" spans="1:11" ht="30.75" customHeight="1" x14ac:dyDescent="0.3">
      <c r="A1399" t="s">
        <v>2916</v>
      </c>
      <c r="B1399" t="s">
        <v>2917</v>
      </c>
      <c r="C1399" s="10" t="s">
        <v>5137</v>
      </c>
      <c r="E1399" t="s">
        <v>3543</v>
      </c>
      <c r="F1399" t="s">
        <v>3695</v>
      </c>
      <c r="G1399" t="s">
        <v>3696</v>
      </c>
      <c r="H1399" t="s">
        <v>3697</v>
      </c>
      <c r="I1399" t="s">
        <v>3698</v>
      </c>
      <c r="J1399" t="s">
        <v>5138</v>
      </c>
    </row>
    <row r="1400" spans="1:11" ht="30.75" customHeight="1" x14ac:dyDescent="0.3">
      <c r="A1400" t="s">
        <v>2918</v>
      </c>
      <c r="B1400" t="s">
        <v>2919</v>
      </c>
      <c r="C1400" s="10" t="s">
        <v>5139</v>
      </c>
      <c r="E1400" t="s">
        <v>3543</v>
      </c>
      <c r="F1400" t="s">
        <v>3544</v>
      </c>
      <c r="G1400" t="s">
        <v>3561</v>
      </c>
      <c r="H1400" t="s">
        <v>3614</v>
      </c>
      <c r="I1400" t="s">
        <v>3667</v>
      </c>
      <c r="J1400" t="s">
        <v>3668</v>
      </c>
    </row>
    <row r="1401" spans="1:11" ht="30.75" customHeight="1" x14ac:dyDescent="0.3">
      <c r="A1401" t="s">
        <v>2920</v>
      </c>
      <c r="B1401" t="s">
        <v>2921</v>
      </c>
      <c r="C1401" s="10" t="s">
        <v>5140</v>
      </c>
      <c r="E1401" t="s">
        <v>3543</v>
      </c>
      <c r="F1401" t="s">
        <v>3544</v>
      </c>
      <c r="G1401" t="s">
        <v>3545</v>
      </c>
      <c r="H1401" t="s">
        <v>3785</v>
      </c>
      <c r="I1401" t="s">
        <v>3798</v>
      </c>
      <c r="J1401" t="s">
        <v>3799</v>
      </c>
    </row>
    <row r="1402" spans="1:11" ht="30.75" customHeight="1" x14ac:dyDescent="0.3">
      <c r="A1402" t="s">
        <v>2922</v>
      </c>
      <c r="B1402" t="s">
        <v>2923</v>
      </c>
      <c r="C1402" s="10" t="s">
        <v>5140</v>
      </c>
      <c r="E1402" t="s">
        <v>3543</v>
      </c>
      <c r="F1402" t="s">
        <v>3544</v>
      </c>
      <c r="G1402" t="s">
        <v>3545</v>
      </c>
      <c r="H1402" t="s">
        <v>3785</v>
      </c>
      <c r="I1402" t="s">
        <v>3798</v>
      </c>
      <c r="J1402" t="s">
        <v>3799</v>
      </c>
    </row>
    <row r="1403" spans="1:11" ht="30.75" customHeight="1" x14ac:dyDescent="0.3">
      <c r="A1403" t="s">
        <v>5141</v>
      </c>
      <c r="B1403" t="s">
        <v>2925</v>
      </c>
      <c r="C1403" s="10" t="s">
        <v>5142</v>
      </c>
      <c r="E1403" t="s">
        <v>3543</v>
      </c>
      <c r="F1403" t="s">
        <v>3544</v>
      </c>
      <c r="G1403" t="s">
        <v>3561</v>
      </c>
      <c r="H1403" t="s">
        <v>3614</v>
      </c>
      <c r="I1403" t="s">
        <v>3633</v>
      </c>
      <c r="J1403" t="s">
        <v>3936</v>
      </c>
    </row>
    <row r="1404" spans="1:11" ht="30.75" customHeight="1" x14ac:dyDescent="0.3">
      <c r="A1404" t="s">
        <v>2926</v>
      </c>
      <c r="B1404" t="s">
        <v>2927</v>
      </c>
      <c r="C1404" s="10" t="s">
        <v>5143</v>
      </c>
      <c r="E1404" t="s">
        <v>3543</v>
      </c>
      <c r="F1404" t="s">
        <v>3550</v>
      </c>
      <c r="G1404" t="s">
        <v>3596</v>
      </c>
      <c r="H1404" t="s">
        <v>3597</v>
      </c>
      <c r="I1404" t="s">
        <v>3598</v>
      </c>
      <c r="J1404" t="s">
        <v>3599</v>
      </c>
    </row>
    <row r="1405" spans="1:11" ht="30.75" customHeight="1" x14ac:dyDescent="0.3">
      <c r="A1405" t="s">
        <v>2928</v>
      </c>
      <c r="B1405" t="s">
        <v>2929</v>
      </c>
      <c r="C1405" s="10" t="s">
        <v>5144</v>
      </c>
      <c r="E1405" t="s">
        <v>3543</v>
      </c>
      <c r="F1405" t="s">
        <v>3544</v>
      </c>
      <c r="G1405" t="s">
        <v>3751</v>
      </c>
      <c r="H1405" t="s">
        <v>3752</v>
      </c>
      <c r="I1405" t="s">
        <v>3753</v>
      </c>
      <c r="J1405" t="s">
        <v>5145</v>
      </c>
      <c r="K1405" t="s">
        <v>5146</v>
      </c>
    </row>
    <row r="1406" spans="1:11" ht="30.75" customHeight="1" x14ac:dyDescent="0.3">
      <c r="A1406" t="s">
        <v>2930</v>
      </c>
      <c r="B1406" t="s">
        <v>2931</v>
      </c>
      <c r="C1406" s="10" t="s">
        <v>5147</v>
      </c>
      <c r="E1406" t="s">
        <v>3543</v>
      </c>
      <c r="F1406" t="s">
        <v>3544</v>
      </c>
      <c r="G1406" t="s">
        <v>3572</v>
      </c>
      <c r="H1406" t="s">
        <v>3610</v>
      </c>
      <c r="I1406" t="s">
        <v>3611</v>
      </c>
      <c r="J1406" t="s">
        <v>4327</v>
      </c>
    </row>
    <row r="1407" spans="1:11" ht="30.75" customHeight="1" x14ac:dyDescent="0.3">
      <c r="A1407" t="s">
        <v>2932</v>
      </c>
      <c r="B1407" t="s">
        <v>2933</v>
      </c>
      <c r="C1407" s="10" t="s">
        <v>5147</v>
      </c>
      <c r="E1407" t="s">
        <v>3543</v>
      </c>
      <c r="F1407" t="s">
        <v>3544</v>
      </c>
      <c r="G1407" t="s">
        <v>3572</v>
      </c>
      <c r="H1407" t="s">
        <v>3610</v>
      </c>
      <c r="I1407" t="s">
        <v>3611</v>
      </c>
      <c r="J1407" t="s">
        <v>4327</v>
      </c>
    </row>
    <row r="1408" spans="1:11" ht="30.75" customHeight="1" x14ac:dyDescent="0.3">
      <c r="A1408" t="s">
        <v>2934</v>
      </c>
      <c r="B1408" t="s">
        <v>2935</v>
      </c>
      <c r="C1408" s="10" t="s">
        <v>5148</v>
      </c>
      <c r="E1408" t="s">
        <v>3543</v>
      </c>
      <c r="F1408" t="s">
        <v>3544</v>
      </c>
      <c r="G1408" t="s">
        <v>3572</v>
      </c>
      <c r="H1408" t="s">
        <v>3703</v>
      </c>
      <c r="I1408" t="s">
        <v>3801</v>
      </c>
      <c r="J1408" t="s">
        <v>3802</v>
      </c>
    </row>
    <row r="1409" spans="1:10" ht="30.75" customHeight="1" x14ac:dyDescent="0.3">
      <c r="A1409" t="s">
        <v>2936</v>
      </c>
      <c r="B1409" t="s">
        <v>2937</v>
      </c>
      <c r="C1409" s="10" t="s">
        <v>5149</v>
      </c>
      <c r="E1409" t="s">
        <v>3543</v>
      </c>
      <c r="F1409" t="s">
        <v>3544</v>
      </c>
      <c r="G1409" t="s">
        <v>3561</v>
      </c>
      <c r="H1409" t="s">
        <v>4211</v>
      </c>
      <c r="I1409" t="s">
        <v>4212</v>
      </c>
      <c r="J1409" t="s">
        <v>5150</v>
      </c>
    </row>
    <row r="1410" spans="1:10" ht="30.75" customHeight="1" x14ac:dyDescent="0.3">
      <c r="A1410" t="s">
        <v>2938</v>
      </c>
      <c r="B1410" t="s">
        <v>2939</v>
      </c>
      <c r="C1410" s="10" t="s">
        <v>5151</v>
      </c>
      <c r="E1410" t="s">
        <v>3543</v>
      </c>
      <c r="F1410" t="s">
        <v>3683</v>
      </c>
      <c r="G1410" t="s">
        <v>3684</v>
      </c>
      <c r="H1410" t="s">
        <v>3685</v>
      </c>
      <c r="I1410" t="s">
        <v>3686</v>
      </c>
      <c r="J1410" t="s">
        <v>3687</v>
      </c>
    </row>
    <row r="1411" spans="1:10" ht="30.75" customHeight="1" x14ac:dyDescent="0.3">
      <c r="A1411" t="s">
        <v>2940</v>
      </c>
      <c r="B1411" t="s">
        <v>2941</v>
      </c>
      <c r="C1411" s="10" t="s">
        <v>5152</v>
      </c>
      <c r="E1411" t="s">
        <v>3543</v>
      </c>
      <c r="F1411" t="s">
        <v>3544</v>
      </c>
      <c r="G1411" t="s">
        <v>3751</v>
      </c>
      <c r="H1411" t="s">
        <v>4489</v>
      </c>
      <c r="I1411" t="s">
        <v>4490</v>
      </c>
      <c r="J1411" t="s">
        <v>5153</v>
      </c>
    </row>
    <row r="1412" spans="1:10" ht="30.75" customHeight="1" x14ac:dyDescent="0.3">
      <c r="A1412" t="s">
        <v>2942</v>
      </c>
      <c r="B1412" t="s">
        <v>2943</v>
      </c>
      <c r="C1412" s="10" t="s">
        <v>5152</v>
      </c>
      <c r="E1412" t="s">
        <v>3543</v>
      </c>
      <c r="F1412" t="s">
        <v>3544</v>
      </c>
      <c r="G1412" t="s">
        <v>3751</v>
      </c>
      <c r="H1412" t="s">
        <v>4489</v>
      </c>
      <c r="I1412" t="s">
        <v>4490</v>
      </c>
      <c r="J1412" t="s">
        <v>5153</v>
      </c>
    </row>
    <row r="1413" spans="1:10" ht="30.75" customHeight="1" x14ac:dyDescent="0.3">
      <c r="A1413" t="s">
        <v>2944</v>
      </c>
      <c r="B1413" t="s">
        <v>2945</v>
      </c>
      <c r="C1413" s="10" t="s">
        <v>5154</v>
      </c>
      <c r="E1413" t="s">
        <v>3543</v>
      </c>
      <c r="F1413" t="s">
        <v>3544</v>
      </c>
      <c r="G1413" t="s">
        <v>5155</v>
      </c>
    </row>
    <row r="1414" spans="1:10" ht="30.75" customHeight="1" x14ac:dyDescent="0.3">
      <c r="A1414" t="s">
        <v>2946</v>
      </c>
      <c r="B1414" t="s">
        <v>2947</v>
      </c>
      <c r="C1414" s="10" t="s">
        <v>5154</v>
      </c>
      <c r="E1414" t="s">
        <v>3543</v>
      </c>
      <c r="F1414" t="s">
        <v>3544</v>
      </c>
      <c r="G1414" t="s">
        <v>5155</v>
      </c>
    </row>
    <row r="1415" spans="1:10" ht="30.75" customHeight="1" x14ac:dyDescent="0.3">
      <c r="A1415" t="s">
        <v>2948</v>
      </c>
      <c r="B1415" t="s">
        <v>2949</v>
      </c>
      <c r="C1415" s="10" t="s">
        <v>5154</v>
      </c>
      <c r="E1415" t="s">
        <v>3543</v>
      </c>
      <c r="F1415" t="s">
        <v>3544</v>
      </c>
      <c r="G1415" t="s">
        <v>5155</v>
      </c>
    </row>
    <row r="1416" spans="1:10" ht="30.75" customHeight="1" x14ac:dyDescent="0.3">
      <c r="A1416" t="s">
        <v>2950</v>
      </c>
      <c r="B1416" t="s">
        <v>2951</v>
      </c>
      <c r="C1416" s="10" t="s">
        <v>5154</v>
      </c>
      <c r="E1416" t="s">
        <v>3543</v>
      </c>
      <c r="F1416" t="s">
        <v>3544</v>
      </c>
      <c r="G1416" t="s">
        <v>5155</v>
      </c>
    </row>
    <row r="1417" spans="1:10" ht="30.75" customHeight="1" x14ac:dyDescent="0.3">
      <c r="A1417" t="s">
        <v>2952</v>
      </c>
      <c r="B1417" t="s">
        <v>2953</v>
      </c>
      <c r="C1417" s="10" t="s">
        <v>5156</v>
      </c>
      <c r="E1417" t="s">
        <v>3543</v>
      </c>
      <c r="F1417" t="s">
        <v>3544</v>
      </c>
      <c r="G1417" t="s">
        <v>3572</v>
      </c>
      <c r="H1417" t="s">
        <v>3573</v>
      </c>
      <c r="I1417" t="s">
        <v>3911</v>
      </c>
      <c r="J1417" t="s">
        <v>5157</v>
      </c>
    </row>
    <row r="1418" spans="1:10" ht="30.75" customHeight="1" x14ac:dyDescent="0.3">
      <c r="A1418" t="s">
        <v>2954</v>
      </c>
      <c r="B1418" t="s">
        <v>2955</v>
      </c>
      <c r="C1418" s="10" t="s">
        <v>5158</v>
      </c>
      <c r="E1418" t="s">
        <v>3543</v>
      </c>
      <c r="F1418" t="s">
        <v>3544</v>
      </c>
      <c r="G1418" t="s">
        <v>3572</v>
      </c>
      <c r="H1418" t="s">
        <v>3573</v>
      </c>
      <c r="I1418" t="s">
        <v>4366</v>
      </c>
      <c r="J1418" t="s">
        <v>5159</v>
      </c>
    </row>
    <row r="1419" spans="1:10" ht="30.75" customHeight="1" x14ac:dyDescent="0.3">
      <c r="A1419" t="s">
        <v>2956</v>
      </c>
      <c r="B1419" t="s">
        <v>2957</v>
      </c>
      <c r="C1419" s="10" t="s">
        <v>5158</v>
      </c>
      <c r="E1419" t="s">
        <v>3543</v>
      </c>
      <c r="F1419" t="s">
        <v>3544</v>
      </c>
      <c r="G1419" t="s">
        <v>3572</v>
      </c>
      <c r="H1419" t="s">
        <v>3573</v>
      </c>
      <c r="I1419" t="s">
        <v>4366</v>
      </c>
      <c r="J1419" t="s">
        <v>5159</v>
      </c>
    </row>
    <row r="1420" spans="1:10" ht="30.75" customHeight="1" x14ac:dyDescent="0.3">
      <c r="A1420" t="s">
        <v>2958</v>
      </c>
      <c r="B1420" t="s">
        <v>2959</v>
      </c>
      <c r="C1420" s="10" t="s">
        <v>5160</v>
      </c>
      <c r="E1420" t="s">
        <v>3543</v>
      </c>
      <c r="F1420" t="s">
        <v>3544</v>
      </c>
      <c r="G1420" t="s">
        <v>3545</v>
      </c>
      <c r="H1420" t="s">
        <v>3639</v>
      </c>
      <c r="I1420" t="s">
        <v>3640</v>
      </c>
      <c r="J1420" t="s">
        <v>3641</v>
      </c>
    </row>
    <row r="1421" spans="1:10" ht="30.75" customHeight="1" x14ac:dyDescent="0.3">
      <c r="A1421" t="s">
        <v>2960</v>
      </c>
      <c r="B1421" t="s">
        <v>2961</v>
      </c>
      <c r="C1421" s="10" t="s">
        <v>5161</v>
      </c>
      <c r="E1421" t="s">
        <v>3543</v>
      </c>
      <c r="F1421" t="s">
        <v>3544</v>
      </c>
      <c r="G1421" t="s">
        <v>3545</v>
      </c>
      <c r="H1421" t="s">
        <v>3639</v>
      </c>
      <c r="I1421" t="s">
        <v>3640</v>
      </c>
      <c r="J1421" t="s">
        <v>3641</v>
      </c>
    </row>
    <row r="1422" spans="1:10" ht="30.75" customHeight="1" x14ac:dyDescent="0.3">
      <c r="A1422" t="s">
        <v>2962</v>
      </c>
      <c r="B1422" t="s">
        <v>2963</v>
      </c>
      <c r="C1422" s="10" t="s">
        <v>5161</v>
      </c>
      <c r="E1422" t="s">
        <v>3543</v>
      </c>
      <c r="F1422" t="s">
        <v>3544</v>
      </c>
      <c r="G1422" t="s">
        <v>3545</v>
      </c>
      <c r="H1422" t="s">
        <v>3639</v>
      </c>
      <c r="I1422" t="s">
        <v>3640</v>
      </c>
      <c r="J1422" t="s">
        <v>3641</v>
      </c>
    </row>
    <row r="1423" spans="1:10" ht="30.75" customHeight="1" x14ac:dyDescent="0.3">
      <c r="A1423" t="s">
        <v>2964</v>
      </c>
      <c r="B1423" t="s">
        <v>2965</v>
      </c>
      <c r="C1423" s="10" t="s">
        <v>5162</v>
      </c>
      <c r="E1423" t="s">
        <v>3543</v>
      </c>
      <c r="F1423" t="s">
        <v>3544</v>
      </c>
      <c r="G1423" t="s">
        <v>3572</v>
      </c>
      <c r="H1423" t="s">
        <v>3573</v>
      </c>
      <c r="I1423" t="s">
        <v>3911</v>
      </c>
      <c r="J1423" t="s">
        <v>3947</v>
      </c>
    </row>
    <row r="1424" spans="1:10" ht="30.75" customHeight="1" x14ac:dyDescent="0.3">
      <c r="A1424" t="s">
        <v>2966</v>
      </c>
      <c r="B1424" t="s">
        <v>2967</v>
      </c>
      <c r="C1424" s="10" t="s">
        <v>5162</v>
      </c>
      <c r="E1424" t="s">
        <v>3543</v>
      </c>
      <c r="F1424" t="s">
        <v>3544</v>
      </c>
      <c r="G1424" t="s">
        <v>3572</v>
      </c>
      <c r="H1424" t="s">
        <v>3573</v>
      </c>
      <c r="I1424" t="s">
        <v>3911</v>
      </c>
      <c r="J1424" t="s">
        <v>3947</v>
      </c>
    </row>
    <row r="1425" spans="1:11" ht="30.75" customHeight="1" x14ac:dyDescent="0.3">
      <c r="A1425" t="s">
        <v>2968</v>
      </c>
      <c r="B1425" t="s">
        <v>2969</v>
      </c>
      <c r="C1425" s="10" t="s">
        <v>5163</v>
      </c>
      <c r="E1425" t="s">
        <v>3543</v>
      </c>
      <c r="F1425" t="s">
        <v>3544</v>
      </c>
      <c r="G1425" t="s">
        <v>3545</v>
      </c>
      <c r="H1425" t="s">
        <v>4007</v>
      </c>
      <c r="I1425" t="s">
        <v>4603</v>
      </c>
      <c r="J1425" t="s">
        <v>5164</v>
      </c>
    </row>
    <row r="1426" spans="1:11" ht="30.75" customHeight="1" x14ac:dyDescent="0.3">
      <c r="A1426" t="s">
        <v>2970</v>
      </c>
      <c r="B1426" t="s">
        <v>2971</v>
      </c>
      <c r="C1426" s="10" t="s">
        <v>5163</v>
      </c>
      <c r="E1426" t="s">
        <v>3543</v>
      </c>
      <c r="F1426" t="s">
        <v>3544</v>
      </c>
      <c r="G1426" t="s">
        <v>3545</v>
      </c>
      <c r="H1426" t="s">
        <v>4007</v>
      </c>
      <c r="I1426" t="s">
        <v>4603</v>
      </c>
      <c r="J1426" t="s">
        <v>5164</v>
      </c>
    </row>
    <row r="1427" spans="1:11" ht="30.75" customHeight="1" x14ac:dyDescent="0.3">
      <c r="A1427" t="s">
        <v>2972</v>
      </c>
      <c r="B1427" t="s">
        <v>2973</v>
      </c>
      <c r="C1427" s="10" t="s">
        <v>5163</v>
      </c>
      <c r="E1427" t="s">
        <v>3543</v>
      </c>
      <c r="F1427" t="s">
        <v>3544</v>
      </c>
      <c r="G1427" t="s">
        <v>3545</v>
      </c>
      <c r="H1427" t="s">
        <v>4007</v>
      </c>
      <c r="I1427" t="s">
        <v>4603</v>
      </c>
      <c r="J1427" t="s">
        <v>5164</v>
      </c>
    </row>
    <row r="1428" spans="1:11" ht="30.75" customHeight="1" x14ac:dyDescent="0.3">
      <c r="A1428" t="s">
        <v>2974</v>
      </c>
      <c r="B1428" t="s">
        <v>2975</v>
      </c>
      <c r="C1428" s="10" t="s">
        <v>5163</v>
      </c>
      <c r="E1428" t="s">
        <v>3543</v>
      </c>
      <c r="F1428" t="s">
        <v>3544</v>
      </c>
      <c r="G1428" t="s">
        <v>3545</v>
      </c>
      <c r="H1428" t="s">
        <v>4007</v>
      </c>
      <c r="I1428" t="s">
        <v>4603</v>
      </c>
      <c r="J1428" t="s">
        <v>5164</v>
      </c>
    </row>
    <row r="1429" spans="1:11" ht="30.75" customHeight="1" x14ac:dyDescent="0.3">
      <c r="A1429" t="s">
        <v>2976</v>
      </c>
      <c r="B1429" t="s">
        <v>2977</v>
      </c>
      <c r="C1429" s="10" t="s">
        <v>5165</v>
      </c>
      <c r="E1429" t="s">
        <v>3543</v>
      </c>
      <c r="F1429" t="s">
        <v>3544</v>
      </c>
      <c r="G1429" t="s">
        <v>3561</v>
      </c>
      <c r="H1429" t="s">
        <v>3614</v>
      </c>
      <c r="I1429" t="s">
        <v>3667</v>
      </c>
      <c r="J1429" t="s">
        <v>5166</v>
      </c>
    </row>
    <row r="1430" spans="1:11" ht="30.75" customHeight="1" x14ac:dyDescent="0.3">
      <c r="A1430" t="s">
        <v>2978</v>
      </c>
      <c r="B1430" t="s">
        <v>2979</v>
      </c>
      <c r="C1430" s="10" t="s">
        <v>5165</v>
      </c>
      <c r="E1430" t="s">
        <v>3543</v>
      </c>
      <c r="F1430" t="s">
        <v>3544</v>
      </c>
      <c r="G1430" t="s">
        <v>3561</v>
      </c>
      <c r="H1430" t="s">
        <v>3614</v>
      </c>
      <c r="I1430" t="s">
        <v>3667</v>
      </c>
      <c r="J1430" t="s">
        <v>5166</v>
      </c>
    </row>
    <row r="1431" spans="1:11" ht="30.75" customHeight="1" x14ac:dyDescent="0.3">
      <c r="A1431" t="s">
        <v>2980</v>
      </c>
      <c r="B1431" t="s">
        <v>2981</v>
      </c>
      <c r="C1431" s="10" t="s">
        <v>5165</v>
      </c>
      <c r="E1431" t="s">
        <v>3543</v>
      </c>
      <c r="F1431" t="s">
        <v>3544</v>
      </c>
      <c r="G1431" t="s">
        <v>3561</v>
      </c>
      <c r="H1431" t="s">
        <v>3614</v>
      </c>
      <c r="I1431" t="s">
        <v>3667</v>
      </c>
      <c r="J1431" t="s">
        <v>5166</v>
      </c>
    </row>
    <row r="1432" spans="1:11" ht="30.75" customHeight="1" x14ac:dyDescent="0.3">
      <c r="A1432" t="s">
        <v>2982</v>
      </c>
      <c r="B1432" t="s">
        <v>2983</v>
      </c>
      <c r="C1432" s="10" t="s">
        <v>5167</v>
      </c>
      <c r="E1432" t="s">
        <v>3543</v>
      </c>
      <c r="F1432" t="s">
        <v>3544</v>
      </c>
      <c r="G1432" t="s">
        <v>3545</v>
      </c>
      <c r="H1432" t="s">
        <v>3636</v>
      </c>
      <c r="I1432" t="s">
        <v>4380</v>
      </c>
    </row>
    <row r="1433" spans="1:11" ht="30.75" customHeight="1" x14ac:dyDescent="0.3">
      <c r="A1433" t="s">
        <v>2984</v>
      </c>
      <c r="B1433" t="s">
        <v>2985</v>
      </c>
      <c r="C1433" s="10" t="s">
        <v>5167</v>
      </c>
      <c r="E1433" t="s">
        <v>3543</v>
      </c>
      <c r="F1433" t="s">
        <v>3544</v>
      </c>
      <c r="G1433" t="s">
        <v>3545</v>
      </c>
      <c r="H1433" t="s">
        <v>3636</v>
      </c>
      <c r="I1433" t="s">
        <v>4380</v>
      </c>
    </row>
    <row r="1434" spans="1:11" ht="30.75" customHeight="1" x14ac:dyDescent="0.3">
      <c r="A1434" t="s">
        <v>2986</v>
      </c>
      <c r="B1434" t="s">
        <v>2987</v>
      </c>
      <c r="C1434" s="10" t="s">
        <v>5167</v>
      </c>
      <c r="E1434" t="s">
        <v>3543</v>
      </c>
      <c r="F1434" t="s">
        <v>3544</v>
      </c>
      <c r="G1434" t="s">
        <v>3545</v>
      </c>
      <c r="H1434" t="s">
        <v>3636</v>
      </c>
      <c r="I1434" t="s">
        <v>4380</v>
      </c>
    </row>
    <row r="1435" spans="1:11" ht="30.75" customHeight="1" x14ac:dyDescent="0.3">
      <c r="A1435" t="s">
        <v>2988</v>
      </c>
      <c r="B1435" t="s">
        <v>2989</v>
      </c>
      <c r="C1435" s="10" t="s">
        <v>5167</v>
      </c>
      <c r="E1435" t="s">
        <v>3543</v>
      </c>
      <c r="F1435" t="s">
        <v>3544</v>
      </c>
      <c r="G1435" t="s">
        <v>3545</v>
      </c>
      <c r="H1435" t="s">
        <v>3636</v>
      </c>
      <c r="I1435" t="s">
        <v>4380</v>
      </c>
    </row>
    <row r="1436" spans="1:11" ht="30.75" customHeight="1" x14ac:dyDescent="0.3">
      <c r="A1436" t="s">
        <v>2990</v>
      </c>
      <c r="B1436" t="s">
        <v>2991</v>
      </c>
      <c r="C1436" s="10" t="s">
        <v>5168</v>
      </c>
      <c r="E1436" t="s">
        <v>3543</v>
      </c>
      <c r="F1436" t="s">
        <v>3544</v>
      </c>
      <c r="G1436" t="s">
        <v>3572</v>
      </c>
      <c r="H1436" t="s">
        <v>3610</v>
      </c>
      <c r="I1436" t="s">
        <v>3611</v>
      </c>
      <c r="J1436" t="s">
        <v>5169</v>
      </c>
    </row>
    <row r="1437" spans="1:11" ht="30.75" customHeight="1" x14ac:dyDescent="0.3">
      <c r="A1437" t="s">
        <v>2992</v>
      </c>
      <c r="B1437" t="s">
        <v>2993</v>
      </c>
      <c r="C1437" s="10" t="s">
        <v>5168</v>
      </c>
      <c r="E1437" t="s">
        <v>3543</v>
      </c>
      <c r="F1437" t="s">
        <v>3544</v>
      </c>
      <c r="G1437" t="s">
        <v>3572</v>
      </c>
      <c r="H1437" t="s">
        <v>3610</v>
      </c>
      <c r="I1437" t="s">
        <v>3611</v>
      </c>
      <c r="J1437" t="s">
        <v>5169</v>
      </c>
    </row>
    <row r="1438" spans="1:11" ht="30.75" customHeight="1" x14ac:dyDescent="0.3">
      <c r="A1438" t="s">
        <v>2994</v>
      </c>
      <c r="B1438" t="s">
        <v>2995</v>
      </c>
      <c r="C1438" s="10" t="s">
        <v>5170</v>
      </c>
      <c r="E1438" t="s">
        <v>3543</v>
      </c>
      <c r="F1438" t="s">
        <v>3544</v>
      </c>
      <c r="G1438" t="s">
        <v>3572</v>
      </c>
      <c r="H1438" t="s">
        <v>3703</v>
      </c>
      <c r="I1438" t="s">
        <v>3801</v>
      </c>
      <c r="J1438" t="s">
        <v>3864</v>
      </c>
    </row>
    <row r="1439" spans="1:11" ht="30.75" customHeight="1" x14ac:dyDescent="0.3">
      <c r="A1439" t="s">
        <v>2996</v>
      </c>
      <c r="B1439" t="s">
        <v>2997</v>
      </c>
      <c r="C1439" s="10" t="s">
        <v>5171</v>
      </c>
      <c r="E1439" t="s">
        <v>3543</v>
      </c>
      <c r="F1439" t="s">
        <v>3544</v>
      </c>
      <c r="G1439" t="s">
        <v>3751</v>
      </c>
      <c r="H1439" t="s">
        <v>3752</v>
      </c>
      <c r="I1439" t="s">
        <v>3753</v>
      </c>
      <c r="J1439" t="s">
        <v>4549</v>
      </c>
      <c r="K1439" t="s">
        <v>4550</v>
      </c>
    </row>
    <row r="1440" spans="1:11" ht="30.75" customHeight="1" x14ac:dyDescent="0.3">
      <c r="A1440" t="s">
        <v>2998</v>
      </c>
      <c r="B1440" t="s">
        <v>2999</v>
      </c>
      <c r="C1440" s="10" t="s">
        <v>5171</v>
      </c>
      <c r="E1440" t="s">
        <v>3543</v>
      </c>
      <c r="F1440" t="s">
        <v>3544</v>
      </c>
      <c r="G1440" t="s">
        <v>3751</v>
      </c>
      <c r="H1440" t="s">
        <v>3752</v>
      </c>
      <c r="I1440" t="s">
        <v>3753</v>
      </c>
      <c r="J1440" t="s">
        <v>4549</v>
      </c>
      <c r="K1440" t="s">
        <v>4550</v>
      </c>
    </row>
    <row r="1441" spans="1:19" ht="30.75" customHeight="1" x14ac:dyDescent="0.3">
      <c r="A1441" t="s">
        <v>3000</v>
      </c>
      <c r="B1441" t="s">
        <v>3001</v>
      </c>
      <c r="C1441" s="10" t="s">
        <v>5172</v>
      </c>
      <c r="E1441" t="s">
        <v>3543</v>
      </c>
      <c r="F1441" t="s">
        <v>3544</v>
      </c>
      <c r="G1441" t="s">
        <v>3572</v>
      </c>
      <c r="H1441" t="s">
        <v>3573</v>
      </c>
      <c r="I1441" t="s">
        <v>3577</v>
      </c>
      <c r="J1441" t="s">
        <v>4201</v>
      </c>
      <c r="K1441" t="s">
        <v>4202</v>
      </c>
    </row>
    <row r="1442" spans="1:19" ht="30.75" customHeight="1" x14ac:dyDescent="0.3">
      <c r="A1442" t="s">
        <v>3002</v>
      </c>
      <c r="B1442" t="s">
        <v>3003</v>
      </c>
      <c r="C1442" s="10" t="s">
        <v>5173</v>
      </c>
      <c r="E1442" t="s">
        <v>3543</v>
      </c>
      <c r="F1442" t="s">
        <v>3544</v>
      </c>
      <c r="G1442" t="s">
        <v>3572</v>
      </c>
      <c r="H1442" t="s">
        <v>3703</v>
      </c>
      <c r="I1442" t="s">
        <v>3704</v>
      </c>
      <c r="J1442" t="s">
        <v>3705</v>
      </c>
    </row>
    <row r="1443" spans="1:19" ht="30.75" customHeight="1" x14ac:dyDescent="0.3">
      <c r="A1443" t="s">
        <v>2006</v>
      </c>
      <c r="B1443" t="s">
        <v>2007</v>
      </c>
      <c r="C1443" s="10" t="s">
        <v>4148</v>
      </c>
      <c r="E1443" t="s">
        <v>3580</v>
      </c>
      <c r="F1443" t="s">
        <v>3581</v>
      </c>
      <c r="G1443" t="s">
        <v>3582</v>
      </c>
      <c r="H1443" t="s">
        <v>3583</v>
      </c>
      <c r="I1443" t="s">
        <v>3584</v>
      </c>
      <c r="J1443" t="s">
        <v>3585</v>
      </c>
      <c r="K1443" t="s">
        <v>3586</v>
      </c>
      <c r="L1443" t="s">
        <v>3714</v>
      </c>
      <c r="M1443" t="s">
        <v>3715</v>
      </c>
      <c r="N1443" t="s">
        <v>3716</v>
      </c>
      <c r="O1443" t="s">
        <v>3717</v>
      </c>
      <c r="P1443" t="s">
        <v>3928</v>
      </c>
      <c r="Q1443" t="s">
        <v>3929</v>
      </c>
      <c r="R1443" t="s">
        <v>3930</v>
      </c>
      <c r="S1443" t="s">
        <v>3931</v>
      </c>
    </row>
    <row r="1444" spans="1:19" ht="30.75" customHeight="1" x14ac:dyDescent="0.3">
      <c r="A1444" t="s">
        <v>3004</v>
      </c>
      <c r="B1444" t="s">
        <v>3005</v>
      </c>
      <c r="C1444" s="10" t="s">
        <v>5174</v>
      </c>
      <c r="E1444" t="s">
        <v>3543</v>
      </c>
      <c r="F1444" t="s">
        <v>3544</v>
      </c>
      <c r="G1444" t="s">
        <v>3572</v>
      </c>
      <c r="H1444" t="s">
        <v>3873</v>
      </c>
      <c r="I1444" t="s">
        <v>3874</v>
      </c>
      <c r="J1444" t="s">
        <v>5175</v>
      </c>
    </row>
    <row r="1445" spans="1:19" ht="30.75" customHeight="1" x14ac:dyDescent="0.3">
      <c r="A1445" t="s">
        <v>3006</v>
      </c>
      <c r="B1445" t="s">
        <v>3007</v>
      </c>
      <c r="C1445" s="10" t="s">
        <v>5176</v>
      </c>
      <c r="E1445" t="s">
        <v>3543</v>
      </c>
      <c r="F1445" t="s">
        <v>3544</v>
      </c>
      <c r="G1445" t="s">
        <v>3545</v>
      </c>
      <c r="H1445" t="s">
        <v>3636</v>
      </c>
      <c r="I1445" t="s">
        <v>3735</v>
      </c>
      <c r="J1445" t="s">
        <v>5177</v>
      </c>
    </row>
    <row r="1446" spans="1:19" ht="30.75" customHeight="1" x14ac:dyDescent="0.3">
      <c r="A1446" t="s">
        <v>3008</v>
      </c>
      <c r="B1446" t="s">
        <v>3009</v>
      </c>
      <c r="C1446" s="10" t="s">
        <v>5176</v>
      </c>
      <c r="E1446" t="s">
        <v>3543</v>
      </c>
      <c r="F1446" t="s">
        <v>3544</v>
      </c>
      <c r="G1446" t="s">
        <v>3545</v>
      </c>
      <c r="H1446" t="s">
        <v>3636</v>
      </c>
      <c r="I1446" t="s">
        <v>3735</v>
      </c>
      <c r="J1446" t="s">
        <v>5177</v>
      </c>
    </row>
    <row r="1447" spans="1:19" ht="30.75" customHeight="1" x14ac:dyDescent="0.3">
      <c r="A1447" t="s">
        <v>3010</v>
      </c>
      <c r="B1447" t="s">
        <v>3011</v>
      </c>
      <c r="C1447" s="10" t="s">
        <v>5176</v>
      </c>
      <c r="E1447" t="s">
        <v>3543</v>
      </c>
      <c r="F1447" t="s">
        <v>3544</v>
      </c>
      <c r="G1447" t="s">
        <v>3545</v>
      </c>
      <c r="H1447" t="s">
        <v>3636</v>
      </c>
      <c r="I1447" t="s">
        <v>3735</v>
      </c>
      <c r="J1447" t="s">
        <v>5177</v>
      </c>
    </row>
    <row r="1448" spans="1:19" ht="30.75" customHeight="1" x14ac:dyDescent="0.3">
      <c r="A1448" t="s">
        <v>3012</v>
      </c>
      <c r="B1448" t="s">
        <v>3013</v>
      </c>
      <c r="C1448" s="10" t="s">
        <v>5176</v>
      </c>
      <c r="E1448" t="s">
        <v>3543</v>
      </c>
      <c r="F1448" t="s">
        <v>3544</v>
      </c>
      <c r="G1448" t="s">
        <v>3545</v>
      </c>
      <c r="H1448" t="s">
        <v>3636</v>
      </c>
      <c r="I1448" t="s">
        <v>3735</v>
      </c>
      <c r="J1448" t="s">
        <v>5177</v>
      </c>
    </row>
    <row r="1449" spans="1:19" ht="30.75" customHeight="1" x14ac:dyDescent="0.3">
      <c r="A1449" t="s">
        <v>3014</v>
      </c>
      <c r="B1449" t="s">
        <v>3015</v>
      </c>
      <c r="C1449" s="10" t="s">
        <v>5176</v>
      </c>
      <c r="E1449" t="s">
        <v>3543</v>
      </c>
      <c r="F1449" t="s">
        <v>3544</v>
      </c>
      <c r="G1449" t="s">
        <v>3545</v>
      </c>
      <c r="H1449" t="s">
        <v>3636</v>
      </c>
      <c r="I1449" t="s">
        <v>3735</v>
      </c>
      <c r="J1449" t="s">
        <v>5177</v>
      </c>
    </row>
    <row r="1450" spans="1:19" ht="30.75" customHeight="1" x14ac:dyDescent="0.3">
      <c r="A1450" t="s">
        <v>3016</v>
      </c>
      <c r="B1450" t="s">
        <v>3017</v>
      </c>
      <c r="C1450" s="10" t="s">
        <v>5178</v>
      </c>
      <c r="E1450" t="s">
        <v>3543</v>
      </c>
      <c r="F1450" t="s">
        <v>3544</v>
      </c>
      <c r="G1450" t="s">
        <v>3572</v>
      </c>
      <c r="H1450" t="s">
        <v>3873</v>
      </c>
      <c r="I1450" t="s">
        <v>3874</v>
      </c>
      <c r="J1450" t="s">
        <v>5179</v>
      </c>
    </row>
    <row r="1451" spans="1:19" ht="30.75" customHeight="1" x14ac:dyDescent="0.3">
      <c r="A1451" t="s">
        <v>3018</v>
      </c>
      <c r="B1451" t="s">
        <v>3019</v>
      </c>
      <c r="C1451" s="10" t="s">
        <v>5178</v>
      </c>
      <c r="E1451" t="s">
        <v>3543</v>
      </c>
      <c r="F1451" t="s">
        <v>3544</v>
      </c>
      <c r="G1451" t="s">
        <v>3572</v>
      </c>
      <c r="H1451" t="s">
        <v>3873</v>
      </c>
      <c r="I1451" t="s">
        <v>3874</v>
      </c>
      <c r="J1451" t="s">
        <v>5179</v>
      </c>
    </row>
    <row r="1452" spans="1:19" ht="30.75" customHeight="1" x14ac:dyDescent="0.3">
      <c r="A1452" t="s">
        <v>3020</v>
      </c>
      <c r="B1452" t="s">
        <v>3021</v>
      </c>
      <c r="C1452" s="10" t="s">
        <v>5178</v>
      </c>
      <c r="E1452" t="s">
        <v>3543</v>
      </c>
      <c r="F1452" t="s">
        <v>3544</v>
      </c>
      <c r="G1452" t="s">
        <v>3572</v>
      </c>
      <c r="H1452" t="s">
        <v>3873</v>
      </c>
      <c r="I1452" t="s">
        <v>3874</v>
      </c>
      <c r="J1452" t="s">
        <v>5179</v>
      </c>
    </row>
    <row r="1453" spans="1:19" ht="30.75" customHeight="1" x14ac:dyDescent="0.3">
      <c r="A1453" t="s">
        <v>3022</v>
      </c>
      <c r="B1453" t="s">
        <v>3023</v>
      </c>
      <c r="C1453" s="10" t="s">
        <v>5178</v>
      </c>
      <c r="E1453" t="s">
        <v>3543</v>
      </c>
      <c r="F1453" t="s">
        <v>3544</v>
      </c>
      <c r="G1453" t="s">
        <v>3572</v>
      </c>
      <c r="H1453" t="s">
        <v>3873</v>
      </c>
      <c r="I1453" t="s">
        <v>3874</v>
      </c>
      <c r="J1453" t="s">
        <v>5179</v>
      </c>
    </row>
    <row r="1454" spans="1:19" ht="30.75" customHeight="1" x14ac:dyDescent="0.3">
      <c r="A1454" t="s">
        <v>3024</v>
      </c>
      <c r="B1454" t="s">
        <v>3025</v>
      </c>
      <c r="C1454" s="10" t="s">
        <v>5180</v>
      </c>
      <c r="E1454" t="s">
        <v>3543</v>
      </c>
      <c r="F1454" t="s">
        <v>3544</v>
      </c>
      <c r="G1454" t="s">
        <v>3561</v>
      </c>
      <c r="H1454" t="s">
        <v>4877</v>
      </c>
      <c r="I1454" t="s">
        <v>4878</v>
      </c>
      <c r="J1454" t="s">
        <v>5181</v>
      </c>
    </row>
    <row r="1455" spans="1:19" ht="30.75" customHeight="1" x14ac:dyDescent="0.3">
      <c r="A1455" t="s">
        <v>3026</v>
      </c>
      <c r="B1455" t="s">
        <v>3027</v>
      </c>
      <c r="C1455" s="10" t="s">
        <v>5182</v>
      </c>
      <c r="E1455" t="s">
        <v>3543</v>
      </c>
      <c r="F1455" t="s">
        <v>3544</v>
      </c>
      <c r="G1455" t="s">
        <v>3751</v>
      </c>
      <c r="H1455" t="s">
        <v>4489</v>
      </c>
      <c r="I1455" t="s">
        <v>4600</v>
      </c>
      <c r="J1455" t="s">
        <v>4601</v>
      </c>
    </row>
    <row r="1456" spans="1:19" ht="30.75" customHeight="1" x14ac:dyDescent="0.3">
      <c r="A1456" t="s">
        <v>3028</v>
      </c>
      <c r="B1456" t="s">
        <v>3029</v>
      </c>
      <c r="C1456" s="10" t="s">
        <v>5182</v>
      </c>
      <c r="E1456" t="s">
        <v>3543</v>
      </c>
      <c r="F1456" t="s">
        <v>3544</v>
      </c>
      <c r="G1456" t="s">
        <v>3751</v>
      </c>
      <c r="H1456" t="s">
        <v>4489</v>
      </c>
      <c r="I1456" t="s">
        <v>4600</v>
      </c>
      <c r="J1456" t="s">
        <v>4601</v>
      </c>
    </row>
    <row r="1457" spans="1:10" ht="30.75" customHeight="1" x14ac:dyDescent="0.3">
      <c r="A1457" t="s">
        <v>3030</v>
      </c>
      <c r="B1457" t="s">
        <v>3031</v>
      </c>
      <c r="C1457" s="10" t="s">
        <v>5182</v>
      </c>
      <c r="E1457" t="s">
        <v>3543</v>
      </c>
      <c r="F1457" t="s">
        <v>3544</v>
      </c>
      <c r="G1457" t="s">
        <v>3751</v>
      </c>
      <c r="H1457" t="s">
        <v>4489</v>
      </c>
      <c r="I1457" t="s">
        <v>4600</v>
      </c>
      <c r="J1457" t="s">
        <v>4601</v>
      </c>
    </row>
    <row r="1458" spans="1:10" ht="30.75" customHeight="1" x14ac:dyDescent="0.3">
      <c r="A1458" t="s">
        <v>3032</v>
      </c>
      <c r="B1458" t="s">
        <v>3033</v>
      </c>
      <c r="C1458" s="10" t="s">
        <v>5183</v>
      </c>
      <c r="E1458" t="s">
        <v>3543</v>
      </c>
      <c r="F1458" t="s">
        <v>3544</v>
      </c>
      <c r="G1458" t="s">
        <v>3751</v>
      </c>
      <c r="H1458" t="s">
        <v>4489</v>
      </c>
      <c r="I1458" t="s">
        <v>4490</v>
      </c>
      <c r="J1458" t="s">
        <v>4491</v>
      </c>
    </row>
    <row r="1459" spans="1:10" ht="30.75" customHeight="1" x14ac:dyDescent="0.3">
      <c r="A1459" t="s">
        <v>3034</v>
      </c>
      <c r="B1459" t="s">
        <v>3035</v>
      </c>
      <c r="C1459" s="10" t="s">
        <v>5184</v>
      </c>
      <c r="E1459" t="s">
        <v>3543</v>
      </c>
      <c r="F1459" t="s">
        <v>3544</v>
      </c>
      <c r="G1459" t="s">
        <v>3545</v>
      </c>
      <c r="H1459" t="s">
        <v>3785</v>
      </c>
      <c r="I1459" t="s">
        <v>3858</v>
      </c>
      <c r="J1459" t="s">
        <v>3859</v>
      </c>
    </row>
    <row r="1460" spans="1:10" ht="30.75" customHeight="1" x14ac:dyDescent="0.3">
      <c r="A1460" t="s">
        <v>3036</v>
      </c>
      <c r="B1460" t="s">
        <v>3037</v>
      </c>
      <c r="C1460" s="10" t="s">
        <v>5184</v>
      </c>
      <c r="E1460" t="s">
        <v>3543</v>
      </c>
      <c r="F1460" t="s">
        <v>3544</v>
      </c>
      <c r="G1460" t="s">
        <v>3545</v>
      </c>
      <c r="H1460" t="s">
        <v>3785</v>
      </c>
      <c r="I1460" t="s">
        <v>3858</v>
      </c>
      <c r="J1460" t="s">
        <v>3859</v>
      </c>
    </row>
    <row r="1461" spans="1:10" ht="30.75" customHeight="1" x14ac:dyDescent="0.3">
      <c r="A1461" t="s">
        <v>3038</v>
      </c>
      <c r="B1461" t="s">
        <v>3039</v>
      </c>
      <c r="C1461" s="10" t="s">
        <v>5184</v>
      </c>
      <c r="E1461" t="s">
        <v>3543</v>
      </c>
      <c r="F1461" t="s">
        <v>3544</v>
      </c>
      <c r="G1461" t="s">
        <v>3545</v>
      </c>
      <c r="H1461" t="s">
        <v>3785</v>
      </c>
      <c r="I1461" t="s">
        <v>3858</v>
      </c>
      <c r="J1461" t="s">
        <v>3859</v>
      </c>
    </row>
    <row r="1462" spans="1:10" ht="30.75" customHeight="1" x14ac:dyDescent="0.3">
      <c r="A1462" t="s">
        <v>3040</v>
      </c>
      <c r="B1462" t="s">
        <v>3041</v>
      </c>
      <c r="C1462" s="10" t="s">
        <v>5185</v>
      </c>
      <c r="E1462" t="s">
        <v>3543</v>
      </c>
      <c r="F1462" t="s">
        <v>3544</v>
      </c>
      <c r="G1462" t="s">
        <v>3561</v>
      </c>
      <c r="H1462" t="s">
        <v>5186</v>
      </c>
      <c r="I1462" t="s">
        <v>5187</v>
      </c>
      <c r="J1462" t="s">
        <v>5188</v>
      </c>
    </row>
    <row r="1463" spans="1:10" ht="30.75" customHeight="1" x14ac:dyDescent="0.3">
      <c r="A1463" t="s">
        <v>3042</v>
      </c>
      <c r="B1463" t="s">
        <v>3043</v>
      </c>
      <c r="C1463" s="10" t="s">
        <v>5189</v>
      </c>
      <c r="E1463" t="s">
        <v>3543</v>
      </c>
      <c r="F1463" t="s">
        <v>3544</v>
      </c>
      <c r="G1463" t="s">
        <v>3572</v>
      </c>
      <c r="H1463" t="s">
        <v>3573</v>
      </c>
      <c r="I1463" t="s">
        <v>3911</v>
      </c>
      <c r="J1463" t="s">
        <v>5157</v>
      </c>
    </row>
    <row r="1464" spans="1:10" ht="30.75" customHeight="1" x14ac:dyDescent="0.3">
      <c r="A1464" t="s">
        <v>3044</v>
      </c>
      <c r="B1464" t="s">
        <v>3045</v>
      </c>
      <c r="C1464" s="10" t="s">
        <v>5190</v>
      </c>
      <c r="E1464" t="s">
        <v>3543</v>
      </c>
      <c r="F1464" t="s">
        <v>3544</v>
      </c>
      <c r="G1464" t="s">
        <v>3561</v>
      </c>
      <c r="H1464" t="s">
        <v>4076</v>
      </c>
      <c r="I1464" t="s">
        <v>4077</v>
      </c>
      <c r="J1464" t="s">
        <v>4374</v>
      </c>
    </row>
    <row r="1465" spans="1:10" ht="30.75" customHeight="1" x14ac:dyDescent="0.3">
      <c r="A1465" t="s">
        <v>3046</v>
      </c>
      <c r="B1465" t="s">
        <v>3047</v>
      </c>
      <c r="C1465" s="10" t="s">
        <v>5190</v>
      </c>
      <c r="E1465" t="s">
        <v>3543</v>
      </c>
      <c r="F1465" t="s">
        <v>3544</v>
      </c>
      <c r="G1465" t="s">
        <v>3561</v>
      </c>
      <c r="H1465" t="s">
        <v>4076</v>
      </c>
      <c r="I1465" t="s">
        <v>4077</v>
      </c>
      <c r="J1465" t="s">
        <v>4374</v>
      </c>
    </row>
    <row r="1466" spans="1:10" ht="30.75" customHeight="1" x14ac:dyDescent="0.3">
      <c r="A1466" t="s">
        <v>3048</v>
      </c>
      <c r="B1466" t="s">
        <v>3049</v>
      </c>
      <c r="C1466" s="10" t="s">
        <v>5190</v>
      </c>
      <c r="E1466" t="s">
        <v>3543</v>
      </c>
      <c r="F1466" t="s">
        <v>3544</v>
      </c>
      <c r="G1466" t="s">
        <v>3561</v>
      </c>
      <c r="H1466" t="s">
        <v>4076</v>
      </c>
      <c r="I1466" t="s">
        <v>4077</v>
      </c>
      <c r="J1466" t="s">
        <v>4374</v>
      </c>
    </row>
    <row r="1467" spans="1:10" ht="30.75" customHeight="1" x14ac:dyDescent="0.3">
      <c r="A1467" t="s">
        <v>3050</v>
      </c>
      <c r="B1467" t="s">
        <v>3051</v>
      </c>
      <c r="C1467" s="10" t="s">
        <v>5190</v>
      </c>
      <c r="E1467" t="s">
        <v>3543</v>
      </c>
      <c r="F1467" t="s">
        <v>3544</v>
      </c>
      <c r="G1467" t="s">
        <v>3561</v>
      </c>
      <c r="H1467" t="s">
        <v>4076</v>
      </c>
      <c r="I1467" t="s">
        <v>4077</v>
      </c>
      <c r="J1467" t="s">
        <v>4374</v>
      </c>
    </row>
    <row r="1468" spans="1:10" ht="30.75" customHeight="1" x14ac:dyDescent="0.3">
      <c r="A1468" t="s">
        <v>3052</v>
      </c>
      <c r="B1468" t="s">
        <v>3053</v>
      </c>
      <c r="C1468" s="10" t="s">
        <v>5191</v>
      </c>
      <c r="E1468" t="s">
        <v>3543</v>
      </c>
      <c r="F1468" t="s">
        <v>3544</v>
      </c>
      <c r="G1468" t="s">
        <v>3545</v>
      </c>
      <c r="H1468" t="s">
        <v>3785</v>
      </c>
      <c r="I1468" t="s">
        <v>3952</v>
      </c>
      <c r="J1468" t="s">
        <v>4275</v>
      </c>
    </row>
    <row r="1469" spans="1:10" ht="30.75" customHeight="1" x14ac:dyDescent="0.3">
      <c r="A1469" t="s">
        <v>3054</v>
      </c>
      <c r="B1469" t="s">
        <v>3055</v>
      </c>
      <c r="C1469" s="10" t="s">
        <v>5191</v>
      </c>
      <c r="E1469" t="s">
        <v>3543</v>
      </c>
      <c r="F1469" t="s">
        <v>3544</v>
      </c>
      <c r="G1469" t="s">
        <v>3545</v>
      </c>
      <c r="H1469" t="s">
        <v>3785</v>
      </c>
      <c r="I1469" t="s">
        <v>3952</v>
      </c>
      <c r="J1469" t="s">
        <v>4275</v>
      </c>
    </row>
    <row r="1470" spans="1:10" ht="30.75" customHeight="1" x14ac:dyDescent="0.3">
      <c r="A1470" t="s">
        <v>3056</v>
      </c>
      <c r="B1470" t="s">
        <v>3057</v>
      </c>
      <c r="C1470" s="10" t="s">
        <v>5192</v>
      </c>
      <c r="E1470" t="s">
        <v>3543</v>
      </c>
      <c r="F1470" t="s">
        <v>3695</v>
      </c>
      <c r="G1470" t="s">
        <v>3696</v>
      </c>
      <c r="H1470" t="s">
        <v>3938</v>
      </c>
      <c r="I1470" t="s">
        <v>5193</v>
      </c>
      <c r="J1470" t="s">
        <v>5194</v>
      </c>
    </row>
    <row r="1471" spans="1:10" ht="30.75" customHeight="1" x14ac:dyDescent="0.3">
      <c r="A1471" t="s">
        <v>3058</v>
      </c>
      <c r="B1471" t="s">
        <v>3059</v>
      </c>
      <c r="C1471" s="10" t="s">
        <v>5192</v>
      </c>
      <c r="E1471" t="s">
        <v>3543</v>
      </c>
      <c r="F1471" t="s">
        <v>3695</v>
      </c>
      <c r="G1471" t="s">
        <v>3696</v>
      </c>
      <c r="H1471" t="s">
        <v>3938</v>
      </c>
      <c r="I1471" t="s">
        <v>5193</v>
      </c>
      <c r="J1471" t="s">
        <v>5194</v>
      </c>
    </row>
    <row r="1472" spans="1:10" ht="30.75" customHeight="1" x14ac:dyDescent="0.3">
      <c r="A1472" t="s">
        <v>3060</v>
      </c>
      <c r="B1472" t="s">
        <v>3061</v>
      </c>
      <c r="C1472" s="10" t="s">
        <v>5195</v>
      </c>
      <c r="E1472" t="s">
        <v>3543</v>
      </c>
      <c r="F1472" t="s">
        <v>3544</v>
      </c>
      <c r="G1472" t="s">
        <v>3545</v>
      </c>
      <c r="H1472" t="s">
        <v>3546</v>
      </c>
      <c r="I1472" t="s">
        <v>3547</v>
      </c>
      <c r="J1472" t="s">
        <v>3548</v>
      </c>
    </row>
    <row r="1473" spans="1:19" ht="30.75" customHeight="1" x14ac:dyDescent="0.3">
      <c r="A1473" t="s">
        <v>2120</v>
      </c>
      <c r="B1473" t="s">
        <v>2121</v>
      </c>
      <c r="C1473" s="10" t="s">
        <v>5123</v>
      </c>
      <c r="E1473" t="s">
        <v>3580</v>
      </c>
      <c r="F1473" t="s">
        <v>4413</v>
      </c>
      <c r="G1473" t="s">
        <v>4414</v>
      </c>
      <c r="H1473" t="s">
        <v>4415</v>
      </c>
      <c r="I1473" t="s">
        <v>4416</v>
      </c>
    </row>
    <row r="1474" spans="1:19" ht="30.75" customHeight="1" x14ac:dyDescent="0.3">
      <c r="A1474" t="s">
        <v>3062</v>
      </c>
      <c r="B1474" t="s">
        <v>3063</v>
      </c>
      <c r="C1474" s="10" t="s">
        <v>5196</v>
      </c>
      <c r="E1474" t="s">
        <v>3543</v>
      </c>
      <c r="F1474" t="s">
        <v>3544</v>
      </c>
      <c r="G1474" t="s">
        <v>3545</v>
      </c>
      <c r="H1474" t="s">
        <v>3639</v>
      </c>
      <c r="I1474" t="s">
        <v>3640</v>
      </c>
      <c r="J1474" t="s">
        <v>5197</v>
      </c>
    </row>
    <row r="1475" spans="1:19" ht="30.75" customHeight="1" x14ac:dyDescent="0.3">
      <c r="A1475" t="s">
        <v>3064</v>
      </c>
      <c r="B1475" t="s">
        <v>3065</v>
      </c>
      <c r="C1475" s="10" t="s">
        <v>5196</v>
      </c>
      <c r="E1475" t="s">
        <v>3543</v>
      </c>
      <c r="F1475" t="s">
        <v>3544</v>
      </c>
      <c r="G1475" t="s">
        <v>3545</v>
      </c>
      <c r="H1475" t="s">
        <v>3639</v>
      </c>
      <c r="I1475" t="s">
        <v>3640</v>
      </c>
      <c r="J1475" t="s">
        <v>5197</v>
      </c>
    </row>
    <row r="1476" spans="1:19" ht="30.75" customHeight="1" x14ac:dyDescent="0.3">
      <c r="A1476" t="s">
        <v>3066</v>
      </c>
      <c r="B1476" t="s">
        <v>3067</v>
      </c>
      <c r="C1476" s="10" t="s">
        <v>5198</v>
      </c>
      <c r="E1476" t="s">
        <v>3543</v>
      </c>
      <c r="F1476" t="s">
        <v>3544</v>
      </c>
      <c r="G1476" t="s">
        <v>3545</v>
      </c>
      <c r="H1476" t="s">
        <v>3763</v>
      </c>
      <c r="I1476" t="s">
        <v>3764</v>
      </c>
      <c r="J1476" t="s">
        <v>4722</v>
      </c>
    </row>
    <row r="1477" spans="1:19" ht="30.75" customHeight="1" x14ac:dyDescent="0.3">
      <c r="A1477" t="s">
        <v>3068</v>
      </c>
      <c r="B1477" t="s">
        <v>3069</v>
      </c>
      <c r="C1477" s="10" t="s">
        <v>5199</v>
      </c>
      <c r="E1477" t="s">
        <v>3543</v>
      </c>
      <c r="F1477" t="s">
        <v>3544</v>
      </c>
      <c r="G1477" t="s">
        <v>3561</v>
      </c>
      <c r="H1477" t="s">
        <v>4076</v>
      </c>
      <c r="I1477" t="s">
        <v>4077</v>
      </c>
      <c r="J1477" t="s">
        <v>5200</v>
      </c>
    </row>
    <row r="1478" spans="1:19" ht="30.75" customHeight="1" x14ac:dyDescent="0.3">
      <c r="A1478" t="s">
        <v>3070</v>
      </c>
      <c r="B1478" t="s">
        <v>3071</v>
      </c>
      <c r="C1478" s="10" t="s">
        <v>5199</v>
      </c>
      <c r="E1478" t="s">
        <v>3543</v>
      </c>
      <c r="F1478" t="s">
        <v>3544</v>
      </c>
      <c r="G1478" t="s">
        <v>3561</v>
      </c>
      <c r="H1478" t="s">
        <v>4076</v>
      </c>
      <c r="I1478" t="s">
        <v>4077</v>
      </c>
      <c r="J1478" t="s">
        <v>5200</v>
      </c>
    </row>
    <row r="1479" spans="1:19" ht="30.75" customHeight="1" x14ac:dyDescent="0.3">
      <c r="A1479" t="s">
        <v>3072</v>
      </c>
      <c r="B1479" t="s">
        <v>3073</v>
      </c>
      <c r="C1479" s="10" t="s">
        <v>5201</v>
      </c>
      <c r="E1479" t="s">
        <v>3543</v>
      </c>
      <c r="F1479" t="s">
        <v>3544</v>
      </c>
      <c r="G1479" t="s">
        <v>3545</v>
      </c>
      <c r="H1479" t="s">
        <v>3785</v>
      </c>
      <c r="I1479" t="s">
        <v>3795</v>
      </c>
      <c r="J1479" t="s">
        <v>3796</v>
      </c>
    </row>
    <row r="1480" spans="1:19" ht="30.75" customHeight="1" x14ac:dyDescent="0.3">
      <c r="A1480" t="s">
        <v>3074</v>
      </c>
      <c r="B1480" t="s">
        <v>3075</v>
      </c>
      <c r="C1480" s="10" t="s">
        <v>5202</v>
      </c>
      <c r="E1480" t="s">
        <v>3543</v>
      </c>
      <c r="F1480" t="s">
        <v>3544</v>
      </c>
      <c r="G1480" t="s">
        <v>3545</v>
      </c>
      <c r="H1480" t="s">
        <v>4359</v>
      </c>
      <c r="I1480" t="s">
        <v>4360</v>
      </c>
      <c r="J1480" t="s">
        <v>5203</v>
      </c>
    </row>
    <row r="1481" spans="1:19" ht="30.75" customHeight="1" x14ac:dyDescent="0.3">
      <c r="A1481" t="s">
        <v>3076</v>
      </c>
      <c r="B1481" t="s">
        <v>3077</v>
      </c>
      <c r="C1481" s="10" t="s">
        <v>5204</v>
      </c>
      <c r="E1481" t="s">
        <v>3543</v>
      </c>
      <c r="F1481" t="s">
        <v>3544</v>
      </c>
      <c r="G1481" t="s">
        <v>3561</v>
      </c>
      <c r="H1481" t="s">
        <v>3614</v>
      </c>
      <c r="I1481" t="s">
        <v>3633</v>
      </c>
      <c r="J1481" t="s">
        <v>4348</v>
      </c>
      <c r="K1481" t="s">
        <v>4349</v>
      </c>
    </row>
    <row r="1482" spans="1:19" ht="30.75" customHeight="1" x14ac:dyDescent="0.3">
      <c r="A1482" t="s">
        <v>3078</v>
      </c>
      <c r="B1482" t="s">
        <v>3079</v>
      </c>
      <c r="C1482" s="10" t="s">
        <v>5205</v>
      </c>
      <c r="E1482" t="s">
        <v>3543</v>
      </c>
      <c r="F1482" t="s">
        <v>3544</v>
      </c>
      <c r="G1482" t="s">
        <v>3751</v>
      </c>
      <c r="H1482" t="s">
        <v>4131</v>
      </c>
      <c r="I1482" t="s">
        <v>4833</v>
      </c>
      <c r="J1482" t="s">
        <v>5206</v>
      </c>
    </row>
    <row r="1483" spans="1:19" ht="30.75" customHeight="1" x14ac:dyDescent="0.3">
      <c r="A1483" t="s">
        <v>3080</v>
      </c>
      <c r="B1483" t="s">
        <v>3081</v>
      </c>
      <c r="C1483" s="10" t="s">
        <v>5205</v>
      </c>
      <c r="E1483" t="s">
        <v>3543</v>
      </c>
      <c r="F1483" t="s">
        <v>3544</v>
      </c>
      <c r="G1483" t="s">
        <v>3751</v>
      </c>
      <c r="H1483" t="s">
        <v>4131</v>
      </c>
      <c r="I1483" t="s">
        <v>4833</v>
      </c>
      <c r="J1483" t="s">
        <v>5206</v>
      </c>
    </row>
    <row r="1484" spans="1:19" ht="30.75" customHeight="1" x14ac:dyDescent="0.3">
      <c r="A1484" t="s">
        <v>3082</v>
      </c>
      <c r="B1484" t="s">
        <v>3083</v>
      </c>
      <c r="C1484" s="10" t="s">
        <v>5207</v>
      </c>
      <c r="E1484" t="s">
        <v>3543</v>
      </c>
      <c r="F1484" t="s">
        <v>3544</v>
      </c>
      <c r="G1484" t="s">
        <v>3545</v>
      </c>
      <c r="H1484" t="s">
        <v>3639</v>
      </c>
      <c r="I1484" t="s">
        <v>3640</v>
      </c>
      <c r="J1484" t="s">
        <v>3641</v>
      </c>
    </row>
    <row r="1485" spans="1:19" ht="30.75" customHeight="1" x14ac:dyDescent="0.3">
      <c r="A1485" t="s">
        <v>3084</v>
      </c>
      <c r="B1485" t="s">
        <v>3085</v>
      </c>
      <c r="C1485" s="10" t="s">
        <v>5208</v>
      </c>
      <c r="E1485" t="s">
        <v>3543</v>
      </c>
      <c r="F1485" t="s">
        <v>3544</v>
      </c>
      <c r="G1485" t="s">
        <v>3751</v>
      </c>
      <c r="H1485" t="s">
        <v>4407</v>
      </c>
      <c r="I1485" t="s">
        <v>4408</v>
      </c>
      <c r="J1485" t="s">
        <v>4409</v>
      </c>
    </row>
    <row r="1486" spans="1:19" ht="30.75" customHeight="1" x14ac:dyDescent="0.3">
      <c r="A1486" t="s">
        <v>3086</v>
      </c>
      <c r="B1486" t="s">
        <v>3087</v>
      </c>
      <c r="C1486" s="10" t="s">
        <v>5208</v>
      </c>
      <c r="E1486" t="s">
        <v>3543</v>
      </c>
      <c r="F1486" t="s">
        <v>3544</v>
      </c>
      <c r="G1486" t="s">
        <v>3751</v>
      </c>
      <c r="H1486" t="s">
        <v>4407</v>
      </c>
      <c r="I1486" t="s">
        <v>4408</v>
      </c>
      <c r="J1486" t="s">
        <v>4409</v>
      </c>
    </row>
    <row r="1487" spans="1:19" ht="30.75" customHeight="1" x14ac:dyDescent="0.3">
      <c r="A1487" t="s">
        <v>3088</v>
      </c>
      <c r="B1487" t="s">
        <v>3089</v>
      </c>
      <c r="C1487" s="10" t="s">
        <v>5209</v>
      </c>
      <c r="E1487" t="s">
        <v>3543</v>
      </c>
      <c r="F1487" t="s">
        <v>3544</v>
      </c>
      <c r="G1487" t="s">
        <v>3572</v>
      </c>
      <c r="H1487" t="s">
        <v>3573</v>
      </c>
      <c r="I1487" t="s">
        <v>3911</v>
      </c>
      <c r="J1487" t="s">
        <v>3947</v>
      </c>
    </row>
    <row r="1488" spans="1:19" ht="30.75" customHeight="1" x14ac:dyDescent="0.3">
      <c r="A1488" t="s">
        <v>3090</v>
      </c>
      <c r="B1488" t="s">
        <v>3091</v>
      </c>
      <c r="C1488" s="10" t="s">
        <v>4148</v>
      </c>
      <c r="E1488" t="s">
        <v>3580</v>
      </c>
      <c r="F1488" t="s">
        <v>3581</v>
      </c>
      <c r="G1488" t="s">
        <v>3582</v>
      </c>
      <c r="H1488" t="s">
        <v>3583</v>
      </c>
      <c r="I1488" t="s">
        <v>3584</v>
      </c>
      <c r="J1488" t="s">
        <v>3585</v>
      </c>
      <c r="K1488" t="s">
        <v>3586</v>
      </c>
      <c r="L1488" t="s">
        <v>3714</v>
      </c>
      <c r="M1488" t="s">
        <v>3715</v>
      </c>
      <c r="N1488" t="s">
        <v>3716</v>
      </c>
      <c r="O1488" t="s">
        <v>3717</v>
      </c>
      <c r="P1488" t="s">
        <v>3928</v>
      </c>
      <c r="Q1488" t="s">
        <v>3929</v>
      </c>
      <c r="R1488" t="s">
        <v>3930</v>
      </c>
      <c r="S1488" t="s">
        <v>3931</v>
      </c>
    </row>
    <row r="1489" spans="1:10" ht="30.75" customHeight="1" x14ac:dyDescent="0.3">
      <c r="A1489" t="s">
        <v>3092</v>
      </c>
      <c r="B1489" t="s">
        <v>3093</v>
      </c>
      <c r="C1489" s="10" t="s">
        <v>5210</v>
      </c>
      <c r="E1489" t="s">
        <v>3543</v>
      </c>
      <c r="F1489" t="s">
        <v>3544</v>
      </c>
      <c r="G1489" t="s">
        <v>3751</v>
      </c>
      <c r="H1489" t="s">
        <v>4489</v>
      </c>
      <c r="I1489" t="s">
        <v>4600</v>
      </c>
      <c r="J1489" t="s">
        <v>4601</v>
      </c>
    </row>
    <row r="1490" spans="1:10" ht="30.75" customHeight="1" x14ac:dyDescent="0.3">
      <c r="A1490" t="s">
        <v>3094</v>
      </c>
      <c r="B1490" t="s">
        <v>3095</v>
      </c>
      <c r="C1490" s="10" t="s">
        <v>5211</v>
      </c>
      <c r="E1490" t="s">
        <v>3543</v>
      </c>
      <c r="F1490" t="s">
        <v>3544</v>
      </c>
      <c r="G1490" t="s">
        <v>3892</v>
      </c>
      <c r="H1490" t="s">
        <v>4624</v>
      </c>
      <c r="I1490" t="s">
        <v>4625</v>
      </c>
      <c r="J1490" t="s">
        <v>5212</v>
      </c>
    </row>
    <row r="1491" spans="1:10" ht="30.75" customHeight="1" x14ac:dyDescent="0.3">
      <c r="A1491" t="s">
        <v>3096</v>
      </c>
      <c r="B1491" t="s">
        <v>3097</v>
      </c>
      <c r="C1491" s="10" t="s">
        <v>5213</v>
      </c>
      <c r="E1491" t="s">
        <v>3543</v>
      </c>
      <c r="F1491" t="s">
        <v>3544</v>
      </c>
      <c r="G1491" t="s">
        <v>3545</v>
      </c>
      <c r="H1491" t="s">
        <v>3639</v>
      </c>
      <c r="I1491" t="s">
        <v>3640</v>
      </c>
      <c r="J1491" t="s">
        <v>3789</v>
      </c>
    </row>
    <row r="1492" spans="1:10" ht="30.75" customHeight="1" x14ac:dyDescent="0.3">
      <c r="A1492" t="s">
        <v>3098</v>
      </c>
      <c r="B1492" t="s">
        <v>3099</v>
      </c>
      <c r="C1492" s="10" t="s">
        <v>5213</v>
      </c>
      <c r="E1492" t="s">
        <v>3543</v>
      </c>
      <c r="F1492" t="s">
        <v>3544</v>
      </c>
      <c r="G1492" t="s">
        <v>3545</v>
      </c>
      <c r="H1492" t="s">
        <v>3639</v>
      </c>
      <c r="I1492" t="s">
        <v>3640</v>
      </c>
      <c r="J1492" t="s">
        <v>3789</v>
      </c>
    </row>
    <row r="1493" spans="1:10" ht="30.75" customHeight="1" x14ac:dyDescent="0.3">
      <c r="A1493" t="s">
        <v>3100</v>
      </c>
      <c r="B1493" t="s">
        <v>3101</v>
      </c>
      <c r="C1493" s="10" t="s">
        <v>5213</v>
      </c>
      <c r="E1493" t="s">
        <v>3543</v>
      </c>
      <c r="F1493" t="s">
        <v>3544</v>
      </c>
      <c r="G1493" t="s">
        <v>3545</v>
      </c>
      <c r="H1493" t="s">
        <v>3639</v>
      </c>
      <c r="I1493" t="s">
        <v>3640</v>
      </c>
      <c r="J1493" t="s">
        <v>3789</v>
      </c>
    </row>
    <row r="1494" spans="1:10" ht="30.75" customHeight="1" x14ac:dyDescent="0.3">
      <c r="A1494" t="s">
        <v>3102</v>
      </c>
      <c r="B1494" t="s">
        <v>3103</v>
      </c>
      <c r="C1494" s="10" t="s">
        <v>5214</v>
      </c>
      <c r="E1494" t="s">
        <v>3543</v>
      </c>
      <c r="F1494" t="s">
        <v>3544</v>
      </c>
      <c r="G1494" t="s">
        <v>3561</v>
      </c>
      <c r="H1494" t="s">
        <v>3977</v>
      </c>
      <c r="I1494" t="s">
        <v>3978</v>
      </c>
      <c r="J1494" t="s">
        <v>4057</v>
      </c>
    </row>
    <row r="1495" spans="1:10" ht="30.75" customHeight="1" x14ac:dyDescent="0.3">
      <c r="A1495" t="s">
        <v>3104</v>
      </c>
      <c r="B1495" t="s">
        <v>3105</v>
      </c>
      <c r="C1495" s="10" t="s">
        <v>5215</v>
      </c>
      <c r="E1495" t="s">
        <v>3543</v>
      </c>
      <c r="F1495" t="s">
        <v>3901</v>
      </c>
      <c r="G1495" t="s">
        <v>3902</v>
      </c>
      <c r="H1495" t="s">
        <v>4518</v>
      </c>
      <c r="I1495" t="s">
        <v>4519</v>
      </c>
      <c r="J1495" t="s">
        <v>5097</v>
      </c>
    </row>
    <row r="1496" spans="1:10" ht="30.75" customHeight="1" x14ac:dyDescent="0.3">
      <c r="A1496" t="s">
        <v>3106</v>
      </c>
      <c r="B1496" t="s">
        <v>3107</v>
      </c>
      <c r="C1496" s="10" t="s">
        <v>5215</v>
      </c>
      <c r="E1496" t="s">
        <v>3543</v>
      </c>
      <c r="F1496" t="s">
        <v>3901</v>
      </c>
      <c r="G1496" t="s">
        <v>3902</v>
      </c>
      <c r="H1496" t="s">
        <v>4518</v>
      </c>
      <c r="I1496" t="s">
        <v>4519</v>
      </c>
      <c r="J1496" t="s">
        <v>5097</v>
      </c>
    </row>
    <row r="1497" spans="1:10" ht="30.75" customHeight="1" x14ac:dyDescent="0.3">
      <c r="A1497" t="s">
        <v>3108</v>
      </c>
      <c r="B1497" t="s">
        <v>3109</v>
      </c>
      <c r="C1497" s="10" t="s">
        <v>5216</v>
      </c>
      <c r="E1497" t="s">
        <v>3543</v>
      </c>
      <c r="F1497" t="s">
        <v>3544</v>
      </c>
      <c r="G1497" t="s">
        <v>3545</v>
      </c>
      <c r="H1497" t="s">
        <v>3639</v>
      </c>
      <c r="I1497" t="s">
        <v>3640</v>
      </c>
      <c r="J1497" t="s">
        <v>3789</v>
      </c>
    </row>
    <row r="1498" spans="1:10" ht="30.75" customHeight="1" x14ac:dyDescent="0.3">
      <c r="A1498" t="s">
        <v>3110</v>
      </c>
      <c r="B1498" t="s">
        <v>3111</v>
      </c>
      <c r="C1498" s="10" t="s">
        <v>5216</v>
      </c>
      <c r="E1498" t="s">
        <v>3543</v>
      </c>
      <c r="F1498" t="s">
        <v>3544</v>
      </c>
      <c r="G1498" t="s">
        <v>3545</v>
      </c>
      <c r="H1498" t="s">
        <v>3639</v>
      </c>
      <c r="I1498" t="s">
        <v>3640</v>
      </c>
      <c r="J1498" t="s">
        <v>3789</v>
      </c>
    </row>
    <row r="1499" spans="1:10" ht="30.75" customHeight="1" x14ac:dyDescent="0.3">
      <c r="A1499" t="s">
        <v>3112</v>
      </c>
      <c r="B1499" t="s">
        <v>3113</v>
      </c>
      <c r="C1499" s="10" t="s">
        <v>5217</v>
      </c>
      <c r="E1499" t="s">
        <v>3543</v>
      </c>
      <c r="F1499" t="s">
        <v>3544</v>
      </c>
      <c r="G1499" t="s">
        <v>3545</v>
      </c>
      <c r="H1499" t="s">
        <v>3546</v>
      </c>
      <c r="I1499" t="s">
        <v>3547</v>
      </c>
      <c r="J1499" t="s">
        <v>3548</v>
      </c>
    </row>
    <row r="1500" spans="1:10" ht="30.75" customHeight="1" x14ac:dyDescent="0.3">
      <c r="A1500" t="s">
        <v>3114</v>
      </c>
      <c r="B1500" t="s">
        <v>3115</v>
      </c>
      <c r="C1500" s="10" t="s">
        <v>5218</v>
      </c>
      <c r="E1500" t="s">
        <v>3543</v>
      </c>
      <c r="F1500" t="s">
        <v>3544</v>
      </c>
      <c r="G1500" t="s">
        <v>3545</v>
      </c>
      <c r="H1500" t="s">
        <v>3546</v>
      </c>
      <c r="I1500" t="s">
        <v>3547</v>
      </c>
      <c r="J1500" t="s">
        <v>3548</v>
      </c>
    </row>
    <row r="1501" spans="1:10" ht="30.75" customHeight="1" x14ac:dyDescent="0.3">
      <c r="A1501" t="s">
        <v>3116</v>
      </c>
      <c r="B1501" t="s">
        <v>3117</v>
      </c>
      <c r="C1501" s="10" t="s">
        <v>5219</v>
      </c>
      <c r="E1501" t="s">
        <v>3543</v>
      </c>
      <c r="F1501" t="s">
        <v>3544</v>
      </c>
      <c r="G1501" t="s">
        <v>3572</v>
      </c>
      <c r="H1501" t="s">
        <v>3573</v>
      </c>
      <c r="I1501" t="s">
        <v>3911</v>
      </c>
      <c r="J1501" t="s">
        <v>3912</v>
      </c>
    </row>
    <row r="1502" spans="1:10" ht="30.75" customHeight="1" x14ac:dyDescent="0.3">
      <c r="A1502" t="s">
        <v>3118</v>
      </c>
      <c r="B1502" t="s">
        <v>3119</v>
      </c>
      <c r="C1502" s="10" t="s">
        <v>5219</v>
      </c>
      <c r="E1502" t="s">
        <v>3543</v>
      </c>
      <c r="F1502" t="s">
        <v>3544</v>
      </c>
      <c r="G1502" t="s">
        <v>3572</v>
      </c>
      <c r="H1502" t="s">
        <v>3573</v>
      </c>
      <c r="I1502" t="s">
        <v>3911</v>
      </c>
      <c r="J1502" t="s">
        <v>3912</v>
      </c>
    </row>
    <row r="1503" spans="1:10" ht="30.75" customHeight="1" x14ac:dyDescent="0.3">
      <c r="A1503" t="s">
        <v>3120</v>
      </c>
      <c r="B1503" t="s">
        <v>3121</v>
      </c>
      <c r="C1503" s="10" t="s">
        <v>5020</v>
      </c>
      <c r="E1503" t="s">
        <v>3543</v>
      </c>
      <c r="F1503" t="s">
        <v>3544</v>
      </c>
      <c r="G1503" t="s">
        <v>3545</v>
      </c>
      <c r="H1503" t="s">
        <v>3785</v>
      </c>
      <c r="I1503" t="s">
        <v>3798</v>
      </c>
      <c r="J1503" t="s">
        <v>3799</v>
      </c>
    </row>
    <row r="1504" spans="1:10" ht="30.75" customHeight="1" x14ac:dyDescent="0.3">
      <c r="A1504" t="s">
        <v>3122</v>
      </c>
      <c r="B1504" t="s">
        <v>3123</v>
      </c>
      <c r="C1504" s="10" t="s">
        <v>5220</v>
      </c>
      <c r="E1504" t="s">
        <v>3543</v>
      </c>
      <c r="F1504" t="s">
        <v>3544</v>
      </c>
      <c r="G1504" t="s">
        <v>3545</v>
      </c>
      <c r="H1504" t="s">
        <v>3763</v>
      </c>
      <c r="I1504" t="s">
        <v>3764</v>
      </c>
      <c r="J1504" t="s">
        <v>4722</v>
      </c>
    </row>
    <row r="1505" spans="1:20" ht="30.75" customHeight="1" x14ac:dyDescent="0.3">
      <c r="A1505" t="s">
        <v>3124</v>
      </c>
      <c r="B1505" t="s">
        <v>3125</v>
      </c>
      <c r="C1505" s="10" t="s">
        <v>5221</v>
      </c>
      <c r="E1505" t="s">
        <v>5222</v>
      </c>
      <c r="F1505" t="s">
        <v>5223</v>
      </c>
      <c r="G1505" t="s">
        <v>5224</v>
      </c>
      <c r="H1505" t="s">
        <v>5225</v>
      </c>
    </row>
    <row r="1506" spans="1:20" ht="30.75" customHeight="1" x14ac:dyDescent="0.3">
      <c r="A1506" t="s">
        <v>3126</v>
      </c>
      <c r="B1506" t="s">
        <v>3127</v>
      </c>
      <c r="C1506" s="10" t="s">
        <v>5226</v>
      </c>
      <c r="E1506" t="s">
        <v>3543</v>
      </c>
      <c r="F1506" t="s">
        <v>3544</v>
      </c>
      <c r="G1506" t="s">
        <v>3572</v>
      </c>
      <c r="H1506" t="s">
        <v>3573</v>
      </c>
      <c r="I1506" t="s">
        <v>3577</v>
      </c>
      <c r="J1506" t="s">
        <v>4247</v>
      </c>
      <c r="K1506" t="s">
        <v>4683</v>
      </c>
    </row>
    <row r="1507" spans="1:20" ht="30.75" customHeight="1" x14ac:dyDescent="0.3">
      <c r="A1507" t="s">
        <v>3128</v>
      </c>
      <c r="B1507" t="s">
        <v>3129</v>
      </c>
      <c r="C1507" s="10" t="s">
        <v>5227</v>
      </c>
      <c r="E1507" t="s">
        <v>3543</v>
      </c>
      <c r="F1507" t="s">
        <v>3544</v>
      </c>
      <c r="G1507" t="s">
        <v>3572</v>
      </c>
      <c r="H1507" t="s">
        <v>3573</v>
      </c>
      <c r="I1507" t="s">
        <v>3574</v>
      </c>
      <c r="J1507" t="s">
        <v>3783</v>
      </c>
    </row>
    <row r="1508" spans="1:20" ht="30.75" customHeight="1" x14ac:dyDescent="0.3">
      <c r="A1508" t="s">
        <v>3130</v>
      </c>
      <c r="B1508" t="s">
        <v>3131</v>
      </c>
      <c r="C1508" s="10" t="s">
        <v>5227</v>
      </c>
      <c r="E1508" t="s">
        <v>3543</v>
      </c>
      <c r="F1508" t="s">
        <v>3544</v>
      </c>
      <c r="G1508" t="s">
        <v>3572</v>
      </c>
      <c r="H1508" t="s">
        <v>3573</v>
      </c>
      <c r="I1508" t="s">
        <v>3574</v>
      </c>
      <c r="J1508" t="s">
        <v>3783</v>
      </c>
    </row>
    <row r="1509" spans="1:20" ht="30.75" customHeight="1" x14ac:dyDescent="0.3">
      <c r="A1509" t="s">
        <v>1808</v>
      </c>
      <c r="B1509" t="s">
        <v>1809</v>
      </c>
      <c r="C1509" s="10" t="s">
        <v>5228</v>
      </c>
      <c r="E1509" t="s">
        <v>3580</v>
      </c>
      <c r="F1509" t="s">
        <v>3581</v>
      </c>
      <c r="G1509" t="s">
        <v>3582</v>
      </c>
      <c r="H1509" t="s">
        <v>3583</v>
      </c>
      <c r="I1509" t="s">
        <v>3584</v>
      </c>
      <c r="J1509" t="s">
        <v>3585</v>
      </c>
      <c r="K1509" t="s">
        <v>3586</v>
      </c>
      <c r="L1509" t="s">
        <v>3587</v>
      </c>
      <c r="M1509" t="s">
        <v>3588</v>
      </c>
      <c r="N1509" t="s">
        <v>3589</v>
      </c>
      <c r="O1509" t="s">
        <v>3602</v>
      </c>
      <c r="P1509" t="s">
        <v>3603</v>
      </c>
      <c r="Q1509" t="s">
        <v>3724</v>
      </c>
      <c r="R1509" t="s">
        <v>3725</v>
      </c>
      <c r="S1509" t="s">
        <v>4771</v>
      </c>
      <c r="T1509" t="s">
        <v>4772</v>
      </c>
    </row>
    <row r="1510" spans="1:20" ht="30.75" customHeight="1" x14ac:dyDescent="0.3">
      <c r="A1510" t="s">
        <v>1806</v>
      </c>
      <c r="B1510" t="s">
        <v>1807</v>
      </c>
      <c r="C1510" s="10" t="s">
        <v>5228</v>
      </c>
      <c r="E1510" t="s">
        <v>3580</v>
      </c>
      <c r="F1510" t="s">
        <v>3581</v>
      </c>
      <c r="G1510" t="s">
        <v>3582</v>
      </c>
      <c r="H1510" t="s">
        <v>3583</v>
      </c>
      <c r="I1510" t="s">
        <v>3584</v>
      </c>
      <c r="J1510" t="s">
        <v>3585</v>
      </c>
      <c r="K1510" t="s">
        <v>3586</v>
      </c>
      <c r="L1510" t="s">
        <v>3587</v>
      </c>
      <c r="M1510" t="s">
        <v>3588</v>
      </c>
      <c r="N1510" t="s">
        <v>3589</v>
      </c>
      <c r="O1510" t="s">
        <v>3602</v>
      </c>
      <c r="P1510" t="s">
        <v>3603</v>
      </c>
      <c r="Q1510" t="s">
        <v>3724</v>
      </c>
      <c r="R1510" t="s">
        <v>3725</v>
      </c>
      <c r="S1510" t="s">
        <v>4771</v>
      </c>
      <c r="T1510" t="s">
        <v>4772</v>
      </c>
    </row>
    <row r="1511" spans="1:20" ht="30.75" customHeight="1" x14ac:dyDescent="0.3">
      <c r="A1511" t="s">
        <v>1804</v>
      </c>
      <c r="B1511" t="s">
        <v>1805</v>
      </c>
      <c r="C1511" s="10" t="s">
        <v>5228</v>
      </c>
      <c r="E1511" t="s">
        <v>3580</v>
      </c>
      <c r="F1511" t="s">
        <v>3581</v>
      </c>
      <c r="G1511" t="s">
        <v>3582</v>
      </c>
      <c r="H1511" t="s">
        <v>3583</v>
      </c>
      <c r="I1511" t="s">
        <v>3584</v>
      </c>
      <c r="J1511" t="s">
        <v>3585</v>
      </c>
      <c r="K1511" t="s">
        <v>3586</v>
      </c>
      <c r="L1511" t="s">
        <v>3587</v>
      </c>
      <c r="M1511" t="s">
        <v>3588</v>
      </c>
      <c r="N1511" t="s">
        <v>3589</v>
      </c>
      <c r="O1511" t="s">
        <v>3602</v>
      </c>
      <c r="P1511" t="s">
        <v>3603</v>
      </c>
      <c r="Q1511" t="s">
        <v>3724</v>
      </c>
      <c r="R1511" t="s">
        <v>3725</v>
      </c>
      <c r="S1511" t="s">
        <v>4771</v>
      </c>
      <c r="T1511" t="s">
        <v>4772</v>
      </c>
    </row>
    <row r="1512" spans="1:20" ht="30.75" customHeight="1" x14ac:dyDescent="0.3">
      <c r="A1512" t="s">
        <v>3132</v>
      </c>
      <c r="B1512" t="s">
        <v>3133</v>
      </c>
      <c r="C1512" s="10" t="s">
        <v>5229</v>
      </c>
      <c r="E1512" t="s">
        <v>3543</v>
      </c>
      <c r="F1512" t="s">
        <v>3544</v>
      </c>
      <c r="G1512" t="s">
        <v>3545</v>
      </c>
      <c r="H1512" t="s">
        <v>3546</v>
      </c>
      <c r="I1512" t="s">
        <v>3547</v>
      </c>
      <c r="J1512" t="s">
        <v>3548</v>
      </c>
    </row>
    <row r="1513" spans="1:20" ht="30.75" customHeight="1" x14ac:dyDescent="0.3">
      <c r="A1513" t="s">
        <v>3134</v>
      </c>
      <c r="B1513" t="s">
        <v>3135</v>
      </c>
      <c r="C1513" s="10" t="s">
        <v>5230</v>
      </c>
      <c r="E1513" t="s">
        <v>3543</v>
      </c>
      <c r="F1513" t="s">
        <v>3544</v>
      </c>
      <c r="G1513" t="s">
        <v>3545</v>
      </c>
      <c r="H1513" t="s">
        <v>3639</v>
      </c>
      <c r="I1513" t="s">
        <v>3640</v>
      </c>
      <c r="J1513" t="s">
        <v>3789</v>
      </c>
    </row>
    <row r="1514" spans="1:20" ht="30.75" customHeight="1" x14ac:dyDescent="0.3">
      <c r="A1514" t="s">
        <v>3136</v>
      </c>
      <c r="B1514" t="s">
        <v>3137</v>
      </c>
      <c r="C1514" s="10" t="s">
        <v>5230</v>
      </c>
      <c r="E1514" t="s">
        <v>3543</v>
      </c>
      <c r="F1514" t="s">
        <v>3544</v>
      </c>
      <c r="G1514" t="s">
        <v>3545</v>
      </c>
      <c r="H1514" t="s">
        <v>3639</v>
      </c>
      <c r="I1514" t="s">
        <v>3640</v>
      </c>
      <c r="J1514" t="s">
        <v>3789</v>
      </c>
    </row>
    <row r="1515" spans="1:20" ht="30.75" customHeight="1" x14ac:dyDescent="0.3">
      <c r="A1515" t="s">
        <v>3138</v>
      </c>
      <c r="B1515" t="s">
        <v>3139</v>
      </c>
      <c r="C1515" s="10" t="s">
        <v>5231</v>
      </c>
      <c r="E1515" t="s">
        <v>3543</v>
      </c>
      <c r="F1515" t="s">
        <v>3683</v>
      </c>
      <c r="G1515" t="s">
        <v>3684</v>
      </c>
      <c r="H1515" t="s">
        <v>3685</v>
      </c>
      <c r="I1515" t="s">
        <v>3686</v>
      </c>
      <c r="J1515" t="s">
        <v>3687</v>
      </c>
    </row>
    <row r="1516" spans="1:20" ht="30.75" customHeight="1" x14ac:dyDescent="0.3">
      <c r="A1516" t="s">
        <v>3140</v>
      </c>
      <c r="B1516" t="s">
        <v>3141</v>
      </c>
      <c r="C1516" s="10" t="s">
        <v>5232</v>
      </c>
      <c r="E1516" t="s">
        <v>3580</v>
      </c>
      <c r="F1516" t="s">
        <v>3581</v>
      </c>
      <c r="G1516" t="s">
        <v>3582</v>
      </c>
      <c r="H1516" t="s">
        <v>3583</v>
      </c>
      <c r="I1516" t="s">
        <v>3584</v>
      </c>
      <c r="J1516" t="s">
        <v>3585</v>
      </c>
      <c r="K1516" t="s">
        <v>3586</v>
      </c>
      <c r="L1516" t="s">
        <v>3587</v>
      </c>
      <c r="M1516" t="s">
        <v>3588</v>
      </c>
      <c r="N1516" t="s">
        <v>3589</v>
      </c>
      <c r="O1516" t="s">
        <v>3602</v>
      </c>
      <c r="P1516" t="s">
        <v>3603</v>
      </c>
      <c r="Q1516" t="s">
        <v>3724</v>
      </c>
      <c r="R1516" t="s">
        <v>3725</v>
      </c>
      <c r="S1516" t="s">
        <v>4771</v>
      </c>
      <c r="T1516" t="s">
        <v>5233</v>
      </c>
    </row>
    <row r="1517" spans="1:20" ht="30.75" customHeight="1" x14ac:dyDescent="0.3">
      <c r="A1517" t="s">
        <v>3142</v>
      </c>
      <c r="B1517" t="s">
        <v>3143</v>
      </c>
      <c r="C1517" s="10" t="s">
        <v>5232</v>
      </c>
      <c r="E1517" t="s">
        <v>3580</v>
      </c>
      <c r="F1517" t="s">
        <v>3581</v>
      </c>
      <c r="G1517" t="s">
        <v>3582</v>
      </c>
      <c r="H1517" t="s">
        <v>3583</v>
      </c>
      <c r="I1517" t="s">
        <v>3584</v>
      </c>
      <c r="J1517" t="s">
        <v>3585</v>
      </c>
      <c r="K1517" t="s">
        <v>3586</v>
      </c>
      <c r="L1517" t="s">
        <v>3587</v>
      </c>
      <c r="M1517" t="s">
        <v>3588</v>
      </c>
      <c r="N1517" t="s">
        <v>3589</v>
      </c>
      <c r="O1517" t="s">
        <v>3602</v>
      </c>
      <c r="P1517" t="s">
        <v>3603</v>
      </c>
      <c r="Q1517" t="s">
        <v>3724</v>
      </c>
      <c r="R1517" t="s">
        <v>3725</v>
      </c>
      <c r="S1517" t="s">
        <v>4771</v>
      </c>
      <c r="T1517" t="s">
        <v>5233</v>
      </c>
    </row>
    <row r="1518" spans="1:20" ht="30.75" customHeight="1" x14ac:dyDescent="0.3">
      <c r="A1518" t="s">
        <v>3144</v>
      </c>
      <c r="B1518" t="s">
        <v>3145</v>
      </c>
      <c r="C1518" s="10" t="s">
        <v>5232</v>
      </c>
      <c r="E1518" t="s">
        <v>3580</v>
      </c>
      <c r="F1518" t="s">
        <v>3581</v>
      </c>
      <c r="G1518" t="s">
        <v>3582</v>
      </c>
      <c r="H1518" t="s">
        <v>3583</v>
      </c>
      <c r="I1518" t="s">
        <v>3584</v>
      </c>
      <c r="J1518" t="s">
        <v>3585</v>
      </c>
      <c r="K1518" t="s">
        <v>3586</v>
      </c>
      <c r="L1518" t="s">
        <v>3587</v>
      </c>
      <c r="M1518" t="s">
        <v>3588</v>
      </c>
      <c r="N1518" t="s">
        <v>3589</v>
      </c>
      <c r="O1518" t="s">
        <v>3602</v>
      </c>
      <c r="P1518" t="s">
        <v>3603</v>
      </c>
      <c r="Q1518" t="s">
        <v>3724</v>
      </c>
      <c r="R1518" t="s">
        <v>3725</v>
      </c>
      <c r="S1518" t="s">
        <v>4771</v>
      </c>
      <c r="T1518" t="s">
        <v>5233</v>
      </c>
    </row>
    <row r="1519" spans="1:20" ht="30.75" customHeight="1" x14ac:dyDescent="0.3">
      <c r="A1519" t="s">
        <v>3146</v>
      </c>
      <c r="B1519" t="s">
        <v>3147</v>
      </c>
      <c r="C1519" s="10" t="s">
        <v>5232</v>
      </c>
      <c r="E1519" t="s">
        <v>3580</v>
      </c>
      <c r="F1519" t="s">
        <v>3581</v>
      </c>
      <c r="G1519" t="s">
        <v>3582</v>
      </c>
      <c r="H1519" t="s">
        <v>3583</v>
      </c>
      <c r="I1519" t="s">
        <v>3584</v>
      </c>
      <c r="J1519" t="s">
        <v>3585</v>
      </c>
      <c r="K1519" t="s">
        <v>3586</v>
      </c>
      <c r="L1519" t="s">
        <v>3587</v>
      </c>
      <c r="M1519" t="s">
        <v>3588</v>
      </c>
      <c r="N1519" t="s">
        <v>3589</v>
      </c>
      <c r="O1519" t="s">
        <v>3602</v>
      </c>
      <c r="P1519" t="s">
        <v>3603</v>
      </c>
      <c r="Q1519" t="s">
        <v>3724</v>
      </c>
      <c r="R1519" t="s">
        <v>3725</v>
      </c>
      <c r="S1519" t="s">
        <v>4771</v>
      </c>
      <c r="T1519" t="s">
        <v>5233</v>
      </c>
    </row>
    <row r="1520" spans="1:20" ht="30.75" customHeight="1" x14ac:dyDescent="0.3">
      <c r="A1520" t="s">
        <v>3148</v>
      </c>
      <c r="B1520" t="s">
        <v>3149</v>
      </c>
      <c r="C1520" s="10" t="s">
        <v>5234</v>
      </c>
      <c r="E1520" t="s">
        <v>3543</v>
      </c>
      <c r="F1520" t="s">
        <v>3550</v>
      </c>
      <c r="G1520" t="s">
        <v>3854</v>
      </c>
      <c r="H1520" t="s">
        <v>3855</v>
      </c>
      <c r="I1520" t="s">
        <v>3856</v>
      </c>
    </row>
    <row r="1521" spans="1:11" ht="30.75" customHeight="1" x14ac:dyDescent="0.3">
      <c r="A1521" t="s">
        <v>3150</v>
      </c>
      <c r="B1521" t="s">
        <v>3151</v>
      </c>
      <c r="C1521" s="10" t="s">
        <v>5234</v>
      </c>
      <c r="E1521" t="s">
        <v>3543</v>
      </c>
      <c r="F1521" t="s">
        <v>3550</v>
      </c>
      <c r="G1521" t="s">
        <v>3854</v>
      </c>
      <c r="H1521" t="s">
        <v>3855</v>
      </c>
      <c r="I1521" t="s">
        <v>3856</v>
      </c>
    </row>
    <row r="1522" spans="1:11" ht="30.75" customHeight="1" x14ac:dyDescent="0.3">
      <c r="A1522" t="s">
        <v>3152</v>
      </c>
      <c r="B1522" t="s">
        <v>3153</v>
      </c>
      <c r="C1522" s="10" t="s">
        <v>5234</v>
      </c>
      <c r="E1522" t="s">
        <v>3543</v>
      </c>
      <c r="F1522" t="s">
        <v>3550</v>
      </c>
      <c r="G1522" t="s">
        <v>3854</v>
      </c>
      <c r="H1522" t="s">
        <v>3855</v>
      </c>
      <c r="I1522" t="s">
        <v>3856</v>
      </c>
    </row>
    <row r="1523" spans="1:11" ht="30.75" customHeight="1" x14ac:dyDescent="0.3">
      <c r="A1523" t="s">
        <v>3154</v>
      </c>
      <c r="B1523" t="s">
        <v>3155</v>
      </c>
      <c r="C1523" s="10" t="s">
        <v>5234</v>
      </c>
      <c r="E1523" t="s">
        <v>3543</v>
      </c>
      <c r="F1523" t="s">
        <v>3550</v>
      </c>
      <c r="G1523" t="s">
        <v>3854</v>
      </c>
      <c r="H1523" t="s">
        <v>3855</v>
      </c>
      <c r="I1523" t="s">
        <v>3856</v>
      </c>
    </row>
    <row r="1524" spans="1:11" ht="30.75" customHeight="1" x14ac:dyDescent="0.3">
      <c r="A1524" t="s">
        <v>3156</v>
      </c>
      <c r="B1524" t="s">
        <v>3157</v>
      </c>
      <c r="C1524" s="10" t="s">
        <v>5234</v>
      </c>
      <c r="E1524" t="s">
        <v>3543</v>
      </c>
      <c r="F1524" t="s">
        <v>3550</v>
      </c>
      <c r="G1524" t="s">
        <v>3854</v>
      </c>
      <c r="H1524" t="s">
        <v>3855</v>
      </c>
      <c r="I1524" t="s">
        <v>3856</v>
      </c>
    </row>
    <row r="1525" spans="1:11" ht="30.75" customHeight="1" x14ac:dyDescent="0.3">
      <c r="A1525" t="s">
        <v>3158</v>
      </c>
      <c r="B1525" t="s">
        <v>3159</v>
      </c>
      <c r="C1525" s="10" t="s">
        <v>5235</v>
      </c>
      <c r="E1525" t="s">
        <v>3543</v>
      </c>
      <c r="F1525" t="s">
        <v>3544</v>
      </c>
      <c r="G1525" t="s">
        <v>3545</v>
      </c>
      <c r="H1525" t="s">
        <v>3636</v>
      </c>
      <c r="I1525" t="s">
        <v>5236</v>
      </c>
    </row>
    <row r="1526" spans="1:11" ht="30.75" customHeight="1" x14ac:dyDescent="0.3">
      <c r="A1526" t="s">
        <v>3160</v>
      </c>
      <c r="B1526" t="s">
        <v>3161</v>
      </c>
      <c r="C1526" s="10" t="s">
        <v>5235</v>
      </c>
      <c r="E1526" t="s">
        <v>3543</v>
      </c>
      <c r="F1526" t="s">
        <v>3544</v>
      </c>
      <c r="G1526" t="s">
        <v>3545</v>
      </c>
      <c r="H1526" t="s">
        <v>3636</v>
      </c>
      <c r="I1526" t="s">
        <v>5236</v>
      </c>
    </row>
    <row r="1527" spans="1:11" ht="30.75" customHeight="1" x14ac:dyDescent="0.3">
      <c r="A1527" t="s">
        <v>3162</v>
      </c>
      <c r="B1527" t="s">
        <v>3163</v>
      </c>
      <c r="C1527" s="10" t="s">
        <v>5237</v>
      </c>
      <c r="E1527" t="s">
        <v>3543</v>
      </c>
      <c r="F1527" t="s">
        <v>3566</v>
      </c>
      <c r="G1527" t="s">
        <v>5238</v>
      </c>
    </row>
    <row r="1528" spans="1:11" ht="30.75" customHeight="1" x14ac:dyDescent="0.3">
      <c r="A1528" t="s">
        <v>3164</v>
      </c>
      <c r="B1528" t="s">
        <v>3165</v>
      </c>
      <c r="C1528" s="10" t="s">
        <v>5239</v>
      </c>
      <c r="E1528" t="s">
        <v>3543</v>
      </c>
      <c r="F1528" t="s">
        <v>3566</v>
      </c>
      <c r="G1528" t="s">
        <v>3673</v>
      </c>
      <c r="H1528" t="s">
        <v>3674</v>
      </c>
      <c r="I1528" t="s">
        <v>4691</v>
      </c>
      <c r="J1528" t="s">
        <v>5240</v>
      </c>
      <c r="K1528" t="s">
        <v>5238</v>
      </c>
    </row>
    <row r="1529" spans="1:11" ht="30.75" customHeight="1" x14ac:dyDescent="0.3">
      <c r="A1529" t="s">
        <v>3166</v>
      </c>
      <c r="B1529" t="s">
        <v>3167</v>
      </c>
      <c r="C1529" s="10" t="s">
        <v>5241</v>
      </c>
      <c r="E1529" t="s">
        <v>3543</v>
      </c>
      <c r="F1529" t="s">
        <v>3566</v>
      </c>
      <c r="G1529" t="s">
        <v>5238</v>
      </c>
    </row>
    <row r="1530" spans="1:11" ht="30.75" customHeight="1" x14ac:dyDescent="0.3">
      <c r="A1530" t="s">
        <v>3168</v>
      </c>
      <c r="B1530" t="s">
        <v>3169</v>
      </c>
      <c r="C1530" s="10" t="s">
        <v>5242</v>
      </c>
      <c r="E1530" t="s">
        <v>3543</v>
      </c>
      <c r="F1530" t="s">
        <v>3566</v>
      </c>
      <c r="G1530" t="s">
        <v>3673</v>
      </c>
      <c r="H1530" t="s">
        <v>3674</v>
      </c>
      <c r="I1530" t="s">
        <v>4735</v>
      </c>
      <c r="J1530" t="s">
        <v>5243</v>
      </c>
      <c r="K1530" t="s">
        <v>5238</v>
      </c>
    </row>
    <row r="1531" spans="1:11" ht="30.75" customHeight="1" x14ac:dyDescent="0.3">
      <c r="A1531" t="s">
        <v>3170</v>
      </c>
      <c r="B1531" t="s">
        <v>3171</v>
      </c>
      <c r="C1531" s="10" t="s">
        <v>5242</v>
      </c>
      <c r="E1531" t="s">
        <v>3543</v>
      </c>
      <c r="F1531" t="s">
        <v>3566</v>
      </c>
      <c r="G1531" t="s">
        <v>3673</v>
      </c>
      <c r="H1531" t="s">
        <v>3674</v>
      </c>
      <c r="I1531" t="s">
        <v>4735</v>
      </c>
      <c r="J1531" t="s">
        <v>5243</v>
      </c>
      <c r="K1531" t="s">
        <v>5238</v>
      </c>
    </row>
    <row r="1532" spans="1:11" ht="30.75" customHeight="1" x14ac:dyDescent="0.3">
      <c r="A1532" t="s">
        <v>3172</v>
      </c>
      <c r="B1532" t="s">
        <v>3173</v>
      </c>
      <c r="C1532" s="10" t="s">
        <v>5244</v>
      </c>
      <c r="E1532" t="s">
        <v>3543</v>
      </c>
      <c r="F1532" t="s">
        <v>3566</v>
      </c>
      <c r="G1532" t="s">
        <v>3673</v>
      </c>
      <c r="H1532" t="s">
        <v>3674</v>
      </c>
      <c r="I1532" t="s">
        <v>5245</v>
      </c>
      <c r="J1532" t="s">
        <v>5246</v>
      </c>
      <c r="K1532" t="s">
        <v>5238</v>
      </c>
    </row>
    <row r="1533" spans="1:11" ht="30.75" customHeight="1" x14ac:dyDescent="0.3">
      <c r="A1533" t="s">
        <v>3174</v>
      </c>
      <c r="B1533" t="s">
        <v>3175</v>
      </c>
      <c r="C1533" s="10" t="s">
        <v>5247</v>
      </c>
      <c r="E1533" t="s">
        <v>3543</v>
      </c>
      <c r="F1533" t="s">
        <v>3566</v>
      </c>
      <c r="G1533" t="s">
        <v>3673</v>
      </c>
      <c r="H1533" t="s">
        <v>3674</v>
      </c>
      <c r="I1533" t="s">
        <v>4735</v>
      </c>
      <c r="J1533" t="s">
        <v>5243</v>
      </c>
      <c r="K1533" t="s">
        <v>5238</v>
      </c>
    </row>
    <row r="1534" spans="1:11" ht="30.75" customHeight="1" x14ac:dyDescent="0.3">
      <c r="A1534" t="s">
        <v>3176</v>
      </c>
      <c r="B1534" t="s">
        <v>3177</v>
      </c>
      <c r="C1534" s="10" t="s">
        <v>5248</v>
      </c>
      <c r="E1534" t="s">
        <v>3543</v>
      </c>
      <c r="F1534" t="s">
        <v>3566</v>
      </c>
      <c r="G1534" t="s">
        <v>3673</v>
      </c>
      <c r="H1534" t="s">
        <v>3674</v>
      </c>
      <c r="I1534" t="s">
        <v>5245</v>
      </c>
      <c r="J1534" t="s">
        <v>5246</v>
      </c>
      <c r="K1534" t="s">
        <v>5238</v>
      </c>
    </row>
    <row r="1535" spans="1:11" ht="30.75" customHeight="1" x14ac:dyDescent="0.3">
      <c r="A1535" t="s">
        <v>3178</v>
      </c>
      <c r="B1535" t="s">
        <v>3179</v>
      </c>
      <c r="C1535" s="10" t="s">
        <v>5249</v>
      </c>
      <c r="E1535" t="s">
        <v>3543</v>
      </c>
      <c r="F1535" t="s">
        <v>3566</v>
      </c>
      <c r="G1535" t="s">
        <v>4630</v>
      </c>
      <c r="H1535" t="s">
        <v>4631</v>
      </c>
      <c r="I1535" t="s">
        <v>4632</v>
      </c>
      <c r="J1535" t="s">
        <v>5250</v>
      </c>
      <c r="K1535" t="s">
        <v>5238</v>
      </c>
    </row>
    <row r="1536" spans="1:11" ht="30.75" customHeight="1" x14ac:dyDescent="0.3">
      <c r="A1536" t="s">
        <v>3180</v>
      </c>
      <c r="B1536" t="s">
        <v>3181</v>
      </c>
      <c r="C1536" s="10" t="s">
        <v>5251</v>
      </c>
      <c r="E1536" t="s">
        <v>3543</v>
      </c>
      <c r="F1536" t="s">
        <v>3566</v>
      </c>
      <c r="G1536" t="s">
        <v>3673</v>
      </c>
      <c r="H1536" t="s">
        <v>3674</v>
      </c>
      <c r="I1536" t="s">
        <v>5245</v>
      </c>
      <c r="J1536" t="s">
        <v>5246</v>
      </c>
      <c r="K1536" t="s">
        <v>5238</v>
      </c>
    </row>
    <row r="1537" spans="1:11" ht="30.75" customHeight="1" x14ac:dyDescent="0.3">
      <c r="A1537" t="s">
        <v>3182</v>
      </c>
      <c r="B1537" t="s">
        <v>3183</v>
      </c>
      <c r="C1537" s="10" t="s">
        <v>5252</v>
      </c>
      <c r="E1537" t="s">
        <v>3543</v>
      </c>
      <c r="F1537" t="s">
        <v>3566</v>
      </c>
      <c r="G1537" t="s">
        <v>3673</v>
      </c>
      <c r="H1537" t="s">
        <v>3674</v>
      </c>
      <c r="I1537" t="s">
        <v>4738</v>
      </c>
      <c r="J1537" t="s">
        <v>5253</v>
      </c>
      <c r="K1537" t="s">
        <v>5238</v>
      </c>
    </row>
    <row r="1538" spans="1:11" ht="30.75" customHeight="1" x14ac:dyDescent="0.3">
      <c r="A1538" t="s">
        <v>3184</v>
      </c>
      <c r="B1538" t="s">
        <v>3185</v>
      </c>
      <c r="C1538" s="10" t="s">
        <v>5254</v>
      </c>
      <c r="E1538" t="s">
        <v>3543</v>
      </c>
      <c r="F1538" t="s">
        <v>3566</v>
      </c>
      <c r="G1538" t="s">
        <v>5238</v>
      </c>
    </row>
    <row r="1539" spans="1:11" ht="30.75" customHeight="1" x14ac:dyDescent="0.3">
      <c r="A1539" t="s">
        <v>3186</v>
      </c>
      <c r="B1539" t="s">
        <v>3187</v>
      </c>
      <c r="C1539" s="10" t="s">
        <v>5254</v>
      </c>
      <c r="E1539" t="s">
        <v>3543</v>
      </c>
      <c r="F1539" t="s">
        <v>3566</v>
      </c>
      <c r="G1539" t="s">
        <v>5238</v>
      </c>
    </row>
    <row r="1540" spans="1:11" ht="30.75" customHeight="1" x14ac:dyDescent="0.3">
      <c r="A1540" t="s">
        <v>3188</v>
      </c>
      <c r="B1540" t="s">
        <v>3189</v>
      </c>
      <c r="C1540" s="10" t="s">
        <v>5255</v>
      </c>
      <c r="E1540" t="s">
        <v>3543</v>
      </c>
      <c r="F1540" t="s">
        <v>3566</v>
      </c>
      <c r="G1540" t="s">
        <v>5238</v>
      </c>
    </row>
    <row r="1541" spans="1:11" ht="30.75" customHeight="1" x14ac:dyDescent="0.3">
      <c r="A1541" t="s">
        <v>3190</v>
      </c>
      <c r="B1541" t="s">
        <v>3191</v>
      </c>
      <c r="C1541" s="10" t="s">
        <v>5256</v>
      </c>
      <c r="E1541" t="s">
        <v>3543</v>
      </c>
      <c r="F1541" t="s">
        <v>3566</v>
      </c>
      <c r="G1541" t="s">
        <v>3673</v>
      </c>
      <c r="H1541" t="s">
        <v>3674</v>
      </c>
      <c r="I1541" t="s">
        <v>5245</v>
      </c>
      <c r="J1541" t="s">
        <v>5246</v>
      </c>
      <c r="K1541" t="s">
        <v>5238</v>
      </c>
    </row>
    <row r="1542" spans="1:11" ht="30.75" customHeight="1" x14ac:dyDescent="0.3">
      <c r="A1542" t="s">
        <v>3192</v>
      </c>
      <c r="B1542" t="s">
        <v>3193</v>
      </c>
      <c r="C1542" s="10" t="s">
        <v>5257</v>
      </c>
      <c r="E1542" t="s">
        <v>3543</v>
      </c>
      <c r="F1542" t="s">
        <v>3566</v>
      </c>
      <c r="G1542" t="s">
        <v>3673</v>
      </c>
      <c r="H1542" t="s">
        <v>3674</v>
      </c>
      <c r="I1542" t="s">
        <v>4691</v>
      </c>
      <c r="J1542" t="s">
        <v>5240</v>
      </c>
      <c r="K1542" t="s">
        <v>5238</v>
      </c>
    </row>
    <row r="1543" spans="1:11" ht="30.75" customHeight="1" x14ac:dyDescent="0.3">
      <c r="A1543" t="s">
        <v>3194</v>
      </c>
      <c r="B1543" t="s">
        <v>3195</v>
      </c>
      <c r="C1543" s="10" t="s">
        <v>5258</v>
      </c>
      <c r="E1543" t="s">
        <v>3543</v>
      </c>
      <c r="F1543" t="s">
        <v>3566</v>
      </c>
      <c r="G1543" t="s">
        <v>3673</v>
      </c>
      <c r="H1543" t="s">
        <v>3674</v>
      </c>
      <c r="I1543" t="s">
        <v>4738</v>
      </c>
      <c r="J1543" t="s">
        <v>5259</v>
      </c>
      <c r="K1543" t="s">
        <v>5238</v>
      </c>
    </row>
    <row r="1544" spans="1:11" ht="30.75" customHeight="1" x14ac:dyDescent="0.3">
      <c r="A1544" t="s">
        <v>3196</v>
      </c>
      <c r="B1544" t="s">
        <v>3197</v>
      </c>
      <c r="C1544" s="10" t="s">
        <v>5260</v>
      </c>
      <c r="E1544" t="s">
        <v>3543</v>
      </c>
      <c r="F1544" t="s">
        <v>3566</v>
      </c>
      <c r="G1544" t="s">
        <v>3673</v>
      </c>
      <c r="H1544" t="s">
        <v>3674</v>
      </c>
      <c r="I1544" t="s">
        <v>4738</v>
      </c>
      <c r="J1544" t="s">
        <v>5261</v>
      </c>
      <c r="K1544" t="s">
        <v>5238</v>
      </c>
    </row>
    <row r="1545" spans="1:11" ht="30.75" customHeight="1" x14ac:dyDescent="0.3">
      <c r="A1545" t="s">
        <v>3198</v>
      </c>
      <c r="B1545" t="s">
        <v>3199</v>
      </c>
      <c r="C1545" s="10" t="s">
        <v>5262</v>
      </c>
      <c r="E1545" t="s">
        <v>3543</v>
      </c>
      <c r="F1545" t="s">
        <v>3566</v>
      </c>
      <c r="G1545" t="s">
        <v>5238</v>
      </c>
    </row>
    <row r="1546" spans="1:11" ht="30.75" customHeight="1" x14ac:dyDescent="0.3">
      <c r="A1546" t="s">
        <v>3200</v>
      </c>
      <c r="B1546" t="s">
        <v>3201</v>
      </c>
      <c r="C1546" s="10" t="s">
        <v>5263</v>
      </c>
      <c r="E1546" t="s">
        <v>3543</v>
      </c>
      <c r="F1546" t="s">
        <v>3643</v>
      </c>
      <c r="G1546" t="s">
        <v>5264</v>
      </c>
      <c r="H1546" t="s">
        <v>5265</v>
      </c>
      <c r="I1546" t="s">
        <v>5266</v>
      </c>
      <c r="J1546" t="s">
        <v>5267</v>
      </c>
      <c r="K1546" t="s">
        <v>5238</v>
      </c>
    </row>
    <row r="1547" spans="1:11" ht="30.75" customHeight="1" x14ac:dyDescent="0.3">
      <c r="A1547" t="s">
        <v>3202</v>
      </c>
      <c r="B1547" t="s">
        <v>3203</v>
      </c>
      <c r="C1547" s="10" t="s">
        <v>5268</v>
      </c>
      <c r="E1547" t="s">
        <v>3543</v>
      </c>
      <c r="F1547" t="s">
        <v>3566</v>
      </c>
      <c r="G1547" t="s">
        <v>3673</v>
      </c>
      <c r="H1547" t="s">
        <v>3674</v>
      </c>
      <c r="I1547" t="s">
        <v>4738</v>
      </c>
      <c r="J1547" t="s">
        <v>5261</v>
      </c>
      <c r="K1547" t="s">
        <v>5238</v>
      </c>
    </row>
    <row r="1548" spans="1:11" ht="30.75" customHeight="1" x14ac:dyDescent="0.3">
      <c r="A1548" t="s">
        <v>3204</v>
      </c>
      <c r="B1548" t="s">
        <v>3205</v>
      </c>
      <c r="C1548" s="10" t="s">
        <v>5269</v>
      </c>
      <c r="E1548" t="s">
        <v>3543</v>
      </c>
      <c r="F1548" t="s">
        <v>3566</v>
      </c>
      <c r="G1548" t="s">
        <v>3673</v>
      </c>
      <c r="H1548" t="s">
        <v>3674</v>
      </c>
      <c r="I1548" t="s">
        <v>5245</v>
      </c>
      <c r="J1548" t="s">
        <v>5246</v>
      </c>
      <c r="K1548" t="s">
        <v>5238</v>
      </c>
    </row>
    <row r="1549" spans="1:11" ht="30.75" customHeight="1" x14ac:dyDescent="0.3">
      <c r="A1549" t="s">
        <v>3206</v>
      </c>
      <c r="B1549" t="s">
        <v>3207</v>
      </c>
      <c r="C1549" s="10" t="s">
        <v>5270</v>
      </c>
      <c r="E1549" t="s">
        <v>3543</v>
      </c>
      <c r="F1549" t="s">
        <v>3544</v>
      </c>
      <c r="G1549" t="s">
        <v>3545</v>
      </c>
      <c r="H1549" t="s">
        <v>3679</v>
      </c>
      <c r="I1549" t="s">
        <v>5271</v>
      </c>
      <c r="J1549" t="s">
        <v>5272</v>
      </c>
    </row>
    <row r="1550" spans="1:11" ht="30.75" customHeight="1" x14ac:dyDescent="0.3">
      <c r="A1550" t="s">
        <v>3208</v>
      </c>
      <c r="B1550" t="s">
        <v>3209</v>
      </c>
      <c r="C1550" s="10" t="s">
        <v>5273</v>
      </c>
      <c r="E1550" t="s">
        <v>3543</v>
      </c>
      <c r="F1550" t="s">
        <v>3566</v>
      </c>
      <c r="G1550" t="s">
        <v>3673</v>
      </c>
      <c r="H1550" t="s">
        <v>3674</v>
      </c>
      <c r="I1550" t="s">
        <v>4694</v>
      </c>
    </row>
    <row r="1551" spans="1:11" ht="30.75" customHeight="1" x14ac:dyDescent="0.3">
      <c r="A1551" t="s">
        <v>3210</v>
      </c>
      <c r="B1551" t="s">
        <v>3211</v>
      </c>
      <c r="C1551" s="10" t="s">
        <v>5274</v>
      </c>
      <c r="E1551" t="s">
        <v>3543</v>
      </c>
      <c r="F1551" t="s">
        <v>3544</v>
      </c>
      <c r="G1551" t="s">
        <v>3751</v>
      </c>
      <c r="H1551" t="s">
        <v>4131</v>
      </c>
      <c r="I1551" t="s">
        <v>4132</v>
      </c>
      <c r="J1551" t="s">
        <v>5275</v>
      </c>
    </row>
    <row r="1552" spans="1:11" ht="30.75" customHeight="1" x14ac:dyDescent="0.3">
      <c r="A1552" t="s">
        <v>3212</v>
      </c>
      <c r="B1552" t="s">
        <v>3213</v>
      </c>
      <c r="C1552" s="10" t="s">
        <v>5274</v>
      </c>
      <c r="E1552" t="s">
        <v>3543</v>
      </c>
      <c r="F1552" t="s">
        <v>3544</v>
      </c>
      <c r="G1552" t="s">
        <v>3751</v>
      </c>
      <c r="H1552" t="s">
        <v>4131</v>
      </c>
      <c r="I1552" t="s">
        <v>4132</v>
      </c>
      <c r="J1552" t="s">
        <v>5275</v>
      </c>
    </row>
    <row r="1553" spans="1:10" ht="30.75" customHeight="1" x14ac:dyDescent="0.3">
      <c r="A1553" t="s">
        <v>3214</v>
      </c>
      <c r="B1553" t="s">
        <v>3215</v>
      </c>
      <c r="C1553" s="10" t="s">
        <v>5276</v>
      </c>
      <c r="E1553" t="s">
        <v>3543</v>
      </c>
      <c r="F1553" t="s">
        <v>3643</v>
      </c>
      <c r="G1553" t="s">
        <v>3811</v>
      </c>
      <c r="H1553" t="s">
        <v>3812</v>
      </c>
      <c r="I1553" t="s">
        <v>5277</v>
      </c>
    </row>
    <row r="1554" spans="1:10" ht="30.75" customHeight="1" x14ac:dyDescent="0.3">
      <c r="A1554" t="s">
        <v>5278</v>
      </c>
      <c r="B1554" t="s">
        <v>3217</v>
      </c>
      <c r="C1554" s="10" t="s">
        <v>5279</v>
      </c>
      <c r="E1554" t="s">
        <v>3543</v>
      </c>
      <c r="F1554" t="s">
        <v>3544</v>
      </c>
      <c r="G1554" t="s">
        <v>3545</v>
      </c>
      <c r="H1554" t="s">
        <v>3636</v>
      </c>
      <c r="I1554" t="s">
        <v>5280</v>
      </c>
      <c r="J1554" t="s">
        <v>5281</v>
      </c>
    </row>
    <row r="1555" spans="1:10" ht="30.75" customHeight="1" x14ac:dyDescent="0.3">
      <c r="A1555" t="s">
        <v>3218</v>
      </c>
      <c r="B1555" t="s">
        <v>3219</v>
      </c>
      <c r="C1555" s="10" t="s">
        <v>5282</v>
      </c>
      <c r="E1555" t="s">
        <v>3543</v>
      </c>
      <c r="F1555" t="s">
        <v>3544</v>
      </c>
      <c r="G1555" t="s">
        <v>3561</v>
      </c>
      <c r="H1555" t="s">
        <v>5283</v>
      </c>
      <c r="I1555" t="s">
        <v>5284</v>
      </c>
      <c r="J1555" t="s">
        <v>5285</v>
      </c>
    </row>
    <row r="1556" spans="1:10" ht="30.75" customHeight="1" x14ac:dyDescent="0.3">
      <c r="A1556" t="s">
        <v>3220</v>
      </c>
      <c r="B1556" t="s">
        <v>3221</v>
      </c>
      <c r="C1556" s="10" t="s">
        <v>5282</v>
      </c>
      <c r="E1556" t="s">
        <v>3543</v>
      </c>
      <c r="F1556" t="s">
        <v>3544</v>
      </c>
      <c r="G1556" t="s">
        <v>3561</v>
      </c>
      <c r="H1556" t="s">
        <v>5283</v>
      </c>
      <c r="I1556" t="s">
        <v>5284</v>
      </c>
      <c r="J1556" t="s">
        <v>5285</v>
      </c>
    </row>
    <row r="1557" spans="1:10" ht="30.75" customHeight="1" x14ac:dyDescent="0.3">
      <c r="A1557" t="s">
        <v>3222</v>
      </c>
      <c r="B1557" t="s">
        <v>3223</v>
      </c>
      <c r="C1557" s="10" t="s">
        <v>5282</v>
      </c>
      <c r="E1557" t="s">
        <v>3543</v>
      </c>
      <c r="F1557" t="s">
        <v>3544</v>
      </c>
      <c r="G1557" t="s">
        <v>3561</v>
      </c>
      <c r="H1557" t="s">
        <v>5283</v>
      </c>
      <c r="I1557" t="s">
        <v>5284</v>
      </c>
      <c r="J1557" t="s">
        <v>5285</v>
      </c>
    </row>
    <row r="1558" spans="1:10" ht="30.75" customHeight="1" x14ac:dyDescent="0.3">
      <c r="A1558" t="s">
        <v>3224</v>
      </c>
      <c r="B1558" t="s">
        <v>3225</v>
      </c>
      <c r="C1558" s="10" t="s">
        <v>5286</v>
      </c>
      <c r="E1558" t="s">
        <v>3543</v>
      </c>
      <c r="F1558" t="s">
        <v>3544</v>
      </c>
      <c r="G1558" t="s">
        <v>3545</v>
      </c>
      <c r="H1558" t="s">
        <v>3546</v>
      </c>
      <c r="I1558" t="s">
        <v>3547</v>
      </c>
      <c r="J1558" t="s">
        <v>3548</v>
      </c>
    </row>
    <row r="1559" spans="1:10" ht="30.75" customHeight="1" x14ac:dyDescent="0.3">
      <c r="A1559" t="s">
        <v>3226</v>
      </c>
      <c r="B1559" t="s">
        <v>3227</v>
      </c>
      <c r="C1559" s="10" t="s">
        <v>5282</v>
      </c>
      <c r="E1559" t="s">
        <v>3543</v>
      </c>
      <c r="F1559" t="s">
        <v>3544</v>
      </c>
      <c r="G1559" t="s">
        <v>3561</v>
      </c>
      <c r="H1559" t="s">
        <v>5283</v>
      </c>
      <c r="I1559" t="s">
        <v>5284</v>
      </c>
      <c r="J1559" t="s">
        <v>5285</v>
      </c>
    </row>
    <row r="1560" spans="1:10" ht="30.75" customHeight="1" x14ac:dyDescent="0.3">
      <c r="A1560" t="s">
        <v>3228</v>
      </c>
      <c r="B1560" t="s">
        <v>3229</v>
      </c>
      <c r="C1560" s="10" t="s">
        <v>5286</v>
      </c>
      <c r="E1560" t="s">
        <v>3543</v>
      </c>
      <c r="F1560" t="s">
        <v>3544</v>
      </c>
      <c r="G1560" t="s">
        <v>3545</v>
      </c>
      <c r="H1560" t="s">
        <v>3546</v>
      </c>
      <c r="I1560" t="s">
        <v>3547</v>
      </c>
      <c r="J1560" t="s">
        <v>3548</v>
      </c>
    </row>
    <row r="1561" spans="1:10" ht="30.75" customHeight="1" x14ac:dyDescent="0.3">
      <c r="A1561" t="s">
        <v>3230</v>
      </c>
      <c r="B1561" t="s">
        <v>3231</v>
      </c>
      <c r="C1561" s="10" t="s">
        <v>5286</v>
      </c>
      <c r="E1561" t="s">
        <v>3543</v>
      </c>
      <c r="F1561" t="s">
        <v>3544</v>
      </c>
      <c r="G1561" t="s">
        <v>3545</v>
      </c>
      <c r="H1561" t="s">
        <v>3546</v>
      </c>
      <c r="I1561" t="s">
        <v>3547</v>
      </c>
      <c r="J1561" t="s">
        <v>3548</v>
      </c>
    </row>
    <row r="1562" spans="1:10" ht="30.75" customHeight="1" x14ac:dyDescent="0.3">
      <c r="A1562" t="s">
        <v>3232</v>
      </c>
      <c r="B1562" t="s">
        <v>3233</v>
      </c>
      <c r="C1562" s="10" t="s">
        <v>5287</v>
      </c>
      <c r="E1562" t="s">
        <v>3543</v>
      </c>
      <c r="F1562" t="s">
        <v>3544</v>
      </c>
      <c r="G1562" t="s">
        <v>3757</v>
      </c>
    </row>
    <row r="1563" spans="1:10" ht="30.75" customHeight="1" x14ac:dyDescent="0.3">
      <c r="A1563" t="s">
        <v>3234</v>
      </c>
      <c r="B1563" t="s">
        <v>3235</v>
      </c>
      <c r="C1563" s="10" t="s">
        <v>5288</v>
      </c>
      <c r="E1563" t="s">
        <v>3543</v>
      </c>
      <c r="F1563" t="s">
        <v>3544</v>
      </c>
      <c r="G1563" t="s">
        <v>3545</v>
      </c>
      <c r="H1563" t="s">
        <v>3636</v>
      </c>
      <c r="I1563" t="s">
        <v>5289</v>
      </c>
    </row>
    <row r="1564" spans="1:10" ht="30.75" customHeight="1" x14ac:dyDescent="0.3">
      <c r="A1564" t="s">
        <v>3236</v>
      </c>
      <c r="B1564" t="s">
        <v>3237</v>
      </c>
      <c r="C1564" s="10" t="s">
        <v>5288</v>
      </c>
      <c r="E1564" t="s">
        <v>3543</v>
      </c>
      <c r="F1564" t="s">
        <v>3544</v>
      </c>
      <c r="G1564" t="s">
        <v>3545</v>
      </c>
      <c r="H1564" t="s">
        <v>3636</v>
      </c>
      <c r="I1564" t="s">
        <v>5289</v>
      </c>
    </row>
    <row r="1565" spans="1:10" ht="30.75" customHeight="1" x14ac:dyDescent="0.3">
      <c r="A1565" t="s">
        <v>3238</v>
      </c>
      <c r="B1565" t="s">
        <v>3239</v>
      </c>
      <c r="C1565" s="10" t="s">
        <v>5288</v>
      </c>
      <c r="E1565" t="s">
        <v>3543</v>
      </c>
      <c r="F1565" t="s">
        <v>3544</v>
      </c>
      <c r="G1565" t="s">
        <v>3545</v>
      </c>
      <c r="H1565" t="s">
        <v>3636</v>
      </c>
      <c r="I1565" t="s">
        <v>5289</v>
      </c>
    </row>
    <row r="1566" spans="1:10" ht="30.75" customHeight="1" x14ac:dyDescent="0.3">
      <c r="A1566" t="s">
        <v>3240</v>
      </c>
      <c r="B1566" t="s">
        <v>3241</v>
      </c>
      <c r="C1566" s="10" t="s">
        <v>5288</v>
      </c>
      <c r="E1566" t="s">
        <v>3543</v>
      </c>
      <c r="F1566" t="s">
        <v>3544</v>
      </c>
      <c r="G1566" t="s">
        <v>3545</v>
      </c>
      <c r="H1566" t="s">
        <v>3636</v>
      </c>
      <c r="I1566" t="s">
        <v>5289</v>
      </c>
    </row>
    <row r="1567" spans="1:10" ht="30.75" customHeight="1" x14ac:dyDescent="0.3">
      <c r="A1567" t="s">
        <v>3242</v>
      </c>
      <c r="B1567" t="s">
        <v>3243</v>
      </c>
      <c r="C1567" s="10" t="s">
        <v>5290</v>
      </c>
      <c r="E1567" t="s">
        <v>3543</v>
      </c>
      <c r="F1567" t="s">
        <v>3544</v>
      </c>
      <c r="G1567" t="s">
        <v>3545</v>
      </c>
      <c r="H1567" t="s">
        <v>3636</v>
      </c>
      <c r="I1567" t="s">
        <v>5289</v>
      </c>
    </row>
    <row r="1568" spans="1:10" ht="30.75" customHeight="1" x14ac:dyDescent="0.3">
      <c r="A1568" t="s">
        <v>3244</v>
      </c>
      <c r="B1568" t="s">
        <v>3245</v>
      </c>
      <c r="C1568" s="10" t="s">
        <v>5288</v>
      </c>
      <c r="E1568" t="s">
        <v>3543</v>
      </c>
      <c r="F1568" t="s">
        <v>3544</v>
      </c>
      <c r="G1568" t="s">
        <v>3545</v>
      </c>
      <c r="H1568" t="s">
        <v>3636</v>
      </c>
      <c r="I1568" t="s">
        <v>5289</v>
      </c>
    </row>
    <row r="1569" spans="1:19" ht="30.75" customHeight="1" x14ac:dyDescent="0.3">
      <c r="A1569" t="s">
        <v>3246</v>
      </c>
      <c r="B1569" t="s">
        <v>3247</v>
      </c>
      <c r="C1569" s="10" t="s">
        <v>5291</v>
      </c>
      <c r="E1569" t="s">
        <v>3543</v>
      </c>
      <c r="F1569" t="s">
        <v>3544</v>
      </c>
      <c r="G1569" t="s">
        <v>3545</v>
      </c>
      <c r="H1569" t="s">
        <v>3546</v>
      </c>
      <c r="I1569" t="s">
        <v>3547</v>
      </c>
      <c r="J1569" t="s">
        <v>3548</v>
      </c>
    </row>
    <row r="1570" spans="1:19" ht="30.75" customHeight="1" x14ac:dyDescent="0.3">
      <c r="A1570" t="s">
        <v>3248</v>
      </c>
      <c r="B1570" t="s">
        <v>3249</v>
      </c>
      <c r="C1570" s="10" t="s">
        <v>5292</v>
      </c>
      <c r="E1570" t="s">
        <v>3580</v>
      </c>
      <c r="F1570" t="s">
        <v>3581</v>
      </c>
      <c r="G1570" t="s">
        <v>3582</v>
      </c>
      <c r="H1570" t="s">
        <v>3583</v>
      </c>
      <c r="I1570" t="s">
        <v>3584</v>
      </c>
      <c r="J1570" t="s">
        <v>3585</v>
      </c>
      <c r="K1570" t="s">
        <v>3586</v>
      </c>
      <c r="L1570" t="s">
        <v>3587</v>
      </c>
      <c r="M1570" t="s">
        <v>3588</v>
      </c>
      <c r="N1570" t="s">
        <v>3589</v>
      </c>
      <c r="O1570" t="s">
        <v>3590</v>
      </c>
      <c r="P1570" t="s">
        <v>3591</v>
      </c>
      <c r="Q1570" t="s">
        <v>3592</v>
      </c>
      <c r="R1570" t="s">
        <v>5293</v>
      </c>
      <c r="S1570" t="s">
        <v>5294</v>
      </c>
    </row>
    <row r="1571" spans="1:19" ht="30.75" customHeight="1" x14ac:dyDescent="0.3">
      <c r="A1571" t="s">
        <v>3250</v>
      </c>
      <c r="B1571" t="s">
        <v>3251</v>
      </c>
      <c r="C1571" s="10" t="s">
        <v>5292</v>
      </c>
      <c r="E1571" t="s">
        <v>3580</v>
      </c>
      <c r="F1571" t="s">
        <v>3581</v>
      </c>
      <c r="G1571" t="s">
        <v>3582</v>
      </c>
      <c r="H1571" t="s">
        <v>3583</v>
      </c>
      <c r="I1571" t="s">
        <v>3584</v>
      </c>
      <c r="J1571" t="s">
        <v>3585</v>
      </c>
      <c r="K1571" t="s">
        <v>3586</v>
      </c>
      <c r="L1571" t="s">
        <v>3587</v>
      </c>
      <c r="M1571" t="s">
        <v>3588</v>
      </c>
      <c r="N1571" t="s">
        <v>3589</v>
      </c>
      <c r="O1571" t="s">
        <v>3590</v>
      </c>
      <c r="P1571" t="s">
        <v>3591</v>
      </c>
      <c r="Q1571" t="s">
        <v>3592</v>
      </c>
      <c r="R1571" t="s">
        <v>5293</v>
      </c>
      <c r="S1571" t="s">
        <v>5294</v>
      </c>
    </row>
    <row r="1572" spans="1:19" ht="30.75" customHeight="1" x14ac:dyDescent="0.3">
      <c r="A1572" t="s">
        <v>3252</v>
      </c>
      <c r="B1572" t="s">
        <v>3253</v>
      </c>
      <c r="C1572" s="10" t="s">
        <v>5295</v>
      </c>
      <c r="E1572" t="s">
        <v>3543</v>
      </c>
      <c r="F1572" t="s">
        <v>3544</v>
      </c>
      <c r="G1572" t="s">
        <v>3561</v>
      </c>
      <c r="H1572" t="s">
        <v>4076</v>
      </c>
      <c r="I1572" t="s">
        <v>4077</v>
      </c>
      <c r="J1572" t="s">
        <v>4685</v>
      </c>
    </row>
    <row r="1573" spans="1:19" ht="30.75" customHeight="1" x14ac:dyDescent="0.3">
      <c r="A1573" t="s">
        <v>3254</v>
      </c>
      <c r="B1573" t="s">
        <v>3255</v>
      </c>
      <c r="C1573" s="10" t="s">
        <v>5295</v>
      </c>
      <c r="E1573" t="s">
        <v>3543</v>
      </c>
      <c r="F1573" t="s">
        <v>3544</v>
      </c>
      <c r="G1573" t="s">
        <v>3561</v>
      </c>
      <c r="H1573" t="s">
        <v>4076</v>
      </c>
      <c r="I1573" t="s">
        <v>4077</v>
      </c>
      <c r="J1573" t="s">
        <v>4685</v>
      </c>
    </row>
    <row r="1574" spans="1:19" ht="30.75" customHeight="1" x14ac:dyDescent="0.3">
      <c r="A1574" t="s">
        <v>3256</v>
      </c>
      <c r="B1574" t="s">
        <v>3257</v>
      </c>
      <c r="C1574" s="10" t="s">
        <v>5296</v>
      </c>
      <c r="E1574" t="s">
        <v>3543</v>
      </c>
      <c r="F1574" t="s">
        <v>3544</v>
      </c>
      <c r="G1574" t="s">
        <v>3572</v>
      </c>
      <c r="H1574" t="s">
        <v>3703</v>
      </c>
      <c r="I1574" t="s">
        <v>3801</v>
      </c>
      <c r="J1574" t="s">
        <v>3864</v>
      </c>
    </row>
    <row r="1575" spans="1:19" ht="30.75" customHeight="1" x14ac:dyDescent="0.3">
      <c r="A1575" t="s">
        <v>3258</v>
      </c>
      <c r="B1575" t="s">
        <v>3259</v>
      </c>
      <c r="C1575" s="10" t="s">
        <v>5297</v>
      </c>
      <c r="E1575" t="s">
        <v>3543</v>
      </c>
      <c r="F1575" t="s">
        <v>3544</v>
      </c>
      <c r="G1575" t="s">
        <v>3751</v>
      </c>
      <c r="H1575" t="s">
        <v>4407</v>
      </c>
      <c r="I1575" t="s">
        <v>5298</v>
      </c>
      <c r="J1575" t="s">
        <v>5299</v>
      </c>
    </row>
    <row r="1576" spans="1:19" ht="30.75" customHeight="1" x14ac:dyDescent="0.3">
      <c r="A1576" t="s">
        <v>3260</v>
      </c>
      <c r="B1576" t="s">
        <v>3261</v>
      </c>
      <c r="C1576" s="10" t="s">
        <v>5300</v>
      </c>
      <c r="E1576" t="s">
        <v>3543</v>
      </c>
      <c r="F1576" t="s">
        <v>3544</v>
      </c>
      <c r="G1576" t="s">
        <v>3751</v>
      </c>
      <c r="H1576" t="s">
        <v>4407</v>
      </c>
      <c r="I1576" t="s">
        <v>5298</v>
      </c>
      <c r="J1576" t="s">
        <v>5299</v>
      </c>
    </row>
    <row r="1577" spans="1:19" ht="30.75" customHeight="1" x14ac:dyDescent="0.3">
      <c r="A1577" t="s">
        <v>3262</v>
      </c>
      <c r="B1577" t="s">
        <v>3263</v>
      </c>
      <c r="C1577" s="10" t="s">
        <v>5297</v>
      </c>
      <c r="E1577" t="s">
        <v>3543</v>
      </c>
      <c r="F1577" t="s">
        <v>3544</v>
      </c>
      <c r="G1577" t="s">
        <v>3751</v>
      </c>
      <c r="H1577" t="s">
        <v>4407</v>
      </c>
      <c r="I1577" t="s">
        <v>5298</v>
      </c>
      <c r="J1577" t="s">
        <v>5299</v>
      </c>
    </row>
    <row r="1578" spans="1:19" ht="30.75" customHeight="1" x14ac:dyDescent="0.3">
      <c r="A1578" t="s">
        <v>3264</v>
      </c>
      <c r="B1578" t="s">
        <v>3265</v>
      </c>
      <c r="C1578" s="10" t="s">
        <v>5301</v>
      </c>
      <c r="E1578" t="s">
        <v>3543</v>
      </c>
      <c r="F1578" t="s">
        <v>3544</v>
      </c>
      <c r="G1578" t="s">
        <v>3751</v>
      </c>
      <c r="H1578" t="s">
        <v>4407</v>
      </c>
      <c r="I1578" t="s">
        <v>5298</v>
      </c>
      <c r="J1578" t="s">
        <v>5299</v>
      </c>
    </row>
    <row r="1579" spans="1:19" ht="30.75" customHeight="1" x14ac:dyDescent="0.3">
      <c r="A1579" t="s">
        <v>3266</v>
      </c>
      <c r="B1579" t="s">
        <v>3267</v>
      </c>
      <c r="C1579" s="10" t="s">
        <v>5300</v>
      </c>
      <c r="E1579" t="s">
        <v>3543</v>
      </c>
      <c r="F1579" t="s">
        <v>3544</v>
      </c>
      <c r="G1579" t="s">
        <v>3751</v>
      </c>
      <c r="H1579" t="s">
        <v>4407</v>
      </c>
      <c r="I1579" t="s">
        <v>5298</v>
      </c>
      <c r="J1579" t="s">
        <v>5299</v>
      </c>
    </row>
    <row r="1580" spans="1:19" ht="30.75" customHeight="1" x14ac:dyDescent="0.3">
      <c r="A1580" t="s">
        <v>3268</v>
      </c>
      <c r="B1580" t="s">
        <v>3269</v>
      </c>
      <c r="C1580" s="10" t="s">
        <v>5300</v>
      </c>
      <c r="E1580" t="s">
        <v>3543</v>
      </c>
      <c r="F1580" t="s">
        <v>3544</v>
      </c>
      <c r="G1580" t="s">
        <v>3751</v>
      </c>
      <c r="H1580" t="s">
        <v>4407</v>
      </c>
      <c r="I1580" t="s">
        <v>5298</v>
      </c>
      <c r="J1580" t="s">
        <v>5299</v>
      </c>
    </row>
    <row r="1581" spans="1:19" ht="30.75" customHeight="1" x14ac:dyDescent="0.3">
      <c r="A1581" t="s">
        <v>3270</v>
      </c>
      <c r="B1581" t="s">
        <v>3271</v>
      </c>
      <c r="C1581" s="10" t="s">
        <v>5297</v>
      </c>
      <c r="E1581" t="s">
        <v>3543</v>
      </c>
      <c r="F1581" t="s">
        <v>3544</v>
      </c>
      <c r="G1581" t="s">
        <v>3751</v>
      </c>
      <c r="H1581" t="s">
        <v>4407</v>
      </c>
      <c r="I1581" t="s">
        <v>5298</v>
      </c>
      <c r="J1581" t="s">
        <v>5299</v>
      </c>
    </row>
    <row r="1582" spans="1:19" ht="30.75" customHeight="1" x14ac:dyDescent="0.3">
      <c r="A1582" t="s">
        <v>3272</v>
      </c>
      <c r="B1582" t="s">
        <v>3273</v>
      </c>
      <c r="C1582" s="10" t="s">
        <v>5297</v>
      </c>
      <c r="E1582" t="s">
        <v>3543</v>
      </c>
      <c r="F1582" t="s">
        <v>3544</v>
      </c>
      <c r="G1582" t="s">
        <v>3751</v>
      </c>
      <c r="H1582" t="s">
        <v>4407</v>
      </c>
      <c r="I1582" t="s">
        <v>5298</v>
      </c>
      <c r="J1582" t="s">
        <v>5299</v>
      </c>
    </row>
    <row r="1583" spans="1:19" ht="30.75" customHeight="1" x14ac:dyDescent="0.3">
      <c r="A1583" t="s">
        <v>3274</v>
      </c>
      <c r="B1583" t="s">
        <v>3275</v>
      </c>
      <c r="C1583" s="10" t="s">
        <v>5302</v>
      </c>
      <c r="E1583" t="s">
        <v>3543</v>
      </c>
      <c r="F1583" t="s">
        <v>3544</v>
      </c>
      <c r="G1583" t="s">
        <v>3545</v>
      </c>
      <c r="H1583" t="s">
        <v>3785</v>
      </c>
      <c r="I1583" t="s">
        <v>3858</v>
      </c>
      <c r="J1583" t="s">
        <v>3859</v>
      </c>
    </row>
    <row r="1584" spans="1:19" ht="30.75" customHeight="1" x14ac:dyDescent="0.3">
      <c r="A1584" t="s">
        <v>3276</v>
      </c>
      <c r="B1584" t="s">
        <v>3277</v>
      </c>
      <c r="C1584" s="10" t="s">
        <v>5302</v>
      </c>
      <c r="E1584" t="s">
        <v>3543</v>
      </c>
      <c r="F1584" t="s">
        <v>3544</v>
      </c>
      <c r="G1584" t="s">
        <v>3545</v>
      </c>
      <c r="H1584" t="s">
        <v>3785</v>
      </c>
      <c r="I1584" t="s">
        <v>3858</v>
      </c>
      <c r="J1584" t="s">
        <v>3859</v>
      </c>
    </row>
    <row r="1585" spans="1:10" ht="30.75" customHeight="1" x14ac:dyDescent="0.3">
      <c r="A1585" t="s">
        <v>3278</v>
      </c>
      <c r="B1585" t="s">
        <v>3279</v>
      </c>
      <c r="C1585" s="10" t="s">
        <v>5302</v>
      </c>
      <c r="E1585" t="s">
        <v>3543</v>
      </c>
      <c r="F1585" t="s">
        <v>3544</v>
      </c>
      <c r="G1585" t="s">
        <v>3545</v>
      </c>
      <c r="H1585" t="s">
        <v>3785</v>
      </c>
      <c r="I1585" t="s">
        <v>3858</v>
      </c>
      <c r="J1585" t="s">
        <v>3859</v>
      </c>
    </row>
    <row r="1586" spans="1:10" ht="30.75" customHeight="1" x14ac:dyDescent="0.3">
      <c r="A1586" t="s">
        <v>3280</v>
      </c>
      <c r="B1586" t="s">
        <v>3281</v>
      </c>
      <c r="C1586" s="10" t="s">
        <v>5303</v>
      </c>
      <c r="E1586" t="s">
        <v>3543</v>
      </c>
      <c r="F1586" t="s">
        <v>3544</v>
      </c>
      <c r="G1586" t="s">
        <v>3545</v>
      </c>
      <c r="H1586" t="s">
        <v>3546</v>
      </c>
      <c r="I1586" t="s">
        <v>3547</v>
      </c>
      <c r="J1586" t="s">
        <v>3548</v>
      </c>
    </row>
    <row r="1587" spans="1:10" ht="30.75" customHeight="1" x14ac:dyDescent="0.3">
      <c r="A1587" t="s">
        <v>3282</v>
      </c>
      <c r="B1587" t="s">
        <v>3283</v>
      </c>
      <c r="C1587" s="10" t="s">
        <v>5303</v>
      </c>
      <c r="E1587" t="s">
        <v>3543</v>
      </c>
      <c r="F1587" t="s">
        <v>3544</v>
      </c>
      <c r="G1587" t="s">
        <v>3545</v>
      </c>
      <c r="H1587" t="s">
        <v>3546</v>
      </c>
      <c r="I1587" t="s">
        <v>3547</v>
      </c>
      <c r="J1587" t="s">
        <v>3548</v>
      </c>
    </row>
    <row r="1588" spans="1:10" ht="30.75" customHeight="1" x14ac:dyDescent="0.3">
      <c r="A1588" t="s">
        <v>3284</v>
      </c>
      <c r="B1588" t="s">
        <v>3285</v>
      </c>
      <c r="C1588" s="10" t="s">
        <v>5303</v>
      </c>
      <c r="E1588" t="s">
        <v>3543</v>
      </c>
      <c r="F1588" t="s">
        <v>3544</v>
      </c>
      <c r="G1588" t="s">
        <v>3545</v>
      </c>
      <c r="H1588" t="s">
        <v>3546</v>
      </c>
      <c r="I1588" t="s">
        <v>3547</v>
      </c>
      <c r="J1588" t="s">
        <v>3548</v>
      </c>
    </row>
    <row r="1589" spans="1:10" ht="30.75" customHeight="1" x14ac:dyDescent="0.3">
      <c r="A1589" t="s">
        <v>3286</v>
      </c>
      <c r="B1589" t="s">
        <v>3287</v>
      </c>
      <c r="C1589" s="10" t="s">
        <v>5304</v>
      </c>
      <c r="E1589" t="s">
        <v>3543</v>
      </c>
      <c r="F1589" t="s">
        <v>3566</v>
      </c>
      <c r="G1589" t="s">
        <v>3673</v>
      </c>
      <c r="H1589" t="s">
        <v>3674</v>
      </c>
      <c r="I1589" t="s">
        <v>5245</v>
      </c>
      <c r="J1589" t="s">
        <v>5305</v>
      </c>
    </row>
    <row r="1590" spans="1:10" ht="30.75" customHeight="1" x14ac:dyDescent="0.3">
      <c r="A1590" t="s">
        <v>3288</v>
      </c>
      <c r="B1590" t="s">
        <v>3289</v>
      </c>
      <c r="C1590" s="10" t="s">
        <v>5306</v>
      </c>
      <c r="E1590" t="s">
        <v>3543</v>
      </c>
      <c r="F1590" t="s">
        <v>3566</v>
      </c>
      <c r="G1590" t="s">
        <v>3673</v>
      </c>
      <c r="H1590" t="s">
        <v>3674</v>
      </c>
      <c r="I1590" t="s">
        <v>5307</v>
      </c>
      <c r="J1590" t="s">
        <v>5308</v>
      </c>
    </row>
    <row r="1591" spans="1:10" ht="30.75" customHeight="1" x14ac:dyDescent="0.3">
      <c r="A1591" t="s">
        <v>3292</v>
      </c>
      <c r="B1591" t="s">
        <v>3293</v>
      </c>
      <c r="C1591" s="10" t="s">
        <v>5309</v>
      </c>
      <c r="E1591" t="s">
        <v>3543</v>
      </c>
      <c r="F1591" t="s">
        <v>3544</v>
      </c>
      <c r="G1591" t="s">
        <v>3572</v>
      </c>
      <c r="H1591" t="s">
        <v>3703</v>
      </c>
      <c r="I1591" t="s">
        <v>3801</v>
      </c>
      <c r="J1591" t="s">
        <v>3864</v>
      </c>
    </row>
    <row r="1592" spans="1:10" ht="30.75" customHeight="1" x14ac:dyDescent="0.3">
      <c r="A1592" t="s">
        <v>5310</v>
      </c>
      <c r="B1592" t="s">
        <v>3295</v>
      </c>
      <c r="C1592" s="10" t="s">
        <v>5311</v>
      </c>
      <c r="E1592" t="s">
        <v>3543</v>
      </c>
      <c r="F1592" t="s">
        <v>3544</v>
      </c>
      <c r="G1592" t="s">
        <v>3545</v>
      </c>
      <c r="H1592" t="s">
        <v>3546</v>
      </c>
      <c r="I1592" t="s">
        <v>3547</v>
      </c>
      <c r="J1592" t="s">
        <v>3548</v>
      </c>
    </row>
    <row r="1593" spans="1:10" ht="30.75" customHeight="1" x14ac:dyDescent="0.3">
      <c r="A1593" t="s">
        <v>3296</v>
      </c>
      <c r="B1593" t="s">
        <v>3297</v>
      </c>
      <c r="C1593" s="10" t="s">
        <v>5312</v>
      </c>
      <c r="E1593" t="s">
        <v>3543</v>
      </c>
      <c r="F1593" t="s">
        <v>3544</v>
      </c>
      <c r="G1593" t="s">
        <v>3545</v>
      </c>
      <c r="H1593" t="s">
        <v>3639</v>
      </c>
      <c r="I1593" t="s">
        <v>3640</v>
      </c>
      <c r="J1593" t="s">
        <v>3789</v>
      </c>
    </row>
    <row r="1594" spans="1:10" ht="30.75" customHeight="1" x14ac:dyDescent="0.3">
      <c r="A1594" t="s">
        <v>5313</v>
      </c>
      <c r="B1594" t="s">
        <v>3299</v>
      </c>
      <c r="C1594" s="10" t="s">
        <v>5311</v>
      </c>
      <c r="E1594" t="s">
        <v>3543</v>
      </c>
      <c r="F1594" t="s">
        <v>3544</v>
      </c>
      <c r="G1594" t="s">
        <v>3545</v>
      </c>
      <c r="H1594" t="s">
        <v>3546</v>
      </c>
      <c r="I1594" t="s">
        <v>3547</v>
      </c>
      <c r="J1594" t="s">
        <v>3548</v>
      </c>
    </row>
    <row r="1595" spans="1:10" ht="30.75" customHeight="1" x14ac:dyDescent="0.3">
      <c r="A1595" t="s">
        <v>5314</v>
      </c>
      <c r="B1595" t="s">
        <v>3301</v>
      </c>
      <c r="C1595" s="10" t="s">
        <v>5311</v>
      </c>
      <c r="E1595" t="s">
        <v>3543</v>
      </c>
      <c r="F1595" t="s">
        <v>3544</v>
      </c>
      <c r="G1595" t="s">
        <v>3545</v>
      </c>
      <c r="H1595" t="s">
        <v>3546</v>
      </c>
      <c r="I1595" t="s">
        <v>3547</v>
      </c>
      <c r="J1595" t="s">
        <v>3548</v>
      </c>
    </row>
    <row r="1596" spans="1:10" ht="30.75" customHeight="1" x14ac:dyDescent="0.3">
      <c r="A1596" t="s">
        <v>3302</v>
      </c>
      <c r="B1596" t="s">
        <v>3303</v>
      </c>
      <c r="C1596" s="10" t="s">
        <v>5315</v>
      </c>
      <c r="E1596" t="s">
        <v>3543</v>
      </c>
      <c r="F1596" t="s">
        <v>3544</v>
      </c>
      <c r="G1596" t="s">
        <v>3545</v>
      </c>
      <c r="H1596" t="s">
        <v>3639</v>
      </c>
      <c r="I1596" t="s">
        <v>3640</v>
      </c>
      <c r="J1596" t="s">
        <v>3789</v>
      </c>
    </row>
    <row r="1597" spans="1:10" ht="30.75" customHeight="1" x14ac:dyDescent="0.3">
      <c r="A1597" t="s">
        <v>5316</v>
      </c>
      <c r="B1597" t="s">
        <v>3305</v>
      </c>
      <c r="C1597" s="10" t="s">
        <v>5311</v>
      </c>
      <c r="E1597" t="s">
        <v>3543</v>
      </c>
      <c r="F1597" t="s">
        <v>3544</v>
      </c>
      <c r="G1597" t="s">
        <v>3545</v>
      </c>
      <c r="H1597" t="s">
        <v>3546</v>
      </c>
      <c r="I1597" t="s">
        <v>3547</v>
      </c>
      <c r="J1597" t="s">
        <v>3548</v>
      </c>
    </row>
    <row r="1598" spans="1:10" ht="30.75" customHeight="1" x14ac:dyDescent="0.3">
      <c r="A1598" t="s">
        <v>3306</v>
      </c>
      <c r="B1598" t="s">
        <v>3307</v>
      </c>
      <c r="C1598" s="10" t="s">
        <v>5312</v>
      </c>
      <c r="E1598" t="s">
        <v>3543</v>
      </c>
      <c r="F1598" t="s">
        <v>3544</v>
      </c>
      <c r="G1598" t="s">
        <v>3545</v>
      </c>
      <c r="H1598" t="s">
        <v>3639</v>
      </c>
      <c r="I1598" t="s">
        <v>3640</v>
      </c>
      <c r="J1598" t="s">
        <v>3789</v>
      </c>
    </row>
    <row r="1599" spans="1:10" ht="30.75" customHeight="1" x14ac:dyDescent="0.3">
      <c r="A1599" t="s">
        <v>3308</v>
      </c>
      <c r="B1599" t="s">
        <v>3309</v>
      </c>
      <c r="C1599" s="10" t="s">
        <v>5317</v>
      </c>
      <c r="E1599" t="s">
        <v>3543</v>
      </c>
      <c r="F1599" t="s">
        <v>3544</v>
      </c>
      <c r="G1599" t="s">
        <v>3545</v>
      </c>
      <c r="H1599" t="s">
        <v>3639</v>
      </c>
      <c r="I1599" t="s">
        <v>3640</v>
      </c>
      <c r="J1599" t="s">
        <v>3789</v>
      </c>
    </row>
    <row r="1600" spans="1:10" ht="30.75" customHeight="1" x14ac:dyDescent="0.3">
      <c r="A1600" t="s">
        <v>3310</v>
      </c>
      <c r="B1600" t="s">
        <v>3311</v>
      </c>
      <c r="C1600" s="10" t="s">
        <v>5317</v>
      </c>
      <c r="E1600" t="s">
        <v>3543</v>
      </c>
      <c r="F1600" t="s">
        <v>3544</v>
      </c>
      <c r="G1600" t="s">
        <v>3545</v>
      </c>
      <c r="H1600" t="s">
        <v>3639</v>
      </c>
      <c r="I1600" t="s">
        <v>3640</v>
      </c>
      <c r="J1600" t="s">
        <v>3789</v>
      </c>
    </row>
    <row r="1601" spans="1:20" ht="30.75" customHeight="1" x14ac:dyDescent="0.3">
      <c r="A1601" t="s">
        <v>3312</v>
      </c>
      <c r="B1601" t="s">
        <v>3313</v>
      </c>
      <c r="C1601" s="10" t="s">
        <v>5317</v>
      </c>
      <c r="E1601" t="s">
        <v>3543</v>
      </c>
      <c r="F1601" t="s">
        <v>3544</v>
      </c>
      <c r="G1601" t="s">
        <v>3545</v>
      </c>
      <c r="H1601" t="s">
        <v>3639</v>
      </c>
      <c r="I1601" t="s">
        <v>3640</v>
      </c>
      <c r="J1601" t="s">
        <v>3789</v>
      </c>
    </row>
    <row r="1602" spans="1:20" ht="30.75" customHeight="1" x14ac:dyDescent="0.3">
      <c r="A1602" t="s">
        <v>3314</v>
      </c>
      <c r="B1602" t="s">
        <v>3315</v>
      </c>
      <c r="C1602" s="10" t="s">
        <v>5318</v>
      </c>
      <c r="E1602" t="s">
        <v>3543</v>
      </c>
      <c r="F1602" t="s">
        <v>3643</v>
      </c>
      <c r="G1602" t="s">
        <v>3811</v>
      </c>
      <c r="H1602" t="s">
        <v>3812</v>
      </c>
      <c r="I1602" t="s">
        <v>3813</v>
      </c>
      <c r="J1602" t="s">
        <v>5319</v>
      </c>
    </row>
    <row r="1603" spans="1:20" ht="30.75" customHeight="1" x14ac:dyDescent="0.3">
      <c r="A1603" t="s">
        <v>3316</v>
      </c>
      <c r="B1603" t="s">
        <v>3317</v>
      </c>
      <c r="C1603" s="10" t="s">
        <v>4652</v>
      </c>
      <c r="E1603" t="s">
        <v>3580</v>
      </c>
      <c r="F1603" t="s">
        <v>3581</v>
      </c>
      <c r="G1603" t="s">
        <v>3582</v>
      </c>
      <c r="H1603" t="s">
        <v>3583</v>
      </c>
      <c r="I1603" t="s">
        <v>3584</v>
      </c>
      <c r="J1603" t="s">
        <v>3585</v>
      </c>
      <c r="K1603" t="s">
        <v>3586</v>
      </c>
      <c r="L1603" t="s">
        <v>3587</v>
      </c>
      <c r="M1603" t="s">
        <v>3588</v>
      </c>
      <c r="N1603" t="s">
        <v>3589</v>
      </c>
      <c r="O1603" t="s">
        <v>3602</v>
      </c>
      <c r="P1603" t="s">
        <v>3654</v>
      </c>
      <c r="Q1603" t="s">
        <v>3655</v>
      </c>
      <c r="R1603" t="s">
        <v>4653</v>
      </c>
      <c r="S1603" t="s">
        <v>4654</v>
      </c>
      <c r="T1603" t="s">
        <v>4655</v>
      </c>
    </row>
    <row r="1604" spans="1:20" ht="30.75" customHeight="1" x14ac:dyDescent="0.3">
      <c r="A1604" t="s">
        <v>3318</v>
      </c>
      <c r="B1604" t="s">
        <v>3319</v>
      </c>
      <c r="C1604" s="10" t="s">
        <v>5320</v>
      </c>
      <c r="E1604" t="s">
        <v>3543</v>
      </c>
      <c r="F1604" t="s">
        <v>3544</v>
      </c>
      <c r="G1604" t="s">
        <v>3561</v>
      </c>
      <c r="H1604" t="s">
        <v>3614</v>
      </c>
      <c r="I1604" t="s">
        <v>4287</v>
      </c>
    </row>
    <row r="1605" spans="1:20" ht="30.75" customHeight="1" x14ac:dyDescent="0.3">
      <c r="A1605" t="s">
        <v>3320</v>
      </c>
      <c r="B1605" t="s">
        <v>3321</v>
      </c>
      <c r="C1605" s="10" t="s">
        <v>5320</v>
      </c>
      <c r="E1605" t="s">
        <v>3543</v>
      </c>
      <c r="F1605" t="s">
        <v>3544</v>
      </c>
      <c r="G1605" t="s">
        <v>3561</v>
      </c>
      <c r="H1605" t="s">
        <v>3614</v>
      </c>
      <c r="I1605" t="s">
        <v>4287</v>
      </c>
    </row>
    <row r="1606" spans="1:20" ht="30.75" customHeight="1" x14ac:dyDescent="0.3">
      <c r="A1606" t="s">
        <v>3322</v>
      </c>
      <c r="B1606" t="s">
        <v>3323</v>
      </c>
      <c r="C1606" s="10" t="s">
        <v>5320</v>
      </c>
      <c r="E1606" t="s">
        <v>3543</v>
      </c>
      <c r="F1606" t="s">
        <v>3544</v>
      </c>
      <c r="G1606" t="s">
        <v>3561</v>
      </c>
      <c r="H1606" t="s">
        <v>3614</v>
      </c>
      <c r="I1606" t="s">
        <v>4287</v>
      </c>
    </row>
    <row r="1607" spans="1:20" ht="30.75" customHeight="1" x14ac:dyDescent="0.3">
      <c r="A1607" t="s">
        <v>3324</v>
      </c>
      <c r="B1607" t="s">
        <v>3325</v>
      </c>
      <c r="C1607" s="10" t="s">
        <v>5320</v>
      </c>
      <c r="E1607" t="s">
        <v>3543</v>
      </c>
      <c r="F1607" t="s">
        <v>3544</v>
      </c>
      <c r="G1607" t="s">
        <v>3561</v>
      </c>
      <c r="H1607" t="s">
        <v>3614</v>
      </c>
      <c r="I1607" t="s">
        <v>4287</v>
      </c>
    </row>
    <row r="1608" spans="1:20" ht="30.75" customHeight="1" x14ac:dyDescent="0.3">
      <c r="A1608" t="s">
        <v>3326</v>
      </c>
      <c r="B1608" t="s">
        <v>3327</v>
      </c>
      <c r="C1608" s="10" t="s">
        <v>5320</v>
      </c>
      <c r="E1608" t="s">
        <v>3543</v>
      </c>
      <c r="F1608" t="s">
        <v>3544</v>
      </c>
      <c r="G1608" t="s">
        <v>3561</v>
      </c>
      <c r="H1608" t="s">
        <v>3614</v>
      </c>
      <c r="I1608" t="s">
        <v>4287</v>
      </c>
    </row>
    <row r="1609" spans="1:20" ht="30.75" customHeight="1" x14ac:dyDescent="0.3">
      <c r="A1609" t="s">
        <v>3328</v>
      </c>
      <c r="B1609" t="s">
        <v>3329</v>
      </c>
      <c r="C1609" s="10" t="s">
        <v>5320</v>
      </c>
      <c r="E1609" t="s">
        <v>3543</v>
      </c>
      <c r="F1609" t="s">
        <v>3544</v>
      </c>
      <c r="G1609" t="s">
        <v>3561</v>
      </c>
      <c r="H1609" t="s">
        <v>3614</v>
      </c>
      <c r="I1609" t="s">
        <v>4287</v>
      </c>
    </row>
    <row r="1610" spans="1:20" ht="30.75" customHeight="1" x14ac:dyDescent="0.3">
      <c r="A1610" t="s">
        <v>3330</v>
      </c>
      <c r="B1610" t="s">
        <v>3331</v>
      </c>
      <c r="C1610" s="10" t="s">
        <v>5321</v>
      </c>
      <c r="E1610" t="s">
        <v>3543</v>
      </c>
      <c r="F1610" t="s">
        <v>3550</v>
      </c>
      <c r="G1610" t="s">
        <v>3854</v>
      </c>
      <c r="H1610" t="s">
        <v>3855</v>
      </c>
      <c r="I1610" t="s">
        <v>3856</v>
      </c>
    </row>
    <row r="1611" spans="1:20" ht="30.75" customHeight="1" x14ac:dyDescent="0.3">
      <c r="A1611" t="s">
        <v>3332</v>
      </c>
      <c r="B1611" t="s">
        <v>3333</v>
      </c>
      <c r="C1611" s="10" t="s">
        <v>5321</v>
      </c>
      <c r="E1611" t="s">
        <v>3543</v>
      </c>
      <c r="F1611" t="s">
        <v>3550</v>
      </c>
      <c r="G1611" t="s">
        <v>3854</v>
      </c>
      <c r="H1611" t="s">
        <v>3855</v>
      </c>
      <c r="I1611" t="s">
        <v>3856</v>
      </c>
    </row>
    <row r="1612" spans="1:20" ht="30.75" customHeight="1" x14ac:dyDescent="0.3">
      <c r="A1612" t="s">
        <v>3334</v>
      </c>
      <c r="B1612" t="s">
        <v>3335</v>
      </c>
      <c r="C1612" s="10" t="s">
        <v>5321</v>
      </c>
      <c r="E1612" t="s">
        <v>3543</v>
      </c>
      <c r="F1612" t="s">
        <v>3550</v>
      </c>
      <c r="G1612" t="s">
        <v>3854</v>
      </c>
      <c r="H1612" t="s">
        <v>3855</v>
      </c>
      <c r="I1612" t="s">
        <v>3856</v>
      </c>
    </row>
    <row r="1613" spans="1:20" ht="30.75" customHeight="1" x14ac:dyDescent="0.3">
      <c r="A1613" t="s">
        <v>3336</v>
      </c>
      <c r="B1613" t="s">
        <v>3337</v>
      </c>
      <c r="C1613" s="10" t="s">
        <v>5321</v>
      </c>
      <c r="E1613" t="s">
        <v>3543</v>
      </c>
      <c r="F1613" t="s">
        <v>3550</v>
      </c>
      <c r="G1613" t="s">
        <v>3854</v>
      </c>
      <c r="H1613" t="s">
        <v>3855</v>
      </c>
      <c r="I1613" t="s">
        <v>3856</v>
      </c>
    </row>
    <row r="1614" spans="1:20" ht="30.75" customHeight="1" x14ac:dyDescent="0.3">
      <c r="A1614" t="s">
        <v>3338</v>
      </c>
      <c r="B1614" t="s">
        <v>3339</v>
      </c>
      <c r="C1614" s="10" t="s">
        <v>5321</v>
      </c>
      <c r="E1614" t="s">
        <v>3543</v>
      </c>
      <c r="F1614" t="s">
        <v>3550</v>
      </c>
      <c r="G1614" t="s">
        <v>3854</v>
      </c>
      <c r="H1614" t="s">
        <v>3855</v>
      </c>
      <c r="I1614" t="s">
        <v>3856</v>
      </c>
    </row>
    <row r="1615" spans="1:20" ht="30.75" customHeight="1" x14ac:dyDescent="0.3">
      <c r="A1615" t="s">
        <v>3340</v>
      </c>
      <c r="B1615" t="s">
        <v>3341</v>
      </c>
      <c r="C1615" s="10" t="s">
        <v>5322</v>
      </c>
      <c r="E1615" t="s">
        <v>3543</v>
      </c>
      <c r="F1615" t="s">
        <v>3544</v>
      </c>
      <c r="G1615" t="s">
        <v>3572</v>
      </c>
      <c r="H1615" t="s">
        <v>3610</v>
      </c>
      <c r="I1615" t="s">
        <v>3611</v>
      </c>
      <c r="J1615" t="s">
        <v>4129</v>
      </c>
    </row>
    <row r="1616" spans="1:20" ht="30.75" customHeight="1" x14ac:dyDescent="0.3">
      <c r="A1616" t="s">
        <v>3342</v>
      </c>
      <c r="B1616" t="s">
        <v>3343</v>
      </c>
      <c r="C1616" s="10" t="s">
        <v>5322</v>
      </c>
      <c r="E1616" t="s">
        <v>3543</v>
      </c>
      <c r="F1616" t="s">
        <v>3544</v>
      </c>
      <c r="G1616" t="s">
        <v>3572</v>
      </c>
      <c r="H1616" t="s">
        <v>3610</v>
      </c>
      <c r="I1616" t="s">
        <v>3611</v>
      </c>
      <c r="J1616" t="s">
        <v>4129</v>
      </c>
    </row>
    <row r="1617" spans="1:20" ht="30.75" customHeight="1" x14ac:dyDescent="0.3">
      <c r="A1617" t="s">
        <v>3344</v>
      </c>
      <c r="B1617" t="s">
        <v>3345</v>
      </c>
      <c r="C1617" s="10" t="s">
        <v>5322</v>
      </c>
      <c r="E1617" t="s">
        <v>3543</v>
      </c>
      <c r="F1617" t="s">
        <v>3544</v>
      </c>
      <c r="G1617" t="s">
        <v>3572</v>
      </c>
      <c r="H1617" t="s">
        <v>3610</v>
      </c>
      <c r="I1617" t="s">
        <v>3611</v>
      </c>
      <c r="J1617" t="s">
        <v>4129</v>
      </c>
    </row>
    <row r="1618" spans="1:20" ht="30.75" customHeight="1" x14ac:dyDescent="0.3">
      <c r="A1618" t="s">
        <v>3346</v>
      </c>
      <c r="B1618" t="s">
        <v>3347</v>
      </c>
      <c r="C1618" s="10" t="s">
        <v>5323</v>
      </c>
      <c r="E1618" t="s">
        <v>3580</v>
      </c>
      <c r="F1618" t="s">
        <v>4096</v>
      </c>
      <c r="G1618" t="s">
        <v>5324</v>
      </c>
      <c r="H1618" t="s">
        <v>5325</v>
      </c>
      <c r="I1618" t="s">
        <v>5326</v>
      </c>
      <c r="J1618" t="s">
        <v>5327</v>
      </c>
      <c r="K1618" t="s">
        <v>5328</v>
      </c>
      <c r="L1618" t="s">
        <v>5329</v>
      </c>
    </row>
    <row r="1619" spans="1:20" ht="30.75" customHeight="1" x14ac:dyDescent="0.3">
      <c r="A1619" t="s">
        <v>3348</v>
      </c>
      <c r="B1619" t="s">
        <v>3349</v>
      </c>
      <c r="C1619" s="10" t="s">
        <v>5330</v>
      </c>
      <c r="E1619" t="s">
        <v>3543</v>
      </c>
      <c r="F1619" t="s">
        <v>3695</v>
      </c>
      <c r="G1619" t="s">
        <v>4117</v>
      </c>
      <c r="H1619" t="s">
        <v>4154</v>
      </c>
      <c r="I1619" t="s">
        <v>4453</v>
      </c>
    </row>
    <row r="1620" spans="1:20" ht="30.75" customHeight="1" x14ac:dyDescent="0.3">
      <c r="A1620" t="s">
        <v>3350</v>
      </c>
      <c r="B1620" t="s">
        <v>3351</v>
      </c>
      <c r="C1620" s="10" t="s">
        <v>5330</v>
      </c>
      <c r="E1620" t="s">
        <v>3543</v>
      </c>
      <c r="F1620" t="s">
        <v>3695</v>
      </c>
      <c r="G1620" t="s">
        <v>4117</v>
      </c>
      <c r="H1620" t="s">
        <v>4154</v>
      </c>
      <c r="I1620" t="s">
        <v>4453</v>
      </c>
    </row>
    <row r="1621" spans="1:20" ht="30.75" customHeight="1" x14ac:dyDescent="0.3">
      <c r="A1621" t="s">
        <v>3352</v>
      </c>
      <c r="B1621" t="s">
        <v>3353</v>
      </c>
      <c r="C1621" s="10" t="s">
        <v>5331</v>
      </c>
      <c r="E1621" t="s">
        <v>3543</v>
      </c>
      <c r="F1621" t="s">
        <v>3544</v>
      </c>
      <c r="G1621" t="s">
        <v>3561</v>
      </c>
      <c r="H1621" t="s">
        <v>3614</v>
      </c>
      <c r="I1621" t="s">
        <v>3633</v>
      </c>
      <c r="J1621" t="s">
        <v>3896</v>
      </c>
    </row>
    <row r="1622" spans="1:20" ht="30.75" customHeight="1" x14ac:dyDescent="0.3">
      <c r="A1622" t="s">
        <v>3354</v>
      </c>
      <c r="B1622" t="s">
        <v>3355</v>
      </c>
      <c r="C1622" s="10" t="s">
        <v>5332</v>
      </c>
      <c r="E1622" t="s">
        <v>3543</v>
      </c>
      <c r="F1622" t="s">
        <v>3544</v>
      </c>
      <c r="G1622" t="s">
        <v>3545</v>
      </c>
      <c r="H1622" t="s">
        <v>3679</v>
      </c>
      <c r="I1622" t="s">
        <v>3738</v>
      </c>
      <c r="J1622" t="s">
        <v>3739</v>
      </c>
    </row>
    <row r="1623" spans="1:20" ht="30.75" customHeight="1" x14ac:dyDescent="0.3">
      <c r="A1623" t="s">
        <v>3356</v>
      </c>
      <c r="B1623" t="s">
        <v>3357</v>
      </c>
      <c r="C1623" s="10" t="s">
        <v>5333</v>
      </c>
      <c r="E1623" t="s">
        <v>3580</v>
      </c>
      <c r="F1623" t="s">
        <v>3581</v>
      </c>
      <c r="G1623" t="s">
        <v>3582</v>
      </c>
      <c r="H1623" t="s">
        <v>3583</v>
      </c>
      <c r="I1623" t="s">
        <v>3584</v>
      </c>
      <c r="J1623" t="s">
        <v>3585</v>
      </c>
      <c r="K1623" t="s">
        <v>3586</v>
      </c>
      <c r="L1623" t="s">
        <v>3587</v>
      </c>
      <c r="M1623" t="s">
        <v>3588</v>
      </c>
      <c r="N1623" t="s">
        <v>3589</v>
      </c>
      <c r="O1623" t="s">
        <v>3602</v>
      </c>
      <c r="P1623" t="s">
        <v>3603</v>
      </c>
      <c r="Q1623" t="s">
        <v>3724</v>
      </c>
      <c r="R1623" t="s">
        <v>3725</v>
      </c>
      <c r="S1623" t="s">
        <v>5334</v>
      </c>
      <c r="T1623" t="s">
        <v>5335</v>
      </c>
    </row>
    <row r="1624" spans="1:20" ht="30.75" customHeight="1" x14ac:dyDescent="0.3">
      <c r="A1624" t="s">
        <v>3358</v>
      </c>
      <c r="B1624" t="s">
        <v>3359</v>
      </c>
      <c r="C1624" s="10" t="s">
        <v>5333</v>
      </c>
      <c r="E1624" t="s">
        <v>3580</v>
      </c>
      <c r="F1624" t="s">
        <v>3581</v>
      </c>
      <c r="G1624" t="s">
        <v>3582</v>
      </c>
      <c r="H1624" t="s">
        <v>3583</v>
      </c>
      <c r="I1624" t="s">
        <v>3584</v>
      </c>
      <c r="J1624" t="s">
        <v>3585</v>
      </c>
      <c r="K1624" t="s">
        <v>3586</v>
      </c>
      <c r="L1624" t="s">
        <v>3587</v>
      </c>
      <c r="M1624" t="s">
        <v>3588</v>
      </c>
      <c r="N1624" t="s">
        <v>3589</v>
      </c>
      <c r="O1624" t="s">
        <v>3602</v>
      </c>
      <c r="P1624" t="s">
        <v>3603</v>
      </c>
      <c r="Q1624" t="s">
        <v>3724</v>
      </c>
      <c r="R1624" t="s">
        <v>3725</v>
      </c>
      <c r="S1624" t="s">
        <v>5334</v>
      </c>
      <c r="T1624" t="s">
        <v>5335</v>
      </c>
    </row>
    <row r="1625" spans="1:20" ht="30.75" customHeight="1" x14ac:dyDescent="0.3">
      <c r="A1625" t="s">
        <v>3360</v>
      </c>
      <c r="B1625" t="s">
        <v>3361</v>
      </c>
      <c r="C1625" s="10" t="s">
        <v>5333</v>
      </c>
      <c r="E1625" t="s">
        <v>3580</v>
      </c>
      <c r="F1625" t="s">
        <v>3581</v>
      </c>
      <c r="G1625" t="s">
        <v>3582</v>
      </c>
      <c r="H1625" t="s">
        <v>3583</v>
      </c>
      <c r="I1625" t="s">
        <v>3584</v>
      </c>
      <c r="J1625" t="s">
        <v>3585</v>
      </c>
      <c r="K1625" t="s">
        <v>3586</v>
      </c>
      <c r="L1625" t="s">
        <v>3587</v>
      </c>
      <c r="M1625" t="s">
        <v>3588</v>
      </c>
      <c r="N1625" t="s">
        <v>3589</v>
      </c>
      <c r="O1625" t="s">
        <v>3602</v>
      </c>
      <c r="P1625" t="s">
        <v>3603</v>
      </c>
      <c r="Q1625" t="s">
        <v>3724</v>
      </c>
      <c r="R1625" t="s">
        <v>3725</v>
      </c>
      <c r="S1625" t="s">
        <v>5334</v>
      </c>
      <c r="T1625" t="s">
        <v>5335</v>
      </c>
    </row>
    <row r="1626" spans="1:20" ht="30.75" customHeight="1" x14ac:dyDescent="0.3">
      <c r="A1626" t="s">
        <v>3362</v>
      </c>
      <c r="B1626" t="s">
        <v>3363</v>
      </c>
      <c r="C1626" s="10" t="s">
        <v>5336</v>
      </c>
      <c r="E1626" t="s">
        <v>3543</v>
      </c>
      <c r="F1626" t="s">
        <v>3544</v>
      </c>
      <c r="G1626" t="s">
        <v>3572</v>
      </c>
      <c r="H1626" t="s">
        <v>3573</v>
      </c>
      <c r="I1626" t="s">
        <v>5337</v>
      </c>
      <c r="J1626" t="s">
        <v>5338</v>
      </c>
    </row>
    <row r="1627" spans="1:20" ht="30.75" customHeight="1" x14ac:dyDescent="0.3">
      <c r="A1627" t="s">
        <v>3364</v>
      </c>
      <c r="B1627" t="s">
        <v>3365</v>
      </c>
      <c r="C1627" s="10" t="s">
        <v>5339</v>
      </c>
      <c r="E1627" t="s">
        <v>3580</v>
      </c>
      <c r="F1627" t="s">
        <v>3581</v>
      </c>
      <c r="G1627" t="s">
        <v>3582</v>
      </c>
      <c r="H1627" t="s">
        <v>3583</v>
      </c>
      <c r="I1627" t="s">
        <v>3584</v>
      </c>
      <c r="J1627" t="s">
        <v>3585</v>
      </c>
      <c r="K1627" t="s">
        <v>3586</v>
      </c>
      <c r="L1627" t="s">
        <v>3587</v>
      </c>
      <c r="M1627" t="s">
        <v>3588</v>
      </c>
      <c r="N1627" t="s">
        <v>3589</v>
      </c>
      <c r="O1627" t="s">
        <v>3602</v>
      </c>
      <c r="P1627" t="s">
        <v>3603</v>
      </c>
      <c r="Q1627" t="s">
        <v>3649</v>
      </c>
      <c r="R1627" t="s">
        <v>3650</v>
      </c>
      <c r="S1627" t="s">
        <v>3651</v>
      </c>
      <c r="T1627" t="s">
        <v>3652</v>
      </c>
    </row>
    <row r="1628" spans="1:20" ht="30.75" customHeight="1" x14ac:dyDescent="0.3">
      <c r="A1628" t="s">
        <v>3366</v>
      </c>
      <c r="B1628" t="s">
        <v>3367</v>
      </c>
      <c r="C1628" s="10" t="s">
        <v>5339</v>
      </c>
      <c r="E1628" t="s">
        <v>3580</v>
      </c>
      <c r="F1628" t="s">
        <v>3581</v>
      </c>
      <c r="G1628" t="s">
        <v>3582</v>
      </c>
      <c r="H1628" t="s">
        <v>3583</v>
      </c>
      <c r="I1628" t="s">
        <v>3584</v>
      </c>
      <c r="J1628" t="s">
        <v>3585</v>
      </c>
      <c r="K1628" t="s">
        <v>3586</v>
      </c>
      <c r="L1628" t="s">
        <v>3587</v>
      </c>
      <c r="M1628" t="s">
        <v>3588</v>
      </c>
      <c r="N1628" t="s">
        <v>3589</v>
      </c>
      <c r="O1628" t="s">
        <v>3602</v>
      </c>
      <c r="P1628" t="s">
        <v>3603</v>
      </c>
      <c r="Q1628" t="s">
        <v>3649</v>
      </c>
      <c r="R1628" t="s">
        <v>3650</v>
      </c>
      <c r="S1628" t="s">
        <v>3651</v>
      </c>
      <c r="T1628" t="s">
        <v>3652</v>
      </c>
    </row>
    <row r="1629" spans="1:20" ht="30.75" customHeight="1" x14ac:dyDescent="0.3">
      <c r="A1629" t="s">
        <v>3368</v>
      </c>
      <c r="B1629" t="s">
        <v>3369</v>
      </c>
      <c r="C1629" s="10" t="s">
        <v>5339</v>
      </c>
      <c r="E1629" t="s">
        <v>3580</v>
      </c>
      <c r="F1629" t="s">
        <v>3581</v>
      </c>
      <c r="G1629" t="s">
        <v>3582</v>
      </c>
      <c r="H1629" t="s">
        <v>3583</v>
      </c>
      <c r="I1629" t="s">
        <v>3584</v>
      </c>
      <c r="J1629" t="s">
        <v>3585</v>
      </c>
      <c r="K1629" t="s">
        <v>3586</v>
      </c>
      <c r="L1629" t="s">
        <v>3587</v>
      </c>
      <c r="M1629" t="s">
        <v>3588</v>
      </c>
      <c r="N1629" t="s">
        <v>3589</v>
      </c>
      <c r="O1629" t="s">
        <v>3602</v>
      </c>
      <c r="P1629" t="s">
        <v>3603</v>
      </c>
      <c r="Q1629" t="s">
        <v>3649</v>
      </c>
      <c r="R1629" t="s">
        <v>3650</v>
      </c>
      <c r="S1629" t="s">
        <v>3651</v>
      </c>
      <c r="T1629" t="s">
        <v>3652</v>
      </c>
    </row>
    <row r="1630" spans="1:20" ht="30.75" customHeight="1" x14ac:dyDescent="0.3">
      <c r="A1630" t="s">
        <v>3370</v>
      </c>
      <c r="B1630" t="s">
        <v>3371</v>
      </c>
      <c r="C1630" s="10" t="s">
        <v>5340</v>
      </c>
      <c r="E1630" t="s">
        <v>3543</v>
      </c>
      <c r="F1630" t="s">
        <v>3816</v>
      </c>
      <c r="G1630" t="s">
        <v>3817</v>
      </c>
      <c r="H1630" t="s">
        <v>3818</v>
      </c>
      <c r="I1630" t="s">
        <v>5341</v>
      </c>
    </row>
    <row r="1631" spans="1:20" ht="30.75" customHeight="1" x14ac:dyDescent="0.3">
      <c r="A1631" t="s">
        <v>3372</v>
      </c>
      <c r="B1631" t="s">
        <v>3373</v>
      </c>
      <c r="C1631" s="10" t="s">
        <v>5342</v>
      </c>
      <c r="E1631" t="s">
        <v>3543</v>
      </c>
      <c r="F1631" t="s">
        <v>3544</v>
      </c>
      <c r="G1631" t="s">
        <v>3572</v>
      </c>
      <c r="H1631" t="s">
        <v>3873</v>
      </c>
      <c r="I1631" t="s">
        <v>3874</v>
      </c>
      <c r="J1631" t="s">
        <v>5179</v>
      </c>
    </row>
    <row r="1632" spans="1:20" ht="30.75" customHeight="1" x14ac:dyDescent="0.3">
      <c r="A1632" t="s">
        <v>3374</v>
      </c>
      <c r="B1632" t="s">
        <v>3375</v>
      </c>
      <c r="C1632" s="10" t="s">
        <v>5342</v>
      </c>
      <c r="E1632" t="s">
        <v>3543</v>
      </c>
      <c r="F1632" t="s">
        <v>3544</v>
      </c>
      <c r="G1632" t="s">
        <v>3572</v>
      </c>
      <c r="H1632" t="s">
        <v>3873</v>
      </c>
      <c r="I1632" t="s">
        <v>3874</v>
      </c>
      <c r="J1632" t="s">
        <v>5179</v>
      </c>
    </row>
    <row r="1633" spans="1:21" ht="30.75" customHeight="1" x14ac:dyDescent="0.3">
      <c r="A1633" t="s">
        <v>3376</v>
      </c>
      <c r="B1633" t="s">
        <v>3377</v>
      </c>
      <c r="C1633" s="10" t="s">
        <v>5342</v>
      </c>
      <c r="E1633" t="s">
        <v>3543</v>
      </c>
      <c r="F1633" t="s">
        <v>3544</v>
      </c>
      <c r="G1633" t="s">
        <v>3572</v>
      </c>
      <c r="H1633" t="s">
        <v>3873</v>
      </c>
      <c r="I1633" t="s">
        <v>3874</v>
      </c>
      <c r="J1633" t="s">
        <v>5179</v>
      </c>
    </row>
    <row r="1634" spans="1:21" ht="30.75" customHeight="1" x14ac:dyDescent="0.3">
      <c r="A1634" t="s">
        <v>3378</v>
      </c>
      <c r="B1634" t="s">
        <v>3379</v>
      </c>
      <c r="C1634" s="10" t="s">
        <v>5342</v>
      </c>
      <c r="E1634" t="s">
        <v>3543</v>
      </c>
      <c r="F1634" t="s">
        <v>3544</v>
      </c>
      <c r="G1634" t="s">
        <v>3572</v>
      </c>
      <c r="H1634" t="s">
        <v>3873</v>
      </c>
      <c r="I1634" t="s">
        <v>3874</v>
      </c>
      <c r="J1634" t="s">
        <v>5179</v>
      </c>
    </row>
    <row r="1635" spans="1:21" ht="30.75" customHeight="1" x14ac:dyDescent="0.3">
      <c r="A1635" t="s">
        <v>3380</v>
      </c>
      <c r="B1635" t="s">
        <v>3381</v>
      </c>
      <c r="C1635" s="10" t="s">
        <v>5343</v>
      </c>
      <c r="E1635" t="s">
        <v>3580</v>
      </c>
      <c r="F1635" t="s">
        <v>3581</v>
      </c>
      <c r="G1635" t="s">
        <v>3582</v>
      </c>
      <c r="H1635" t="s">
        <v>3583</v>
      </c>
      <c r="I1635" t="s">
        <v>3584</v>
      </c>
      <c r="J1635" t="s">
        <v>3585</v>
      </c>
      <c r="K1635" t="s">
        <v>3586</v>
      </c>
      <c r="L1635" t="s">
        <v>3587</v>
      </c>
      <c r="M1635" t="s">
        <v>3588</v>
      </c>
      <c r="N1635" t="s">
        <v>3589</v>
      </c>
      <c r="O1635" t="s">
        <v>3602</v>
      </c>
      <c r="P1635" t="s">
        <v>3654</v>
      </c>
      <c r="Q1635" t="s">
        <v>3689</v>
      </c>
      <c r="R1635" t="s">
        <v>3690</v>
      </c>
      <c r="S1635" t="s">
        <v>3691</v>
      </c>
      <c r="T1635" t="s">
        <v>3869</v>
      </c>
      <c r="U1635" t="s">
        <v>5344</v>
      </c>
    </row>
    <row r="1636" spans="1:21" ht="30.75" customHeight="1" x14ac:dyDescent="0.3">
      <c r="A1636" t="s">
        <v>3382</v>
      </c>
      <c r="B1636" t="s">
        <v>3383</v>
      </c>
      <c r="C1636" s="10" t="s">
        <v>5343</v>
      </c>
      <c r="E1636" t="s">
        <v>3580</v>
      </c>
      <c r="F1636" t="s">
        <v>3581</v>
      </c>
      <c r="G1636" t="s">
        <v>3582</v>
      </c>
      <c r="H1636" t="s">
        <v>3583</v>
      </c>
      <c r="I1636" t="s">
        <v>3584</v>
      </c>
      <c r="J1636" t="s">
        <v>3585</v>
      </c>
      <c r="K1636" t="s">
        <v>3586</v>
      </c>
      <c r="L1636" t="s">
        <v>3587</v>
      </c>
      <c r="M1636" t="s">
        <v>3588</v>
      </c>
      <c r="N1636" t="s">
        <v>3589</v>
      </c>
      <c r="O1636" t="s">
        <v>3602</v>
      </c>
      <c r="P1636" t="s">
        <v>3654</v>
      </c>
      <c r="Q1636" t="s">
        <v>3689</v>
      </c>
      <c r="R1636" t="s">
        <v>3690</v>
      </c>
      <c r="S1636" t="s">
        <v>3691</v>
      </c>
      <c r="T1636" t="s">
        <v>3869</v>
      </c>
      <c r="U1636" t="s">
        <v>5344</v>
      </c>
    </row>
    <row r="1637" spans="1:21" ht="30.75" customHeight="1" x14ac:dyDescent="0.3">
      <c r="A1637" t="s">
        <v>3384</v>
      </c>
      <c r="B1637" t="s">
        <v>3385</v>
      </c>
      <c r="C1637" s="10" t="s">
        <v>5343</v>
      </c>
      <c r="E1637" t="s">
        <v>3580</v>
      </c>
      <c r="F1637" t="s">
        <v>3581</v>
      </c>
      <c r="G1637" t="s">
        <v>3582</v>
      </c>
      <c r="H1637" t="s">
        <v>3583</v>
      </c>
      <c r="I1637" t="s">
        <v>3584</v>
      </c>
      <c r="J1637" t="s">
        <v>3585</v>
      </c>
      <c r="K1637" t="s">
        <v>3586</v>
      </c>
      <c r="L1637" t="s">
        <v>3587</v>
      </c>
      <c r="M1637" t="s">
        <v>3588</v>
      </c>
      <c r="N1637" t="s">
        <v>3589</v>
      </c>
      <c r="O1637" t="s">
        <v>3602</v>
      </c>
      <c r="P1637" t="s">
        <v>3654</v>
      </c>
      <c r="Q1637" t="s">
        <v>3689</v>
      </c>
      <c r="R1637" t="s">
        <v>3690</v>
      </c>
      <c r="S1637" t="s">
        <v>3691</v>
      </c>
      <c r="T1637" t="s">
        <v>3869</v>
      </c>
      <c r="U1637" t="s">
        <v>5344</v>
      </c>
    </row>
    <row r="1638" spans="1:21" ht="30.75" customHeight="1" x14ac:dyDescent="0.3">
      <c r="A1638" t="s">
        <v>3386</v>
      </c>
      <c r="B1638" t="s">
        <v>3387</v>
      </c>
      <c r="C1638" s="10" t="s">
        <v>5343</v>
      </c>
      <c r="E1638" t="s">
        <v>3580</v>
      </c>
      <c r="F1638" t="s">
        <v>3581</v>
      </c>
      <c r="G1638" t="s">
        <v>3582</v>
      </c>
      <c r="H1638" t="s">
        <v>3583</v>
      </c>
      <c r="I1638" t="s">
        <v>3584</v>
      </c>
      <c r="J1638" t="s">
        <v>3585</v>
      </c>
      <c r="K1638" t="s">
        <v>3586</v>
      </c>
      <c r="L1638" t="s">
        <v>3587</v>
      </c>
      <c r="M1638" t="s">
        <v>3588</v>
      </c>
      <c r="N1638" t="s">
        <v>3589</v>
      </c>
      <c r="O1638" t="s">
        <v>3602</v>
      </c>
      <c r="P1638" t="s">
        <v>3654</v>
      </c>
      <c r="Q1638" t="s">
        <v>3689</v>
      </c>
      <c r="R1638" t="s">
        <v>3690</v>
      </c>
      <c r="S1638" t="s">
        <v>3691</v>
      </c>
      <c r="T1638" t="s">
        <v>3869</v>
      </c>
      <c r="U1638" t="s">
        <v>5344</v>
      </c>
    </row>
    <row r="1639" spans="1:21" ht="30.75" customHeight="1" x14ac:dyDescent="0.3">
      <c r="A1639" t="s">
        <v>3388</v>
      </c>
      <c r="B1639" t="s">
        <v>3389</v>
      </c>
      <c r="C1639" s="10" t="s">
        <v>5345</v>
      </c>
      <c r="E1639" t="s">
        <v>3543</v>
      </c>
      <c r="F1639" t="s">
        <v>3544</v>
      </c>
      <c r="G1639" t="s">
        <v>3572</v>
      </c>
      <c r="H1639" t="s">
        <v>3573</v>
      </c>
      <c r="I1639" t="s">
        <v>3574</v>
      </c>
      <c r="J1639" t="s">
        <v>3783</v>
      </c>
    </row>
    <row r="1640" spans="1:21" ht="30.75" customHeight="1" x14ac:dyDescent="0.3">
      <c r="A1640" t="s">
        <v>3390</v>
      </c>
      <c r="B1640" t="s">
        <v>3391</v>
      </c>
      <c r="C1640" s="10" t="s">
        <v>5345</v>
      </c>
      <c r="E1640" t="s">
        <v>3543</v>
      </c>
      <c r="F1640" t="s">
        <v>3544</v>
      </c>
      <c r="G1640" t="s">
        <v>3572</v>
      </c>
      <c r="H1640" t="s">
        <v>3573</v>
      </c>
      <c r="I1640" t="s">
        <v>3574</v>
      </c>
      <c r="J1640" t="s">
        <v>3783</v>
      </c>
    </row>
    <row r="1641" spans="1:21" ht="30.75" customHeight="1" x14ac:dyDescent="0.3">
      <c r="A1641" t="s">
        <v>3392</v>
      </c>
      <c r="B1641" t="s">
        <v>3393</v>
      </c>
      <c r="C1641" s="10" t="s">
        <v>5346</v>
      </c>
      <c r="E1641" t="s">
        <v>3543</v>
      </c>
      <c r="F1641" t="s">
        <v>3544</v>
      </c>
      <c r="G1641" t="s">
        <v>3572</v>
      </c>
      <c r="H1641" t="s">
        <v>3610</v>
      </c>
      <c r="I1641" t="s">
        <v>3611</v>
      </c>
      <c r="J1641" t="s">
        <v>5347</v>
      </c>
    </row>
    <row r="1642" spans="1:21" ht="30.75" customHeight="1" x14ac:dyDescent="0.3">
      <c r="A1642" t="s">
        <v>3394</v>
      </c>
      <c r="B1642" t="s">
        <v>3395</v>
      </c>
      <c r="C1642" s="10" t="s">
        <v>5348</v>
      </c>
      <c r="E1642" t="s">
        <v>3543</v>
      </c>
      <c r="F1642" t="s">
        <v>3544</v>
      </c>
      <c r="G1642" t="s">
        <v>3545</v>
      </c>
      <c r="H1642" t="s">
        <v>3773</v>
      </c>
      <c r="I1642" t="s">
        <v>4084</v>
      </c>
      <c r="J1642" t="s">
        <v>5349</v>
      </c>
    </row>
    <row r="1643" spans="1:21" ht="30.75" customHeight="1" x14ac:dyDescent="0.3">
      <c r="A1643" t="s">
        <v>3396</v>
      </c>
      <c r="B1643" t="s">
        <v>3397</v>
      </c>
      <c r="C1643" s="10" t="s">
        <v>5350</v>
      </c>
      <c r="E1643" t="s">
        <v>3543</v>
      </c>
      <c r="F1643" t="s">
        <v>3544</v>
      </c>
      <c r="G1643" t="s">
        <v>3545</v>
      </c>
      <c r="H1643" t="s">
        <v>4072</v>
      </c>
      <c r="I1643" t="s">
        <v>4280</v>
      </c>
      <c r="J1643" t="s">
        <v>5351</v>
      </c>
    </row>
    <row r="1644" spans="1:21" ht="30.75" customHeight="1" x14ac:dyDescent="0.3">
      <c r="A1644" t="s">
        <v>3398</v>
      </c>
      <c r="B1644" t="s">
        <v>3399</v>
      </c>
      <c r="C1644" s="10" t="s">
        <v>5350</v>
      </c>
      <c r="E1644" t="s">
        <v>3543</v>
      </c>
      <c r="F1644" t="s">
        <v>3544</v>
      </c>
      <c r="G1644" t="s">
        <v>3545</v>
      </c>
      <c r="H1644" t="s">
        <v>4072</v>
      </c>
      <c r="I1644" t="s">
        <v>4280</v>
      </c>
      <c r="J1644" t="s">
        <v>5351</v>
      </c>
    </row>
    <row r="1645" spans="1:21" ht="30.75" customHeight="1" x14ac:dyDescent="0.3">
      <c r="A1645" t="s">
        <v>3400</v>
      </c>
      <c r="B1645" t="s">
        <v>3401</v>
      </c>
      <c r="C1645" s="10" t="s">
        <v>5350</v>
      </c>
      <c r="E1645" t="s">
        <v>3543</v>
      </c>
      <c r="F1645" t="s">
        <v>3544</v>
      </c>
      <c r="G1645" t="s">
        <v>3545</v>
      </c>
      <c r="H1645" t="s">
        <v>4072</v>
      </c>
      <c r="I1645" t="s">
        <v>4280</v>
      </c>
      <c r="J1645" t="s">
        <v>5351</v>
      </c>
    </row>
    <row r="1646" spans="1:21" ht="30.75" customHeight="1" x14ac:dyDescent="0.3">
      <c r="A1646" t="s">
        <v>3402</v>
      </c>
      <c r="B1646" t="s">
        <v>3403</v>
      </c>
      <c r="C1646" s="10" t="s">
        <v>5352</v>
      </c>
      <c r="E1646" t="s">
        <v>3543</v>
      </c>
      <c r="F1646" t="s">
        <v>3544</v>
      </c>
      <c r="G1646" t="s">
        <v>3545</v>
      </c>
      <c r="H1646" t="s">
        <v>3546</v>
      </c>
      <c r="I1646" t="s">
        <v>3547</v>
      </c>
      <c r="J1646" t="s">
        <v>3548</v>
      </c>
    </row>
    <row r="1647" spans="1:21" ht="30.75" customHeight="1" x14ac:dyDescent="0.3">
      <c r="A1647" t="s">
        <v>3404</v>
      </c>
      <c r="B1647" t="s">
        <v>3405</v>
      </c>
      <c r="C1647" s="10" t="s">
        <v>5353</v>
      </c>
      <c r="E1647" t="s">
        <v>3543</v>
      </c>
      <c r="F1647" t="s">
        <v>3544</v>
      </c>
      <c r="G1647" t="s">
        <v>3545</v>
      </c>
      <c r="H1647" t="s">
        <v>3679</v>
      </c>
      <c r="I1647" t="s">
        <v>3738</v>
      </c>
      <c r="J1647" t="s">
        <v>5354</v>
      </c>
    </row>
    <row r="1648" spans="1:21" ht="30.75" customHeight="1" x14ac:dyDescent="0.3">
      <c r="A1648" t="s">
        <v>3406</v>
      </c>
      <c r="B1648" t="s">
        <v>3407</v>
      </c>
      <c r="C1648" s="10" t="s">
        <v>5355</v>
      </c>
      <c r="E1648" t="s">
        <v>3543</v>
      </c>
      <c r="F1648" t="s">
        <v>4672</v>
      </c>
      <c r="G1648" t="s">
        <v>4673</v>
      </c>
      <c r="H1648" t="s">
        <v>4674</v>
      </c>
      <c r="I1648" t="s">
        <v>5356</v>
      </c>
    </row>
    <row r="1649" spans="1:20" ht="30.75" customHeight="1" x14ac:dyDescent="0.3">
      <c r="A1649" t="s">
        <v>3408</v>
      </c>
      <c r="B1649" t="s">
        <v>3409</v>
      </c>
      <c r="C1649" s="10" t="s">
        <v>5357</v>
      </c>
      <c r="E1649" t="s">
        <v>3543</v>
      </c>
      <c r="F1649" t="s">
        <v>3544</v>
      </c>
      <c r="G1649" t="s">
        <v>3561</v>
      </c>
      <c r="H1649" t="s">
        <v>4076</v>
      </c>
      <c r="I1649" t="s">
        <v>4077</v>
      </c>
      <c r="J1649" t="s">
        <v>5358</v>
      </c>
    </row>
    <row r="1650" spans="1:20" ht="30.75" customHeight="1" x14ac:dyDescent="0.3">
      <c r="A1650" t="s">
        <v>3410</v>
      </c>
      <c r="B1650" t="s">
        <v>3411</v>
      </c>
      <c r="C1650" s="10" t="s">
        <v>5357</v>
      </c>
      <c r="E1650" t="s">
        <v>3543</v>
      </c>
      <c r="F1650" t="s">
        <v>3544</v>
      </c>
      <c r="G1650" t="s">
        <v>3561</v>
      </c>
      <c r="H1650" t="s">
        <v>4076</v>
      </c>
      <c r="I1650" t="s">
        <v>4077</v>
      </c>
      <c r="J1650" t="s">
        <v>5358</v>
      </c>
    </row>
    <row r="1651" spans="1:20" ht="30.75" customHeight="1" x14ac:dyDescent="0.3">
      <c r="A1651" t="s">
        <v>3412</v>
      </c>
      <c r="B1651" t="s">
        <v>3413</v>
      </c>
      <c r="C1651" s="10" t="s">
        <v>5357</v>
      </c>
      <c r="E1651" t="s">
        <v>3543</v>
      </c>
      <c r="F1651" t="s">
        <v>3544</v>
      </c>
      <c r="G1651" t="s">
        <v>3561</v>
      </c>
      <c r="H1651" t="s">
        <v>4076</v>
      </c>
      <c r="I1651" t="s">
        <v>4077</v>
      </c>
      <c r="J1651" t="s">
        <v>5358</v>
      </c>
    </row>
    <row r="1652" spans="1:20" ht="30.75" customHeight="1" x14ac:dyDescent="0.3">
      <c r="A1652" t="s">
        <v>3414</v>
      </c>
      <c r="B1652" t="s">
        <v>3415</v>
      </c>
      <c r="C1652" s="10" t="s">
        <v>5357</v>
      </c>
      <c r="E1652" t="s">
        <v>3543</v>
      </c>
      <c r="F1652" t="s">
        <v>3544</v>
      </c>
      <c r="G1652" t="s">
        <v>3561</v>
      </c>
      <c r="H1652" t="s">
        <v>4076</v>
      </c>
      <c r="I1652" t="s">
        <v>4077</v>
      </c>
      <c r="J1652" t="s">
        <v>5358</v>
      </c>
    </row>
    <row r="1653" spans="1:20" ht="30.75" customHeight="1" x14ac:dyDescent="0.3">
      <c r="A1653" t="s">
        <v>3416</v>
      </c>
      <c r="B1653" t="s">
        <v>3417</v>
      </c>
      <c r="C1653" s="10" t="s">
        <v>5357</v>
      </c>
      <c r="E1653" t="s">
        <v>3543</v>
      </c>
      <c r="F1653" t="s">
        <v>3544</v>
      </c>
      <c r="G1653" t="s">
        <v>3561</v>
      </c>
      <c r="H1653" t="s">
        <v>4076</v>
      </c>
      <c r="I1653" t="s">
        <v>4077</v>
      </c>
      <c r="J1653" t="s">
        <v>5358</v>
      </c>
    </row>
    <row r="1654" spans="1:20" ht="30.75" customHeight="1" x14ac:dyDescent="0.3">
      <c r="A1654" t="s">
        <v>3418</v>
      </c>
      <c r="B1654" t="s">
        <v>3419</v>
      </c>
      <c r="C1654" s="10" t="s">
        <v>5359</v>
      </c>
      <c r="E1654" t="s">
        <v>3543</v>
      </c>
      <c r="F1654" t="s">
        <v>3544</v>
      </c>
      <c r="G1654" t="s">
        <v>3561</v>
      </c>
      <c r="H1654" t="s">
        <v>3614</v>
      </c>
      <c r="I1654" t="s">
        <v>3745</v>
      </c>
      <c r="J1654" t="s">
        <v>4125</v>
      </c>
    </row>
    <row r="1655" spans="1:20" ht="30.75" customHeight="1" x14ac:dyDescent="0.3">
      <c r="A1655" t="s">
        <v>3420</v>
      </c>
      <c r="B1655" t="s">
        <v>3421</v>
      </c>
      <c r="C1655" s="10" t="s">
        <v>5359</v>
      </c>
      <c r="E1655" t="s">
        <v>3543</v>
      </c>
      <c r="F1655" t="s">
        <v>3544</v>
      </c>
      <c r="G1655" t="s">
        <v>3561</v>
      </c>
      <c r="H1655" t="s">
        <v>3614</v>
      </c>
      <c r="I1655" t="s">
        <v>3745</v>
      </c>
      <c r="J1655" t="s">
        <v>4125</v>
      </c>
    </row>
    <row r="1656" spans="1:20" ht="30.75" customHeight="1" x14ac:dyDescent="0.3">
      <c r="A1656" t="s">
        <v>3422</v>
      </c>
      <c r="B1656" t="s">
        <v>3423</v>
      </c>
      <c r="C1656" s="10" t="s">
        <v>5359</v>
      </c>
      <c r="E1656" t="s">
        <v>3543</v>
      </c>
      <c r="F1656" t="s">
        <v>3544</v>
      </c>
      <c r="G1656" t="s">
        <v>3561</v>
      </c>
      <c r="H1656" t="s">
        <v>3614</v>
      </c>
      <c r="I1656" t="s">
        <v>3745</v>
      </c>
      <c r="J1656" t="s">
        <v>4125</v>
      </c>
    </row>
    <row r="1657" spans="1:20" ht="30.75" customHeight="1" x14ac:dyDescent="0.3">
      <c r="A1657" t="s">
        <v>3424</v>
      </c>
      <c r="B1657" t="s">
        <v>3425</v>
      </c>
      <c r="C1657" s="10" t="s">
        <v>5360</v>
      </c>
      <c r="E1657" t="s">
        <v>3580</v>
      </c>
      <c r="F1657" t="s">
        <v>3581</v>
      </c>
      <c r="G1657" t="s">
        <v>3582</v>
      </c>
      <c r="H1657" t="s">
        <v>3583</v>
      </c>
      <c r="I1657" t="s">
        <v>3584</v>
      </c>
      <c r="J1657" t="s">
        <v>3585</v>
      </c>
      <c r="K1657" t="s">
        <v>3586</v>
      </c>
      <c r="L1657" t="s">
        <v>5361</v>
      </c>
      <c r="M1657" t="s">
        <v>5362</v>
      </c>
      <c r="N1657" t="s">
        <v>5363</v>
      </c>
      <c r="O1657" t="s">
        <v>5364</v>
      </c>
    </row>
    <row r="1658" spans="1:20" ht="30.75" customHeight="1" x14ac:dyDescent="0.3">
      <c r="A1658" t="s">
        <v>3426</v>
      </c>
      <c r="B1658" t="s">
        <v>3427</v>
      </c>
      <c r="C1658" s="10" t="s">
        <v>5360</v>
      </c>
      <c r="E1658" t="s">
        <v>3580</v>
      </c>
      <c r="F1658" t="s">
        <v>3581</v>
      </c>
      <c r="G1658" t="s">
        <v>3582</v>
      </c>
      <c r="H1658" t="s">
        <v>3583</v>
      </c>
      <c r="I1658" t="s">
        <v>3584</v>
      </c>
      <c r="J1658" t="s">
        <v>3585</v>
      </c>
      <c r="K1658" t="s">
        <v>3586</v>
      </c>
      <c r="L1658" t="s">
        <v>5361</v>
      </c>
      <c r="M1658" t="s">
        <v>5362</v>
      </c>
      <c r="N1658" t="s">
        <v>5363</v>
      </c>
      <c r="O1658" t="s">
        <v>5364</v>
      </c>
    </row>
    <row r="1659" spans="1:20" ht="30.75" customHeight="1" x14ac:dyDescent="0.3">
      <c r="A1659" t="s">
        <v>3428</v>
      </c>
      <c r="B1659" t="s">
        <v>3429</v>
      </c>
      <c r="C1659" s="10" t="s">
        <v>5365</v>
      </c>
      <c r="E1659" t="s">
        <v>3543</v>
      </c>
      <c r="F1659" t="s">
        <v>3566</v>
      </c>
      <c r="G1659" t="s">
        <v>3567</v>
      </c>
      <c r="H1659" t="s">
        <v>3888</v>
      </c>
      <c r="I1659" t="s">
        <v>3889</v>
      </c>
      <c r="J1659" t="s">
        <v>3890</v>
      </c>
    </row>
    <row r="1660" spans="1:20" ht="30.75" customHeight="1" x14ac:dyDescent="0.3">
      <c r="A1660" t="s">
        <v>3430</v>
      </c>
      <c r="B1660" t="s">
        <v>3431</v>
      </c>
      <c r="C1660" s="10" t="s">
        <v>5366</v>
      </c>
      <c r="E1660" t="s">
        <v>3543</v>
      </c>
      <c r="F1660" t="s">
        <v>5367</v>
      </c>
      <c r="G1660" t="s">
        <v>5368</v>
      </c>
      <c r="H1660" t="s">
        <v>5369</v>
      </c>
    </row>
    <row r="1661" spans="1:20" ht="30.75" customHeight="1" x14ac:dyDescent="0.3">
      <c r="A1661" t="s">
        <v>3444</v>
      </c>
      <c r="B1661" t="s">
        <v>3445</v>
      </c>
      <c r="C1661" s="10" t="s">
        <v>3713</v>
      </c>
      <c r="E1661" t="s">
        <v>3580</v>
      </c>
      <c r="F1661" t="s">
        <v>3581</v>
      </c>
      <c r="G1661" t="s">
        <v>3582</v>
      </c>
      <c r="H1661" t="s">
        <v>3583</v>
      </c>
      <c r="I1661" t="s">
        <v>3584</v>
      </c>
      <c r="J1661" t="s">
        <v>3585</v>
      </c>
      <c r="K1661" t="s">
        <v>3586</v>
      </c>
      <c r="L1661" t="s">
        <v>3714</v>
      </c>
      <c r="M1661" t="s">
        <v>3715</v>
      </c>
      <c r="N1661" t="s">
        <v>3716</v>
      </c>
      <c r="O1661" t="s">
        <v>3717</v>
      </c>
      <c r="P1661" t="s">
        <v>3718</v>
      </c>
      <c r="Q1661" t="s">
        <v>3719</v>
      </c>
      <c r="R1661" t="s">
        <v>3720</v>
      </c>
      <c r="S1661" t="s">
        <v>3721</v>
      </c>
      <c r="T1661" t="s">
        <v>3722</v>
      </c>
    </row>
    <row r="1662" spans="1:20" ht="30.75" customHeight="1" x14ac:dyDescent="0.3">
      <c r="A1662" t="s">
        <v>3446</v>
      </c>
      <c r="B1662" t="s">
        <v>3447</v>
      </c>
      <c r="C1662" s="10" t="s">
        <v>5370</v>
      </c>
      <c r="E1662" t="s">
        <v>3543</v>
      </c>
      <c r="F1662" t="s">
        <v>3544</v>
      </c>
      <c r="G1662" t="s">
        <v>3545</v>
      </c>
      <c r="H1662" t="s">
        <v>3785</v>
      </c>
      <c r="I1662" t="s">
        <v>4065</v>
      </c>
      <c r="J1662" t="s">
        <v>4150</v>
      </c>
    </row>
    <row r="1663" spans="1:20" ht="30.75" customHeight="1" x14ac:dyDescent="0.3">
      <c r="A1663" t="s">
        <v>3448</v>
      </c>
      <c r="B1663" t="s">
        <v>3449</v>
      </c>
      <c r="C1663" s="10" t="s">
        <v>5370</v>
      </c>
      <c r="E1663" t="s">
        <v>3543</v>
      </c>
      <c r="F1663" t="s">
        <v>3544</v>
      </c>
      <c r="G1663" t="s">
        <v>3545</v>
      </c>
      <c r="H1663" t="s">
        <v>3785</v>
      </c>
      <c r="I1663" t="s">
        <v>4065</v>
      </c>
      <c r="J1663" t="s">
        <v>4150</v>
      </c>
    </row>
    <row r="1664" spans="1:20" ht="30.75" customHeight="1" x14ac:dyDescent="0.3">
      <c r="A1664" t="s">
        <v>3450</v>
      </c>
      <c r="B1664" t="s">
        <v>3451</v>
      </c>
      <c r="C1664" s="10" t="s">
        <v>5371</v>
      </c>
      <c r="E1664" t="s">
        <v>3543</v>
      </c>
      <c r="F1664" t="s">
        <v>3544</v>
      </c>
      <c r="G1664" t="s">
        <v>3572</v>
      </c>
      <c r="H1664" t="s">
        <v>3873</v>
      </c>
      <c r="I1664" t="s">
        <v>3874</v>
      </c>
      <c r="J1664" t="s">
        <v>5372</v>
      </c>
    </row>
    <row r="1665" spans="1:11" ht="30.75" customHeight="1" x14ac:dyDescent="0.3">
      <c r="A1665" t="s">
        <v>3452</v>
      </c>
      <c r="B1665" t="s">
        <v>3453</v>
      </c>
      <c r="C1665" s="10" t="s">
        <v>5371</v>
      </c>
      <c r="E1665" t="s">
        <v>3543</v>
      </c>
      <c r="F1665" t="s">
        <v>3544</v>
      </c>
      <c r="G1665" t="s">
        <v>3572</v>
      </c>
      <c r="H1665" t="s">
        <v>3873</v>
      </c>
      <c r="I1665" t="s">
        <v>3874</v>
      </c>
      <c r="J1665" t="s">
        <v>5372</v>
      </c>
    </row>
    <row r="1666" spans="1:11" ht="30.75" customHeight="1" x14ac:dyDescent="0.3">
      <c r="A1666" t="s">
        <v>3454</v>
      </c>
      <c r="B1666" t="s">
        <v>3455</v>
      </c>
      <c r="C1666" s="10" t="s">
        <v>5371</v>
      </c>
      <c r="E1666" t="s">
        <v>3543</v>
      </c>
      <c r="F1666" t="s">
        <v>3544</v>
      </c>
      <c r="G1666" t="s">
        <v>3572</v>
      </c>
      <c r="H1666" t="s">
        <v>3873</v>
      </c>
      <c r="I1666" t="s">
        <v>3874</v>
      </c>
      <c r="J1666" t="s">
        <v>5372</v>
      </c>
    </row>
    <row r="1667" spans="1:11" ht="30.75" customHeight="1" x14ac:dyDescent="0.3">
      <c r="A1667" t="s">
        <v>3456</v>
      </c>
      <c r="B1667" t="s">
        <v>3457</v>
      </c>
      <c r="C1667" s="10" t="s">
        <v>5373</v>
      </c>
      <c r="E1667" t="s">
        <v>3543</v>
      </c>
      <c r="F1667" t="s">
        <v>3544</v>
      </c>
      <c r="G1667" t="s">
        <v>3545</v>
      </c>
      <c r="H1667" t="s">
        <v>5374</v>
      </c>
      <c r="I1667" t="s">
        <v>5375</v>
      </c>
    </row>
    <row r="1668" spans="1:11" ht="30.75" customHeight="1" x14ac:dyDescent="0.3">
      <c r="A1668" t="s">
        <v>3458</v>
      </c>
      <c r="B1668" t="s">
        <v>3459</v>
      </c>
      <c r="C1668" s="10" t="s">
        <v>5376</v>
      </c>
      <c r="E1668" t="s">
        <v>3543</v>
      </c>
      <c r="F1668" t="s">
        <v>3544</v>
      </c>
      <c r="G1668" t="s">
        <v>3545</v>
      </c>
      <c r="H1668" t="s">
        <v>5374</v>
      </c>
      <c r="I1668" t="s">
        <v>5377</v>
      </c>
    </row>
    <row r="1669" spans="1:11" ht="30.75" customHeight="1" x14ac:dyDescent="0.3">
      <c r="A1669" t="s">
        <v>3460</v>
      </c>
      <c r="B1669" t="s">
        <v>3461</v>
      </c>
      <c r="C1669" s="10" t="s">
        <v>5378</v>
      </c>
      <c r="E1669" t="s">
        <v>3543</v>
      </c>
      <c r="F1669" t="s">
        <v>3643</v>
      </c>
      <c r="G1669" t="s">
        <v>4161</v>
      </c>
      <c r="H1669" t="s">
        <v>4162</v>
      </c>
      <c r="I1669" t="s">
        <v>4163</v>
      </c>
      <c r="J1669" t="s">
        <v>4164</v>
      </c>
    </row>
    <row r="1670" spans="1:11" ht="30.75" customHeight="1" x14ac:dyDescent="0.3">
      <c r="A1670" t="s">
        <v>3462</v>
      </c>
      <c r="B1670" t="s">
        <v>3463</v>
      </c>
      <c r="C1670" s="10" t="s">
        <v>5379</v>
      </c>
      <c r="E1670" t="s">
        <v>3543</v>
      </c>
      <c r="F1670" t="s">
        <v>3544</v>
      </c>
      <c r="G1670" t="s">
        <v>3572</v>
      </c>
      <c r="H1670" t="s">
        <v>3573</v>
      </c>
      <c r="I1670" t="s">
        <v>3577</v>
      </c>
      <c r="J1670" t="s">
        <v>4201</v>
      </c>
      <c r="K1670" t="s">
        <v>4202</v>
      </c>
    </row>
    <row r="1671" spans="1:11" ht="30.75" customHeight="1" x14ac:dyDescent="0.3">
      <c r="A1671" t="s">
        <v>3464</v>
      </c>
      <c r="B1671" t="s">
        <v>3465</v>
      </c>
      <c r="C1671" s="10" t="s">
        <v>5380</v>
      </c>
      <c r="E1671" t="s">
        <v>3543</v>
      </c>
      <c r="F1671" t="s">
        <v>3544</v>
      </c>
      <c r="G1671" t="s">
        <v>3545</v>
      </c>
      <c r="H1671" t="s">
        <v>3636</v>
      </c>
      <c r="I1671" t="s">
        <v>5280</v>
      </c>
      <c r="J1671" t="s">
        <v>5281</v>
      </c>
    </row>
    <row r="1672" spans="1:11" ht="30.75" customHeight="1" x14ac:dyDescent="0.3">
      <c r="A1672" t="s">
        <v>3466</v>
      </c>
      <c r="B1672" t="s">
        <v>3467</v>
      </c>
      <c r="C1672" s="10" t="s">
        <v>5380</v>
      </c>
      <c r="E1672" t="s">
        <v>3543</v>
      </c>
      <c r="F1672" t="s">
        <v>3544</v>
      </c>
      <c r="G1672" t="s">
        <v>3545</v>
      </c>
      <c r="H1672" t="s">
        <v>3636</v>
      </c>
      <c r="I1672" t="s">
        <v>5280</v>
      </c>
      <c r="J1672" t="s">
        <v>5281</v>
      </c>
    </row>
    <row r="1673" spans="1:11" ht="30.75" customHeight="1" x14ac:dyDescent="0.3">
      <c r="A1673" t="s">
        <v>3468</v>
      </c>
      <c r="B1673" t="s">
        <v>3469</v>
      </c>
      <c r="C1673" s="10" t="s">
        <v>5381</v>
      </c>
      <c r="E1673" t="s">
        <v>3543</v>
      </c>
      <c r="F1673" t="s">
        <v>3544</v>
      </c>
      <c r="G1673" t="s">
        <v>3545</v>
      </c>
      <c r="H1673" t="s">
        <v>3785</v>
      </c>
      <c r="I1673" t="s">
        <v>4065</v>
      </c>
      <c r="J1673" t="s">
        <v>4066</v>
      </c>
    </row>
    <row r="1674" spans="1:11" ht="30.75" customHeight="1" x14ac:dyDescent="0.3">
      <c r="A1674" t="s">
        <v>3470</v>
      </c>
      <c r="B1674" t="s">
        <v>3471</v>
      </c>
      <c r="C1674" s="10" t="s">
        <v>5381</v>
      </c>
      <c r="E1674" t="s">
        <v>3543</v>
      </c>
      <c r="F1674" t="s">
        <v>3544</v>
      </c>
      <c r="G1674" t="s">
        <v>3545</v>
      </c>
      <c r="H1674" t="s">
        <v>3785</v>
      </c>
      <c r="I1674" t="s">
        <v>4065</v>
      </c>
      <c r="J1674" t="s">
        <v>4066</v>
      </c>
    </row>
    <row r="1675" spans="1:11" ht="30.75" customHeight="1" x14ac:dyDescent="0.3">
      <c r="A1675" t="s">
        <v>3472</v>
      </c>
      <c r="B1675" t="s">
        <v>3473</v>
      </c>
      <c r="C1675" s="10" t="s">
        <v>5381</v>
      </c>
      <c r="E1675" t="s">
        <v>3543</v>
      </c>
      <c r="F1675" t="s">
        <v>3544</v>
      </c>
      <c r="G1675" t="s">
        <v>3545</v>
      </c>
      <c r="H1675" t="s">
        <v>3785</v>
      </c>
      <c r="I1675" t="s">
        <v>4065</v>
      </c>
      <c r="J1675" t="s">
        <v>4066</v>
      </c>
    </row>
    <row r="1676" spans="1:11" ht="30.75" customHeight="1" x14ac:dyDescent="0.3">
      <c r="A1676" t="s">
        <v>3474</v>
      </c>
      <c r="B1676" t="s">
        <v>3475</v>
      </c>
      <c r="C1676" s="10" t="s">
        <v>5382</v>
      </c>
      <c r="E1676" t="s">
        <v>3543</v>
      </c>
      <c r="F1676" t="s">
        <v>3643</v>
      </c>
      <c r="G1676" t="s">
        <v>5264</v>
      </c>
      <c r="H1676" t="s">
        <v>5383</v>
      </c>
      <c r="I1676" t="s">
        <v>5384</v>
      </c>
      <c r="J1676" t="s">
        <v>5385</v>
      </c>
    </row>
    <row r="1677" spans="1:11" ht="30.75" customHeight="1" x14ac:dyDescent="0.3">
      <c r="A1677" t="s">
        <v>3476</v>
      </c>
      <c r="B1677" t="s">
        <v>3477</v>
      </c>
      <c r="C1677" s="10" t="s">
        <v>5382</v>
      </c>
      <c r="E1677" t="s">
        <v>3543</v>
      </c>
      <c r="F1677" t="s">
        <v>3643</v>
      </c>
      <c r="G1677" t="s">
        <v>5264</v>
      </c>
      <c r="H1677" t="s">
        <v>5383</v>
      </c>
      <c r="I1677" t="s">
        <v>5384</v>
      </c>
      <c r="J1677" t="s">
        <v>5385</v>
      </c>
    </row>
    <row r="1678" spans="1:11" ht="30.75" customHeight="1" x14ac:dyDescent="0.3">
      <c r="A1678" t="s">
        <v>3478</v>
      </c>
      <c r="B1678" t="s">
        <v>3479</v>
      </c>
      <c r="C1678" s="10" t="s">
        <v>5386</v>
      </c>
      <c r="E1678" t="s">
        <v>3543</v>
      </c>
      <c r="F1678" t="s">
        <v>3544</v>
      </c>
      <c r="G1678" t="s">
        <v>3545</v>
      </c>
      <c r="H1678" t="s">
        <v>4072</v>
      </c>
      <c r="I1678" t="s">
        <v>4472</v>
      </c>
      <c r="J1678" t="s">
        <v>4503</v>
      </c>
    </row>
    <row r="1679" spans="1:11" ht="30.75" customHeight="1" x14ac:dyDescent="0.3">
      <c r="A1679" t="s">
        <v>3480</v>
      </c>
      <c r="B1679" t="s">
        <v>3481</v>
      </c>
      <c r="C1679" s="10" t="s">
        <v>5387</v>
      </c>
      <c r="E1679" t="s">
        <v>3543</v>
      </c>
      <c r="F1679" t="s">
        <v>3544</v>
      </c>
      <c r="G1679" t="s">
        <v>3545</v>
      </c>
      <c r="H1679" t="s">
        <v>3546</v>
      </c>
      <c r="I1679" t="s">
        <v>3547</v>
      </c>
      <c r="J1679" t="s">
        <v>3548</v>
      </c>
    </row>
    <row r="1680" spans="1:11" ht="30.75" customHeight="1" x14ac:dyDescent="0.3">
      <c r="A1680" t="s">
        <v>3482</v>
      </c>
      <c r="B1680" t="s">
        <v>3483</v>
      </c>
      <c r="C1680" s="10" t="s">
        <v>5387</v>
      </c>
      <c r="E1680" t="s">
        <v>3543</v>
      </c>
      <c r="F1680" t="s">
        <v>3544</v>
      </c>
      <c r="G1680" t="s">
        <v>3545</v>
      </c>
      <c r="H1680" t="s">
        <v>3546</v>
      </c>
      <c r="I1680" t="s">
        <v>3547</v>
      </c>
      <c r="J1680" t="s">
        <v>3548</v>
      </c>
    </row>
    <row r="1681" spans="1:19" ht="30.75" customHeight="1" x14ac:dyDescent="0.3">
      <c r="A1681" t="s">
        <v>3484</v>
      </c>
      <c r="B1681" t="s">
        <v>3485</v>
      </c>
      <c r="C1681" s="10" t="s">
        <v>5388</v>
      </c>
      <c r="E1681" t="s">
        <v>3543</v>
      </c>
      <c r="F1681" t="s">
        <v>3544</v>
      </c>
      <c r="G1681" t="s">
        <v>3561</v>
      </c>
      <c r="H1681" t="s">
        <v>3614</v>
      </c>
      <c r="I1681" t="s">
        <v>5389</v>
      </c>
      <c r="J1681" t="s">
        <v>5390</v>
      </c>
    </row>
    <row r="1682" spans="1:19" ht="30.75" customHeight="1" x14ac:dyDescent="0.3">
      <c r="A1682" t="s">
        <v>3486</v>
      </c>
      <c r="B1682" t="s">
        <v>3487</v>
      </c>
      <c r="C1682" s="10" t="s">
        <v>5388</v>
      </c>
      <c r="E1682" t="s">
        <v>3543</v>
      </c>
      <c r="F1682" t="s">
        <v>3544</v>
      </c>
      <c r="G1682" t="s">
        <v>3561</v>
      </c>
      <c r="H1682" t="s">
        <v>3614</v>
      </c>
      <c r="I1682" t="s">
        <v>5389</v>
      </c>
      <c r="J1682" t="s">
        <v>5390</v>
      </c>
    </row>
    <row r="1683" spans="1:19" ht="30.75" customHeight="1" x14ac:dyDescent="0.3">
      <c r="A1683" t="s">
        <v>3488</v>
      </c>
      <c r="B1683" t="s">
        <v>3489</v>
      </c>
      <c r="C1683" s="10" t="s">
        <v>5391</v>
      </c>
      <c r="E1683" t="s">
        <v>3543</v>
      </c>
      <c r="F1683" t="s">
        <v>3544</v>
      </c>
      <c r="G1683" t="s">
        <v>3572</v>
      </c>
      <c r="H1683" t="s">
        <v>3873</v>
      </c>
      <c r="I1683" t="s">
        <v>3874</v>
      </c>
      <c r="J1683" t="s">
        <v>3925</v>
      </c>
    </row>
    <row r="1684" spans="1:19" ht="30.75" customHeight="1" x14ac:dyDescent="0.3">
      <c r="A1684" t="s">
        <v>3490</v>
      </c>
      <c r="B1684" t="s">
        <v>3491</v>
      </c>
      <c r="C1684" s="10" t="s">
        <v>5391</v>
      </c>
      <c r="E1684" t="s">
        <v>3543</v>
      </c>
      <c r="F1684" t="s">
        <v>3544</v>
      </c>
      <c r="G1684" t="s">
        <v>3572</v>
      </c>
      <c r="H1684" t="s">
        <v>3873</v>
      </c>
      <c r="I1684" t="s">
        <v>3874</v>
      </c>
      <c r="J1684" t="s">
        <v>3925</v>
      </c>
    </row>
    <row r="1685" spans="1:19" ht="30.75" customHeight="1" x14ac:dyDescent="0.3">
      <c r="A1685" t="s">
        <v>3492</v>
      </c>
      <c r="B1685" t="s">
        <v>3493</v>
      </c>
      <c r="C1685" s="10" t="s">
        <v>5391</v>
      </c>
      <c r="E1685" t="s">
        <v>3543</v>
      </c>
      <c r="F1685" t="s">
        <v>3544</v>
      </c>
      <c r="G1685" t="s">
        <v>3572</v>
      </c>
      <c r="H1685" t="s">
        <v>3873</v>
      </c>
      <c r="I1685" t="s">
        <v>3874</v>
      </c>
      <c r="J1685" t="s">
        <v>3925</v>
      </c>
    </row>
    <row r="1686" spans="1:19" ht="30.75" customHeight="1" x14ac:dyDescent="0.3">
      <c r="A1686" t="s">
        <v>3494</v>
      </c>
      <c r="B1686" t="s">
        <v>3495</v>
      </c>
      <c r="C1686" s="10" t="s">
        <v>5392</v>
      </c>
      <c r="E1686" t="s">
        <v>3580</v>
      </c>
      <c r="F1686" t="s">
        <v>3581</v>
      </c>
      <c r="G1686" t="s">
        <v>3582</v>
      </c>
      <c r="H1686" t="s">
        <v>3583</v>
      </c>
      <c r="I1686" t="s">
        <v>3584</v>
      </c>
      <c r="J1686" t="s">
        <v>3585</v>
      </c>
      <c r="K1686" t="s">
        <v>3586</v>
      </c>
      <c r="L1686" t="s">
        <v>3587</v>
      </c>
      <c r="M1686" t="s">
        <v>3588</v>
      </c>
      <c r="N1686" t="s">
        <v>3589</v>
      </c>
      <c r="O1686" t="s">
        <v>3602</v>
      </c>
      <c r="P1686" t="s">
        <v>3654</v>
      </c>
      <c r="Q1686" t="s">
        <v>5101</v>
      </c>
      <c r="R1686" t="s">
        <v>5393</v>
      </c>
      <c r="S1686" t="s">
        <v>5394</v>
      </c>
    </row>
    <row r="1687" spans="1:19" ht="30.75" customHeight="1" x14ac:dyDescent="0.3">
      <c r="A1687" t="s">
        <v>3496</v>
      </c>
      <c r="B1687" t="s">
        <v>3497</v>
      </c>
      <c r="C1687" s="10" t="s">
        <v>5392</v>
      </c>
      <c r="E1687" t="s">
        <v>3580</v>
      </c>
      <c r="F1687" t="s">
        <v>3581</v>
      </c>
      <c r="G1687" t="s">
        <v>3582</v>
      </c>
      <c r="H1687" t="s">
        <v>3583</v>
      </c>
      <c r="I1687" t="s">
        <v>3584</v>
      </c>
      <c r="J1687" t="s">
        <v>3585</v>
      </c>
      <c r="K1687" t="s">
        <v>3586</v>
      </c>
      <c r="L1687" t="s">
        <v>3587</v>
      </c>
      <c r="M1687" t="s">
        <v>3588</v>
      </c>
      <c r="N1687" t="s">
        <v>3589</v>
      </c>
      <c r="O1687" t="s">
        <v>3602</v>
      </c>
      <c r="P1687" t="s">
        <v>3654</v>
      </c>
      <c r="Q1687" t="s">
        <v>5101</v>
      </c>
      <c r="R1687" t="s">
        <v>5393</v>
      </c>
      <c r="S1687" t="s">
        <v>5394</v>
      </c>
    </row>
    <row r="1688" spans="1:19" ht="30.75" customHeight="1" x14ac:dyDescent="0.3">
      <c r="A1688" t="s">
        <v>3498</v>
      </c>
      <c r="B1688" t="s">
        <v>3499</v>
      </c>
      <c r="C1688" s="10" t="s">
        <v>5392</v>
      </c>
      <c r="E1688" t="s">
        <v>3580</v>
      </c>
      <c r="F1688" t="s">
        <v>3581</v>
      </c>
      <c r="G1688" t="s">
        <v>3582</v>
      </c>
      <c r="H1688" t="s">
        <v>3583</v>
      </c>
      <c r="I1688" t="s">
        <v>3584</v>
      </c>
      <c r="J1688" t="s">
        <v>3585</v>
      </c>
      <c r="K1688" t="s">
        <v>3586</v>
      </c>
      <c r="L1688" t="s">
        <v>3587</v>
      </c>
      <c r="M1688" t="s">
        <v>3588</v>
      </c>
      <c r="N1688" t="s">
        <v>3589</v>
      </c>
      <c r="O1688" t="s">
        <v>3602</v>
      </c>
      <c r="P1688" t="s">
        <v>3654</v>
      </c>
      <c r="Q1688" t="s">
        <v>5101</v>
      </c>
      <c r="R1688" t="s">
        <v>5393</v>
      </c>
      <c r="S1688" t="s">
        <v>5394</v>
      </c>
    </row>
    <row r="1689" spans="1:19" ht="30.75" customHeight="1" x14ac:dyDescent="0.3">
      <c r="A1689" t="s">
        <v>3500</v>
      </c>
      <c r="B1689" t="s">
        <v>3501</v>
      </c>
      <c r="C1689" s="10" t="s">
        <v>5395</v>
      </c>
      <c r="E1689" t="s">
        <v>3543</v>
      </c>
      <c r="F1689" t="s">
        <v>3544</v>
      </c>
      <c r="G1689" t="s">
        <v>3545</v>
      </c>
      <c r="H1689" t="s">
        <v>3546</v>
      </c>
      <c r="I1689" t="s">
        <v>3547</v>
      </c>
      <c r="J1689" t="s">
        <v>3548</v>
      </c>
    </row>
    <row r="1690" spans="1:19" ht="30.75" customHeight="1" x14ac:dyDescent="0.3">
      <c r="A1690" t="s">
        <v>3502</v>
      </c>
      <c r="B1690" t="s">
        <v>3503</v>
      </c>
      <c r="C1690" s="10" t="s">
        <v>5395</v>
      </c>
      <c r="E1690" t="s">
        <v>3543</v>
      </c>
      <c r="F1690" t="s">
        <v>3544</v>
      </c>
      <c r="G1690" t="s">
        <v>3545</v>
      </c>
      <c r="H1690" t="s">
        <v>3546</v>
      </c>
      <c r="I1690" t="s">
        <v>3547</v>
      </c>
      <c r="J1690" t="s">
        <v>3548</v>
      </c>
    </row>
    <row r="1691" spans="1:19" ht="30.75" customHeight="1" x14ac:dyDescent="0.3">
      <c r="A1691" t="s">
        <v>3504</v>
      </c>
      <c r="B1691" t="s">
        <v>3505</v>
      </c>
      <c r="C1691" s="10" t="s">
        <v>5396</v>
      </c>
      <c r="E1691" t="s">
        <v>3543</v>
      </c>
      <c r="F1691" t="s">
        <v>3544</v>
      </c>
      <c r="G1691" t="s">
        <v>3545</v>
      </c>
      <c r="H1691" t="s">
        <v>3636</v>
      </c>
      <c r="I1691" t="s">
        <v>3637</v>
      </c>
    </row>
    <row r="1692" spans="1:19" ht="30.75" customHeight="1" x14ac:dyDescent="0.3">
      <c r="A1692" t="s">
        <v>3506</v>
      </c>
      <c r="B1692" t="s">
        <v>3507</v>
      </c>
      <c r="C1692" s="10" t="s">
        <v>5396</v>
      </c>
      <c r="E1692" t="s">
        <v>3543</v>
      </c>
      <c r="F1692" t="s">
        <v>3544</v>
      </c>
      <c r="G1692" t="s">
        <v>3545</v>
      </c>
      <c r="H1692" t="s">
        <v>3636</v>
      </c>
      <c r="I1692" t="s">
        <v>3637</v>
      </c>
    </row>
    <row r="1693" spans="1:19" ht="30.75" customHeight="1" x14ac:dyDescent="0.3">
      <c r="A1693" t="s">
        <v>3508</v>
      </c>
      <c r="B1693" t="s">
        <v>3509</v>
      </c>
      <c r="C1693" s="10" t="s">
        <v>5396</v>
      </c>
      <c r="E1693" t="s">
        <v>3543</v>
      </c>
      <c r="F1693" t="s">
        <v>3544</v>
      </c>
      <c r="G1693" t="s">
        <v>3545</v>
      </c>
      <c r="H1693" t="s">
        <v>3636</v>
      </c>
      <c r="I1693" t="s">
        <v>3637</v>
      </c>
    </row>
    <row r="1694" spans="1:19" ht="30.75" customHeight="1" x14ac:dyDescent="0.3">
      <c r="A1694" t="s">
        <v>3510</v>
      </c>
      <c r="B1694" t="s">
        <v>3511</v>
      </c>
      <c r="C1694" s="10" t="s">
        <v>5397</v>
      </c>
      <c r="E1694" t="s">
        <v>3543</v>
      </c>
      <c r="F1694" t="s">
        <v>3544</v>
      </c>
      <c r="G1694" t="s">
        <v>3572</v>
      </c>
      <c r="H1694" t="s">
        <v>3573</v>
      </c>
      <c r="I1694" t="s">
        <v>5337</v>
      </c>
      <c r="J1694" t="s">
        <v>5398</v>
      </c>
    </row>
    <row r="1695" spans="1:19" ht="30.75" customHeight="1" x14ac:dyDescent="0.3">
      <c r="A1695" t="s">
        <v>3512</v>
      </c>
      <c r="B1695" t="s">
        <v>3513</v>
      </c>
      <c r="C1695" s="10" t="s">
        <v>5399</v>
      </c>
      <c r="E1695" t="s">
        <v>3543</v>
      </c>
      <c r="F1695" t="s">
        <v>3544</v>
      </c>
      <c r="G1695" t="s">
        <v>3572</v>
      </c>
      <c r="H1695" t="s">
        <v>3573</v>
      </c>
      <c r="I1695" t="s">
        <v>3574</v>
      </c>
      <c r="J1695" t="s">
        <v>3783</v>
      </c>
    </row>
    <row r="1696" spans="1:19" ht="30.75" customHeight="1" x14ac:dyDescent="0.3">
      <c r="A1696" t="s">
        <v>3514</v>
      </c>
      <c r="B1696" t="s">
        <v>3515</v>
      </c>
      <c r="C1696" s="10" t="s">
        <v>5399</v>
      </c>
      <c r="E1696" t="s">
        <v>3543</v>
      </c>
      <c r="F1696" t="s">
        <v>3544</v>
      </c>
      <c r="G1696" t="s">
        <v>3572</v>
      </c>
      <c r="H1696" t="s">
        <v>3573</v>
      </c>
      <c r="I1696" t="s">
        <v>3574</v>
      </c>
      <c r="J1696" t="s">
        <v>3783</v>
      </c>
    </row>
    <row r="1697" spans="1:10" ht="30.75" customHeight="1" x14ac:dyDescent="0.3">
      <c r="A1697" t="s">
        <v>3516</v>
      </c>
      <c r="B1697" t="s">
        <v>3517</v>
      </c>
      <c r="C1697" s="10" t="s">
        <v>5400</v>
      </c>
      <c r="E1697" t="s">
        <v>3543</v>
      </c>
      <c r="F1697" t="s">
        <v>3544</v>
      </c>
      <c r="G1697" t="s">
        <v>3572</v>
      </c>
      <c r="H1697" t="s">
        <v>3573</v>
      </c>
      <c r="I1697" t="s">
        <v>3574</v>
      </c>
      <c r="J1697" t="s">
        <v>3783</v>
      </c>
    </row>
    <row r="1698" spans="1:10" ht="30.75" customHeight="1" x14ac:dyDescent="0.3">
      <c r="A1698" t="s">
        <v>3518</v>
      </c>
      <c r="B1698" t="s">
        <v>3519</v>
      </c>
      <c r="C1698" s="10" t="s">
        <v>5400</v>
      </c>
      <c r="E1698" t="s">
        <v>3543</v>
      </c>
      <c r="F1698" t="s">
        <v>3544</v>
      </c>
      <c r="G1698" t="s">
        <v>3572</v>
      </c>
      <c r="H1698" t="s">
        <v>3573</v>
      </c>
      <c r="I1698" t="s">
        <v>3574</v>
      </c>
      <c r="J1698" t="s">
        <v>3783</v>
      </c>
    </row>
    <row r="1699" spans="1:10" ht="30.75" customHeight="1" x14ac:dyDescent="0.3">
      <c r="A1699" t="s">
        <v>3520</v>
      </c>
      <c r="B1699" t="s">
        <v>3521</v>
      </c>
      <c r="C1699" s="10" t="s">
        <v>5401</v>
      </c>
      <c r="E1699" t="s">
        <v>3543</v>
      </c>
      <c r="F1699" t="s">
        <v>3544</v>
      </c>
      <c r="G1699" t="s">
        <v>3545</v>
      </c>
      <c r="H1699" t="s">
        <v>3636</v>
      </c>
      <c r="I1699" t="s">
        <v>3984</v>
      </c>
    </row>
    <row r="1700" spans="1:10" ht="30.75" customHeight="1" x14ac:dyDescent="0.3">
      <c r="A1700" t="s">
        <v>3522</v>
      </c>
      <c r="B1700" t="s">
        <v>3523</v>
      </c>
      <c r="C1700" s="10" t="s">
        <v>5401</v>
      </c>
      <c r="E1700" t="s">
        <v>3543</v>
      </c>
      <c r="F1700" t="s">
        <v>3544</v>
      </c>
      <c r="G1700" t="s">
        <v>3545</v>
      </c>
      <c r="H1700" t="s">
        <v>3636</v>
      </c>
      <c r="I1700" t="s">
        <v>3984</v>
      </c>
    </row>
    <row r="1701" spans="1:10" ht="30.75" customHeight="1" x14ac:dyDescent="0.3">
      <c r="A1701" t="s">
        <v>3524</v>
      </c>
      <c r="B1701" t="s">
        <v>3525</v>
      </c>
      <c r="C1701" s="10" t="s">
        <v>5401</v>
      </c>
      <c r="E1701" t="s">
        <v>3543</v>
      </c>
      <c r="F1701" t="s">
        <v>3544</v>
      </c>
      <c r="G1701" t="s">
        <v>3545</v>
      </c>
      <c r="H1701" t="s">
        <v>3636</v>
      </c>
      <c r="I1701" t="s">
        <v>3984</v>
      </c>
    </row>
    <row r="1702" spans="1:10" ht="30.75" customHeight="1" x14ac:dyDescent="0.3">
      <c r="A1702" t="s">
        <v>3526</v>
      </c>
      <c r="B1702" t="s">
        <v>3527</v>
      </c>
      <c r="C1702" s="10" t="s">
        <v>5402</v>
      </c>
      <c r="E1702" t="s">
        <v>3543</v>
      </c>
      <c r="F1702" t="s">
        <v>3544</v>
      </c>
      <c r="G1702" t="s">
        <v>3561</v>
      </c>
      <c r="H1702" t="s">
        <v>4211</v>
      </c>
      <c r="I1702" t="s">
        <v>5403</v>
      </c>
    </row>
    <row r="1703" spans="1:10" ht="30.75" customHeight="1" x14ac:dyDescent="0.3">
      <c r="A1703" t="s">
        <v>3528</v>
      </c>
      <c r="B1703" t="s">
        <v>3529</v>
      </c>
      <c r="C1703" s="10" t="s">
        <v>5402</v>
      </c>
      <c r="E1703" t="s">
        <v>3543</v>
      </c>
      <c r="F1703" t="s">
        <v>3544</v>
      </c>
      <c r="G1703" t="s">
        <v>3561</v>
      </c>
      <c r="H1703" t="s">
        <v>4211</v>
      </c>
      <c r="I1703" t="s">
        <v>5403</v>
      </c>
    </row>
    <row r="1704" spans="1:10" ht="30.75" customHeight="1" x14ac:dyDescent="0.3">
      <c r="A1704" t="s">
        <v>3530</v>
      </c>
      <c r="B1704" t="s">
        <v>3531</v>
      </c>
      <c r="C1704" s="10" t="s">
        <v>5404</v>
      </c>
      <c r="E1704" t="s">
        <v>3543</v>
      </c>
      <c r="F1704" t="s">
        <v>3544</v>
      </c>
      <c r="G1704" t="s">
        <v>3545</v>
      </c>
      <c r="H1704" t="s">
        <v>3785</v>
      </c>
      <c r="I1704" t="s">
        <v>3858</v>
      </c>
      <c r="J1704" t="s">
        <v>3859</v>
      </c>
    </row>
    <row r="1705" spans="1:10" ht="30.75" customHeight="1" x14ac:dyDescent="0.3">
      <c r="A1705" t="s">
        <v>3532</v>
      </c>
      <c r="B1705" t="s">
        <v>3533</v>
      </c>
      <c r="C1705" s="10" t="s">
        <v>5404</v>
      </c>
      <c r="E1705" t="s">
        <v>3543</v>
      </c>
      <c r="F1705" t="s">
        <v>3544</v>
      </c>
      <c r="G1705" t="s">
        <v>3545</v>
      </c>
      <c r="H1705" t="s">
        <v>3785</v>
      </c>
      <c r="I1705" t="s">
        <v>3858</v>
      </c>
      <c r="J1705" t="s">
        <v>3859</v>
      </c>
    </row>
    <row r="1706" spans="1:10" ht="30.75" customHeight="1" x14ac:dyDescent="0.3">
      <c r="A1706" t="s">
        <v>3534</v>
      </c>
      <c r="B1706" t="s">
        <v>3535</v>
      </c>
      <c r="C1706" s="10" t="s">
        <v>5404</v>
      </c>
      <c r="E1706" t="s">
        <v>3543</v>
      </c>
      <c r="F1706" t="s">
        <v>3544</v>
      </c>
      <c r="G1706" t="s">
        <v>3545</v>
      </c>
      <c r="H1706" t="s">
        <v>3785</v>
      </c>
      <c r="I1706" t="s">
        <v>3858</v>
      </c>
      <c r="J1706" t="s">
        <v>3859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1726"/>
  <sheetViews>
    <sheetView tabSelected="1" zoomScale="85" zoomScaleNormal="85" workbookViewId="0">
      <selection activeCell="G3" sqref="G3"/>
    </sheetView>
  </sheetViews>
  <sheetFormatPr defaultRowHeight="14.4" x14ac:dyDescent="0.3"/>
  <cols>
    <col min="1" max="1" width="19.5546875" customWidth="1"/>
    <col min="2" max="2" width="14" style="5" customWidth="1"/>
    <col min="3" max="6" width="12.6640625" style="5" customWidth="1"/>
    <col min="7" max="7" width="14.88671875" style="5" customWidth="1"/>
    <col min="8" max="8" width="20" style="5" customWidth="1"/>
    <col min="9" max="9" width="25.6640625" style="5" customWidth="1"/>
    <col min="10" max="10" width="26.109375" style="5" customWidth="1"/>
    <col min="11" max="11" width="11.6640625" style="6" customWidth="1"/>
    <col min="12" max="12" width="10.88671875" style="5" customWidth="1"/>
    <col min="13" max="44" width="8.109375" style="5" customWidth="1"/>
    <col min="45" max="45" width="8.109375" customWidth="1"/>
    <col min="46" max="46" width="7.5546875" customWidth="1"/>
  </cols>
  <sheetData>
    <row r="1" spans="1:46" ht="15" thickBot="1" x14ac:dyDescent="0.35">
      <c r="B1"/>
      <c r="C1"/>
      <c r="D1"/>
      <c r="E1"/>
      <c r="F1"/>
      <c r="G1"/>
      <c r="H1"/>
      <c r="I1"/>
      <c r="J1"/>
      <c r="K1" s="1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6" x14ac:dyDescent="0.3">
      <c r="B2"/>
      <c r="C2"/>
      <c r="D2"/>
      <c r="E2"/>
      <c r="F2" s="13"/>
      <c r="J2"/>
      <c r="K2" s="1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6" s="5" customFormat="1" ht="27.6" x14ac:dyDescent="0.3">
      <c r="A3" s="31" t="s">
        <v>3537</v>
      </c>
      <c r="B3" s="31" t="s">
        <v>5409</v>
      </c>
      <c r="C3" s="32"/>
      <c r="D3" s="32"/>
      <c r="E3" s="32"/>
      <c r="F3" s="32"/>
      <c r="G3" s="32"/>
      <c r="H3" s="33"/>
      <c r="I3" s="34"/>
      <c r="J3" s="34"/>
      <c r="K3" s="35"/>
      <c r="L3" s="3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7" customFormat="1" x14ac:dyDescent="0.3">
      <c r="A4" s="36" t="s">
        <v>5410</v>
      </c>
      <c r="B4" s="37" t="s">
        <v>42</v>
      </c>
      <c r="C4" s="38" t="s">
        <v>30</v>
      </c>
      <c r="D4" s="39" t="s">
        <v>14</v>
      </c>
      <c r="E4" s="40" t="s">
        <v>28</v>
      </c>
      <c r="F4" s="41" t="s">
        <v>10</v>
      </c>
      <c r="G4" s="42" t="s">
        <v>3536</v>
      </c>
      <c r="H4" s="43" t="s">
        <v>5418</v>
      </c>
      <c r="I4" s="44" t="s">
        <v>5406</v>
      </c>
      <c r="J4" s="45" t="s">
        <v>5407</v>
      </c>
      <c r="K4" s="45" t="s">
        <v>5408</v>
      </c>
      <c r="L4" s="46" t="s">
        <v>5411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hidden="1" x14ac:dyDescent="0.3">
      <c r="A5" s="2" t="s">
        <v>9</v>
      </c>
      <c r="B5" s="16"/>
      <c r="C5" s="14"/>
      <c r="D5" s="9">
        <v>1</v>
      </c>
      <c r="E5" s="15"/>
      <c r="F5" s="8">
        <v>1</v>
      </c>
      <c r="G5" s="4">
        <v>2</v>
      </c>
      <c r="H5" s="4"/>
      <c r="I5" s="5" t="str">
        <f>VLOOKUP(A5,tax!$B$2:$X$1706,5,FALSE)</f>
        <v xml:space="preserve"> Proteobacteria</v>
      </c>
      <c r="J5" t="str">
        <f>VLOOKUP(A5,tax!$B$2:$X$1706,6,FALSE)</f>
        <v xml:space="preserve"> Gammaproteobacteria</v>
      </c>
      <c r="K5" s="11" t="str">
        <f>IF(AND(B5=1,C5=1,E5=1,F5=1,B5+C5+D5+E5+F5=4),"2",IF(AND(B5+C5+D5+E5+F5=2,D5=1),"1","-"))</f>
        <v>1</v>
      </c>
      <c r="L5" t="e">
        <f>CЦЕПИТЬ</f>
        <v>#NAME?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6" hidden="1" x14ac:dyDescent="0.3">
      <c r="A6" s="2" t="s">
        <v>21</v>
      </c>
      <c r="B6" s="16"/>
      <c r="C6" s="14"/>
      <c r="D6" s="9">
        <v>1</v>
      </c>
      <c r="E6" s="15"/>
      <c r="F6" s="8">
        <v>1</v>
      </c>
      <c r="G6" s="4">
        <v>2</v>
      </c>
      <c r="H6" s="4"/>
      <c r="I6" s="5" t="str">
        <f>VLOOKUP(A6,tax!$B$2:$X$1706,5,FALSE)</f>
        <v xml:space="preserve"> Proteobacteria</v>
      </c>
      <c r="J6" t="str">
        <f>VLOOKUP(A6,tax!$B$2:$X$1706,6,FALSE)</f>
        <v xml:space="preserve"> Gammaproteobacteria</v>
      </c>
      <c r="K6" s="11" t="str">
        <f>IF(AND(B6=1,C6=1,E6=1,F6=1,B6+C6+D6+E6+F6=4),"2",IF(AND(B6+C6+D6+E6+F6=2,D6=1),"1","-"))</f>
        <v>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6" hidden="1" x14ac:dyDescent="0.3">
      <c r="A7" s="2" t="s">
        <v>27</v>
      </c>
      <c r="B7" s="16"/>
      <c r="C7" s="14">
        <v>1</v>
      </c>
      <c r="D7" s="9"/>
      <c r="E7" s="15">
        <v>1</v>
      </c>
      <c r="F7" s="8">
        <v>1</v>
      </c>
      <c r="G7" s="4">
        <v>3</v>
      </c>
      <c r="H7" s="4"/>
      <c r="I7" s="5" t="str">
        <f>VLOOKUP(A7,tax!$B$2:$X$1706,5,FALSE)</f>
        <v xml:space="preserve"> Actinobacteria</v>
      </c>
      <c r="J7" t="str">
        <f>VLOOKUP(A7,tax!$B$2:$X$1706,6,FALSE)</f>
        <v xml:space="preserve"> Frankiales</v>
      </c>
      <c r="K7" s="11" t="str">
        <f t="shared" ref="K7:K67" si="0">IF(AND(B7=1,C7=1,E7=1,F7=1,B7+C7+D7+E7+F7=4),"II",IF(AND(B7+C7+D7+E7+F7=2,D7=1),"I","-"))</f>
        <v>-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6" hidden="1" x14ac:dyDescent="0.3">
      <c r="A8" s="2" t="s">
        <v>33</v>
      </c>
      <c r="B8" s="16"/>
      <c r="C8" s="14"/>
      <c r="D8" s="9">
        <v>1</v>
      </c>
      <c r="E8" s="15"/>
      <c r="F8" s="8">
        <v>1</v>
      </c>
      <c r="G8" s="4">
        <v>2</v>
      </c>
      <c r="H8" s="4"/>
      <c r="I8" s="5" t="str">
        <f>VLOOKUP(A8,tax!$B$2:$X$1706,5,FALSE)</f>
        <v xml:space="preserve"> Synergistetes</v>
      </c>
      <c r="J8" t="str">
        <f>VLOOKUP(A8,tax!$B$2:$X$1706,6,FALSE)</f>
        <v xml:space="preserve"> Synergistia</v>
      </c>
      <c r="K8" s="11" t="str">
        <f>IF(AND(B8=1,C8=1,E8=1,F8=1,B8+C8+D8+E8+F8=4),"2",IF(AND(B8+C8+D8+E8+F8=2,D8=1),"1","-"))</f>
        <v>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6" hidden="1" x14ac:dyDescent="0.3">
      <c r="A9" s="2" t="s">
        <v>35</v>
      </c>
      <c r="B9" s="16"/>
      <c r="C9" s="14"/>
      <c r="D9" s="9"/>
      <c r="E9" s="15">
        <v>1</v>
      </c>
      <c r="F9" s="8">
        <v>1</v>
      </c>
      <c r="G9" s="4">
        <v>2</v>
      </c>
      <c r="H9" s="4"/>
      <c r="I9" s="5" t="str">
        <f>VLOOKUP(A9,tax!$B$2:$X$1706,5,FALSE)</f>
        <v xml:space="preserve"> Proteobacteria</v>
      </c>
      <c r="J9" t="str">
        <f>VLOOKUP(A9,tax!$B$2:$X$1706,6,FALSE)</f>
        <v xml:space="preserve"> Betaproteobacteria</v>
      </c>
      <c r="K9" s="11" t="str">
        <f t="shared" si="0"/>
        <v>-</v>
      </c>
      <c r="L9" t="str">
        <f>CONCATENATE("B",K35)</f>
        <v>B2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6" hidden="1" x14ac:dyDescent="0.3">
      <c r="A10" s="2" t="s">
        <v>37</v>
      </c>
      <c r="B10" s="16"/>
      <c r="C10" s="14">
        <v>1</v>
      </c>
      <c r="D10" s="9"/>
      <c r="E10" s="15">
        <v>1</v>
      </c>
      <c r="F10" s="8">
        <v>1</v>
      </c>
      <c r="G10" s="4">
        <v>3</v>
      </c>
      <c r="H10" s="4"/>
      <c r="I10" s="5" t="str">
        <f>VLOOKUP(A10,tax!$B$2:$X$1706,5,FALSE)</f>
        <v xml:space="preserve"> Proteobacteria</v>
      </c>
      <c r="J10" t="str">
        <f>VLOOKUP(A10,tax!$B$2:$X$1706,6,FALSE)</f>
        <v xml:space="preserve"> Betaproteobacteria</v>
      </c>
      <c r="K10" s="11" t="str">
        <f t="shared" si="0"/>
        <v>-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6" hidden="1" x14ac:dyDescent="0.3">
      <c r="A11" s="2" t="s">
        <v>39</v>
      </c>
      <c r="B11" s="16"/>
      <c r="C11" s="14">
        <v>1</v>
      </c>
      <c r="D11" s="9"/>
      <c r="E11" s="15">
        <v>1</v>
      </c>
      <c r="F11" s="8">
        <v>1</v>
      </c>
      <c r="G11" s="4">
        <v>3</v>
      </c>
      <c r="H11" s="4"/>
      <c r="I11" s="5" t="str">
        <f>VLOOKUP(A11,tax!$B$2:$X$1706,5,FALSE)</f>
        <v xml:space="preserve"> Proteobacteria</v>
      </c>
      <c r="J11" t="str">
        <f>VLOOKUP(A11,tax!$B$2:$X$1706,6,FALSE)</f>
        <v xml:space="preserve"> Betaproteobacteria</v>
      </c>
      <c r="K11" s="11" t="str">
        <f t="shared" si="0"/>
        <v>-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6" hidden="1" x14ac:dyDescent="0.3">
      <c r="A12" s="2" t="s">
        <v>41</v>
      </c>
      <c r="B12" s="16">
        <v>2</v>
      </c>
      <c r="C12" s="14">
        <v>1</v>
      </c>
      <c r="D12" s="9"/>
      <c r="E12" s="15">
        <v>1</v>
      </c>
      <c r="F12" s="8">
        <v>1</v>
      </c>
      <c r="G12" s="4">
        <v>5</v>
      </c>
      <c r="H12" s="4"/>
      <c r="I12" s="5" t="str">
        <f>VLOOKUP(A12,tax!$B$2:$X$1706,5,FALSE)</f>
        <v xml:space="preserve"> Proteobacteria</v>
      </c>
      <c r="J12" t="str">
        <f>VLOOKUP(A12,tax!$B$2:$X$1706,6,FALSE)</f>
        <v xml:space="preserve"> Betaproteobacteria</v>
      </c>
      <c r="K12" s="11" t="str">
        <f t="shared" si="0"/>
        <v>-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6" hidden="1" x14ac:dyDescent="0.3">
      <c r="A13" s="2" t="s">
        <v>45</v>
      </c>
      <c r="B13" s="16"/>
      <c r="C13" s="14"/>
      <c r="D13" s="9"/>
      <c r="E13" s="15">
        <v>1</v>
      </c>
      <c r="F13" s="8">
        <v>1</v>
      </c>
      <c r="G13" s="4">
        <v>2</v>
      </c>
      <c r="H13" s="4"/>
      <c r="I13" s="5" t="str">
        <f>VLOOKUP(A13,tax!$B$2:$X$1706,5,FALSE)</f>
        <v xml:space="preserve"> Proteobacteria</v>
      </c>
      <c r="J13" t="str">
        <f>VLOOKUP(A13,tax!$B$2:$X$1706,6,FALSE)</f>
        <v xml:space="preserve"> Betaproteobacteria</v>
      </c>
      <c r="K13" s="11" t="str">
        <f t="shared" si="0"/>
        <v>-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6" hidden="1" x14ac:dyDescent="0.3">
      <c r="A14" s="2" t="s">
        <v>49</v>
      </c>
      <c r="B14" s="16"/>
      <c r="C14" s="14">
        <v>1</v>
      </c>
      <c r="D14" s="9"/>
      <c r="E14" s="15">
        <v>1</v>
      </c>
      <c r="F14" s="8">
        <v>1</v>
      </c>
      <c r="G14" s="4">
        <v>3</v>
      </c>
      <c r="H14" s="4"/>
      <c r="I14" s="5" t="str">
        <f>VLOOKUP(A14,tax!$B$2:$X$1706,5,FALSE)</f>
        <v xml:space="preserve"> Proteobacteria</v>
      </c>
      <c r="J14" t="str">
        <f>VLOOKUP(A14,tax!$B$2:$X$1706,6,FALSE)</f>
        <v xml:space="preserve"> Betaproteobacteria</v>
      </c>
      <c r="K14" s="11" t="str">
        <f t="shared" si="0"/>
        <v>-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6" hidden="1" x14ac:dyDescent="0.3">
      <c r="A15" s="2" t="s">
        <v>51</v>
      </c>
      <c r="B15" s="16"/>
      <c r="C15" s="14"/>
      <c r="D15" s="9">
        <v>1</v>
      </c>
      <c r="E15" s="15"/>
      <c r="F15" s="8">
        <v>1</v>
      </c>
      <c r="G15" s="4">
        <v>2</v>
      </c>
      <c r="H15" s="4"/>
      <c r="I15" s="5" t="str">
        <f>VLOOKUP(A15,tax!$B$2:$X$1706,5,FALSE)</f>
        <v xml:space="preserve"> Firmicutes</v>
      </c>
      <c r="J15" t="str">
        <f>VLOOKUP(A15,tax!$B$2:$X$1706,6,FALSE)</f>
        <v xml:space="preserve"> Bacilli</v>
      </c>
      <c r="K15" s="11" t="str">
        <f>IF(AND(B15=1,C15=1,E15=1,F15=1,B15+C15+D15+E15+F15=4),"2",IF(AND(B15+C15+D15+E15+F15=2,D15=1),"1","-"))</f>
        <v>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6" hidden="1" x14ac:dyDescent="0.3">
      <c r="A16" s="2" t="s">
        <v>53</v>
      </c>
      <c r="B16" s="16"/>
      <c r="C16" s="14"/>
      <c r="D16" s="9"/>
      <c r="E16" s="15"/>
      <c r="F16" s="8">
        <v>1</v>
      </c>
      <c r="G16" s="4">
        <v>1</v>
      </c>
      <c r="H16" s="4"/>
      <c r="I16" s="5" t="str">
        <f>VLOOKUP(A16,tax!$B$2:$X$1706,5,FALSE)</f>
        <v xml:space="preserve"> Proteobacteria</v>
      </c>
      <c r="J16" t="str">
        <f>VLOOKUP(A16,tax!$B$2:$X$1706,6,FALSE)</f>
        <v xml:space="preserve"> Alphaproteobacteria</v>
      </c>
      <c r="K16" s="11" t="str">
        <f t="shared" si="0"/>
        <v>-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x14ac:dyDescent="0.3">
      <c r="A17" s="47" t="s">
        <v>57</v>
      </c>
      <c r="B17" s="48"/>
      <c r="C17" s="49"/>
      <c r="D17" s="50">
        <v>1</v>
      </c>
      <c r="E17" s="51"/>
      <c r="F17" s="52">
        <v>1</v>
      </c>
      <c r="G17" s="53">
        <v>2</v>
      </c>
      <c r="H17" s="53">
        <f>VLOOKUP(A17, architectures!B2:I7006,4, FALSE)</f>
        <v>69</v>
      </c>
      <c r="I17" s="54" t="str">
        <f>VLOOKUP(A17,tax!$B$2:$X$1706,5,FALSE)</f>
        <v xml:space="preserve"> Proteobacteria</v>
      </c>
      <c r="J17" s="34" t="str">
        <f>VLOOKUP(A17,tax!$B$2:$X$1706,6,FALSE)</f>
        <v xml:space="preserve"> Alphaproteobacteria</v>
      </c>
      <c r="K17" s="35" t="str">
        <f t="shared" ref="K17:K19" si="1">IF(AND(B17=1,C17=1,E17=1,F17=1,B17+C17+D17+E17+F17=4),"2",IF(AND(B17+C17+D17+E17+F17=2,D17=1),"1","-"))</f>
        <v>1</v>
      </c>
      <c r="L17" s="35" t="str">
        <f>CONCATENATE("A",K17)</f>
        <v>A1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x14ac:dyDescent="0.3">
      <c r="A18" s="47" t="s">
        <v>59</v>
      </c>
      <c r="B18" s="48"/>
      <c r="C18" s="49"/>
      <c r="D18" s="50">
        <v>1</v>
      </c>
      <c r="E18" s="51"/>
      <c r="F18" s="52">
        <v>1</v>
      </c>
      <c r="G18" s="53">
        <v>2</v>
      </c>
      <c r="H18" s="53">
        <f>VLOOKUP(A18, architectures!B3:I7007,4, FALSE)</f>
        <v>74</v>
      </c>
      <c r="I18" s="54" t="str">
        <f>VLOOKUP(A18,tax!$B$2:$X$1706,5,FALSE)</f>
        <v xml:space="preserve"> Proteobacteria</v>
      </c>
      <c r="J18" s="34" t="str">
        <f>VLOOKUP(A18,tax!$B$2:$X$1706,6,FALSE)</f>
        <v xml:space="preserve"> Alphaproteobacteria</v>
      </c>
      <c r="K18" s="35" t="str">
        <f t="shared" si="1"/>
        <v>1</v>
      </c>
      <c r="L18" s="35" t="str">
        <f>CONCATENATE("A",K18)</f>
        <v>A1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idden="1" x14ac:dyDescent="0.3">
      <c r="A19" s="2" t="s">
        <v>61</v>
      </c>
      <c r="B19" s="16">
        <v>1</v>
      </c>
      <c r="C19" s="14">
        <v>1</v>
      </c>
      <c r="D19" s="9"/>
      <c r="E19" s="15">
        <v>1</v>
      </c>
      <c r="F19" s="8">
        <v>1</v>
      </c>
      <c r="G19" s="4">
        <v>4</v>
      </c>
      <c r="H19" s="4"/>
      <c r="I19" s="5" t="str">
        <f>VLOOKUP(A19,tax!$B$2:$X$1706,5,FALSE)</f>
        <v xml:space="preserve"> Viridiplantae</v>
      </c>
      <c r="J19" t="str">
        <f>VLOOKUP(A19,tax!$B$2:$X$1706,6,FALSE)</f>
        <v xml:space="preserve"> Streptophyta</v>
      </c>
      <c r="K19" s="11" t="str">
        <f t="shared" si="1"/>
        <v>2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idden="1" x14ac:dyDescent="0.3">
      <c r="A20" s="2" t="s">
        <v>63</v>
      </c>
      <c r="B20" s="16"/>
      <c r="C20" s="14">
        <v>1</v>
      </c>
      <c r="D20" s="9"/>
      <c r="E20" s="15">
        <v>1</v>
      </c>
      <c r="F20" s="8">
        <v>1</v>
      </c>
      <c r="G20" s="4">
        <v>3</v>
      </c>
      <c r="H20" s="4"/>
      <c r="I20" s="5" t="str">
        <f>VLOOKUP(A20,tax!$B$2:$X$1706,5,FALSE)</f>
        <v xml:space="preserve"> Actinobacteria</v>
      </c>
      <c r="J20" t="str">
        <f>VLOOKUP(A20,tax!$B$2:$X$1706,6,FALSE)</f>
        <v xml:space="preserve"> Rubrobacteria</v>
      </c>
      <c r="K20" s="11" t="str">
        <f t="shared" si="0"/>
        <v>-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idden="1" x14ac:dyDescent="0.3">
      <c r="A21" s="2" t="s">
        <v>65</v>
      </c>
      <c r="B21" s="16">
        <v>2</v>
      </c>
      <c r="C21" s="14">
        <v>1</v>
      </c>
      <c r="D21" s="9"/>
      <c r="E21" s="15">
        <v>1</v>
      </c>
      <c r="F21" s="8">
        <v>1</v>
      </c>
      <c r="G21" s="4">
        <v>5</v>
      </c>
      <c r="H21" s="4"/>
      <c r="I21" s="5" t="str">
        <f>VLOOKUP(A21,tax!$B$2:$X$1706,5,FALSE)</f>
        <v xml:space="preserve"> Proteobacteria</v>
      </c>
      <c r="J21" t="str">
        <f>VLOOKUP(A21,tax!$B$2:$X$1706,6,FALSE)</f>
        <v xml:space="preserve"> Gammaproteobacteria</v>
      </c>
      <c r="K21" s="11" t="str">
        <f t="shared" si="0"/>
        <v>-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idden="1" x14ac:dyDescent="0.3">
      <c r="A22" s="2" t="s">
        <v>69</v>
      </c>
      <c r="B22" s="16"/>
      <c r="C22" s="14"/>
      <c r="D22" s="9"/>
      <c r="E22" s="15"/>
      <c r="F22" s="8">
        <v>1</v>
      </c>
      <c r="G22" s="4">
        <v>1</v>
      </c>
      <c r="H22" s="4"/>
      <c r="I22" s="5" t="str">
        <f>VLOOKUP(A22,tax!$B$2:$X$1706,5,FALSE)</f>
        <v xml:space="preserve"> Viridiplantae</v>
      </c>
      <c r="J22" t="str">
        <f>VLOOKUP(A22,tax!$B$2:$X$1706,6,FALSE)</f>
        <v xml:space="preserve"> Streptophyta</v>
      </c>
      <c r="K22" s="11" t="str">
        <f t="shared" si="0"/>
        <v>-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idden="1" x14ac:dyDescent="0.3">
      <c r="A23" s="2" t="s">
        <v>71</v>
      </c>
      <c r="B23" s="16"/>
      <c r="C23" s="14"/>
      <c r="D23" s="9"/>
      <c r="E23" s="15"/>
      <c r="F23" s="8">
        <v>1</v>
      </c>
      <c r="G23" s="4">
        <v>1</v>
      </c>
      <c r="H23" s="4"/>
      <c r="I23" s="5" t="str">
        <f>VLOOKUP(A23,tax!$B$2:$X$1706,5,FALSE)</f>
        <v xml:space="preserve"> Viridiplantae</v>
      </c>
      <c r="J23" t="str">
        <f>VLOOKUP(A23,tax!$B$2:$X$1706,6,FALSE)</f>
        <v xml:space="preserve"> Streptophyta</v>
      </c>
      <c r="K23" s="11" t="str">
        <f t="shared" si="0"/>
        <v>-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idden="1" x14ac:dyDescent="0.3">
      <c r="A24" s="2" t="s">
        <v>73</v>
      </c>
      <c r="B24" s="16"/>
      <c r="C24" s="14"/>
      <c r="D24" s="9"/>
      <c r="E24" s="15"/>
      <c r="F24" s="8">
        <v>1</v>
      </c>
      <c r="G24" s="4">
        <v>1</v>
      </c>
      <c r="H24" s="4"/>
      <c r="I24" s="5" t="str">
        <f>VLOOKUP(A24,tax!$B$2:$X$1706,5,FALSE)</f>
        <v xml:space="preserve"> Viridiplantae</v>
      </c>
      <c r="J24" t="str">
        <f>VLOOKUP(A24,tax!$B$2:$X$1706,6,FALSE)</f>
        <v xml:space="preserve"> Streptophyta</v>
      </c>
      <c r="K24" s="11" t="str">
        <f t="shared" si="0"/>
        <v>-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idden="1" x14ac:dyDescent="0.3">
      <c r="A25" s="2" t="s">
        <v>75</v>
      </c>
      <c r="B25" s="16"/>
      <c r="C25" s="14"/>
      <c r="D25" s="9"/>
      <c r="E25" s="15"/>
      <c r="F25" s="8">
        <v>1</v>
      </c>
      <c r="G25" s="4">
        <v>1</v>
      </c>
      <c r="H25" s="4"/>
      <c r="I25" s="5" t="str">
        <f>VLOOKUP(A25,tax!$B$2:$X$1706,5,FALSE)</f>
        <v xml:space="preserve"> Viridiplantae</v>
      </c>
      <c r="J25" t="str">
        <f>VLOOKUP(A25,tax!$B$2:$X$1706,6,FALSE)</f>
        <v xml:space="preserve"> Streptophyta</v>
      </c>
      <c r="K25" s="11" t="str">
        <f t="shared" si="0"/>
        <v>-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idden="1" x14ac:dyDescent="0.3">
      <c r="A26" s="2" t="s">
        <v>77</v>
      </c>
      <c r="B26" s="16"/>
      <c r="C26" s="14"/>
      <c r="D26" s="9"/>
      <c r="E26" s="15"/>
      <c r="F26" s="8">
        <v>1</v>
      </c>
      <c r="G26" s="4">
        <v>1</v>
      </c>
      <c r="H26" s="4"/>
      <c r="I26" s="5" t="str">
        <f>VLOOKUP(A26,tax!$B$2:$X$1706,5,FALSE)</f>
        <v xml:space="preserve"> Viridiplantae</v>
      </c>
      <c r="J26" t="str">
        <f>VLOOKUP(A26,tax!$B$2:$X$1706,6,FALSE)</f>
        <v xml:space="preserve"> Streptophyta</v>
      </c>
      <c r="K26" s="11" t="str">
        <f t="shared" si="0"/>
        <v>-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idden="1" x14ac:dyDescent="0.3">
      <c r="A27" s="2" t="s">
        <v>79</v>
      </c>
      <c r="B27" s="16">
        <v>1</v>
      </c>
      <c r="C27" s="14">
        <v>1</v>
      </c>
      <c r="D27" s="9"/>
      <c r="E27" s="15">
        <v>1</v>
      </c>
      <c r="F27" s="8">
        <v>1</v>
      </c>
      <c r="G27" s="4">
        <v>4</v>
      </c>
      <c r="H27" s="4"/>
      <c r="I27" s="5" t="str">
        <f>VLOOKUP(A27,tax!$B$2:$X$1706,5,FALSE)</f>
        <v xml:space="preserve"> Viridiplantae</v>
      </c>
      <c r="J27" t="str">
        <f>VLOOKUP(A27,tax!$B$2:$X$1706,6,FALSE)</f>
        <v xml:space="preserve"> Streptophyta</v>
      </c>
      <c r="K27" s="11" t="str">
        <f t="shared" ref="K27:K28" si="2">IF(AND(B27=1,C27=1,E27=1,F27=1,B27+C27+D27+E27+F27=4),"2",IF(AND(B27+C27+D27+E27+F27=2,D27=1),"1","-"))</f>
        <v>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idden="1" x14ac:dyDescent="0.3">
      <c r="A28" s="2" t="s">
        <v>81</v>
      </c>
      <c r="B28" s="16">
        <v>1</v>
      </c>
      <c r="C28" s="14">
        <v>1</v>
      </c>
      <c r="D28" s="9"/>
      <c r="E28" s="15">
        <v>1</v>
      </c>
      <c r="F28" s="8">
        <v>1</v>
      </c>
      <c r="G28" s="4">
        <v>4</v>
      </c>
      <c r="H28" s="4"/>
      <c r="I28" s="5" t="str">
        <f>VLOOKUP(A28,tax!$B$2:$X$1706,5,FALSE)</f>
        <v xml:space="preserve"> Viridiplantae</v>
      </c>
      <c r="J28" t="str">
        <f>VLOOKUP(A28,tax!$B$2:$X$1706,6,FALSE)</f>
        <v xml:space="preserve"> Streptophyta</v>
      </c>
      <c r="K28" s="11" t="str">
        <f t="shared" si="2"/>
        <v>2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idden="1" x14ac:dyDescent="0.3">
      <c r="A29" s="2" t="s">
        <v>83</v>
      </c>
      <c r="B29" s="16"/>
      <c r="C29" s="14"/>
      <c r="D29" s="9"/>
      <c r="E29" s="15"/>
      <c r="F29" s="8">
        <v>1</v>
      </c>
      <c r="G29" s="4">
        <v>1</v>
      </c>
      <c r="H29" s="4"/>
      <c r="I29" s="5" t="str">
        <f>VLOOKUP(A29,tax!$B$2:$X$1706,5,FALSE)</f>
        <v xml:space="preserve"> Viridiplantae</v>
      </c>
      <c r="J29" t="str">
        <f>VLOOKUP(A29,tax!$B$2:$X$1706,6,FALSE)</f>
        <v xml:space="preserve"> Streptophyta</v>
      </c>
      <c r="K29" s="11" t="str">
        <f t="shared" si="0"/>
        <v>-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idden="1" x14ac:dyDescent="0.3">
      <c r="A30" s="2" t="s">
        <v>85</v>
      </c>
      <c r="B30" s="16">
        <v>1</v>
      </c>
      <c r="C30" s="14">
        <v>1</v>
      </c>
      <c r="D30" s="9"/>
      <c r="E30" s="15">
        <v>1</v>
      </c>
      <c r="F30" s="8">
        <v>1</v>
      </c>
      <c r="G30" s="4">
        <v>4</v>
      </c>
      <c r="H30" s="4"/>
      <c r="I30" s="5" t="str">
        <f>VLOOKUP(A30,tax!$B$2:$X$1706,5,FALSE)</f>
        <v xml:space="preserve"> Viridiplantae</v>
      </c>
      <c r="J30" t="str">
        <f>VLOOKUP(A30,tax!$B$2:$X$1706,6,FALSE)</f>
        <v xml:space="preserve"> Streptophyta</v>
      </c>
      <c r="K30" s="11" t="str">
        <f>IF(AND(B30=1,C30=1,E30=1,F30=1,B30+C30+D30+E30+F30=4),"2",IF(AND(B30+C30+D30+E30+F30=2,D30=1),"1","-"))</f>
        <v>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idden="1" x14ac:dyDescent="0.3">
      <c r="A31" s="2" t="s">
        <v>87</v>
      </c>
      <c r="B31" s="16">
        <v>2</v>
      </c>
      <c r="C31" s="14">
        <v>1</v>
      </c>
      <c r="D31" s="9"/>
      <c r="E31" s="15">
        <v>1</v>
      </c>
      <c r="F31" s="8">
        <v>1</v>
      </c>
      <c r="G31" s="4">
        <v>5</v>
      </c>
      <c r="H31" s="4"/>
      <c r="I31" s="5" t="str">
        <f>VLOOKUP(A31,tax!$B$2:$X$1706,5,FALSE)</f>
        <v xml:space="preserve"> Viridiplantae</v>
      </c>
      <c r="J31" t="str">
        <f>VLOOKUP(A31,tax!$B$2:$X$1706,6,FALSE)</f>
        <v xml:space="preserve"> Streptophyta</v>
      </c>
      <c r="K31" s="11" t="str">
        <f t="shared" si="0"/>
        <v>-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idden="1" x14ac:dyDescent="0.3">
      <c r="A32" s="2" t="s">
        <v>89</v>
      </c>
      <c r="B32" s="16"/>
      <c r="C32" s="14">
        <v>1</v>
      </c>
      <c r="D32" s="9"/>
      <c r="E32" s="15">
        <v>1</v>
      </c>
      <c r="F32" s="8">
        <v>1</v>
      </c>
      <c r="G32" s="4">
        <v>3</v>
      </c>
      <c r="H32" s="4"/>
      <c r="I32" s="5" t="str">
        <f>VLOOKUP(A32,tax!$B$2:$X$1706,5,FALSE)</f>
        <v xml:space="preserve"> Proteobacteria</v>
      </c>
      <c r="J32" t="str">
        <f>VLOOKUP(A32,tax!$B$2:$X$1706,6,FALSE)</f>
        <v xml:space="preserve"> Alphaproteobacteria</v>
      </c>
      <c r="K32" s="11" t="str">
        <f t="shared" si="0"/>
        <v>-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idden="1" x14ac:dyDescent="0.3">
      <c r="A33" s="2" t="s">
        <v>93</v>
      </c>
      <c r="B33" s="16"/>
      <c r="C33" s="14">
        <v>1</v>
      </c>
      <c r="D33" s="9"/>
      <c r="E33" s="15">
        <v>1</v>
      </c>
      <c r="F33" s="8">
        <v>1</v>
      </c>
      <c r="G33" s="4">
        <v>3</v>
      </c>
      <c r="H33" s="4"/>
      <c r="I33" s="5" t="str">
        <f>VLOOKUP(A33,tax!$B$2:$X$1706,5,FALSE)</f>
        <v xml:space="preserve"> Proteobacteria</v>
      </c>
      <c r="J33" t="str">
        <f>VLOOKUP(A33,tax!$B$2:$X$1706,6,FALSE)</f>
        <v xml:space="preserve"> Alphaproteobacteria</v>
      </c>
      <c r="K33" s="11" t="str">
        <f t="shared" si="0"/>
        <v>-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idden="1" x14ac:dyDescent="0.3">
      <c r="A34" s="2" t="s">
        <v>95</v>
      </c>
      <c r="B34" s="16"/>
      <c r="C34" s="14">
        <v>1</v>
      </c>
      <c r="D34" s="9"/>
      <c r="E34" s="15">
        <v>1</v>
      </c>
      <c r="F34" s="8">
        <v>1</v>
      </c>
      <c r="G34" s="4">
        <v>3</v>
      </c>
      <c r="H34" s="4"/>
      <c r="I34" s="5" t="str">
        <f>VLOOKUP(A34,tax!$B$2:$X$1706,5,FALSE)</f>
        <v xml:space="preserve"> Proteobacteria</v>
      </c>
      <c r="J34" t="str">
        <f>VLOOKUP(A34,tax!$B$2:$X$1706,6,FALSE)</f>
        <v xml:space="preserve"> Alphaproteobacteria</v>
      </c>
      <c r="K34" s="11" t="str">
        <f t="shared" si="0"/>
        <v>-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x14ac:dyDescent="0.3">
      <c r="A35" s="47" t="s">
        <v>99</v>
      </c>
      <c r="B35" s="48">
        <v>1</v>
      </c>
      <c r="C35" s="49">
        <v>1</v>
      </c>
      <c r="D35" s="50"/>
      <c r="E35" s="51">
        <v>1</v>
      </c>
      <c r="F35" s="52">
        <v>1</v>
      </c>
      <c r="G35" s="53">
        <v>4</v>
      </c>
      <c r="H35" s="53">
        <f>VLOOKUP(A35, architectures!B20:I7024,4, FALSE)</f>
        <v>97</v>
      </c>
      <c r="I35" s="54" t="str">
        <f>VLOOKUP(A35,tax!$B$2:$X$1706,5,FALSE)</f>
        <v xml:space="preserve"> Proteobacteria</v>
      </c>
      <c r="J35" s="34" t="str">
        <f>VLOOKUP(A35,tax!$B$2:$X$1706,6,FALSE)</f>
        <v xml:space="preserve"> Betaproteobacteria</v>
      </c>
      <c r="K35" s="35" t="str">
        <f>IF(AND(B35=1,C35=1,E35=1,F35=1,B35+C35+D35+E35+F35=4),"2",IF(AND(B35+C35+D35+E35+F35=2,D35=1),"1","-"))</f>
        <v>2</v>
      </c>
      <c r="L35" s="35" t="str">
        <f>CONCATENATE("B",K35)</f>
        <v>B2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idden="1" x14ac:dyDescent="0.3">
      <c r="A36" s="2" t="s">
        <v>101</v>
      </c>
      <c r="B36" s="4"/>
      <c r="C36" s="4">
        <v>1</v>
      </c>
      <c r="D36" s="9"/>
      <c r="E36" s="4">
        <v>1</v>
      </c>
      <c r="F36" s="8">
        <v>1</v>
      </c>
      <c r="G36" s="4">
        <v>3</v>
      </c>
      <c r="H36" s="4"/>
      <c r="I36" s="5" t="str">
        <f>VLOOKUP(A36,tax!$B$2:$X$1706,5,FALSE)</f>
        <v xml:space="preserve"> Thaumarchaeota</v>
      </c>
      <c r="J36" t="str">
        <f>VLOOKUP(A36,tax!$B$2:$X$1706,6,FALSE)</f>
        <v xml:space="preserve"> Nitrososphaeria</v>
      </c>
      <c r="K36" s="11" t="str">
        <f t="shared" si="0"/>
        <v>-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idden="1" x14ac:dyDescent="0.3">
      <c r="A37" s="2" t="s">
        <v>103</v>
      </c>
      <c r="B37" s="16">
        <v>2</v>
      </c>
      <c r="C37" s="14">
        <v>1</v>
      </c>
      <c r="D37" s="9"/>
      <c r="E37" s="15">
        <v>1</v>
      </c>
      <c r="F37" s="8">
        <v>1</v>
      </c>
      <c r="G37" s="4">
        <v>5</v>
      </c>
      <c r="H37" s="4"/>
      <c r="I37" s="5" t="str">
        <f>VLOOKUP(A37,tax!$B$2:$X$1706,5,FALSE)</f>
        <v xml:space="preserve"> Viridiplantae</v>
      </c>
      <c r="J37" t="str">
        <f>VLOOKUP(A37,tax!$B$2:$X$1706,6,FALSE)</f>
        <v xml:space="preserve"> Streptophyta</v>
      </c>
      <c r="K37" s="11" t="str">
        <f t="shared" si="0"/>
        <v>-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idden="1" x14ac:dyDescent="0.3">
      <c r="A38" s="2" t="s">
        <v>105</v>
      </c>
      <c r="B38" s="16">
        <v>2</v>
      </c>
      <c r="C38" s="14">
        <v>1</v>
      </c>
      <c r="D38" s="9"/>
      <c r="E38" s="15">
        <v>1</v>
      </c>
      <c r="F38" s="8">
        <v>1</v>
      </c>
      <c r="G38" s="4">
        <v>5</v>
      </c>
      <c r="H38" s="4"/>
      <c r="I38" s="5" t="str">
        <f>VLOOKUP(A38,tax!$B$2:$X$1706,5,FALSE)</f>
        <v xml:space="preserve"> Viridiplantae</v>
      </c>
      <c r="J38" t="str">
        <f>VLOOKUP(A38,tax!$B$2:$X$1706,6,FALSE)</f>
        <v xml:space="preserve"> Streptophyta</v>
      </c>
      <c r="K38" s="11" t="str">
        <f t="shared" si="0"/>
        <v>-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idden="1" x14ac:dyDescent="0.3">
      <c r="A39" s="2" t="s">
        <v>107</v>
      </c>
      <c r="B39" s="16">
        <v>2</v>
      </c>
      <c r="C39" s="14">
        <v>1</v>
      </c>
      <c r="D39" s="9"/>
      <c r="E39" s="15">
        <v>1</v>
      </c>
      <c r="F39" s="8">
        <v>1</v>
      </c>
      <c r="G39" s="4">
        <v>5</v>
      </c>
      <c r="H39" s="4"/>
      <c r="I39" s="5" t="str">
        <f>VLOOKUP(A39,tax!$B$2:$X$1706,5,FALSE)</f>
        <v xml:space="preserve"> Viridiplantae</v>
      </c>
      <c r="J39" t="str">
        <f>VLOOKUP(A39,tax!$B$2:$X$1706,6,FALSE)</f>
        <v xml:space="preserve"> Streptophyta</v>
      </c>
      <c r="K39" s="11" t="str">
        <f t="shared" si="0"/>
        <v>-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idden="1" x14ac:dyDescent="0.3">
      <c r="A40" s="2" t="s">
        <v>109</v>
      </c>
      <c r="B40" s="16">
        <v>1</v>
      </c>
      <c r="C40" s="14">
        <v>1</v>
      </c>
      <c r="D40" s="9"/>
      <c r="E40" s="15">
        <v>1</v>
      </c>
      <c r="F40" s="8">
        <v>1</v>
      </c>
      <c r="G40" s="4">
        <v>4</v>
      </c>
      <c r="H40" s="4"/>
      <c r="I40" s="5" t="str">
        <f>VLOOKUP(A40,tax!$B$2:$X$1706,5,FALSE)</f>
        <v xml:space="preserve"> Viridiplantae</v>
      </c>
      <c r="J40" t="str">
        <f>VLOOKUP(A40,tax!$B$2:$X$1706,6,FALSE)</f>
        <v xml:space="preserve"> Streptophyta</v>
      </c>
      <c r="K40" s="11" t="str">
        <f t="shared" ref="K40:K42" si="3">IF(AND(B40=1,C40=1,E40=1,F40=1,B40+C40+D40+E40+F40=4),"2",IF(AND(B40+C40+D40+E40+F40=2,D40=1),"1","-"))</f>
        <v>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idden="1" x14ac:dyDescent="0.3">
      <c r="A41" s="2" t="s">
        <v>111</v>
      </c>
      <c r="B41" s="16">
        <v>1</v>
      </c>
      <c r="C41" s="14">
        <v>1</v>
      </c>
      <c r="D41" s="9"/>
      <c r="E41" s="15">
        <v>1</v>
      </c>
      <c r="F41" s="8">
        <v>1</v>
      </c>
      <c r="G41" s="4">
        <v>4</v>
      </c>
      <c r="H41" s="4"/>
      <c r="I41" s="5" t="str">
        <f>VLOOKUP(A41,tax!$B$2:$X$1706,5,FALSE)</f>
        <v xml:space="preserve"> Viridiplantae</v>
      </c>
      <c r="J41" t="str">
        <f>VLOOKUP(A41,tax!$B$2:$X$1706,6,FALSE)</f>
        <v xml:space="preserve"> Streptophyta</v>
      </c>
      <c r="K41" s="11" t="str">
        <f t="shared" si="3"/>
        <v>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idden="1" x14ac:dyDescent="0.3">
      <c r="A42" s="2" t="s">
        <v>113</v>
      </c>
      <c r="B42" s="16">
        <v>1</v>
      </c>
      <c r="C42" s="14">
        <v>1</v>
      </c>
      <c r="D42" s="9"/>
      <c r="E42" s="15">
        <v>1</v>
      </c>
      <c r="F42" s="8">
        <v>1</v>
      </c>
      <c r="G42" s="4">
        <v>4</v>
      </c>
      <c r="H42" s="4"/>
      <c r="I42" s="5" t="str">
        <f>VLOOKUP(A42,tax!$B$2:$X$1706,5,FALSE)</f>
        <v xml:space="preserve"> Viridiplantae</v>
      </c>
      <c r="J42" t="str">
        <f>VLOOKUP(A42,tax!$B$2:$X$1706,6,FALSE)</f>
        <v xml:space="preserve"> Streptophyta</v>
      </c>
      <c r="K42" s="11" t="str">
        <f t="shared" si="3"/>
        <v>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idden="1" x14ac:dyDescent="0.3">
      <c r="A43" s="2" t="s">
        <v>115</v>
      </c>
      <c r="B43" s="16"/>
      <c r="C43" s="14">
        <v>1</v>
      </c>
      <c r="D43" s="9"/>
      <c r="E43" s="15">
        <v>1</v>
      </c>
      <c r="F43" s="8">
        <v>1</v>
      </c>
      <c r="G43" s="4">
        <v>3</v>
      </c>
      <c r="H43" s="4"/>
      <c r="I43" s="5" t="str">
        <f>VLOOKUP(A43,tax!$B$2:$X$1706,5,FALSE)</f>
        <v xml:space="preserve"> Proteobacteria</v>
      </c>
      <c r="J43" t="str">
        <f>VLOOKUP(A43,tax!$B$2:$X$1706,6,FALSE)</f>
        <v xml:space="preserve"> Alphaproteobacteria.</v>
      </c>
      <c r="K43" s="11" t="str">
        <f t="shared" si="0"/>
        <v>-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x14ac:dyDescent="0.3">
      <c r="A44" s="47" t="s">
        <v>117</v>
      </c>
      <c r="B44" s="48">
        <v>1</v>
      </c>
      <c r="C44" s="49">
        <v>1</v>
      </c>
      <c r="D44" s="50"/>
      <c r="E44" s="51">
        <v>1</v>
      </c>
      <c r="F44" s="52">
        <v>1</v>
      </c>
      <c r="G44" s="53">
        <v>4</v>
      </c>
      <c r="H44" s="53">
        <f>VLOOKUP(A44, architectures!B29:I7033,4, FALSE)</f>
        <v>87</v>
      </c>
      <c r="I44" s="54" t="str">
        <f>VLOOKUP(A44,tax!$B$2:$X$1706,5,FALSE)</f>
        <v xml:space="preserve"> Proteobacteria</v>
      </c>
      <c r="J44" s="34" t="str">
        <f>VLOOKUP(A44,tax!$B$2:$X$1706,6,FALSE)</f>
        <v xml:space="preserve"> Alphaproteobacteria</v>
      </c>
      <c r="K44" s="35" t="str">
        <f>IF(AND(B44=1,C44=1,E44=1,F44=1,B44+C44+D44+E44+F44=4),"2",IF(AND(B44+C44+D44+E44+F44=2,D44=1),"1","-"))</f>
        <v>2</v>
      </c>
      <c r="L44" s="35" t="str">
        <f>CONCATENATE("A",K44)</f>
        <v>A2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idden="1" x14ac:dyDescent="0.3">
      <c r="A45" s="2" t="s">
        <v>119</v>
      </c>
      <c r="B45" s="16"/>
      <c r="C45" s="14">
        <v>1</v>
      </c>
      <c r="D45" s="9"/>
      <c r="E45" s="15">
        <v>1</v>
      </c>
      <c r="F45" s="8">
        <v>1</v>
      </c>
      <c r="G45" s="4">
        <v>3</v>
      </c>
      <c r="H45" s="4"/>
      <c r="I45" s="5" t="str">
        <f>VLOOKUP(A45,tax!$B$2:$X$1706,5,FALSE)</f>
        <v xml:space="preserve"> Proteobacteria</v>
      </c>
      <c r="J45" t="str">
        <f>VLOOKUP(A45,tax!$B$2:$X$1706,6,FALSE)</f>
        <v xml:space="preserve"> Alphaproteobacteria</v>
      </c>
      <c r="K45" s="11" t="str">
        <f t="shared" si="0"/>
        <v>-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idden="1" x14ac:dyDescent="0.3">
      <c r="A46" s="2" t="s">
        <v>121</v>
      </c>
      <c r="B46" s="16"/>
      <c r="C46" s="14"/>
      <c r="D46" s="9"/>
      <c r="E46" s="15"/>
      <c r="F46" s="8">
        <v>1</v>
      </c>
      <c r="G46" s="4">
        <v>1</v>
      </c>
      <c r="H46" s="4"/>
      <c r="I46" s="5" t="str">
        <f>VLOOKUP(A46,tax!$B$2:$X$1706,5,FALSE)</f>
        <v xml:space="preserve"> Proteobacteria</v>
      </c>
      <c r="J46" t="str">
        <f>VLOOKUP(A46,tax!$B$2:$X$1706,6,FALSE)</f>
        <v xml:space="preserve"> Betaproteobacteria</v>
      </c>
      <c r="K46" s="11" t="str">
        <f t="shared" si="0"/>
        <v>-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idden="1" x14ac:dyDescent="0.3">
      <c r="A47" s="2" t="s">
        <v>125</v>
      </c>
      <c r="B47" s="16"/>
      <c r="C47" s="14"/>
      <c r="D47" s="9">
        <v>1</v>
      </c>
      <c r="E47" s="15"/>
      <c r="F47" s="8">
        <v>1</v>
      </c>
      <c r="G47" s="4">
        <v>2</v>
      </c>
      <c r="H47" s="4"/>
      <c r="I47" s="5" t="str">
        <f>VLOOKUP(A47,tax!$B$2:$X$1706,5,FALSE)</f>
        <v xml:space="preserve"> Proteobacteria</v>
      </c>
      <c r="J47" t="str">
        <f>VLOOKUP(A47,tax!$B$2:$X$1706,6,FALSE)</f>
        <v xml:space="preserve"> Gammaproteobacteria</v>
      </c>
      <c r="K47" s="11" t="str">
        <f t="shared" ref="K47:K49" si="4">IF(AND(B47=1,C47=1,E47=1,F47=1,B47+C47+D47+E47+F47=4),"2",IF(AND(B47+C47+D47+E47+F47=2,D47=1),"1","-"))</f>
        <v>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idden="1" x14ac:dyDescent="0.3">
      <c r="A48" s="2" t="s">
        <v>127</v>
      </c>
      <c r="B48" s="16"/>
      <c r="C48" s="14"/>
      <c r="D48" s="9">
        <v>1</v>
      </c>
      <c r="E48" s="15"/>
      <c r="F48" s="8">
        <v>1</v>
      </c>
      <c r="G48" s="4">
        <v>2</v>
      </c>
      <c r="H48" s="4"/>
      <c r="I48" s="5" t="str">
        <f>VLOOKUP(A48,tax!$B$2:$X$1706,5,FALSE)</f>
        <v xml:space="preserve"> Proteobacteria</v>
      </c>
      <c r="J48" t="str">
        <f>VLOOKUP(A48,tax!$B$2:$X$1706,6,FALSE)</f>
        <v xml:space="preserve"> Gammaproteobacteria</v>
      </c>
      <c r="K48" s="11" t="str">
        <f t="shared" si="4"/>
        <v>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idden="1" x14ac:dyDescent="0.3">
      <c r="A49" s="2" t="s">
        <v>129</v>
      </c>
      <c r="B49" s="16"/>
      <c r="C49" s="14"/>
      <c r="D49" s="9">
        <v>1</v>
      </c>
      <c r="E49" s="15"/>
      <c r="F49" s="8">
        <v>1</v>
      </c>
      <c r="G49" s="4">
        <v>2</v>
      </c>
      <c r="H49" s="4"/>
      <c r="I49" s="5" t="str">
        <f>VLOOKUP(A49,tax!$B$2:$X$1706,5,FALSE)</f>
        <v xml:space="preserve"> Proteobacteria</v>
      </c>
      <c r="J49" t="str">
        <f>VLOOKUP(A49,tax!$B$2:$X$1706,6,FALSE)</f>
        <v xml:space="preserve"> Gammaproteobacteria</v>
      </c>
      <c r="K49" s="11" t="str">
        <f t="shared" si="4"/>
        <v>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idden="1" x14ac:dyDescent="0.3">
      <c r="A50" s="2" t="s">
        <v>131</v>
      </c>
      <c r="B50" s="16"/>
      <c r="C50" s="14"/>
      <c r="D50" s="9"/>
      <c r="E50" s="15">
        <v>1</v>
      </c>
      <c r="F50" s="8">
        <v>1</v>
      </c>
      <c r="G50" s="4">
        <v>2</v>
      </c>
      <c r="H50" s="4"/>
      <c r="I50" s="5" t="str">
        <f>VLOOKUP(A50,tax!$B$2:$X$1706,5,FALSE)</f>
        <v xml:space="preserve"> Bacteroidetes</v>
      </c>
      <c r="J50" t="str">
        <f>VLOOKUP(A50,tax!$B$2:$X$1706,6,FALSE)</f>
        <v xml:space="preserve"> Flavobacteriia</v>
      </c>
      <c r="K50" s="11" t="str">
        <f t="shared" si="0"/>
        <v>-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idden="1" x14ac:dyDescent="0.3">
      <c r="A51" s="2" t="s">
        <v>133</v>
      </c>
      <c r="B51" s="16">
        <v>2</v>
      </c>
      <c r="C51" s="14">
        <v>1</v>
      </c>
      <c r="D51" s="9"/>
      <c r="E51" s="15">
        <v>1</v>
      </c>
      <c r="F51" s="8">
        <v>1</v>
      </c>
      <c r="G51" s="4">
        <v>5</v>
      </c>
      <c r="H51" s="4"/>
      <c r="I51" s="5" t="str">
        <f>VLOOKUP(A51,tax!$B$2:$X$1706,5,FALSE)</f>
        <v xml:space="preserve"> Viridiplantae</v>
      </c>
      <c r="J51" t="str">
        <f>VLOOKUP(A51,tax!$B$2:$X$1706,6,FALSE)</f>
        <v xml:space="preserve"> Streptophyta</v>
      </c>
      <c r="K51" s="11" t="str">
        <f t="shared" si="0"/>
        <v>-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idden="1" x14ac:dyDescent="0.3">
      <c r="A52" s="2" t="s">
        <v>135</v>
      </c>
      <c r="B52" s="16">
        <v>1</v>
      </c>
      <c r="C52" s="14">
        <v>1</v>
      </c>
      <c r="D52" s="9"/>
      <c r="E52" s="15">
        <v>1</v>
      </c>
      <c r="F52" s="8">
        <v>1</v>
      </c>
      <c r="G52" s="4">
        <v>4</v>
      </c>
      <c r="H52" s="4"/>
      <c r="I52" s="5" t="str">
        <f>VLOOKUP(A52,tax!$B$2:$X$1706,5,FALSE)</f>
        <v xml:space="preserve"> Viridiplantae</v>
      </c>
      <c r="J52" t="str">
        <f>VLOOKUP(A52,tax!$B$2:$X$1706,6,FALSE)</f>
        <v xml:space="preserve"> Streptophyta</v>
      </c>
      <c r="K52" s="11" t="str">
        <f t="shared" ref="K52:K60" si="5">IF(AND(B52=1,C52=1,E52=1,F52=1,B52+C52+D52+E52+F52=4),"2",IF(AND(B52+C52+D52+E52+F52=2,D52=1),"1","-"))</f>
        <v>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idden="1" x14ac:dyDescent="0.3">
      <c r="A53" s="2" t="s">
        <v>137</v>
      </c>
      <c r="B53" s="16">
        <v>1</v>
      </c>
      <c r="C53" s="14">
        <v>1</v>
      </c>
      <c r="D53" s="9"/>
      <c r="E53" s="15">
        <v>1</v>
      </c>
      <c r="F53" s="8">
        <v>1</v>
      </c>
      <c r="G53" s="4">
        <v>4</v>
      </c>
      <c r="H53" s="4"/>
      <c r="I53" s="5" t="str">
        <f>VLOOKUP(A53,tax!$B$2:$X$1706,5,FALSE)</f>
        <v xml:space="preserve"> Viridiplantae</v>
      </c>
      <c r="J53" t="str">
        <f>VLOOKUP(A53,tax!$B$2:$X$1706,6,FALSE)</f>
        <v xml:space="preserve"> Streptophyta</v>
      </c>
      <c r="K53" s="11" t="str">
        <f t="shared" si="5"/>
        <v>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idden="1" x14ac:dyDescent="0.3">
      <c r="A54" s="2" t="s">
        <v>139</v>
      </c>
      <c r="B54" s="16">
        <v>1</v>
      </c>
      <c r="C54" s="14">
        <v>1</v>
      </c>
      <c r="D54" s="9"/>
      <c r="E54" s="15">
        <v>1</v>
      </c>
      <c r="F54" s="8">
        <v>1</v>
      </c>
      <c r="G54" s="4">
        <v>4</v>
      </c>
      <c r="H54" s="4"/>
      <c r="I54" s="5" t="str">
        <f>VLOOKUP(A54,tax!$B$2:$X$1706,5,FALSE)</f>
        <v xml:space="preserve"> Viridiplantae</v>
      </c>
      <c r="J54" t="str">
        <f>VLOOKUP(A54,tax!$B$2:$X$1706,6,FALSE)</f>
        <v xml:space="preserve"> Streptophyta</v>
      </c>
      <c r="K54" s="11" t="str">
        <f t="shared" si="5"/>
        <v>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idden="1" x14ac:dyDescent="0.3">
      <c r="A55" s="2" t="s">
        <v>141</v>
      </c>
      <c r="B55" s="16">
        <v>1</v>
      </c>
      <c r="C55" s="14">
        <v>1</v>
      </c>
      <c r="D55" s="9"/>
      <c r="E55" s="15">
        <v>1</v>
      </c>
      <c r="F55" s="8">
        <v>1</v>
      </c>
      <c r="G55" s="4">
        <v>4</v>
      </c>
      <c r="H55" s="4"/>
      <c r="I55" s="5" t="str">
        <f>VLOOKUP(A55,tax!$B$2:$X$1706,5,FALSE)</f>
        <v xml:space="preserve"> Viridiplantae</v>
      </c>
      <c r="J55" t="str">
        <f>VLOOKUP(A55,tax!$B$2:$X$1706,6,FALSE)</f>
        <v xml:space="preserve"> Streptophyta</v>
      </c>
      <c r="K55" s="11" t="str">
        <f t="shared" si="5"/>
        <v>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idden="1" x14ac:dyDescent="0.3">
      <c r="A56" s="2" t="s">
        <v>143</v>
      </c>
      <c r="B56" s="16">
        <v>1</v>
      </c>
      <c r="C56" s="14">
        <v>1</v>
      </c>
      <c r="D56" s="9"/>
      <c r="E56" s="15">
        <v>1</v>
      </c>
      <c r="F56" s="8">
        <v>1</v>
      </c>
      <c r="G56" s="4">
        <v>4</v>
      </c>
      <c r="H56" s="4"/>
      <c r="I56" s="5" t="str">
        <f>VLOOKUP(A56,tax!$B$2:$X$1706,5,FALSE)</f>
        <v xml:space="preserve"> Viridiplantae</v>
      </c>
      <c r="J56" t="str">
        <f>VLOOKUP(A56,tax!$B$2:$X$1706,6,FALSE)</f>
        <v xml:space="preserve"> Streptophyta</v>
      </c>
      <c r="K56" s="11" t="str">
        <f t="shared" si="5"/>
        <v>2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idden="1" x14ac:dyDescent="0.3">
      <c r="A57" s="2" t="s">
        <v>145</v>
      </c>
      <c r="B57" s="16">
        <v>1</v>
      </c>
      <c r="C57" s="14">
        <v>1</v>
      </c>
      <c r="D57" s="9"/>
      <c r="E57" s="15">
        <v>1</v>
      </c>
      <c r="F57" s="8">
        <v>1</v>
      </c>
      <c r="G57" s="4">
        <v>4</v>
      </c>
      <c r="H57" s="4"/>
      <c r="I57" s="5" t="str">
        <f>VLOOKUP(A57,tax!$B$2:$X$1706,5,FALSE)</f>
        <v xml:space="preserve"> Viridiplantae</v>
      </c>
      <c r="J57" t="str">
        <f>VLOOKUP(A57,tax!$B$2:$X$1706,6,FALSE)</f>
        <v xml:space="preserve"> Streptophyta</v>
      </c>
      <c r="K57" s="11" t="str">
        <f t="shared" si="5"/>
        <v>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idden="1" x14ac:dyDescent="0.3">
      <c r="A58" s="2" t="s">
        <v>147</v>
      </c>
      <c r="B58" s="16">
        <v>1</v>
      </c>
      <c r="C58" s="14">
        <v>1</v>
      </c>
      <c r="D58" s="9"/>
      <c r="E58" s="15">
        <v>1</v>
      </c>
      <c r="F58" s="8">
        <v>1</v>
      </c>
      <c r="G58" s="4">
        <v>4</v>
      </c>
      <c r="H58" s="4"/>
      <c r="I58" s="5" t="str">
        <f>VLOOKUP(A58,tax!$B$2:$X$1706,5,FALSE)</f>
        <v xml:space="preserve"> Viridiplantae</v>
      </c>
      <c r="J58" t="str">
        <f>VLOOKUP(A58,tax!$B$2:$X$1706,6,FALSE)</f>
        <v xml:space="preserve"> Streptophyta</v>
      </c>
      <c r="K58" s="11" t="str">
        <f t="shared" si="5"/>
        <v>2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idden="1" x14ac:dyDescent="0.3">
      <c r="A59" s="2" t="s">
        <v>149</v>
      </c>
      <c r="B59" s="16">
        <v>1</v>
      </c>
      <c r="C59" s="14">
        <v>1</v>
      </c>
      <c r="D59" s="9"/>
      <c r="E59" s="15">
        <v>1</v>
      </c>
      <c r="F59" s="8">
        <v>1</v>
      </c>
      <c r="G59" s="4">
        <v>4</v>
      </c>
      <c r="H59" s="4"/>
      <c r="I59" s="5" t="str">
        <f>VLOOKUP(A59,tax!$B$2:$X$1706,5,FALSE)</f>
        <v xml:space="preserve"> Viridiplantae</v>
      </c>
      <c r="J59" t="str">
        <f>VLOOKUP(A59,tax!$B$2:$X$1706,6,FALSE)</f>
        <v xml:space="preserve"> Streptophyta</v>
      </c>
      <c r="K59" s="11" t="str">
        <f t="shared" si="5"/>
        <v>2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idden="1" x14ac:dyDescent="0.3">
      <c r="A60" s="2" t="s">
        <v>151</v>
      </c>
      <c r="B60" s="16">
        <v>1</v>
      </c>
      <c r="C60" s="14">
        <v>1</v>
      </c>
      <c r="D60" s="9"/>
      <c r="E60" s="15">
        <v>1</v>
      </c>
      <c r="F60" s="8">
        <v>1</v>
      </c>
      <c r="G60" s="4">
        <v>4</v>
      </c>
      <c r="H60" s="4"/>
      <c r="I60" s="5" t="str">
        <f>VLOOKUP(A60,tax!$B$2:$X$1706,5,FALSE)</f>
        <v xml:space="preserve"> Viridiplantae</v>
      </c>
      <c r="J60" t="str">
        <f>VLOOKUP(A60,tax!$B$2:$X$1706,6,FALSE)</f>
        <v xml:space="preserve"> Streptophyta</v>
      </c>
      <c r="K60" s="11" t="str">
        <f t="shared" si="5"/>
        <v>2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idden="1" x14ac:dyDescent="0.3">
      <c r="A61" s="2" t="s">
        <v>153</v>
      </c>
      <c r="B61" s="16"/>
      <c r="C61" s="14">
        <v>1</v>
      </c>
      <c r="D61" s="9"/>
      <c r="E61" s="15">
        <v>1</v>
      </c>
      <c r="F61" s="8">
        <v>1</v>
      </c>
      <c r="G61" s="4">
        <v>3</v>
      </c>
      <c r="H61" s="4"/>
      <c r="I61" s="5" t="str">
        <f>VLOOKUP(A61,tax!$B$2:$X$1706,5,FALSE)</f>
        <v xml:space="preserve"> Armatimonadetes</v>
      </c>
      <c r="J61" t="str">
        <f>VLOOKUP(A61,tax!$B$2:$X$1706,6,FALSE)</f>
        <v xml:space="preserve"> Fimbriimonadia</v>
      </c>
      <c r="K61" s="11" t="str">
        <f t="shared" si="0"/>
        <v>-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idden="1" x14ac:dyDescent="0.3">
      <c r="A62" s="2" t="s">
        <v>157</v>
      </c>
      <c r="B62" s="16"/>
      <c r="C62" s="14">
        <v>1</v>
      </c>
      <c r="D62" s="9"/>
      <c r="E62" s="15">
        <v>1</v>
      </c>
      <c r="F62" s="8">
        <v>1</v>
      </c>
      <c r="G62" s="4">
        <v>3</v>
      </c>
      <c r="H62" s="4"/>
      <c r="I62" s="5" t="str">
        <f>VLOOKUP(A62,tax!$B$2:$X$1706,5,FALSE)</f>
        <v xml:space="preserve"> Proteobacteria</v>
      </c>
      <c r="J62" t="str">
        <f>VLOOKUP(A62,tax!$B$2:$X$1706,6,FALSE)</f>
        <v xml:space="preserve"> Betaproteobacteria</v>
      </c>
      <c r="K62" s="11" t="str">
        <f t="shared" si="0"/>
        <v>-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x14ac:dyDescent="0.3">
      <c r="A63" s="47" t="s">
        <v>159</v>
      </c>
      <c r="B63" s="48"/>
      <c r="C63" s="49"/>
      <c r="D63" s="50">
        <v>1</v>
      </c>
      <c r="E63" s="51"/>
      <c r="F63" s="52">
        <v>1</v>
      </c>
      <c r="G63" s="53">
        <v>2</v>
      </c>
      <c r="H63" s="53">
        <f>VLOOKUP(A63, architectures!B48:I7052,4, FALSE)</f>
        <v>79</v>
      </c>
      <c r="I63" s="54" t="str">
        <f>VLOOKUP(A63,tax!$B$2:$X$1706,5,FALSE)</f>
        <v xml:space="preserve"> Proteobacteria</v>
      </c>
      <c r="J63" s="34" t="str">
        <f>VLOOKUP(A63,tax!$B$2:$X$1706,6,FALSE)</f>
        <v xml:space="preserve"> Betaproteobacteria</v>
      </c>
      <c r="K63" s="35" t="str">
        <f>IF(AND(B63=1,C63=1,E63=1,F63=1,B63+C63+D63+E63+F63=4),"2",IF(AND(B63+C63+D63+E63+F63=2,D63=1),"1","-"))</f>
        <v>1</v>
      </c>
      <c r="L63" s="35" t="str">
        <f>CONCATENATE("B",K63)</f>
        <v>B1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idden="1" x14ac:dyDescent="0.3">
      <c r="A64" s="2" t="s">
        <v>161</v>
      </c>
      <c r="B64" s="16"/>
      <c r="C64" s="14"/>
      <c r="D64" s="9">
        <v>1</v>
      </c>
      <c r="E64" s="15"/>
      <c r="F64" s="8">
        <v>1</v>
      </c>
      <c r="G64" s="4">
        <v>2</v>
      </c>
      <c r="H64" s="4"/>
      <c r="I64" s="5" t="str">
        <f>VLOOKUP(A64,tax!$B$2:$X$1706,5,FALSE)</f>
        <v xml:space="preserve"> Firmicutes</v>
      </c>
      <c r="J64" t="str">
        <f>VLOOKUP(A64,tax!$B$2:$X$1706,6,FALSE)</f>
        <v xml:space="preserve"> Clostridia</v>
      </c>
      <c r="K64" s="11" t="str">
        <f t="shared" ref="K64:K65" si="6">IF(AND(B64=1,C64=1,E64=1,F64=1,B64+C64+D64+E64+F64=4),"2",IF(AND(B64+C64+D64+E64+F64=2,D64=1),"1","-"))</f>
        <v>1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idden="1" x14ac:dyDescent="0.3">
      <c r="A65" s="2" t="s">
        <v>163</v>
      </c>
      <c r="B65" s="16"/>
      <c r="C65" s="14"/>
      <c r="D65" s="9">
        <v>1</v>
      </c>
      <c r="E65" s="15"/>
      <c r="F65" s="8">
        <v>1</v>
      </c>
      <c r="G65" s="4">
        <v>2</v>
      </c>
      <c r="H65" s="4"/>
      <c r="I65" s="5" t="str">
        <f>VLOOKUP(A65,tax!$B$2:$X$1706,5,FALSE)</f>
        <v xml:space="preserve"> Firmicutes</v>
      </c>
      <c r="J65" t="str">
        <f>VLOOKUP(A65,tax!$B$2:$X$1706,6,FALSE)</f>
        <v xml:space="preserve"> Clostridia</v>
      </c>
      <c r="K65" s="11" t="str">
        <f t="shared" si="6"/>
        <v>1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idden="1" x14ac:dyDescent="0.3">
      <c r="A66" s="2" t="s">
        <v>165</v>
      </c>
      <c r="B66" s="16">
        <v>2</v>
      </c>
      <c r="C66" s="14">
        <v>1</v>
      </c>
      <c r="D66" s="9"/>
      <c r="E66" s="15">
        <v>1</v>
      </c>
      <c r="F66" s="8">
        <v>1</v>
      </c>
      <c r="G66" s="4">
        <v>5</v>
      </c>
      <c r="H66" s="4"/>
      <c r="I66" s="5" t="str">
        <f>VLOOKUP(A66,tax!$B$2:$X$1706,5,FALSE)</f>
        <v xml:space="preserve"> Proteobacteria</v>
      </c>
      <c r="J66" t="str">
        <f>VLOOKUP(A66,tax!$B$2:$X$1706,6,FALSE)</f>
        <v xml:space="preserve"> Gammaproteobacteria</v>
      </c>
      <c r="K66" s="11" t="str">
        <f t="shared" si="0"/>
        <v>-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idden="1" x14ac:dyDescent="0.3">
      <c r="A67" s="2" t="s">
        <v>167</v>
      </c>
      <c r="B67" s="16"/>
      <c r="C67" s="14">
        <v>1</v>
      </c>
      <c r="D67" s="9"/>
      <c r="E67" s="15">
        <v>1</v>
      </c>
      <c r="F67" s="8">
        <v>1</v>
      </c>
      <c r="G67" s="4">
        <v>3</v>
      </c>
      <c r="H67" s="4"/>
      <c r="I67" s="5" t="str">
        <f>VLOOKUP(A67,tax!$B$2:$X$1706,5,FALSE)</f>
        <v xml:space="preserve"> Deinococcus-Thermus</v>
      </c>
      <c r="J67" t="str">
        <f>VLOOKUP(A67,tax!$B$2:$X$1706,6,FALSE)</f>
        <v xml:space="preserve"> Deinococci</v>
      </c>
      <c r="K67" s="11" t="str">
        <f t="shared" si="0"/>
        <v>-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idden="1" x14ac:dyDescent="0.3">
      <c r="A68" s="2" t="s">
        <v>169</v>
      </c>
      <c r="B68" s="16">
        <v>1</v>
      </c>
      <c r="C68" s="14">
        <v>1</v>
      </c>
      <c r="D68" s="9"/>
      <c r="E68" s="15">
        <v>1</v>
      </c>
      <c r="F68" s="8">
        <v>1</v>
      </c>
      <c r="G68" s="4">
        <v>4</v>
      </c>
      <c r="H68" s="4"/>
      <c r="I68" s="5" t="str">
        <f>VLOOKUP(A68,tax!$B$2:$X$1706,5,FALSE)</f>
        <v xml:space="preserve"> Viridiplantae</v>
      </c>
      <c r="J68" t="str">
        <f>VLOOKUP(A68,tax!$B$2:$X$1706,6,FALSE)</f>
        <v xml:space="preserve"> Streptophyta</v>
      </c>
      <c r="K68" s="11" t="str">
        <f t="shared" ref="K68:K69" si="7">IF(AND(B68=1,C68=1,E68=1,F68=1,B68+C68+D68+E68+F68=4),"2",IF(AND(B68+C68+D68+E68+F68=2,D68=1),"1","-"))</f>
        <v>2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idden="1" x14ac:dyDescent="0.3">
      <c r="A69" s="2" t="s">
        <v>171</v>
      </c>
      <c r="B69" s="16">
        <v>1</v>
      </c>
      <c r="C69" s="14">
        <v>1</v>
      </c>
      <c r="D69" s="9"/>
      <c r="E69" s="15">
        <v>1</v>
      </c>
      <c r="F69" s="8">
        <v>1</v>
      </c>
      <c r="G69" s="4">
        <v>4</v>
      </c>
      <c r="H69" s="4"/>
      <c r="I69" s="5" t="str">
        <f>VLOOKUP(A69,tax!$B$2:$X$1706,5,FALSE)</f>
        <v xml:space="preserve"> Viridiplantae</v>
      </c>
      <c r="J69" t="str">
        <f>VLOOKUP(A69,tax!$B$2:$X$1706,6,FALSE)</f>
        <v xml:space="preserve"> Streptophyta</v>
      </c>
      <c r="K69" s="11" t="str">
        <f t="shared" si="7"/>
        <v>2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idden="1" x14ac:dyDescent="0.3">
      <c r="A70" s="2" t="s">
        <v>173</v>
      </c>
      <c r="B70" s="16"/>
      <c r="C70" s="14"/>
      <c r="D70" s="9"/>
      <c r="E70" s="15"/>
      <c r="F70" s="8">
        <v>1</v>
      </c>
      <c r="G70" s="4">
        <v>1</v>
      </c>
      <c r="H70" s="4"/>
      <c r="I70" s="5" t="str">
        <f>VLOOKUP(A70,tax!$B$2:$X$1706,5,FALSE)</f>
        <v xml:space="preserve"> Viridiplantae</v>
      </c>
      <c r="J70" t="str">
        <f>VLOOKUP(A70,tax!$B$2:$X$1706,6,FALSE)</f>
        <v xml:space="preserve"> Streptophyta</v>
      </c>
      <c r="K70" s="11" t="str">
        <f t="shared" ref="K70:K132" si="8">IF(AND(B70=1,C70=1,E70=1,F70=1,B70+C70+D70+E70+F70=4),"II",IF(AND(B70+C70+D70+E70+F70=2,D70=1),"I","-"))</f>
        <v>-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idden="1" x14ac:dyDescent="0.3">
      <c r="A71" s="2" t="s">
        <v>175</v>
      </c>
      <c r="B71" s="16">
        <v>1</v>
      </c>
      <c r="C71" s="14">
        <v>1</v>
      </c>
      <c r="D71" s="9"/>
      <c r="E71" s="15">
        <v>1</v>
      </c>
      <c r="F71" s="8">
        <v>1</v>
      </c>
      <c r="G71" s="4">
        <v>4</v>
      </c>
      <c r="H71" s="4"/>
      <c r="I71" s="5" t="str">
        <f>VLOOKUP(A71,tax!$B$2:$X$1706,5,FALSE)</f>
        <v xml:space="preserve"> Viridiplantae</v>
      </c>
      <c r="J71" t="str">
        <f>VLOOKUP(A71,tax!$B$2:$X$1706,6,FALSE)</f>
        <v xml:space="preserve"> Streptophyta</v>
      </c>
      <c r="K71" s="11" t="str">
        <f t="shared" ref="K71:K73" si="9">IF(AND(B71=1,C71=1,E71=1,F71=1,B71+C71+D71+E71+F71=4),"2",IF(AND(B71+C71+D71+E71+F71=2,D71=1),"1","-"))</f>
        <v>2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idden="1" x14ac:dyDescent="0.3">
      <c r="A72" s="2" t="s">
        <v>177</v>
      </c>
      <c r="B72" s="16">
        <v>1</v>
      </c>
      <c r="C72" s="14">
        <v>1</v>
      </c>
      <c r="D72" s="9"/>
      <c r="E72" s="15">
        <v>1</v>
      </c>
      <c r="F72" s="8">
        <v>1</v>
      </c>
      <c r="G72" s="4">
        <v>4</v>
      </c>
      <c r="H72" s="4"/>
      <c r="I72" s="5" t="str">
        <f>VLOOKUP(A72,tax!$B$2:$X$1706,5,FALSE)</f>
        <v xml:space="preserve"> Cyanobacteria</v>
      </c>
      <c r="J72" t="str">
        <f>VLOOKUP(A72,tax!$B$2:$X$1706,6,FALSE)</f>
        <v xml:space="preserve"> Oscillatoriophycideae</v>
      </c>
      <c r="K72" s="11" t="str">
        <f t="shared" si="9"/>
        <v>2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x14ac:dyDescent="0.3">
      <c r="A73" s="47" t="s">
        <v>179</v>
      </c>
      <c r="B73" s="48">
        <v>1</v>
      </c>
      <c r="C73" s="49">
        <v>1</v>
      </c>
      <c r="D73" s="50"/>
      <c r="E73" s="51">
        <v>1</v>
      </c>
      <c r="F73" s="52">
        <v>1</v>
      </c>
      <c r="G73" s="53">
        <v>4</v>
      </c>
      <c r="H73" s="53">
        <f>VLOOKUP(A73, architectures!B58:I7062,4, FALSE)</f>
        <v>117</v>
      </c>
      <c r="I73" s="54" t="str">
        <f>VLOOKUP(A73,tax!$B$2:$X$1706,5,FALSE)</f>
        <v xml:space="preserve"> Proteobacteria</v>
      </c>
      <c r="J73" s="34" t="str">
        <f>VLOOKUP(A73,tax!$B$2:$X$1706,6,FALSE)</f>
        <v xml:space="preserve"> Alphaproteobacteria</v>
      </c>
      <c r="K73" s="35" t="str">
        <f t="shared" si="9"/>
        <v>2</v>
      </c>
      <c r="L73" s="35" t="str">
        <f>CONCATENATE("A",K73)</f>
        <v>A2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idden="1" x14ac:dyDescent="0.3">
      <c r="A74" s="2" t="s">
        <v>181</v>
      </c>
      <c r="B74" s="16"/>
      <c r="C74" s="14">
        <v>1</v>
      </c>
      <c r="D74" s="9"/>
      <c r="E74" s="15">
        <v>1</v>
      </c>
      <c r="F74" s="8">
        <v>1</v>
      </c>
      <c r="G74" s="4">
        <v>3</v>
      </c>
      <c r="H74" s="4"/>
      <c r="I74" s="5" t="str">
        <f>VLOOKUP(A74,tax!$B$2:$X$1706,5,FALSE)</f>
        <v xml:space="preserve"> Proteobacteria</v>
      </c>
      <c r="J74" t="str">
        <f>VLOOKUP(A74,tax!$B$2:$X$1706,6,FALSE)</f>
        <v xml:space="preserve"> Alphaproteobacteria</v>
      </c>
      <c r="K74" s="11" t="str">
        <f t="shared" si="8"/>
        <v>-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x14ac:dyDescent="0.3">
      <c r="A75" s="47" t="s">
        <v>183</v>
      </c>
      <c r="B75" s="48">
        <v>1</v>
      </c>
      <c r="C75" s="49">
        <v>1</v>
      </c>
      <c r="D75" s="50"/>
      <c r="E75" s="51">
        <v>1</v>
      </c>
      <c r="F75" s="52">
        <v>1</v>
      </c>
      <c r="G75" s="53">
        <v>4</v>
      </c>
      <c r="H75" s="53">
        <f>VLOOKUP(A75, architectures!B60:I7064,4, FALSE)</f>
        <v>68</v>
      </c>
      <c r="I75" s="54" t="str">
        <f>VLOOKUP(A75,tax!$B$2:$X$1706,5,FALSE)</f>
        <v xml:space="preserve"> Proteobacteria</v>
      </c>
      <c r="J75" s="34" t="str">
        <f>VLOOKUP(A75,tax!$B$2:$X$1706,6,FALSE)</f>
        <v xml:space="preserve"> Alphaproteobacteria</v>
      </c>
      <c r="K75" s="35" t="str">
        <f>IF(AND(B75=1,C75=1,E75=1,F75=1,B75+C75+D75+E75+F75=4),"2",IF(AND(B75+C75+D75+E75+F75=2,D75=1),"1","-"))</f>
        <v>2</v>
      </c>
      <c r="L75" s="35" t="str">
        <f>CONCATENATE("A",K75)</f>
        <v>A2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idden="1" x14ac:dyDescent="0.3">
      <c r="A76" s="2" t="s">
        <v>185</v>
      </c>
      <c r="B76" s="16"/>
      <c r="C76" s="14"/>
      <c r="D76" s="9"/>
      <c r="E76" s="15"/>
      <c r="F76" s="8">
        <v>1</v>
      </c>
      <c r="G76" s="4">
        <v>1</v>
      </c>
      <c r="H76" s="4"/>
      <c r="I76" s="5" t="str">
        <f>VLOOKUP(A76,tax!$B$2:$X$1706,5,FALSE)</f>
        <v xml:space="preserve"> Proteobacteria</v>
      </c>
      <c r="J76" t="str">
        <f>VLOOKUP(A76,tax!$B$2:$X$1706,6,FALSE)</f>
        <v xml:space="preserve"> Alphaproteobacteria</v>
      </c>
      <c r="K76" s="11" t="str">
        <f t="shared" si="8"/>
        <v>-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idden="1" x14ac:dyDescent="0.3">
      <c r="A77" s="2" t="s">
        <v>187</v>
      </c>
      <c r="B77" s="16"/>
      <c r="C77" s="14"/>
      <c r="D77" s="9">
        <v>1</v>
      </c>
      <c r="E77" s="15"/>
      <c r="F77" s="8">
        <v>1</v>
      </c>
      <c r="G77" s="4">
        <v>2</v>
      </c>
      <c r="H77" s="4"/>
      <c r="I77" s="5" t="str">
        <f>VLOOKUP(A77,tax!$B$2:$X$1706,5,FALSE)</f>
        <v xml:space="preserve"> Firmicutes</v>
      </c>
      <c r="J77" t="str">
        <f>VLOOKUP(A77,tax!$B$2:$X$1706,6,FALSE)</f>
        <v xml:space="preserve"> Negativicutes</v>
      </c>
      <c r="K77" s="11" t="str">
        <f>IF(AND(B77=1,C77=1,E77=1,F77=1,B77+C77+D77+E77+F77=4),"2",IF(AND(B77+C77+D77+E77+F77=2,D77=1),"1","-"))</f>
        <v>1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idden="1" x14ac:dyDescent="0.3">
      <c r="A78" s="2" t="s">
        <v>191</v>
      </c>
      <c r="B78" s="16"/>
      <c r="C78" s="14">
        <v>1</v>
      </c>
      <c r="D78" s="9"/>
      <c r="E78" s="15">
        <v>1</v>
      </c>
      <c r="F78" s="8">
        <v>1</v>
      </c>
      <c r="G78" s="4">
        <v>3</v>
      </c>
      <c r="H78" s="4"/>
      <c r="I78" s="5" t="str">
        <f>VLOOKUP(A78,tax!$B$2:$X$1706,5,FALSE)</f>
        <v xml:space="preserve"> Firmicutes</v>
      </c>
      <c r="J78" t="str">
        <f>VLOOKUP(A78,tax!$B$2:$X$1706,6,FALSE)</f>
        <v xml:space="preserve"> Negativicutes</v>
      </c>
      <c r="K78" s="11" t="str">
        <f t="shared" si="8"/>
        <v>-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idden="1" x14ac:dyDescent="0.3">
      <c r="A79" s="2" t="s">
        <v>193</v>
      </c>
      <c r="B79" s="16"/>
      <c r="C79" s="14"/>
      <c r="D79" s="9"/>
      <c r="E79" s="15"/>
      <c r="F79" s="8">
        <v>1</v>
      </c>
      <c r="G79" s="4">
        <v>1</v>
      </c>
      <c r="H79" s="4"/>
      <c r="I79" s="5" t="str">
        <f>VLOOKUP(A79,tax!$B$2:$X$1706,5,FALSE)</f>
        <v xml:space="preserve"> Proteobacteria</v>
      </c>
      <c r="J79" t="str">
        <f>VLOOKUP(A79,tax!$B$2:$X$1706,6,FALSE)</f>
        <v xml:space="preserve"> Gammaproteobacteria</v>
      </c>
      <c r="K79" s="11" t="str">
        <f t="shared" si="8"/>
        <v>-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idden="1" x14ac:dyDescent="0.3">
      <c r="A80" s="2" t="s">
        <v>195</v>
      </c>
      <c r="B80" s="16"/>
      <c r="C80" s="14"/>
      <c r="D80" s="9">
        <v>1</v>
      </c>
      <c r="E80" s="15"/>
      <c r="F80" s="8">
        <v>1</v>
      </c>
      <c r="G80" s="4">
        <v>2</v>
      </c>
      <c r="H80" s="4"/>
      <c r="I80" s="5" t="str">
        <f>VLOOKUP(A80,tax!$B$2:$X$1706,5,FALSE)</f>
        <v xml:space="preserve"> Proteobacteria</v>
      </c>
      <c r="J80" t="str">
        <f>VLOOKUP(A80,tax!$B$2:$X$1706,6,FALSE)</f>
        <v xml:space="preserve"> Gammaproteobacteria</v>
      </c>
      <c r="K80" s="11" t="str">
        <f t="shared" ref="K80:K92" si="10">IF(AND(B80=1,C80=1,E80=1,F80=1,B80+C80+D80+E80+F80=4),"2",IF(AND(B80+C80+D80+E80+F80=2,D80=1),"1","-"))</f>
        <v>1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idden="1" x14ac:dyDescent="0.3">
      <c r="A81" s="2" t="s">
        <v>197</v>
      </c>
      <c r="B81" s="16"/>
      <c r="C81" s="14"/>
      <c r="D81" s="9">
        <v>1</v>
      </c>
      <c r="E81" s="15"/>
      <c r="F81" s="8">
        <v>1</v>
      </c>
      <c r="G81" s="4">
        <v>2</v>
      </c>
      <c r="H81" s="4"/>
      <c r="I81" s="5" t="str">
        <f>VLOOKUP(A81,tax!$B$2:$X$1706,5,FALSE)</f>
        <v xml:space="preserve"> Proteobacteria</v>
      </c>
      <c r="J81" t="str">
        <f>VLOOKUP(A81,tax!$B$2:$X$1706,6,FALSE)</f>
        <v xml:space="preserve"> Gammaproteobacteria</v>
      </c>
      <c r="K81" s="11" t="str">
        <f t="shared" si="10"/>
        <v>1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idden="1" x14ac:dyDescent="0.3">
      <c r="A82" s="2" t="s">
        <v>199</v>
      </c>
      <c r="B82" s="16">
        <v>1</v>
      </c>
      <c r="C82" s="14">
        <v>1</v>
      </c>
      <c r="D82" s="9"/>
      <c r="E82" s="15">
        <v>1</v>
      </c>
      <c r="F82" s="8">
        <v>1</v>
      </c>
      <c r="G82" s="4">
        <v>4</v>
      </c>
      <c r="H82" s="4"/>
      <c r="I82" s="5" t="str">
        <f>VLOOKUP(A82,tax!$B$2:$X$1706,5,FALSE)</f>
        <v xml:space="preserve"> Proteobacteria</v>
      </c>
      <c r="J82" t="str">
        <f>VLOOKUP(A82,tax!$B$2:$X$1706,6,FALSE)</f>
        <v xml:space="preserve"> Gammaproteobacteria</v>
      </c>
      <c r="K82" s="11" t="str">
        <f t="shared" si="10"/>
        <v>2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idden="1" x14ac:dyDescent="0.3">
      <c r="A83" s="2" t="s">
        <v>201</v>
      </c>
      <c r="B83" s="16">
        <v>1</v>
      </c>
      <c r="C83" s="14">
        <v>1</v>
      </c>
      <c r="D83" s="9"/>
      <c r="E83" s="15">
        <v>1</v>
      </c>
      <c r="F83" s="8">
        <v>1</v>
      </c>
      <c r="G83" s="4">
        <v>4</v>
      </c>
      <c r="H83" s="4"/>
      <c r="I83" s="5" t="str">
        <f>VLOOKUP(A83,tax!$B$2:$X$1706,5,FALSE)</f>
        <v xml:space="preserve"> Viridiplantae</v>
      </c>
      <c r="J83" t="str">
        <f>VLOOKUP(A83,tax!$B$2:$X$1706,6,FALSE)</f>
        <v xml:space="preserve"> Streptophyta</v>
      </c>
      <c r="K83" s="11" t="str">
        <f t="shared" si="10"/>
        <v>2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idden="1" x14ac:dyDescent="0.3">
      <c r="A84" s="2" t="s">
        <v>203</v>
      </c>
      <c r="B84" s="16">
        <v>1</v>
      </c>
      <c r="C84" s="14">
        <v>1</v>
      </c>
      <c r="D84" s="9"/>
      <c r="E84" s="15">
        <v>1</v>
      </c>
      <c r="F84" s="8">
        <v>1</v>
      </c>
      <c r="G84" s="4">
        <v>4</v>
      </c>
      <c r="H84" s="4"/>
      <c r="I84" s="5" t="str">
        <f>VLOOKUP(A84,tax!$B$2:$X$1706,5,FALSE)</f>
        <v xml:space="preserve"> Viridiplantae</v>
      </c>
      <c r="J84" t="str">
        <f>VLOOKUP(A84,tax!$B$2:$X$1706,6,FALSE)</f>
        <v xml:space="preserve"> Streptophyta</v>
      </c>
      <c r="K84" s="11" t="str">
        <f t="shared" si="10"/>
        <v>2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idden="1" x14ac:dyDescent="0.3">
      <c r="A85" s="2" t="s">
        <v>205</v>
      </c>
      <c r="B85" s="16">
        <v>1</v>
      </c>
      <c r="C85" s="14">
        <v>1</v>
      </c>
      <c r="D85" s="9"/>
      <c r="E85" s="15">
        <v>1</v>
      </c>
      <c r="F85" s="8">
        <v>1</v>
      </c>
      <c r="G85" s="4">
        <v>4</v>
      </c>
      <c r="H85" s="4"/>
      <c r="I85" s="5" t="str">
        <f>VLOOKUP(A85,tax!$B$2:$X$1706,5,FALSE)</f>
        <v xml:space="preserve"> Viridiplantae</v>
      </c>
      <c r="J85" t="str">
        <f>VLOOKUP(A85,tax!$B$2:$X$1706,6,FALSE)</f>
        <v xml:space="preserve"> Streptophyta</v>
      </c>
      <c r="K85" s="11" t="str">
        <f t="shared" si="10"/>
        <v>2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idden="1" x14ac:dyDescent="0.3">
      <c r="A86" s="2" t="s">
        <v>207</v>
      </c>
      <c r="B86" s="16">
        <v>1</v>
      </c>
      <c r="C86" s="14">
        <v>1</v>
      </c>
      <c r="D86" s="9"/>
      <c r="E86" s="15">
        <v>1</v>
      </c>
      <c r="F86" s="8">
        <v>1</v>
      </c>
      <c r="G86" s="4">
        <v>4</v>
      </c>
      <c r="H86" s="4"/>
      <c r="I86" s="5" t="str">
        <f>VLOOKUP(A86,tax!$B$2:$X$1706,5,FALSE)</f>
        <v xml:space="preserve"> Viridiplantae</v>
      </c>
      <c r="J86" t="str">
        <f>VLOOKUP(A86,tax!$B$2:$X$1706,6,FALSE)</f>
        <v xml:space="preserve"> Streptophyta</v>
      </c>
      <c r="K86" s="11" t="str">
        <f t="shared" si="10"/>
        <v>2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idden="1" x14ac:dyDescent="0.3">
      <c r="A87" s="2" t="s">
        <v>209</v>
      </c>
      <c r="B87" s="16">
        <v>1</v>
      </c>
      <c r="C87" s="14">
        <v>1</v>
      </c>
      <c r="D87" s="9"/>
      <c r="E87" s="15">
        <v>1</v>
      </c>
      <c r="F87" s="8">
        <v>1</v>
      </c>
      <c r="G87" s="4">
        <v>4</v>
      </c>
      <c r="H87" s="4"/>
      <c r="I87" s="5" t="str">
        <f>VLOOKUP(A87,tax!$B$2:$X$1706,5,FALSE)</f>
        <v xml:space="preserve"> Viridiplantae</v>
      </c>
      <c r="J87" t="str">
        <f>VLOOKUP(A87,tax!$B$2:$X$1706,6,FALSE)</f>
        <v xml:space="preserve"> Streptophyta</v>
      </c>
      <c r="K87" s="11" t="str">
        <f t="shared" si="10"/>
        <v>2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idden="1" x14ac:dyDescent="0.3">
      <c r="A88" s="2" t="s">
        <v>211</v>
      </c>
      <c r="B88" s="16">
        <v>1</v>
      </c>
      <c r="C88" s="14">
        <v>1</v>
      </c>
      <c r="D88" s="9"/>
      <c r="E88" s="15">
        <v>1</v>
      </c>
      <c r="F88" s="8">
        <v>1</v>
      </c>
      <c r="G88" s="4">
        <v>4</v>
      </c>
      <c r="H88" s="4"/>
      <c r="I88" s="5" t="str">
        <f>VLOOKUP(A88,tax!$B$2:$X$1706,5,FALSE)</f>
        <v xml:space="preserve"> Viridiplantae</v>
      </c>
      <c r="J88" t="str">
        <f>VLOOKUP(A88,tax!$B$2:$X$1706,6,FALSE)</f>
        <v xml:space="preserve"> Streptophyta</v>
      </c>
      <c r="K88" s="11" t="str">
        <f t="shared" si="10"/>
        <v>2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idden="1" x14ac:dyDescent="0.3">
      <c r="A89" s="2" t="s">
        <v>213</v>
      </c>
      <c r="B89" s="16">
        <v>1</v>
      </c>
      <c r="C89" s="14">
        <v>1</v>
      </c>
      <c r="D89" s="9"/>
      <c r="E89" s="15">
        <v>1</v>
      </c>
      <c r="F89" s="8">
        <v>1</v>
      </c>
      <c r="G89" s="4">
        <v>4</v>
      </c>
      <c r="H89" s="4"/>
      <c r="I89" s="5" t="str">
        <f>VLOOKUP(A89,tax!$B$2:$X$1706,5,FALSE)</f>
        <v xml:space="preserve"> Viridiplantae</v>
      </c>
      <c r="J89" t="str">
        <f>VLOOKUP(A89,tax!$B$2:$X$1706,6,FALSE)</f>
        <v xml:space="preserve"> Streptophyta</v>
      </c>
      <c r="K89" s="11" t="str">
        <f t="shared" si="10"/>
        <v>2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idden="1" x14ac:dyDescent="0.3">
      <c r="A90" s="2" t="s">
        <v>215</v>
      </c>
      <c r="B90" s="16">
        <v>1</v>
      </c>
      <c r="C90" s="14">
        <v>1</v>
      </c>
      <c r="D90" s="9"/>
      <c r="E90" s="15">
        <v>1</v>
      </c>
      <c r="F90" s="8">
        <v>1</v>
      </c>
      <c r="G90" s="4">
        <v>4</v>
      </c>
      <c r="H90" s="4"/>
      <c r="I90" s="5" t="str">
        <f>VLOOKUP(A90,tax!$B$2:$X$1706,5,FALSE)</f>
        <v xml:space="preserve"> Viridiplantae</v>
      </c>
      <c r="J90" t="str">
        <f>VLOOKUP(A90,tax!$B$2:$X$1706,6,FALSE)</f>
        <v xml:space="preserve"> Streptophyta</v>
      </c>
      <c r="K90" s="11" t="str">
        <f t="shared" si="10"/>
        <v>2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idden="1" x14ac:dyDescent="0.3">
      <c r="A91" s="2" t="s">
        <v>217</v>
      </c>
      <c r="B91" s="16">
        <v>1</v>
      </c>
      <c r="C91" s="14">
        <v>1</v>
      </c>
      <c r="D91" s="9"/>
      <c r="E91" s="15">
        <v>1</v>
      </c>
      <c r="F91" s="8">
        <v>1</v>
      </c>
      <c r="G91" s="4">
        <v>4</v>
      </c>
      <c r="H91" s="4"/>
      <c r="I91" s="5" t="str">
        <f>VLOOKUP(A91,tax!$B$2:$X$1706,5,FALSE)</f>
        <v xml:space="preserve"> Viridiplantae</v>
      </c>
      <c r="J91" t="str">
        <f>VLOOKUP(A91,tax!$B$2:$X$1706,6,FALSE)</f>
        <v xml:space="preserve"> Streptophyta</v>
      </c>
      <c r="K91" s="11" t="str">
        <f t="shared" si="10"/>
        <v>2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idden="1" x14ac:dyDescent="0.3">
      <c r="A92" s="2" t="s">
        <v>219</v>
      </c>
      <c r="B92" s="16">
        <v>1</v>
      </c>
      <c r="C92" s="14">
        <v>1</v>
      </c>
      <c r="D92" s="9"/>
      <c r="E92" s="15">
        <v>1</v>
      </c>
      <c r="F92" s="8">
        <v>1</v>
      </c>
      <c r="G92" s="4">
        <v>4</v>
      </c>
      <c r="H92" s="4"/>
      <c r="I92" s="5" t="str">
        <f>VLOOKUP(A92,tax!$B$2:$X$1706,5,FALSE)</f>
        <v xml:space="preserve"> Proteobacteria</v>
      </c>
      <c r="J92" t="str">
        <f>VLOOKUP(A92,tax!$B$2:$X$1706,6,FALSE)</f>
        <v xml:space="preserve"> Gammaproteobacteria</v>
      </c>
      <c r="K92" s="11" t="str">
        <f t="shared" si="10"/>
        <v>2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idden="1" x14ac:dyDescent="0.3">
      <c r="A93" s="2" t="s">
        <v>221</v>
      </c>
      <c r="B93" s="16">
        <v>3</v>
      </c>
      <c r="C93" s="14">
        <v>1</v>
      </c>
      <c r="D93" s="9"/>
      <c r="E93" s="15">
        <v>1</v>
      </c>
      <c r="F93" s="8">
        <v>1</v>
      </c>
      <c r="G93" s="4">
        <v>6</v>
      </c>
      <c r="H93" s="4"/>
      <c r="I93" s="5" t="str">
        <f>VLOOKUP(A93,tax!$B$2:$X$1706,5,FALSE)</f>
        <v xml:space="preserve"> Proteobacteria</v>
      </c>
      <c r="J93" t="str">
        <f>VLOOKUP(A93,tax!$B$2:$X$1706,6,FALSE)</f>
        <v xml:space="preserve"> Gammaproteobacteria</v>
      </c>
      <c r="K93" s="11" t="str">
        <f t="shared" si="8"/>
        <v>-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idden="1" x14ac:dyDescent="0.3">
      <c r="A94" s="2" t="s">
        <v>223</v>
      </c>
      <c r="B94" s="16"/>
      <c r="C94" s="14">
        <v>1</v>
      </c>
      <c r="D94" s="9"/>
      <c r="E94" s="15">
        <v>1</v>
      </c>
      <c r="F94" s="8">
        <v>1</v>
      </c>
      <c r="G94" s="4">
        <v>3</v>
      </c>
      <c r="H94" s="4"/>
      <c r="I94" s="5" t="str">
        <f>VLOOKUP(A94,tax!$B$2:$X$1706,5,FALSE)</f>
        <v xml:space="preserve"> Proteobacteria</v>
      </c>
      <c r="J94" t="str">
        <f>VLOOKUP(A94,tax!$B$2:$X$1706,6,FALSE)</f>
        <v xml:space="preserve"> Betaproteobacteria</v>
      </c>
      <c r="K94" s="11" t="str">
        <f t="shared" si="8"/>
        <v>-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x14ac:dyDescent="0.3">
      <c r="A95" s="47" t="s">
        <v>225</v>
      </c>
      <c r="B95" s="48">
        <v>1</v>
      </c>
      <c r="C95" s="49">
        <v>1</v>
      </c>
      <c r="D95" s="50"/>
      <c r="E95" s="51">
        <v>1</v>
      </c>
      <c r="F95" s="52">
        <v>1</v>
      </c>
      <c r="G95" s="53">
        <v>4</v>
      </c>
      <c r="H95" s="53">
        <f>VLOOKUP(A95, architectures!B80:I7084,4, FALSE)</f>
        <v>415</v>
      </c>
      <c r="I95" s="54" t="str">
        <f>VLOOKUP(A95,tax!$B$2:$X$1706,5,FALSE)</f>
        <v xml:space="preserve"> Proteobacteria</v>
      </c>
      <c r="J95" s="34" t="str">
        <f>VLOOKUP(A95,tax!$B$2:$X$1706,6,FALSE)</f>
        <v xml:space="preserve"> Betaproteobacteria</v>
      </c>
      <c r="K95" s="35" t="str">
        <f>IF(AND(B95=1,C95=1,E95=1,F95=1,B95+C95+D95+E95+F95=4),"2",IF(AND(B95+C95+D95+E95+F95=2,D95=1),"1","-"))</f>
        <v>2</v>
      </c>
      <c r="L95" s="35" t="str">
        <f>CONCATENATE("B",K95)</f>
        <v>B2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idden="1" x14ac:dyDescent="0.3">
      <c r="A96" s="2" t="s">
        <v>227</v>
      </c>
      <c r="B96" s="16"/>
      <c r="C96" s="14"/>
      <c r="D96" s="9"/>
      <c r="E96" s="15">
        <v>1</v>
      </c>
      <c r="F96" s="8">
        <v>1</v>
      </c>
      <c r="G96" s="4">
        <v>2</v>
      </c>
      <c r="H96" s="4"/>
      <c r="I96" s="5" t="str">
        <f>VLOOKUP(A96,tax!$B$2:$X$1706,5,FALSE)</f>
        <v xml:space="preserve"> Proteobacteria</v>
      </c>
      <c r="J96" t="str">
        <f>VLOOKUP(A96,tax!$B$2:$X$1706,6,FALSE)</f>
        <v xml:space="preserve"> Betaproteobacteria</v>
      </c>
      <c r="K96" s="11" t="str">
        <f t="shared" si="8"/>
        <v>-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idden="1" x14ac:dyDescent="0.3">
      <c r="A97" s="2" t="s">
        <v>229</v>
      </c>
      <c r="B97" s="16"/>
      <c r="C97" s="14"/>
      <c r="D97" s="9"/>
      <c r="E97" s="15">
        <v>1</v>
      </c>
      <c r="F97" s="8">
        <v>1</v>
      </c>
      <c r="G97" s="4">
        <v>2</v>
      </c>
      <c r="H97" s="4"/>
      <c r="I97" s="5">
        <f>VLOOKUP(A97,tax!$B$2:$X$1706,5,FALSE)</f>
        <v>0</v>
      </c>
      <c r="J97">
        <f>VLOOKUP(A97,tax!$B$2:$X$1706,6,FALSE)</f>
        <v>0</v>
      </c>
      <c r="K97" s="11" t="str">
        <f t="shared" si="8"/>
        <v>-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idden="1" x14ac:dyDescent="0.3">
      <c r="A98" s="2" t="s">
        <v>231</v>
      </c>
      <c r="B98" s="16"/>
      <c r="C98" s="14"/>
      <c r="D98" s="9">
        <v>1</v>
      </c>
      <c r="E98" s="15"/>
      <c r="F98" s="8">
        <v>1</v>
      </c>
      <c r="G98" s="4">
        <v>2</v>
      </c>
      <c r="H98" s="4"/>
      <c r="I98" s="5" t="str">
        <f>VLOOKUP(A98,tax!$B$2:$X$1706,5,FALSE)</f>
        <v xml:space="preserve"> Proteobacteria</v>
      </c>
      <c r="J98" t="str">
        <f>VLOOKUP(A98,tax!$B$2:$X$1706,6,FALSE)</f>
        <v xml:space="preserve"> Gammaproteobacteria</v>
      </c>
      <c r="K98" s="11" t="str">
        <f t="shared" ref="K98:K99" si="11">IF(AND(B98=1,C98=1,E98=1,F98=1,B98+C98+D98+E98+F98=4),"2",IF(AND(B98+C98+D98+E98+F98=2,D98=1),"1","-"))</f>
        <v>1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idden="1" x14ac:dyDescent="0.3">
      <c r="A99" s="2" t="s">
        <v>233</v>
      </c>
      <c r="B99" s="16"/>
      <c r="C99" s="14"/>
      <c r="D99" s="9">
        <v>1</v>
      </c>
      <c r="E99" s="15"/>
      <c r="F99" s="8">
        <v>1</v>
      </c>
      <c r="G99" s="4">
        <v>2</v>
      </c>
      <c r="H99" s="4"/>
      <c r="I99" s="5" t="str">
        <f>VLOOKUP(A99,tax!$B$2:$X$1706,5,FALSE)</f>
        <v xml:space="preserve"> Proteobacteria</v>
      </c>
      <c r="J99" t="str">
        <f>VLOOKUP(A99,tax!$B$2:$X$1706,6,FALSE)</f>
        <v xml:space="preserve"> Gammaproteobacteria</v>
      </c>
      <c r="K99" s="11" t="str">
        <f t="shared" si="11"/>
        <v>1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idden="1" x14ac:dyDescent="0.3">
      <c r="A100" s="2" t="s">
        <v>235</v>
      </c>
      <c r="B100" s="16"/>
      <c r="C100" s="14">
        <v>1</v>
      </c>
      <c r="D100" s="9"/>
      <c r="E100" s="15">
        <v>1</v>
      </c>
      <c r="F100" s="8">
        <v>1</v>
      </c>
      <c r="G100" s="4">
        <v>3</v>
      </c>
      <c r="H100" s="4"/>
      <c r="I100" s="5" t="str">
        <f>VLOOKUP(A100,tax!$B$2:$X$1706,5,FALSE)</f>
        <v xml:space="preserve"> Proteobacteria</v>
      </c>
      <c r="J100" t="str">
        <f>VLOOKUP(A100,tax!$B$2:$X$1706,6,FALSE)</f>
        <v xml:space="preserve"> Gammaproteobacteria</v>
      </c>
      <c r="K100" s="11" t="str">
        <f t="shared" si="8"/>
        <v>-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idden="1" x14ac:dyDescent="0.3">
      <c r="A101" s="2" t="s">
        <v>237</v>
      </c>
      <c r="B101" s="16">
        <v>2</v>
      </c>
      <c r="C101" s="14">
        <v>1</v>
      </c>
      <c r="D101" s="9"/>
      <c r="E101" s="15">
        <v>1</v>
      </c>
      <c r="F101" s="8">
        <v>1</v>
      </c>
      <c r="G101" s="4">
        <v>5</v>
      </c>
      <c r="H101" s="4"/>
      <c r="I101" s="5" t="str">
        <f>VLOOKUP(A101,tax!$B$2:$X$1706,5,FALSE)</f>
        <v xml:space="preserve"> Proteobacteria</v>
      </c>
      <c r="J101" t="str">
        <f>VLOOKUP(A101,tax!$B$2:$X$1706,6,FALSE)</f>
        <v xml:space="preserve"> Gammaproteobacteria</v>
      </c>
      <c r="K101" s="11" t="str">
        <f t="shared" si="8"/>
        <v>-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idden="1" x14ac:dyDescent="0.3">
      <c r="A102" s="2" t="s">
        <v>239</v>
      </c>
      <c r="B102" s="16">
        <v>1</v>
      </c>
      <c r="C102" s="14">
        <v>1</v>
      </c>
      <c r="D102" s="9"/>
      <c r="E102" s="15">
        <v>1</v>
      </c>
      <c r="F102" s="8">
        <v>1</v>
      </c>
      <c r="G102" s="4">
        <v>4</v>
      </c>
      <c r="H102" s="4"/>
      <c r="I102" s="5" t="str">
        <f>VLOOKUP(A102,tax!$B$2:$X$1706,5,FALSE)</f>
        <v xml:space="preserve"> Bacteroidetes</v>
      </c>
      <c r="J102" t="str">
        <f>VLOOKUP(A102,tax!$B$2:$X$1706,6,FALSE)</f>
        <v xml:space="preserve"> Flavobacteriia</v>
      </c>
      <c r="K102" s="11" t="str">
        <f>IF(AND(B102=1,C102=1,E102=1,F102=1,B102+C102+D102+E102+F102=4),"2",IF(AND(B102+C102+D102+E102+F102=2,D102=1),"1","-"))</f>
        <v>2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idden="1" x14ac:dyDescent="0.3">
      <c r="A103" s="2" t="s">
        <v>241</v>
      </c>
      <c r="B103" s="16"/>
      <c r="C103" s="14">
        <v>1</v>
      </c>
      <c r="D103" s="9"/>
      <c r="E103" s="15">
        <v>1</v>
      </c>
      <c r="F103" s="8">
        <v>1</v>
      </c>
      <c r="G103" s="4">
        <v>3</v>
      </c>
      <c r="H103" s="4"/>
      <c r="I103" s="5" t="str">
        <f>VLOOKUP(A103,tax!$B$2:$X$1706,5,FALSE)</f>
        <v xml:space="preserve"> Proteobacteria</v>
      </c>
      <c r="J103" t="str">
        <f>VLOOKUP(A103,tax!$B$2:$X$1706,6,FALSE)</f>
        <v xml:space="preserve"> Betaproteobacteria</v>
      </c>
      <c r="K103" s="11" t="str">
        <f t="shared" si="8"/>
        <v>-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idden="1" x14ac:dyDescent="0.3">
      <c r="A104" s="2" t="s">
        <v>243</v>
      </c>
      <c r="B104" s="16"/>
      <c r="C104" s="14">
        <v>1</v>
      </c>
      <c r="D104" s="9"/>
      <c r="E104" s="15">
        <v>1</v>
      </c>
      <c r="F104" s="8">
        <v>1</v>
      </c>
      <c r="G104" s="4">
        <v>3</v>
      </c>
      <c r="H104" s="4"/>
      <c r="I104" s="5" t="str">
        <f>VLOOKUP(A104,tax!$B$2:$X$1706,5,FALSE)</f>
        <v xml:space="preserve"> Proteobacteria</v>
      </c>
      <c r="J104" t="str">
        <f>VLOOKUP(A104,tax!$B$2:$X$1706,6,FALSE)</f>
        <v xml:space="preserve"> Alphaproteobacteria</v>
      </c>
      <c r="K104" s="11" t="str">
        <f t="shared" si="8"/>
        <v>-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idden="1" x14ac:dyDescent="0.3">
      <c r="A105" s="2" t="s">
        <v>245</v>
      </c>
      <c r="B105" s="16"/>
      <c r="C105" s="14">
        <v>1</v>
      </c>
      <c r="D105" s="9"/>
      <c r="E105" s="15">
        <v>1</v>
      </c>
      <c r="F105" s="8">
        <v>1</v>
      </c>
      <c r="G105" s="4">
        <v>3</v>
      </c>
      <c r="H105" s="4"/>
      <c r="I105" s="5" t="str">
        <f>VLOOKUP(A105,tax!$B$2:$X$1706,5,FALSE)</f>
        <v xml:space="preserve"> Proteobacteria</v>
      </c>
      <c r="J105" t="str">
        <f>VLOOKUP(A105,tax!$B$2:$X$1706,6,FALSE)</f>
        <v xml:space="preserve"> Alphaproteobacteria</v>
      </c>
      <c r="K105" s="11" t="str">
        <f t="shared" si="8"/>
        <v>-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idden="1" x14ac:dyDescent="0.3">
      <c r="A106" s="2" t="s">
        <v>247</v>
      </c>
      <c r="B106" s="16"/>
      <c r="C106" s="14">
        <v>1</v>
      </c>
      <c r="D106" s="9"/>
      <c r="E106" s="15">
        <v>1</v>
      </c>
      <c r="F106" s="8">
        <v>1</v>
      </c>
      <c r="G106" s="4">
        <v>3</v>
      </c>
      <c r="H106" s="4"/>
      <c r="I106" s="5" t="str">
        <f>VLOOKUP(A106,tax!$B$2:$X$1706,5,FALSE)</f>
        <v xml:space="preserve"> Proteobacteria</v>
      </c>
      <c r="J106" t="str">
        <f>VLOOKUP(A106,tax!$B$2:$X$1706,6,FALSE)</f>
        <v xml:space="preserve"> Alphaproteobacteria</v>
      </c>
      <c r="K106" s="11" t="str">
        <f t="shared" si="8"/>
        <v>-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x14ac:dyDescent="0.3">
      <c r="A107" s="47" t="s">
        <v>249</v>
      </c>
      <c r="B107" s="48">
        <v>1</v>
      </c>
      <c r="C107" s="49">
        <v>1</v>
      </c>
      <c r="D107" s="50"/>
      <c r="E107" s="51">
        <v>1</v>
      </c>
      <c r="F107" s="52">
        <v>1</v>
      </c>
      <c r="G107" s="53">
        <v>4</v>
      </c>
      <c r="H107" s="53">
        <f>VLOOKUP(A107, architectures!B92:I7096,4, FALSE)</f>
        <v>69</v>
      </c>
      <c r="I107" s="54" t="str">
        <f>VLOOKUP(A107,tax!$B$2:$X$1706,5,FALSE)</f>
        <v xml:space="preserve"> Proteobacteria</v>
      </c>
      <c r="J107" s="34" t="str">
        <f>VLOOKUP(A107,tax!$B$2:$X$1706,6,FALSE)</f>
        <v xml:space="preserve"> Alphaproteobacteria</v>
      </c>
      <c r="K107" s="35" t="str">
        <f>IF(AND(B107=1,C107=1,E107=1,F107=1,B107+C107+D107+E107+F107=4),"2",IF(AND(B107+C107+D107+E107+F107=2,D107=1),"1","-"))</f>
        <v>2</v>
      </c>
      <c r="L107" s="35" t="str">
        <f>CONCATENATE("A",K107)</f>
        <v>A2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idden="1" x14ac:dyDescent="0.3">
      <c r="A108" s="2" t="s">
        <v>251</v>
      </c>
      <c r="B108" s="16"/>
      <c r="C108" s="14"/>
      <c r="D108" s="9"/>
      <c r="E108" s="15">
        <v>1</v>
      </c>
      <c r="F108" s="8">
        <v>1</v>
      </c>
      <c r="G108" s="4">
        <v>2</v>
      </c>
      <c r="H108" s="4"/>
      <c r="I108" s="5" t="str">
        <f>VLOOKUP(A108,tax!$B$2:$X$1706,5,FALSE)</f>
        <v xml:space="preserve"> Proteobacteria</v>
      </c>
      <c r="J108" t="str">
        <f>VLOOKUP(A108,tax!$B$2:$X$1706,6,FALSE)</f>
        <v xml:space="preserve"> Betaproteobacteria</v>
      </c>
      <c r="K108" s="11" t="str">
        <f t="shared" si="8"/>
        <v>-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idden="1" x14ac:dyDescent="0.3">
      <c r="A109" s="2" t="s">
        <v>253</v>
      </c>
      <c r="B109" s="16"/>
      <c r="C109" s="14">
        <v>1</v>
      </c>
      <c r="D109" s="9"/>
      <c r="E109" s="15">
        <v>1</v>
      </c>
      <c r="F109" s="8">
        <v>1</v>
      </c>
      <c r="G109" s="4">
        <v>3</v>
      </c>
      <c r="H109" s="4"/>
      <c r="I109" s="5" t="str">
        <f>VLOOKUP(A109,tax!$B$2:$X$1706,5,FALSE)</f>
        <v xml:space="preserve"> Proteobacteria</v>
      </c>
      <c r="J109" t="str">
        <f>VLOOKUP(A109,tax!$B$2:$X$1706,6,FALSE)</f>
        <v xml:space="preserve"> Betaproteobacteria</v>
      </c>
      <c r="K109" s="11" t="str">
        <f t="shared" si="8"/>
        <v>-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x14ac:dyDescent="0.3">
      <c r="A110" s="47" t="s">
        <v>255</v>
      </c>
      <c r="B110" s="48"/>
      <c r="C110" s="49"/>
      <c r="D110" s="50">
        <v>1</v>
      </c>
      <c r="E110" s="51"/>
      <c r="F110" s="52">
        <v>1</v>
      </c>
      <c r="G110" s="53">
        <v>2</v>
      </c>
      <c r="H110" s="53">
        <f>VLOOKUP(A110, architectures!B95:I7099,4, FALSE)</f>
        <v>78</v>
      </c>
      <c r="I110" s="54" t="str">
        <f>VLOOKUP(A110,tax!$B$2:$X$1706,5,FALSE)</f>
        <v xml:space="preserve"> Proteobacteria</v>
      </c>
      <c r="J110" s="34" t="str">
        <f>VLOOKUP(A110,tax!$B$2:$X$1706,6,FALSE)</f>
        <v xml:space="preserve"> Alphaproteobacteria</v>
      </c>
      <c r="K110" s="35" t="str">
        <f>IF(AND(B110=1,C110=1,E110=1,F110=1,B110+C110+D110+E110+F110=4),"2",IF(AND(B110+C110+D110+E110+F110=2,D110=1),"1","-"))</f>
        <v>1</v>
      </c>
      <c r="L110" s="35" t="str">
        <f>CONCATENATE("A",K110)</f>
        <v>A1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x14ac:dyDescent="0.3">
      <c r="A111" s="47" t="s">
        <v>257</v>
      </c>
      <c r="B111" s="48"/>
      <c r="C111" s="49"/>
      <c r="D111" s="50">
        <v>1</v>
      </c>
      <c r="E111" s="51"/>
      <c r="F111" s="52">
        <v>1</v>
      </c>
      <c r="G111" s="53">
        <v>2</v>
      </c>
      <c r="H111" s="53">
        <f>VLOOKUP(A111, architectures!B96:I7100,4, FALSE)</f>
        <v>84</v>
      </c>
      <c r="I111" s="54" t="str">
        <f>VLOOKUP(A111,tax!$B$2:$X$1706,5,FALSE)</f>
        <v xml:space="preserve"> Proteobacteria</v>
      </c>
      <c r="J111" s="34" t="str">
        <f>VLOOKUP(A111,tax!$B$2:$X$1706,6,FALSE)</f>
        <v xml:space="preserve"> Betaproteobacteria</v>
      </c>
      <c r="K111" s="35" t="str">
        <f t="shared" ref="K111:K113" si="12">IF(AND(B111=1,C111=1,E111=1,F111=1,B111+C111+D111+E111+F111=4),"2",IF(AND(B111+C111+D111+E111+F111=2,D111=1),"1","-"))</f>
        <v>1</v>
      </c>
      <c r="L111" s="35" t="str">
        <f t="shared" ref="L111:L113" si="13">CONCATENATE("B",K111)</f>
        <v>B1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x14ac:dyDescent="0.3">
      <c r="A112" s="47" t="s">
        <v>259</v>
      </c>
      <c r="B112" s="48"/>
      <c r="C112" s="49"/>
      <c r="D112" s="50">
        <v>1</v>
      </c>
      <c r="E112" s="51"/>
      <c r="F112" s="52">
        <v>1</v>
      </c>
      <c r="G112" s="53">
        <v>2</v>
      </c>
      <c r="H112" s="53">
        <f>VLOOKUP(A112, architectures!B97:I7101,4, FALSE)</f>
        <v>76</v>
      </c>
      <c r="I112" s="54" t="str">
        <f>VLOOKUP(A112,tax!$B$2:$X$1706,5,FALSE)</f>
        <v xml:space="preserve"> Proteobacteria</v>
      </c>
      <c r="J112" s="34" t="str">
        <f>VLOOKUP(A112,tax!$B$2:$X$1706,6,FALSE)</f>
        <v xml:space="preserve"> Betaproteobacteria</v>
      </c>
      <c r="K112" s="35" t="str">
        <f t="shared" si="12"/>
        <v>1</v>
      </c>
      <c r="L112" s="35" t="str">
        <f t="shared" si="13"/>
        <v>B1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x14ac:dyDescent="0.3">
      <c r="A113" s="47" t="s">
        <v>261</v>
      </c>
      <c r="B113" s="48">
        <v>1</v>
      </c>
      <c r="C113" s="49">
        <v>1</v>
      </c>
      <c r="D113" s="50"/>
      <c r="E113" s="51">
        <v>1</v>
      </c>
      <c r="F113" s="52">
        <v>1</v>
      </c>
      <c r="G113" s="53">
        <v>4</v>
      </c>
      <c r="H113" s="53">
        <f>VLOOKUP(A113, architectures!B98:I7102,4, FALSE)</f>
        <v>87</v>
      </c>
      <c r="I113" s="54" t="str">
        <f>VLOOKUP(A113,tax!$B$2:$X$1706,5,FALSE)</f>
        <v xml:space="preserve"> Proteobacteria</v>
      </c>
      <c r="J113" s="34" t="str">
        <f>VLOOKUP(A113,tax!$B$2:$X$1706,6,FALSE)</f>
        <v xml:space="preserve"> Betaproteobacteria</v>
      </c>
      <c r="K113" s="35" t="str">
        <f t="shared" si="12"/>
        <v>2</v>
      </c>
      <c r="L113" s="35" t="str">
        <f t="shared" si="13"/>
        <v>B2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idden="1" x14ac:dyDescent="0.3">
      <c r="A114" s="2" t="s">
        <v>263</v>
      </c>
      <c r="B114" s="16"/>
      <c r="C114" s="14">
        <v>1</v>
      </c>
      <c r="D114" s="9"/>
      <c r="E114" s="15">
        <v>1</v>
      </c>
      <c r="F114" s="8">
        <v>1</v>
      </c>
      <c r="G114" s="4">
        <v>3</v>
      </c>
      <c r="H114" s="4"/>
      <c r="I114" s="5" t="str">
        <f>VLOOKUP(A114,tax!$B$2:$X$1706,5,FALSE)</f>
        <v xml:space="preserve"> Proteobacteria</v>
      </c>
      <c r="J114" t="str">
        <f>VLOOKUP(A114,tax!$B$2:$X$1706,6,FALSE)</f>
        <v xml:space="preserve"> Deltaproteobacteria</v>
      </c>
      <c r="K114" s="11" t="str">
        <f t="shared" si="8"/>
        <v>-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idden="1" x14ac:dyDescent="0.3">
      <c r="A115" s="2" t="s">
        <v>265</v>
      </c>
      <c r="B115" s="16"/>
      <c r="C115" s="14"/>
      <c r="D115" s="9">
        <v>1</v>
      </c>
      <c r="E115" s="15"/>
      <c r="F115" s="8">
        <v>1</v>
      </c>
      <c r="G115" s="4">
        <v>2</v>
      </c>
      <c r="H115" s="4"/>
      <c r="I115" s="5" t="str">
        <f>VLOOKUP(A115,tax!$B$2:$X$1706,5,FALSE)</f>
        <v xml:space="preserve"> Proteobacteria</v>
      </c>
      <c r="J115" t="str">
        <f>VLOOKUP(A115,tax!$B$2:$X$1706,6,FALSE)</f>
        <v xml:space="preserve"> Gammaproteobacteria.</v>
      </c>
      <c r="K115" s="11" t="str">
        <f t="shared" ref="K115:K119" si="14">IF(AND(B115=1,C115=1,E115=1,F115=1,B115+C115+D115+E115+F115=4),"2",IF(AND(B115+C115+D115+E115+F115=2,D115=1),"1","-"))</f>
        <v>1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hidden="1" x14ac:dyDescent="0.3">
      <c r="A116" s="2" t="s">
        <v>267</v>
      </c>
      <c r="B116" s="16">
        <v>1</v>
      </c>
      <c r="C116" s="14">
        <v>1</v>
      </c>
      <c r="D116" s="9"/>
      <c r="E116" s="15">
        <v>1</v>
      </c>
      <c r="F116" s="8">
        <v>1</v>
      </c>
      <c r="G116" s="4">
        <v>4</v>
      </c>
      <c r="H116" s="4"/>
      <c r="I116" s="5" t="str">
        <f>VLOOKUP(A116,tax!$B$2:$X$1706,5,FALSE)</f>
        <v xml:space="preserve"> Viridiplantae</v>
      </c>
      <c r="J116" t="str">
        <f>VLOOKUP(A116,tax!$B$2:$X$1706,6,FALSE)</f>
        <v xml:space="preserve"> Streptophyta</v>
      </c>
      <c r="K116" s="11" t="str">
        <f t="shared" si="14"/>
        <v>2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x14ac:dyDescent="0.3">
      <c r="A117" s="47" t="s">
        <v>269</v>
      </c>
      <c r="B117" s="48"/>
      <c r="C117" s="49"/>
      <c r="D117" s="50">
        <v>1</v>
      </c>
      <c r="E117" s="51"/>
      <c r="F117" s="52">
        <v>1</v>
      </c>
      <c r="G117" s="53">
        <v>2</v>
      </c>
      <c r="H117" s="53">
        <f>VLOOKUP(A117, architectures!B102:I7106,4, FALSE)</f>
        <v>62</v>
      </c>
      <c r="I117" s="54" t="str">
        <f>VLOOKUP(A117,tax!$B$2:$X$1706,5,FALSE)</f>
        <v xml:space="preserve"> Proteobacteria</v>
      </c>
      <c r="J117" s="34" t="str">
        <f>VLOOKUP(A117,tax!$B$2:$X$1706,6,FALSE)</f>
        <v xml:space="preserve"> Alphaproteobacteria</v>
      </c>
      <c r="K117" s="35" t="str">
        <f t="shared" si="14"/>
        <v>1</v>
      </c>
      <c r="L117" s="35" t="str">
        <f>CONCATENATE("A",K117)</f>
        <v>A1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hidden="1" x14ac:dyDescent="0.3">
      <c r="A118" s="2" t="s">
        <v>271</v>
      </c>
      <c r="B118" s="16"/>
      <c r="C118" s="14"/>
      <c r="D118" s="9">
        <v>1</v>
      </c>
      <c r="E118" s="15"/>
      <c r="F118" s="8">
        <v>1</v>
      </c>
      <c r="G118" s="4">
        <v>2</v>
      </c>
      <c r="H118" s="4"/>
      <c r="I118" s="5" t="str">
        <f>VLOOKUP(A118,tax!$B$2:$X$1706,5,FALSE)</f>
        <v xml:space="preserve"> Proteobacteria</v>
      </c>
      <c r="J118" t="str">
        <f>VLOOKUP(A118,tax!$B$2:$X$1706,6,FALSE)</f>
        <v xml:space="preserve"> Gammaproteobacteria</v>
      </c>
      <c r="K118" s="11" t="str">
        <f t="shared" si="14"/>
        <v>1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hidden="1" x14ac:dyDescent="0.3">
      <c r="A119" s="2" t="s">
        <v>273</v>
      </c>
      <c r="B119" s="16">
        <v>1</v>
      </c>
      <c r="C119" s="14">
        <v>1</v>
      </c>
      <c r="D119" s="9"/>
      <c r="E119" s="15">
        <v>1</v>
      </c>
      <c r="F119" s="8">
        <v>1</v>
      </c>
      <c r="G119" s="4">
        <v>4</v>
      </c>
      <c r="H119" s="4"/>
      <c r="I119" s="5" t="str">
        <f>VLOOKUP(A119,tax!$B$2:$X$1706,5,FALSE)</f>
        <v xml:space="preserve"> Proteobacteria</v>
      </c>
      <c r="J119" t="str">
        <f>VLOOKUP(A119,tax!$B$2:$X$1706,6,FALSE)</f>
        <v xml:space="preserve"> Gammaproteobacteria</v>
      </c>
      <c r="K119" s="11" t="str">
        <f t="shared" si="14"/>
        <v>2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hidden="1" x14ac:dyDescent="0.3">
      <c r="A120" s="2" t="s">
        <v>275</v>
      </c>
      <c r="B120" s="16"/>
      <c r="C120" s="14">
        <v>1</v>
      </c>
      <c r="D120" s="9"/>
      <c r="E120" s="15">
        <v>1</v>
      </c>
      <c r="F120" s="8">
        <v>1</v>
      </c>
      <c r="G120" s="4">
        <v>3</v>
      </c>
      <c r="H120" s="4"/>
      <c r="I120" s="5" t="str">
        <f>VLOOKUP(A120,tax!$B$2:$X$1706,5,FALSE)</f>
        <v xml:space="preserve"> Proteobacteria</v>
      </c>
      <c r="J120" t="str">
        <f>VLOOKUP(A120,tax!$B$2:$X$1706,6,FALSE)</f>
        <v xml:space="preserve"> Gammaproteobacteria</v>
      </c>
      <c r="K120" s="11" t="str">
        <f t="shared" si="8"/>
        <v>-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hidden="1" x14ac:dyDescent="0.3">
      <c r="A121" s="2" t="s">
        <v>277</v>
      </c>
      <c r="B121" s="16"/>
      <c r="C121" s="14"/>
      <c r="D121" s="9">
        <v>1</v>
      </c>
      <c r="E121" s="15"/>
      <c r="F121" s="8">
        <v>1</v>
      </c>
      <c r="G121" s="4">
        <v>2</v>
      </c>
      <c r="H121" s="4"/>
      <c r="I121" s="5" t="str">
        <f>VLOOKUP(A121,tax!$B$2:$X$1706,5,FALSE)</f>
        <v xml:space="preserve"> Proteobacteria</v>
      </c>
      <c r="J121" t="str">
        <f>VLOOKUP(A121,tax!$B$2:$X$1706,6,FALSE)</f>
        <v xml:space="preserve"> Gammaproteobacteria</v>
      </c>
      <c r="K121" s="11" t="str">
        <f t="shared" ref="K121:K127" si="15">IF(AND(B121=1,C121=1,E121=1,F121=1,B121+C121+D121+E121+F121=4),"2",IF(AND(B121+C121+D121+E121+F121=2,D121=1),"1","-"))</f>
        <v>1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hidden="1" x14ac:dyDescent="0.3">
      <c r="A122" s="2" t="s">
        <v>279</v>
      </c>
      <c r="B122" s="16"/>
      <c r="C122" s="14"/>
      <c r="D122" s="9">
        <v>1</v>
      </c>
      <c r="E122" s="15"/>
      <c r="F122" s="8">
        <v>1</v>
      </c>
      <c r="G122" s="4">
        <v>2</v>
      </c>
      <c r="H122" s="4"/>
      <c r="I122" s="5" t="str">
        <f>VLOOKUP(A122,tax!$B$2:$X$1706,5,FALSE)</f>
        <v xml:space="preserve"> Tenericutes</v>
      </c>
      <c r="J122" t="str">
        <f>VLOOKUP(A122,tax!$B$2:$X$1706,6,FALSE)</f>
        <v xml:space="preserve"> Candidatus Izimaplasma.</v>
      </c>
      <c r="K122" s="11" t="str">
        <f t="shared" si="15"/>
        <v>1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idden="1" x14ac:dyDescent="0.3">
      <c r="A123" s="2" t="s">
        <v>281</v>
      </c>
      <c r="B123" s="16"/>
      <c r="C123" s="14"/>
      <c r="D123" s="9">
        <v>1</v>
      </c>
      <c r="E123" s="15"/>
      <c r="F123" s="8">
        <v>1</v>
      </c>
      <c r="G123" s="4">
        <v>2</v>
      </c>
      <c r="H123" s="4"/>
      <c r="I123" s="5" t="str">
        <f>VLOOKUP(A123,tax!$B$2:$X$1706,5,FALSE)</f>
        <v xml:space="preserve"> Proteobacteria</v>
      </c>
      <c r="J123" t="str">
        <f>VLOOKUP(A123,tax!$B$2:$X$1706,6,FALSE)</f>
        <v xml:space="preserve"> Gammaproteobacteria</v>
      </c>
      <c r="K123" s="11" t="str">
        <f t="shared" si="15"/>
        <v>1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idden="1" x14ac:dyDescent="0.3">
      <c r="A124" s="2" t="s">
        <v>283</v>
      </c>
      <c r="B124" s="16"/>
      <c r="C124" s="14"/>
      <c r="D124" s="9">
        <v>1</v>
      </c>
      <c r="E124" s="15"/>
      <c r="F124" s="8">
        <v>1</v>
      </c>
      <c r="G124" s="4">
        <v>2</v>
      </c>
      <c r="H124" s="4"/>
      <c r="I124" s="5" t="str">
        <f>VLOOKUP(A124,tax!$B$2:$X$1706,5,FALSE)</f>
        <v xml:space="preserve"> Proteobacteria</v>
      </c>
      <c r="J124" t="str">
        <f>VLOOKUP(A124,tax!$B$2:$X$1706,6,FALSE)</f>
        <v xml:space="preserve"> Gammaproteobacteria</v>
      </c>
      <c r="K124" s="11" t="str">
        <f t="shared" si="15"/>
        <v>1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idden="1" x14ac:dyDescent="0.3">
      <c r="A125" s="2" t="s">
        <v>285</v>
      </c>
      <c r="B125" s="16"/>
      <c r="C125" s="14"/>
      <c r="D125" s="9">
        <v>1</v>
      </c>
      <c r="E125" s="15"/>
      <c r="F125" s="8">
        <v>1</v>
      </c>
      <c r="G125" s="4">
        <v>2</v>
      </c>
      <c r="H125" s="4"/>
      <c r="I125" s="5" t="str">
        <f>VLOOKUP(A125,tax!$B$2:$X$1706,5,FALSE)</f>
        <v xml:space="preserve"> Proteobacteria</v>
      </c>
      <c r="J125" t="str">
        <f>VLOOKUP(A125,tax!$B$2:$X$1706,6,FALSE)</f>
        <v xml:space="preserve"> Gammaproteobacteria</v>
      </c>
      <c r="K125" s="11" t="str">
        <f t="shared" si="15"/>
        <v>1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idden="1" x14ac:dyDescent="0.3">
      <c r="A126" s="2" t="s">
        <v>287</v>
      </c>
      <c r="B126" s="16">
        <v>1</v>
      </c>
      <c r="C126" s="14">
        <v>1</v>
      </c>
      <c r="D126" s="9"/>
      <c r="E126" s="15">
        <v>1</v>
      </c>
      <c r="F126" s="8">
        <v>1</v>
      </c>
      <c r="G126" s="4">
        <v>4</v>
      </c>
      <c r="H126" s="4"/>
      <c r="I126" s="5" t="str">
        <f>VLOOKUP(A126,tax!$B$2:$X$1706,5,FALSE)</f>
        <v xml:space="preserve"> Proteobacteria</v>
      </c>
      <c r="J126" t="str">
        <f>VLOOKUP(A126,tax!$B$2:$X$1706,6,FALSE)</f>
        <v xml:space="preserve"> Gammaproteobacteria</v>
      </c>
      <c r="K126" s="11" t="str">
        <f t="shared" si="15"/>
        <v>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idden="1" x14ac:dyDescent="0.3">
      <c r="A127" s="2" t="s">
        <v>289</v>
      </c>
      <c r="B127" s="16">
        <v>1</v>
      </c>
      <c r="C127" s="14">
        <v>1</v>
      </c>
      <c r="D127" s="9"/>
      <c r="E127" s="15">
        <v>1</v>
      </c>
      <c r="F127" s="8">
        <v>1</v>
      </c>
      <c r="G127" s="4">
        <v>4</v>
      </c>
      <c r="H127" s="4"/>
      <c r="I127" s="5" t="str">
        <f>VLOOKUP(A127,tax!$B$2:$X$1706,5,FALSE)</f>
        <v xml:space="preserve"> Proteobacteria</v>
      </c>
      <c r="J127" t="str">
        <f>VLOOKUP(A127,tax!$B$2:$X$1706,6,FALSE)</f>
        <v xml:space="preserve"> Gammaproteobacteria</v>
      </c>
      <c r="K127" s="11" t="str">
        <f t="shared" si="15"/>
        <v>2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idden="1" x14ac:dyDescent="0.3">
      <c r="A128" s="2" t="s">
        <v>291</v>
      </c>
      <c r="B128" s="16"/>
      <c r="C128" s="14">
        <v>1</v>
      </c>
      <c r="D128" s="9"/>
      <c r="E128" s="15">
        <v>1</v>
      </c>
      <c r="F128" s="8">
        <v>1</v>
      </c>
      <c r="G128" s="4">
        <v>3</v>
      </c>
      <c r="H128" s="4"/>
      <c r="I128" s="5" t="str">
        <f>VLOOKUP(A128,tax!$B$2:$X$1706,5,FALSE)</f>
        <v xml:space="preserve"> Chlamydiae</v>
      </c>
      <c r="J128" t="str">
        <f>VLOOKUP(A128,tax!$B$2:$X$1706,6,FALSE)</f>
        <v xml:space="preserve"> Parachlamydiales</v>
      </c>
      <c r="K128" s="11" t="str">
        <f t="shared" si="8"/>
        <v>-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idden="1" x14ac:dyDescent="0.3">
      <c r="A129" s="2" t="s">
        <v>293</v>
      </c>
      <c r="B129" s="16"/>
      <c r="C129" s="14"/>
      <c r="D129" s="9"/>
      <c r="E129" s="15"/>
      <c r="F129" s="8">
        <v>1</v>
      </c>
      <c r="G129" s="4">
        <v>1</v>
      </c>
      <c r="H129" s="4"/>
      <c r="I129" s="5" t="str">
        <f>VLOOKUP(A129,tax!$B$2:$X$1706,5,FALSE)</f>
        <v xml:space="preserve"> Proteobacteria</v>
      </c>
      <c r="J129" t="str">
        <f>VLOOKUP(A129,tax!$B$2:$X$1706,6,FALSE)</f>
        <v xml:space="preserve"> Alphaproteobacteria</v>
      </c>
      <c r="K129" s="11" t="str">
        <f t="shared" si="8"/>
        <v>-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x14ac:dyDescent="0.3">
      <c r="A130" s="47" t="s">
        <v>295</v>
      </c>
      <c r="B130" s="48"/>
      <c r="C130" s="49"/>
      <c r="D130" s="50">
        <v>1</v>
      </c>
      <c r="E130" s="51"/>
      <c r="F130" s="52">
        <v>1</v>
      </c>
      <c r="G130" s="53">
        <v>2</v>
      </c>
      <c r="H130" s="53">
        <f>VLOOKUP(A130, architectures!B115:I7119,4, FALSE)</f>
        <v>79</v>
      </c>
      <c r="I130" s="54" t="str">
        <f>VLOOKUP(A130,tax!$B$2:$X$1706,5,FALSE)</f>
        <v xml:space="preserve"> Proteobacteria</v>
      </c>
      <c r="J130" s="34" t="str">
        <f>VLOOKUP(A130,tax!$B$2:$X$1706,6,FALSE)</f>
        <v xml:space="preserve"> Alphaproteobacteria</v>
      </c>
      <c r="K130" s="35" t="str">
        <f t="shared" ref="K130:K131" si="16">IF(AND(B130=1,C130=1,E130=1,F130=1,B130+C130+D130+E130+F130=4),"2",IF(AND(B130+C130+D130+E130+F130=2,D130=1),"1","-"))</f>
        <v>1</v>
      </c>
      <c r="L130" s="35" t="str">
        <f>CONCATENATE("A",K130)</f>
        <v>A1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idden="1" x14ac:dyDescent="0.3">
      <c r="A131" s="2" t="s">
        <v>297</v>
      </c>
      <c r="B131" s="16"/>
      <c r="C131" s="14"/>
      <c r="D131" s="9">
        <v>1</v>
      </c>
      <c r="E131" s="15"/>
      <c r="F131" s="8">
        <v>1</v>
      </c>
      <c r="G131" s="4">
        <v>2</v>
      </c>
      <c r="H131" s="4"/>
      <c r="I131" s="5" t="str">
        <f>VLOOKUP(A131,tax!$B$2:$X$1706,5,FALSE)</f>
        <v xml:space="preserve"> Proteobacteria</v>
      </c>
      <c r="J131" t="str">
        <f>VLOOKUP(A131,tax!$B$2:$X$1706,6,FALSE)</f>
        <v xml:space="preserve"> Gammaproteobacteria</v>
      </c>
      <c r="K131" s="11" t="str">
        <f t="shared" si="16"/>
        <v>1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idden="1" x14ac:dyDescent="0.3">
      <c r="A132" s="2" t="s">
        <v>299</v>
      </c>
      <c r="B132" s="16"/>
      <c r="C132" s="14"/>
      <c r="D132" s="9"/>
      <c r="E132" s="15"/>
      <c r="F132" s="8">
        <v>1</v>
      </c>
      <c r="G132" s="4">
        <v>1</v>
      </c>
      <c r="H132" s="4"/>
      <c r="I132" s="5" t="str">
        <f>VLOOKUP(A132,tax!$B$2:$X$1706,5,FALSE)</f>
        <v xml:space="preserve"> Proteobacteria</v>
      </c>
      <c r="J132" t="str">
        <f>VLOOKUP(A132,tax!$B$2:$X$1706,6,FALSE)</f>
        <v xml:space="preserve"> Gammaproteobacteria</v>
      </c>
      <c r="K132" s="11" t="str">
        <f t="shared" si="8"/>
        <v>-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idden="1" x14ac:dyDescent="0.3">
      <c r="A133" s="2" t="s">
        <v>301</v>
      </c>
      <c r="B133" s="16"/>
      <c r="C133" s="14"/>
      <c r="D133" s="9">
        <v>1</v>
      </c>
      <c r="E133" s="15"/>
      <c r="F133" s="8">
        <v>1</v>
      </c>
      <c r="G133" s="4">
        <v>2</v>
      </c>
      <c r="H133" s="4"/>
      <c r="I133" s="5" t="str">
        <f>VLOOKUP(A133,tax!$B$2:$X$1706,5,FALSE)</f>
        <v xml:space="preserve"> Proteobacteria</v>
      </c>
      <c r="J133" t="str">
        <f>VLOOKUP(A133,tax!$B$2:$X$1706,6,FALSE)</f>
        <v xml:space="preserve"> Gammaproteobacteria</v>
      </c>
      <c r="K133" s="11" t="str">
        <f t="shared" ref="K133:K141" si="17">IF(AND(B133=1,C133=1,E133=1,F133=1,B133+C133+D133+E133+F133=4),"2",IF(AND(B133+C133+D133+E133+F133=2,D133=1),"1","-"))</f>
        <v>1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idden="1" x14ac:dyDescent="0.3">
      <c r="A134" s="2" t="s">
        <v>303</v>
      </c>
      <c r="B134" s="16"/>
      <c r="C134" s="14"/>
      <c r="D134" s="9">
        <v>1</v>
      </c>
      <c r="E134" s="15"/>
      <c r="F134" s="8">
        <v>1</v>
      </c>
      <c r="G134" s="4">
        <v>2</v>
      </c>
      <c r="H134" s="4"/>
      <c r="I134" s="5" t="str">
        <f>VLOOKUP(A134,tax!$B$2:$X$1706,5,FALSE)</f>
        <v xml:space="preserve"> Proteobacteria</v>
      </c>
      <c r="J134" t="str">
        <f>VLOOKUP(A134,tax!$B$2:$X$1706,6,FALSE)</f>
        <v xml:space="preserve"> Gammaproteobacteria</v>
      </c>
      <c r="K134" s="11" t="str">
        <f t="shared" si="17"/>
        <v>1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idden="1" x14ac:dyDescent="0.3">
      <c r="A135" s="2" t="s">
        <v>305</v>
      </c>
      <c r="B135" s="16"/>
      <c r="C135" s="14"/>
      <c r="D135" s="9">
        <v>1</v>
      </c>
      <c r="E135" s="15"/>
      <c r="F135" s="8">
        <v>1</v>
      </c>
      <c r="G135" s="4">
        <v>2</v>
      </c>
      <c r="H135" s="4"/>
      <c r="I135" s="5" t="str">
        <f>VLOOKUP(A135,tax!$B$2:$X$1706,5,FALSE)</f>
        <v xml:space="preserve"> Proteobacteria</v>
      </c>
      <c r="J135" t="str">
        <f>VLOOKUP(A135,tax!$B$2:$X$1706,6,FALSE)</f>
        <v xml:space="preserve"> Gammaproteobacteria</v>
      </c>
      <c r="K135" s="11" t="str">
        <f t="shared" si="17"/>
        <v>1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idden="1" x14ac:dyDescent="0.3">
      <c r="A136" s="2" t="s">
        <v>307</v>
      </c>
      <c r="B136" s="16"/>
      <c r="C136" s="14"/>
      <c r="D136" s="9">
        <v>1</v>
      </c>
      <c r="E136" s="15"/>
      <c r="F136" s="8">
        <v>1</v>
      </c>
      <c r="G136" s="4">
        <v>2</v>
      </c>
      <c r="H136" s="4"/>
      <c r="I136" s="5" t="str">
        <f>VLOOKUP(A136,tax!$B$2:$X$1706,5,FALSE)</f>
        <v xml:space="preserve"> Proteobacteria</v>
      </c>
      <c r="J136" t="str">
        <f>VLOOKUP(A136,tax!$B$2:$X$1706,6,FALSE)</f>
        <v xml:space="preserve"> Gammaproteobacteria</v>
      </c>
      <c r="K136" s="11" t="str">
        <f t="shared" si="17"/>
        <v>1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idden="1" x14ac:dyDescent="0.3">
      <c r="A137" s="2" t="s">
        <v>309</v>
      </c>
      <c r="B137" s="16"/>
      <c r="C137" s="14"/>
      <c r="D137" s="9">
        <v>1</v>
      </c>
      <c r="E137" s="15"/>
      <c r="F137" s="8">
        <v>1</v>
      </c>
      <c r="G137" s="4">
        <v>2</v>
      </c>
      <c r="H137" s="4"/>
      <c r="I137" s="5" t="str">
        <f>VLOOKUP(A137,tax!$B$2:$X$1706,5,FALSE)</f>
        <v xml:space="preserve"> Proteobacteria</v>
      </c>
      <c r="J137" t="str">
        <f>VLOOKUP(A137,tax!$B$2:$X$1706,6,FALSE)</f>
        <v xml:space="preserve"> Gammaproteobacteria</v>
      </c>
      <c r="K137" s="11" t="str">
        <f t="shared" si="17"/>
        <v>1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idden="1" x14ac:dyDescent="0.3">
      <c r="A138" s="2" t="s">
        <v>311</v>
      </c>
      <c r="B138" s="16"/>
      <c r="C138" s="14"/>
      <c r="D138" s="9">
        <v>1</v>
      </c>
      <c r="E138" s="15"/>
      <c r="F138" s="8">
        <v>1</v>
      </c>
      <c r="G138" s="4">
        <v>2</v>
      </c>
      <c r="H138" s="4"/>
      <c r="I138" s="5" t="str">
        <f>VLOOKUP(A138,tax!$B$2:$X$1706,5,FALSE)</f>
        <v xml:space="preserve"> Proteobacteria</v>
      </c>
      <c r="J138" t="str">
        <f>VLOOKUP(A138,tax!$B$2:$X$1706,6,FALSE)</f>
        <v xml:space="preserve"> Gammaproteobacteria</v>
      </c>
      <c r="K138" s="11" t="str">
        <f t="shared" si="17"/>
        <v>1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hidden="1" x14ac:dyDescent="0.3">
      <c r="A139" s="2" t="s">
        <v>313</v>
      </c>
      <c r="B139" s="16"/>
      <c r="C139" s="14"/>
      <c r="D139" s="9">
        <v>1</v>
      </c>
      <c r="E139" s="15"/>
      <c r="F139" s="8">
        <v>1</v>
      </c>
      <c r="G139" s="4">
        <v>2</v>
      </c>
      <c r="H139" s="4"/>
      <c r="I139" s="5" t="str">
        <f>VLOOKUP(A139,tax!$B$2:$X$1706,5,FALSE)</f>
        <v xml:space="preserve"> Proteobacteria</v>
      </c>
      <c r="J139" t="str">
        <f>VLOOKUP(A139,tax!$B$2:$X$1706,6,FALSE)</f>
        <v xml:space="preserve"> Gammaproteobacteria</v>
      </c>
      <c r="K139" s="11" t="str">
        <f t="shared" si="17"/>
        <v>1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hidden="1" x14ac:dyDescent="0.3">
      <c r="A140" s="2" t="s">
        <v>315</v>
      </c>
      <c r="B140" s="16"/>
      <c r="C140" s="14"/>
      <c r="D140" s="9">
        <v>1</v>
      </c>
      <c r="E140" s="15"/>
      <c r="F140" s="8">
        <v>1</v>
      </c>
      <c r="G140" s="4">
        <v>2</v>
      </c>
      <c r="H140" s="4"/>
      <c r="I140" s="5" t="str">
        <f>VLOOKUP(A140,tax!$B$2:$X$1706,5,FALSE)</f>
        <v xml:space="preserve"> Proteobacteria</v>
      </c>
      <c r="J140" t="str">
        <f>VLOOKUP(A140,tax!$B$2:$X$1706,6,FALSE)</f>
        <v xml:space="preserve"> Gammaproteobacteria</v>
      </c>
      <c r="K140" s="11" t="str">
        <f t="shared" si="17"/>
        <v>1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hidden="1" x14ac:dyDescent="0.3">
      <c r="A141" s="2" t="s">
        <v>317</v>
      </c>
      <c r="B141" s="16"/>
      <c r="C141" s="14"/>
      <c r="D141" s="9">
        <v>1</v>
      </c>
      <c r="E141" s="15"/>
      <c r="F141" s="8">
        <v>1</v>
      </c>
      <c r="G141" s="4">
        <v>2</v>
      </c>
      <c r="H141" s="4"/>
      <c r="I141" s="5" t="str">
        <f>VLOOKUP(A141,tax!$B$2:$X$1706,5,FALSE)</f>
        <v xml:space="preserve"> Proteobacteria</v>
      </c>
      <c r="J141" t="str">
        <f>VLOOKUP(A141,tax!$B$2:$X$1706,6,FALSE)</f>
        <v xml:space="preserve"> Gammaproteobacteria</v>
      </c>
      <c r="K141" s="11" t="str">
        <f t="shared" si="17"/>
        <v>1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hidden="1" x14ac:dyDescent="0.3">
      <c r="A142" s="2" t="s">
        <v>319</v>
      </c>
      <c r="B142" s="16"/>
      <c r="C142" s="14">
        <v>1</v>
      </c>
      <c r="D142" s="9"/>
      <c r="E142" s="15">
        <v>1</v>
      </c>
      <c r="F142" s="8">
        <v>1</v>
      </c>
      <c r="G142" s="4">
        <v>3</v>
      </c>
      <c r="H142" s="4"/>
      <c r="I142" s="5" t="str">
        <f>VLOOKUP(A142,tax!$B$2:$X$1706,5,FALSE)</f>
        <v xml:space="preserve"> Proteobacteria</v>
      </c>
      <c r="J142" t="str">
        <f>VLOOKUP(A142,tax!$B$2:$X$1706,6,FALSE)</f>
        <v xml:space="preserve"> Gammaproteobacteria</v>
      </c>
      <c r="K142" s="11" t="str">
        <f t="shared" ref="K142:K192" si="18">IF(AND(B142=1,C142=1,E142=1,F142=1,B142+C142+D142+E142+F142=4),"II",IF(AND(B142+C142+D142+E142+F142=2,D142=1),"I","-"))</f>
        <v>-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hidden="1" x14ac:dyDescent="0.3">
      <c r="A143" s="2" t="s">
        <v>321</v>
      </c>
      <c r="B143" s="16"/>
      <c r="C143" s="14"/>
      <c r="D143" s="9">
        <v>1</v>
      </c>
      <c r="E143" s="15"/>
      <c r="F143" s="8">
        <v>1</v>
      </c>
      <c r="G143" s="4">
        <v>2</v>
      </c>
      <c r="H143" s="4"/>
      <c r="I143" s="5" t="str">
        <f>VLOOKUP(A143,tax!$B$2:$X$1706,5,FALSE)</f>
        <v xml:space="preserve"> Proteobacteria</v>
      </c>
      <c r="J143" t="str">
        <f>VLOOKUP(A143,tax!$B$2:$X$1706,6,FALSE)</f>
        <v xml:space="preserve"> Gammaproteobacteria</v>
      </c>
      <c r="K143" s="11" t="str">
        <f t="shared" ref="K143:K144" si="19">IF(AND(B143=1,C143=1,E143=1,F143=1,B143+C143+D143+E143+F143=4),"2",IF(AND(B143+C143+D143+E143+F143=2,D143=1),"1","-"))</f>
        <v>1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idden="1" x14ac:dyDescent="0.3">
      <c r="A144" s="2" t="s">
        <v>323</v>
      </c>
      <c r="B144" s="16"/>
      <c r="C144" s="14"/>
      <c r="D144" s="9">
        <v>1</v>
      </c>
      <c r="E144" s="15"/>
      <c r="F144" s="8">
        <v>1</v>
      </c>
      <c r="G144" s="4">
        <v>2</v>
      </c>
      <c r="H144" s="4"/>
      <c r="I144" s="5" t="str">
        <f>VLOOKUP(A144,tax!$B$2:$X$1706,5,FALSE)</f>
        <v xml:space="preserve"> Proteobacteria</v>
      </c>
      <c r="J144" t="str">
        <f>VLOOKUP(A144,tax!$B$2:$X$1706,6,FALSE)</f>
        <v xml:space="preserve"> Gammaproteobacteria</v>
      </c>
      <c r="K144" s="11" t="str">
        <f t="shared" si="19"/>
        <v>1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idden="1" x14ac:dyDescent="0.3">
      <c r="A145" s="2" t="s">
        <v>325</v>
      </c>
      <c r="B145" s="16"/>
      <c r="C145" s="14"/>
      <c r="D145" s="9"/>
      <c r="E145" s="15"/>
      <c r="F145" s="8">
        <v>1</v>
      </c>
      <c r="G145" s="4">
        <v>1</v>
      </c>
      <c r="H145" s="4"/>
      <c r="I145" s="5" t="str">
        <f>VLOOKUP(A145,tax!$B$2:$X$1706,5,FALSE)</f>
        <v xml:space="preserve"> Proteobacteria</v>
      </c>
      <c r="J145" t="str">
        <f>VLOOKUP(A145,tax!$B$2:$X$1706,6,FALSE)</f>
        <v xml:space="preserve"> Alphaproteobacteria</v>
      </c>
      <c r="K145" s="11" t="str">
        <f t="shared" si="18"/>
        <v>-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idden="1" x14ac:dyDescent="0.3">
      <c r="A146" s="2" t="s">
        <v>327</v>
      </c>
      <c r="B146" s="16"/>
      <c r="C146" s="14">
        <v>1</v>
      </c>
      <c r="D146" s="9"/>
      <c r="E146" s="15">
        <v>1</v>
      </c>
      <c r="F146" s="8">
        <v>1</v>
      </c>
      <c r="G146" s="4">
        <v>3</v>
      </c>
      <c r="H146" s="4"/>
      <c r="I146" s="5" t="str">
        <f>VLOOKUP(A146,tax!$B$2:$X$1706,5,FALSE)</f>
        <v xml:space="preserve"> Proteobacteria</v>
      </c>
      <c r="J146" t="str">
        <f>VLOOKUP(A146,tax!$B$2:$X$1706,6,FALSE)</f>
        <v xml:space="preserve"> Alphaproteobacteria</v>
      </c>
      <c r="K146" s="11" t="str">
        <f t="shared" si="18"/>
        <v>-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idden="1" x14ac:dyDescent="0.3">
      <c r="A147" s="2" t="s">
        <v>329</v>
      </c>
      <c r="B147" s="16"/>
      <c r="C147" s="14"/>
      <c r="D147" s="9"/>
      <c r="E147" s="15">
        <v>1</v>
      </c>
      <c r="F147" s="8">
        <v>1</v>
      </c>
      <c r="G147" s="4">
        <v>2</v>
      </c>
      <c r="H147" s="4"/>
      <c r="I147" s="5" t="str">
        <f>VLOOKUP(A147,tax!$B$2:$X$1706,5,FALSE)</f>
        <v xml:space="preserve"> Bacteroidetes</v>
      </c>
      <c r="J147" t="str">
        <f>VLOOKUP(A147,tax!$B$2:$X$1706,6,FALSE)</f>
        <v xml:space="preserve"> Flavobacteriia</v>
      </c>
      <c r="K147" s="11" t="str">
        <f t="shared" si="18"/>
        <v>-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idden="1" x14ac:dyDescent="0.3">
      <c r="A148" s="12" t="s">
        <v>331</v>
      </c>
      <c r="B148" s="4"/>
      <c r="C148" s="4">
        <v>1</v>
      </c>
      <c r="D148" s="9"/>
      <c r="E148" s="4"/>
      <c r="F148" s="8">
        <v>1</v>
      </c>
      <c r="G148" s="4">
        <v>2</v>
      </c>
      <c r="H148" s="4"/>
      <c r="I148" s="5" t="e">
        <f>VLOOKUP(A148,tax!$B$2:$X$1706,5,FALSE)</f>
        <v>#N/A</v>
      </c>
      <c r="J148" t="e">
        <f>VLOOKUP(A148,tax!$B$2:$X$1706,6,FALSE)</f>
        <v>#N/A</v>
      </c>
      <c r="K148" s="11" t="str">
        <f t="shared" si="18"/>
        <v>-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idden="1" x14ac:dyDescent="0.3">
      <c r="A149" s="12" t="s">
        <v>333</v>
      </c>
      <c r="B149" s="4">
        <v>1</v>
      </c>
      <c r="C149" s="4">
        <v>1</v>
      </c>
      <c r="D149" s="9"/>
      <c r="E149" s="4">
        <v>1</v>
      </c>
      <c r="F149" s="8">
        <v>1</v>
      </c>
      <c r="G149" s="4">
        <v>4</v>
      </c>
      <c r="H149" s="4"/>
      <c r="I149" s="5" t="e">
        <f>VLOOKUP(A149,tax!$B$2:$X$1706,5,FALSE)</f>
        <v>#N/A</v>
      </c>
      <c r="J149" t="e">
        <f>VLOOKUP(A149,tax!$B$2:$X$1706,6,FALSE)</f>
        <v>#N/A</v>
      </c>
      <c r="K149" s="11" t="str">
        <f t="shared" ref="K149:K151" si="20">IF(AND(B149=1,C149=1,E149=1,F149=1,B149+C149+D149+E149+F149=4),"2",IF(AND(B149+C149+D149+E149+F149=2,D149=1),"1","-"))</f>
        <v>2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idden="1" x14ac:dyDescent="0.3">
      <c r="A150" s="12" t="s">
        <v>335</v>
      </c>
      <c r="B150" s="4">
        <v>1</v>
      </c>
      <c r="C150" s="4">
        <v>1</v>
      </c>
      <c r="D150" s="9"/>
      <c r="E150" s="4">
        <v>1</v>
      </c>
      <c r="F150" s="8">
        <v>1</v>
      </c>
      <c r="G150" s="4">
        <v>4</v>
      </c>
      <c r="H150" s="4"/>
      <c r="I150" s="5" t="e">
        <f>VLOOKUP(A150,tax!$B$2:$X$1706,5,FALSE)</f>
        <v>#N/A</v>
      </c>
      <c r="J150" t="e">
        <f>VLOOKUP(A150,tax!$B$2:$X$1706,6,FALSE)</f>
        <v>#N/A</v>
      </c>
      <c r="K150" s="11" t="str">
        <f t="shared" si="20"/>
        <v>2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idden="1" x14ac:dyDescent="0.3">
      <c r="A151" s="12" t="s">
        <v>337</v>
      </c>
      <c r="B151" s="4">
        <v>1</v>
      </c>
      <c r="C151" s="4">
        <v>1</v>
      </c>
      <c r="D151" s="9"/>
      <c r="E151" s="4">
        <v>1</v>
      </c>
      <c r="F151" s="8">
        <v>1</v>
      </c>
      <c r="G151" s="4">
        <v>4</v>
      </c>
      <c r="H151" s="4"/>
      <c r="I151" s="5" t="e">
        <f>VLOOKUP(A151,tax!$B$2:$X$1706,5,FALSE)</f>
        <v>#N/A</v>
      </c>
      <c r="J151" t="e">
        <f>VLOOKUP(A151,tax!$B$2:$X$1706,6,FALSE)</f>
        <v>#N/A</v>
      </c>
      <c r="K151" s="11" t="str">
        <f t="shared" si="20"/>
        <v>2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idden="1" x14ac:dyDescent="0.3">
      <c r="A152" s="12" t="s">
        <v>339</v>
      </c>
      <c r="B152" s="4">
        <v>1</v>
      </c>
      <c r="C152" s="4">
        <v>1</v>
      </c>
      <c r="D152" s="9"/>
      <c r="E152" s="4">
        <v>1</v>
      </c>
      <c r="F152" s="8">
        <v>2</v>
      </c>
      <c r="G152" s="4">
        <v>5</v>
      </c>
      <c r="H152" s="4"/>
      <c r="I152" s="5" t="e">
        <f>VLOOKUP(A152,tax!$B$2:$X$1706,5,FALSE)</f>
        <v>#N/A</v>
      </c>
      <c r="J152" t="e">
        <f>VLOOKUP(A152,tax!$B$2:$X$1706,6,FALSE)</f>
        <v>#N/A</v>
      </c>
      <c r="K152" s="11" t="str">
        <f t="shared" si="18"/>
        <v>-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idden="1" x14ac:dyDescent="0.3">
      <c r="A153" s="12" t="s">
        <v>341</v>
      </c>
      <c r="B153" s="4">
        <v>1</v>
      </c>
      <c r="C153" s="4">
        <v>1</v>
      </c>
      <c r="D153" s="9"/>
      <c r="E153" s="4">
        <v>1</v>
      </c>
      <c r="F153" s="8">
        <v>1</v>
      </c>
      <c r="G153" s="4">
        <v>4</v>
      </c>
      <c r="H153" s="4"/>
      <c r="I153" s="5" t="e">
        <f>VLOOKUP(A153,tax!$B$2:$X$1706,5,FALSE)</f>
        <v>#N/A</v>
      </c>
      <c r="J153" t="e">
        <f>VLOOKUP(A153,tax!$B$2:$X$1706,6,FALSE)</f>
        <v>#N/A</v>
      </c>
      <c r="K153" s="11" t="str">
        <f t="shared" ref="K153:K157" si="21">IF(AND(B153=1,C153=1,E153=1,F153=1,B153+C153+D153+E153+F153=4),"2",IF(AND(B153+C153+D153+E153+F153=2,D153=1),"1","-"))</f>
        <v>2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idden="1" x14ac:dyDescent="0.3">
      <c r="A154" s="12" t="s">
        <v>343</v>
      </c>
      <c r="B154" s="4"/>
      <c r="C154" s="4"/>
      <c r="D154" s="9">
        <v>1</v>
      </c>
      <c r="E154" s="4"/>
      <c r="F154" s="8">
        <v>1</v>
      </c>
      <c r="G154" s="4">
        <v>2</v>
      </c>
      <c r="H154" s="4"/>
      <c r="I154" s="5" t="e">
        <f>VLOOKUP(A154,tax!$B$2:$X$1706,5,FALSE)</f>
        <v>#N/A</v>
      </c>
      <c r="J154" t="e">
        <f>VLOOKUP(A154,tax!$B$2:$X$1706,6,FALSE)</f>
        <v>#N/A</v>
      </c>
      <c r="K154" s="11" t="str">
        <f t="shared" si="21"/>
        <v>1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idden="1" x14ac:dyDescent="0.3">
      <c r="A155" s="12" t="s">
        <v>345</v>
      </c>
      <c r="B155" s="4"/>
      <c r="C155" s="4"/>
      <c r="D155" s="9">
        <v>1</v>
      </c>
      <c r="E155" s="4"/>
      <c r="F155" s="8">
        <v>1</v>
      </c>
      <c r="G155" s="4">
        <v>2</v>
      </c>
      <c r="H155" s="4"/>
      <c r="I155" s="5" t="e">
        <f>VLOOKUP(A155,tax!$B$2:$X$1706,5,FALSE)</f>
        <v>#N/A</v>
      </c>
      <c r="J155" t="e">
        <f>VLOOKUP(A155,tax!$B$2:$X$1706,6,FALSE)</f>
        <v>#N/A</v>
      </c>
      <c r="K155" s="11" t="str">
        <f t="shared" si="21"/>
        <v>1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idden="1" x14ac:dyDescent="0.3">
      <c r="A156" s="2" t="s">
        <v>347</v>
      </c>
      <c r="B156" s="16"/>
      <c r="C156" s="14"/>
      <c r="D156" s="9">
        <v>1</v>
      </c>
      <c r="E156" s="15"/>
      <c r="F156" s="8">
        <v>1</v>
      </c>
      <c r="G156" s="4">
        <v>2</v>
      </c>
      <c r="H156" s="4"/>
      <c r="I156" s="5" t="str">
        <f>VLOOKUP(A156,tax!$B$2:$X$1706,5,FALSE)</f>
        <v xml:space="preserve"> Proteobacteria</v>
      </c>
      <c r="J156" t="str">
        <f>VLOOKUP(A156,tax!$B$2:$X$1706,6,FALSE)</f>
        <v xml:space="preserve"> Gammaproteobacteria</v>
      </c>
      <c r="K156" s="11" t="str">
        <f t="shared" si="21"/>
        <v>1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idden="1" x14ac:dyDescent="0.3">
      <c r="A157" s="2" t="s">
        <v>349</v>
      </c>
      <c r="B157" s="16"/>
      <c r="C157" s="14"/>
      <c r="D157" s="9">
        <v>1</v>
      </c>
      <c r="E157" s="15"/>
      <c r="F157" s="8">
        <v>1</v>
      </c>
      <c r="G157" s="4">
        <v>2</v>
      </c>
      <c r="H157" s="4"/>
      <c r="I157" s="5" t="str">
        <f>VLOOKUP(A157,tax!$B$2:$X$1706,5,FALSE)</f>
        <v xml:space="preserve"> Proteobacteria</v>
      </c>
      <c r="J157" t="str">
        <f>VLOOKUP(A157,tax!$B$2:$X$1706,6,FALSE)</f>
        <v xml:space="preserve"> Gammaproteobacteria</v>
      </c>
      <c r="K157" s="11" t="str">
        <f t="shared" si="21"/>
        <v>1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idden="1" x14ac:dyDescent="0.3">
      <c r="A158" s="2" t="s">
        <v>351</v>
      </c>
      <c r="B158" s="16"/>
      <c r="C158" s="14">
        <v>1</v>
      </c>
      <c r="D158" s="9"/>
      <c r="E158" s="15">
        <v>1</v>
      </c>
      <c r="F158" s="8">
        <v>1</v>
      </c>
      <c r="G158" s="4">
        <v>3</v>
      </c>
      <c r="H158" s="4"/>
      <c r="I158" s="5" t="str">
        <f>VLOOKUP(A158,tax!$B$2:$X$1706,5,FALSE)</f>
        <v xml:space="preserve"> Bacteroidetes</v>
      </c>
      <c r="J158" t="str">
        <f>VLOOKUP(A158,tax!$B$2:$X$1706,6,FALSE)</f>
        <v xml:space="preserve"> Cytophagia</v>
      </c>
      <c r="K158" s="11" t="str">
        <f t="shared" si="18"/>
        <v>-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idden="1" x14ac:dyDescent="0.3">
      <c r="A159" s="2" t="s">
        <v>353</v>
      </c>
      <c r="B159" s="16"/>
      <c r="C159" s="14"/>
      <c r="D159" s="9"/>
      <c r="E159" s="15"/>
      <c r="F159" s="8">
        <v>1</v>
      </c>
      <c r="G159" s="4">
        <v>1</v>
      </c>
      <c r="H159" s="4"/>
      <c r="I159" s="5" t="str">
        <f>VLOOKUP(A159,tax!$B$2:$X$1706,5,FALSE)</f>
        <v xml:space="preserve"> Spirochaetes</v>
      </c>
      <c r="J159" t="str">
        <f>VLOOKUP(A159,tax!$B$2:$X$1706,6,FALSE)</f>
        <v xml:space="preserve"> Spirochaetales</v>
      </c>
      <c r="K159" s="11" t="str">
        <f t="shared" si="18"/>
        <v>-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x14ac:dyDescent="0.3">
      <c r="A160" s="47" t="s">
        <v>357</v>
      </c>
      <c r="B160" s="48"/>
      <c r="C160" s="49"/>
      <c r="D160" s="50">
        <v>1</v>
      </c>
      <c r="E160" s="51"/>
      <c r="F160" s="52">
        <v>1</v>
      </c>
      <c r="G160" s="53">
        <v>2</v>
      </c>
      <c r="H160" s="53">
        <f>VLOOKUP(A160, architectures!B145:I7149,4, FALSE)</f>
        <v>71</v>
      </c>
      <c r="I160" s="54" t="str">
        <f>VLOOKUP(A160,tax!$B$2:$X$1706,5,FALSE)</f>
        <v xml:space="preserve"> Proteobacteria</v>
      </c>
      <c r="J160" s="34" t="str">
        <f>VLOOKUP(A160,tax!$B$2:$X$1706,6,FALSE)</f>
        <v xml:space="preserve"> Alphaproteobacteria</v>
      </c>
      <c r="K160" s="35" t="str">
        <f>IF(AND(B160=1,C160=1,E160=1,F160=1,B160+C160+D160+E160+F160=4),"2",IF(AND(B160+C160+D160+E160+F160=2,D160=1),"1","-"))</f>
        <v>1</v>
      </c>
      <c r="L160" s="35" t="str">
        <f>CONCATENATE("A",K160)</f>
        <v>A1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idden="1" x14ac:dyDescent="0.3">
      <c r="A161" s="2" t="s">
        <v>359</v>
      </c>
      <c r="B161" s="16"/>
      <c r="C161" s="14"/>
      <c r="D161" s="9"/>
      <c r="E161" s="15"/>
      <c r="F161" s="8">
        <v>1</v>
      </c>
      <c r="G161" s="4">
        <v>1</v>
      </c>
      <c r="H161" s="4"/>
      <c r="I161" s="5" t="str">
        <f>VLOOKUP(A161,tax!$B$2:$X$1706,5,FALSE)</f>
        <v xml:space="preserve"> Proteobacteria</v>
      </c>
      <c r="J161" t="str">
        <f>VLOOKUP(A161,tax!$B$2:$X$1706,6,FALSE)</f>
        <v xml:space="preserve"> Betaproteobacteria</v>
      </c>
      <c r="K161" s="11" t="str">
        <f t="shared" si="18"/>
        <v>-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hidden="1" x14ac:dyDescent="0.3">
      <c r="A162" s="2" t="s">
        <v>361</v>
      </c>
      <c r="B162" s="16"/>
      <c r="C162" s="14"/>
      <c r="D162" s="9"/>
      <c r="E162" s="15"/>
      <c r="F162" s="8">
        <v>1</v>
      </c>
      <c r="G162" s="4">
        <v>1</v>
      </c>
      <c r="H162" s="4"/>
      <c r="I162" s="5" t="str">
        <f>VLOOKUP(A162,tax!$B$2:$X$1706,5,FALSE)</f>
        <v xml:space="preserve"> Proteobacteria</v>
      </c>
      <c r="J162" t="str">
        <f>VLOOKUP(A162,tax!$B$2:$X$1706,6,FALSE)</f>
        <v xml:space="preserve"> Betaproteobacteria</v>
      </c>
      <c r="K162" s="11" t="str">
        <f t="shared" si="18"/>
        <v>-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x14ac:dyDescent="0.3">
      <c r="A163" s="47" t="s">
        <v>363</v>
      </c>
      <c r="B163" s="48"/>
      <c r="C163" s="49"/>
      <c r="D163" s="50">
        <v>1</v>
      </c>
      <c r="E163" s="51"/>
      <c r="F163" s="52">
        <v>1</v>
      </c>
      <c r="G163" s="53">
        <v>2</v>
      </c>
      <c r="H163" s="53">
        <f>VLOOKUP(A163, architectures!B148:I7152,4, FALSE)</f>
        <v>77</v>
      </c>
      <c r="I163" s="54" t="str">
        <f>VLOOKUP(A163,tax!$B$2:$X$1706,5,FALSE)</f>
        <v xml:space="preserve"> Proteobacteria</v>
      </c>
      <c r="J163" s="34" t="str">
        <f>VLOOKUP(A163,tax!$B$2:$X$1706,6,FALSE)</f>
        <v xml:space="preserve"> Betaproteobacteria</v>
      </c>
      <c r="K163" s="35" t="str">
        <f t="shared" ref="K163:K165" si="22">IF(AND(B163=1,C163=1,E163=1,F163=1,B163+C163+D163+E163+F163=4),"2",IF(AND(B163+C163+D163+E163+F163=2,D163=1),"1","-"))</f>
        <v>1</v>
      </c>
      <c r="L163" s="35" t="str">
        <f t="shared" ref="L163:L165" si="23">CONCATENATE("B",K163)</f>
        <v>B1</v>
      </c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x14ac:dyDescent="0.3">
      <c r="A164" s="47" t="s">
        <v>365</v>
      </c>
      <c r="B164" s="48"/>
      <c r="C164" s="49"/>
      <c r="D164" s="50">
        <v>1</v>
      </c>
      <c r="E164" s="51"/>
      <c r="F164" s="52">
        <v>1</v>
      </c>
      <c r="G164" s="53">
        <v>2</v>
      </c>
      <c r="H164" s="53">
        <f>VLOOKUP(A164, architectures!B149:I7153,4, FALSE)</f>
        <v>251</v>
      </c>
      <c r="I164" s="54" t="str">
        <f>VLOOKUP(A164,tax!$B$2:$X$1706,5,FALSE)</f>
        <v xml:space="preserve"> Proteobacteria</v>
      </c>
      <c r="J164" s="34" t="str">
        <f>VLOOKUP(A164,tax!$B$2:$X$1706,6,FALSE)</f>
        <v xml:space="preserve"> Betaproteobacteria</v>
      </c>
      <c r="K164" s="35" t="str">
        <f t="shared" si="22"/>
        <v>1</v>
      </c>
      <c r="L164" s="35" t="str">
        <f t="shared" si="23"/>
        <v>B1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x14ac:dyDescent="0.3">
      <c r="A165" s="47" t="s">
        <v>367</v>
      </c>
      <c r="B165" s="48"/>
      <c r="C165" s="49"/>
      <c r="D165" s="50">
        <v>1</v>
      </c>
      <c r="E165" s="51"/>
      <c r="F165" s="52">
        <v>1</v>
      </c>
      <c r="G165" s="53">
        <v>2</v>
      </c>
      <c r="H165" s="53">
        <f>VLOOKUP(A165, architectures!B150:I7154,4, FALSE)</f>
        <v>84</v>
      </c>
      <c r="I165" s="54" t="str">
        <f>VLOOKUP(A165,tax!$B$2:$X$1706,5,FALSE)</f>
        <v xml:space="preserve"> Proteobacteria</v>
      </c>
      <c r="J165" s="34" t="str">
        <f>VLOOKUP(A165,tax!$B$2:$X$1706,6,FALSE)</f>
        <v xml:space="preserve"> Betaproteobacteria</v>
      </c>
      <c r="K165" s="35" t="str">
        <f t="shared" si="22"/>
        <v>1</v>
      </c>
      <c r="L165" s="35" t="str">
        <f t="shared" si="23"/>
        <v>B1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hidden="1" x14ac:dyDescent="0.3">
      <c r="A166" s="2" t="s">
        <v>369</v>
      </c>
      <c r="B166" s="16"/>
      <c r="C166" s="14"/>
      <c r="D166" s="9"/>
      <c r="E166" s="15"/>
      <c r="F166" s="8">
        <v>1</v>
      </c>
      <c r="G166" s="4">
        <v>1</v>
      </c>
      <c r="H166" s="4"/>
      <c r="I166" s="5" t="str">
        <f>VLOOKUP(A166,tax!$B$2:$X$1706,5,FALSE)</f>
        <v xml:space="preserve"> Proteobacteria</v>
      </c>
      <c r="J166" t="str">
        <f>VLOOKUP(A166,tax!$B$2:$X$1706,6,FALSE)</f>
        <v xml:space="preserve"> Alphaproteobacteria</v>
      </c>
      <c r="K166" s="11" t="str">
        <f t="shared" si="18"/>
        <v>-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hidden="1" x14ac:dyDescent="0.3">
      <c r="A167" s="2" t="s">
        <v>371</v>
      </c>
      <c r="B167" s="16"/>
      <c r="C167" s="14"/>
      <c r="D167" s="9"/>
      <c r="E167" s="15"/>
      <c r="F167" s="8">
        <v>1</v>
      </c>
      <c r="G167" s="4">
        <v>1</v>
      </c>
      <c r="H167" s="4"/>
      <c r="I167" s="5" t="str">
        <f>VLOOKUP(A167,tax!$B$2:$X$1706,5,FALSE)</f>
        <v xml:space="preserve"> Proteobacteria</v>
      </c>
      <c r="J167" t="str">
        <f>VLOOKUP(A167,tax!$B$2:$X$1706,6,FALSE)</f>
        <v xml:space="preserve"> Gammaproteobacteria</v>
      </c>
      <c r="K167" s="11" t="str">
        <f t="shared" si="18"/>
        <v>-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hidden="1" x14ac:dyDescent="0.3">
      <c r="A168" s="2" t="s">
        <v>373</v>
      </c>
      <c r="B168" s="16"/>
      <c r="C168" s="14"/>
      <c r="D168" s="9"/>
      <c r="E168" s="15"/>
      <c r="F168" s="8">
        <v>1</v>
      </c>
      <c r="G168" s="4">
        <v>1</v>
      </c>
      <c r="H168" s="4"/>
      <c r="I168" s="5" t="str">
        <f>VLOOKUP(A168,tax!$B$2:$X$1706,5,FALSE)</f>
        <v xml:space="preserve"> Proteobacteria</v>
      </c>
      <c r="J168" t="str">
        <f>VLOOKUP(A168,tax!$B$2:$X$1706,6,FALSE)</f>
        <v xml:space="preserve"> Gammaproteobacteria</v>
      </c>
      <c r="K168" s="11" t="str">
        <f t="shared" si="18"/>
        <v>-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x14ac:dyDescent="0.3">
      <c r="A169" s="47" t="s">
        <v>375</v>
      </c>
      <c r="B169" s="48">
        <v>1</v>
      </c>
      <c r="C169" s="49">
        <v>1</v>
      </c>
      <c r="D169" s="50"/>
      <c r="E169" s="51">
        <v>1</v>
      </c>
      <c r="F169" s="52">
        <v>1</v>
      </c>
      <c r="G169" s="53">
        <v>4</v>
      </c>
      <c r="H169" s="53">
        <f>VLOOKUP(A169, architectures!B154:I7158,4, FALSE)</f>
        <v>45</v>
      </c>
      <c r="I169" s="54" t="str">
        <f>VLOOKUP(A169,tax!$B$2:$X$1706,5,FALSE)</f>
        <v xml:space="preserve"> Proteobacteria</v>
      </c>
      <c r="J169" s="34" t="str">
        <f>VLOOKUP(A169,tax!$B$2:$X$1706,6,FALSE)</f>
        <v xml:space="preserve"> Alphaproteobacteria</v>
      </c>
      <c r="K169" s="35" t="str">
        <f>IF(AND(B169=1,C169=1,E169=1,F169=1,B169+C169+D169+E169+F169=4),"2",IF(AND(B169+C169+D169+E169+F169=2,D169=1),"1","-"))</f>
        <v>2</v>
      </c>
      <c r="L169" s="35" t="str">
        <f>CONCATENATE("A",K169)</f>
        <v>A2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hidden="1" x14ac:dyDescent="0.3">
      <c r="A170" s="2" t="s">
        <v>377</v>
      </c>
      <c r="B170" s="16"/>
      <c r="C170" s="14"/>
      <c r="D170" s="9"/>
      <c r="E170" s="15"/>
      <c r="F170" s="8">
        <v>1</v>
      </c>
      <c r="G170" s="4">
        <v>1</v>
      </c>
      <c r="H170" s="4"/>
      <c r="I170" s="5" t="str">
        <f>VLOOKUP(A170,tax!$B$2:$X$1706,5,FALSE)</f>
        <v xml:space="preserve"> Actinobacteria</v>
      </c>
      <c r="J170" t="str">
        <f>VLOOKUP(A170,tax!$B$2:$X$1706,6,FALSE)</f>
        <v xml:space="preserve"> Micrococcales</v>
      </c>
      <c r="K170" s="11" t="str">
        <f t="shared" si="18"/>
        <v>-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hidden="1" x14ac:dyDescent="0.3">
      <c r="A171" s="2" t="s">
        <v>379</v>
      </c>
      <c r="B171" s="16"/>
      <c r="C171" s="14"/>
      <c r="D171" s="9">
        <v>1</v>
      </c>
      <c r="E171" s="15"/>
      <c r="F171" s="8">
        <v>1</v>
      </c>
      <c r="G171" s="4">
        <v>2</v>
      </c>
      <c r="H171" s="4"/>
      <c r="I171" s="5" t="str">
        <f>VLOOKUP(A171,tax!$B$2:$X$1706,5,FALSE)</f>
        <v xml:space="preserve"> Proteobacteria</v>
      </c>
      <c r="J171" t="str">
        <f>VLOOKUP(A171,tax!$B$2:$X$1706,6,FALSE)</f>
        <v xml:space="preserve"> Gammaproteobacteria</v>
      </c>
      <c r="K171" s="11" t="str">
        <f t="shared" ref="K171:K175" si="24">IF(AND(B171=1,C171=1,E171=1,F171=1,B171+C171+D171+E171+F171=4),"2",IF(AND(B171+C171+D171+E171+F171=2,D171=1),"1","-"))</f>
        <v>1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hidden="1" x14ac:dyDescent="0.3">
      <c r="A172" s="2" t="s">
        <v>381</v>
      </c>
      <c r="B172" s="16">
        <v>1</v>
      </c>
      <c r="C172" s="14">
        <v>1</v>
      </c>
      <c r="D172" s="9"/>
      <c r="E172" s="15">
        <v>1</v>
      </c>
      <c r="F172" s="8">
        <v>1</v>
      </c>
      <c r="G172" s="4">
        <v>4</v>
      </c>
      <c r="H172" s="4"/>
      <c r="I172" s="5" t="str">
        <f>VLOOKUP(A172,tax!$B$2:$X$1706,5,FALSE)</f>
        <v xml:space="preserve"> Viridiplantae</v>
      </c>
      <c r="J172" t="str">
        <f>VLOOKUP(A172,tax!$B$2:$X$1706,6,FALSE)</f>
        <v xml:space="preserve"> Streptophyta</v>
      </c>
      <c r="K172" s="11" t="str">
        <f t="shared" si="24"/>
        <v>2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hidden="1" x14ac:dyDescent="0.3">
      <c r="A173" s="2" t="s">
        <v>383</v>
      </c>
      <c r="B173" s="16">
        <v>1</v>
      </c>
      <c r="C173" s="14">
        <v>1</v>
      </c>
      <c r="D173" s="9"/>
      <c r="E173" s="15">
        <v>1</v>
      </c>
      <c r="F173" s="8">
        <v>1</v>
      </c>
      <c r="G173" s="4">
        <v>4</v>
      </c>
      <c r="H173" s="4"/>
      <c r="I173" s="5" t="str">
        <f>VLOOKUP(A173,tax!$B$2:$X$1706,5,FALSE)</f>
        <v xml:space="preserve"> Viridiplantae</v>
      </c>
      <c r="J173" t="str">
        <f>VLOOKUP(A173,tax!$B$2:$X$1706,6,FALSE)</f>
        <v xml:space="preserve"> Streptophyta</v>
      </c>
      <c r="K173" s="11" t="str">
        <f t="shared" si="24"/>
        <v>2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hidden="1" x14ac:dyDescent="0.3">
      <c r="A174" s="2" t="s">
        <v>385</v>
      </c>
      <c r="B174" s="16">
        <v>1</v>
      </c>
      <c r="C174" s="14">
        <v>1</v>
      </c>
      <c r="D174" s="9"/>
      <c r="E174" s="15">
        <v>1</v>
      </c>
      <c r="F174" s="8">
        <v>1</v>
      </c>
      <c r="G174" s="4">
        <v>4</v>
      </c>
      <c r="H174" s="4"/>
      <c r="I174" s="5" t="str">
        <f>VLOOKUP(A174,tax!$B$2:$X$1706,5,FALSE)</f>
        <v xml:space="preserve"> Viridiplantae</v>
      </c>
      <c r="J174" t="str">
        <f>VLOOKUP(A174,tax!$B$2:$X$1706,6,FALSE)</f>
        <v xml:space="preserve"> Streptophyta</v>
      </c>
      <c r="K174" s="11" t="str">
        <f t="shared" si="24"/>
        <v>2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hidden="1" x14ac:dyDescent="0.3">
      <c r="A175" s="2" t="s">
        <v>387</v>
      </c>
      <c r="B175" s="16">
        <v>1</v>
      </c>
      <c r="C175" s="14">
        <v>1</v>
      </c>
      <c r="D175" s="9"/>
      <c r="E175" s="15">
        <v>1</v>
      </c>
      <c r="F175" s="8">
        <v>1</v>
      </c>
      <c r="G175" s="4">
        <v>4</v>
      </c>
      <c r="H175" s="4"/>
      <c r="I175" s="5" t="str">
        <f>VLOOKUP(A175,tax!$B$2:$X$1706,5,FALSE)</f>
        <v xml:space="preserve"> Viridiplantae</v>
      </c>
      <c r="J175" t="str">
        <f>VLOOKUP(A175,tax!$B$2:$X$1706,6,FALSE)</f>
        <v xml:space="preserve"> Streptophyta</v>
      </c>
      <c r="K175" s="11" t="str">
        <f t="shared" si="24"/>
        <v>2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hidden="1" x14ac:dyDescent="0.3">
      <c r="A176" s="2" t="s">
        <v>389</v>
      </c>
      <c r="B176" s="16"/>
      <c r="C176" s="14">
        <v>1</v>
      </c>
      <c r="D176" s="9"/>
      <c r="E176" s="15">
        <v>1</v>
      </c>
      <c r="F176" s="8">
        <v>1</v>
      </c>
      <c r="G176" s="4">
        <v>3</v>
      </c>
      <c r="H176" s="4"/>
      <c r="I176" s="5" t="str">
        <f>VLOOKUP(A176,tax!$B$2:$X$1706,5,FALSE)</f>
        <v xml:space="preserve"> Proteobacteria</v>
      </c>
      <c r="J176" t="str">
        <f>VLOOKUP(A176,tax!$B$2:$X$1706,6,FALSE)</f>
        <v xml:space="preserve"> Gammaproteobacteria</v>
      </c>
      <c r="K176" s="11" t="str">
        <f t="shared" si="18"/>
        <v>-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x14ac:dyDescent="0.3">
      <c r="A177" s="47" t="s">
        <v>391</v>
      </c>
      <c r="B177" s="48"/>
      <c r="C177" s="49"/>
      <c r="D177" s="50">
        <v>1</v>
      </c>
      <c r="E177" s="51"/>
      <c r="F177" s="52">
        <v>1</v>
      </c>
      <c r="G177" s="53">
        <v>2</v>
      </c>
      <c r="H177" s="53">
        <f>VLOOKUP(A177, architectures!B162:I7166,4, FALSE)</f>
        <v>77</v>
      </c>
      <c r="I177" s="54" t="str">
        <f>VLOOKUP(A177,tax!$B$2:$X$1706,5,FALSE)</f>
        <v xml:space="preserve"> Proteobacteria</v>
      </c>
      <c r="J177" s="34" t="str">
        <f>VLOOKUP(A177,tax!$B$2:$X$1706,6,FALSE)</f>
        <v xml:space="preserve"> Betaproteobacteria</v>
      </c>
      <c r="K177" s="35" t="str">
        <f t="shared" ref="K177:K178" si="25">IF(AND(B177=1,C177=1,E177=1,F177=1,B177+C177+D177+E177+F177=4),"2",IF(AND(B177+C177+D177+E177+F177=2,D177=1),"1","-"))</f>
        <v>1</v>
      </c>
      <c r="L177" s="35" t="str">
        <f t="shared" ref="L177:L178" si="26">CONCATENATE("B",K177)</f>
        <v>B1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x14ac:dyDescent="0.3">
      <c r="A178" s="47" t="s">
        <v>393</v>
      </c>
      <c r="B178" s="48"/>
      <c r="C178" s="49"/>
      <c r="D178" s="50">
        <v>1</v>
      </c>
      <c r="E178" s="51"/>
      <c r="F178" s="52">
        <v>1</v>
      </c>
      <c r="G178" s="53">
        <v>2</v>
      </c>
      <c r="H178" s="53">
        <f>VLOOKUP(A178, architectures!B163:I7167,4, FALSE)</f>
        <v>50</v>
      </c>
      <c r="I178" s="54" t="str">
        <f>VLOOKUP(A178,tax!$B$2:$X$1706,5,FALSE)</f>
        <v xml:space="preserve"> Proteobacteria</v>
      </c>
      <c r="J178" s="34" t="str">
        <f>VLOOKUP(A178,tax!$B$2:$X$1706,6,FALSE)</f>
        <v xml:space="preserve"> Betaproteobacteria</v>
      </c>
      <c r="K178" s="35" t="str">
        <f t="shared" si="25"/>
        <v>1</v>
      </c>
      <c r="L178" s="35" t="str">
        <f t="shared" si="26"/>
        <v>B1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hidden="1" x14ac:dyDescent="0.3">
      <c r="A179" s="2" t="s">
        <v>395</v>
      </c>
      <c r="B179" s="16"/>
      <c r="C179" s="14"/>
      <c r="D179" s="9">
        <v>1</v>
      </c>
      <c r="E179" s="15"/>
      <c r="F179" s="8">
        <v>1</v>
      </c>
      <c r="G179" s="4">
        <v>2</v>
      </c>
      <c r="H179" s="4"/>
      <c r="I179" s="5" t="str">
        <f>VLOOKUP(A179,tax!$B$2:$X$1706,5,FALSE)</f>
        <v xml:space="preserve"> Proteobacteria</v>
      </c>
      <c r="J179" t="str">
        <f>VLOOKUP(A179,tax!$B$2:$X$1706,6,FALSE)</f>
        <v xml:space="preserve"> Gammaproteobacteria</v>
      </c>
      <c r="K179" s="11" t="str">
        <f>IF(AND(B179=1,C179=1,E179=1,F179=1,B179+C179+D179+E179+F179=4),"2",IF(AND(B179+C179+D179+E179+F179=2,D179=1),"1","-"))</f>
        <v>1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x14ac:dyDescent="0.3">
      <c r="A180" s="47" t="s">
        <v>397</v>
      </c>
      <c r="B180" s="48"/>
      <c r="C180" s="49"/>
      <c r="D180" s="50">
        <v>1</v>
      </c>
      <c r="E180" s="51"/>
      <c r="F180" s="52">
        <v>1</v>
      </c>
      <c r="G180" s="53">
        <v>2</v>
      </c>
      <c r="H180" s="53">
        <f>VLOOKUP(A180, architectures!B165:I7169,4, FALSE)</f>
        <v>67</v>
      </c>
      <c r="I180" s="54" t="str">
        <f>VLOOKUP(A180,tax!$B$2:$X$1706,5,FALSE)</f>
        <v xml:space="preserve"> Proteobacteria</v>
      </c>
      <c r="J180" s="34" t="str">
        <f>VLOOKUP(A180,tax!$B$2:$X$1706,6,FALSE)</f>
        <v xml:space="preserve"> Betaproteobacteria</v>
      </c>
      <c r="K180" s="35" t="str">
        <f t="shared" ref="K180:K181" si="27">IF(AND(B180=1,C180=1,E180=1,F180=1,B180+C180+D180+E180+F180=4),"2",IF(AND(B180+C180+D180+E180+F180=2,D180=1),"1","-"))</f>
        <v>1</v>
      </c>
      <c r="L180" s="35" t="str">
        <f t="shared" ref="L180:L181" si="28">CONCATENATE("B",K180)</f>
        <v>B1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x14ac:dyDescent="0.3">
      <c r="A181" s="47" t="s">
        <v>399</v>
      </c>
      <c r="B181" s="48"/>
      <c r="C181" s="49"/>
      <c r="D181" s="50">
        <v>1</v>
      </c>
      <c r="E181" s="51"/>
      <c r="F181" s="52">
        <v>1</v>
      </c>
      <c r="G181" s="53">
        <v>2</v>
      </c>
      <c r="H181" s="53">
        <f>VLOOKUP(A181, architectures!B166:I7170,4, FALSE)</f>
        <v>61</v>
      </c>
      <c r="I181" s="54" t="str">
        <f>VLOOKUP(A181,tax!$B$2:$X$1706,5,FALSE)</f>
        <v xml:space="preserve"> Proteobacteria</v>
      </c>
      <c r="J181" s="34" t="str">
        <f>VLOOKUP(A181,tax!$B$2:$X$1706,6,FALSE)</f>
        <v xml:space="preserve"> Betaproteobacteria</v>
      </c>
      <c r="K181" s="35" t="str">
        <f t="shared" si="27"/>
        <v>1</v>
      </c>
      <c r="L181" s="35" t="str">
        <f t="shared" si="28"/>
        <v>B1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hidden="1" x14ac:dyDescent="0.3">
      <c r="A182" s="2" t="s">
        <v>401</v>
      </c>
      <c r="B182" s="16">
        <v>3</v>
      </c>
      <c r="C182" s="14">
        <v>1</v>
      </c>
      <c r="D182" s="9"/>
      <c r="E182" s="15">
        <v>1</v>
      </c>
      <c r="F182" s="8">
        <v>1</v>
      </c>
      <c r="G182" s="4">
        <v>6</v>
      </c>
      <c r="H182" s="4"/>
      <c r="I182" s="5" t="str">
        <f>VLOOKUP(A182,tax!$B$2:$X$1706,5,FALSE)</f>
        <v xml:space="preserve"> Proteobacteria</v>
      </c>
      <c r="J182" t="str">
        <f>VLOOKUP(A182,tax!$B$2:$X$1706,6,FALSE)</f>
        <v xml:space="preserve"> Gammaproteobacteria</v>
      </c>
      <c r="K182" s="11" t="str">
        <f t="shared" si="18"/>
        <v>-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hidden="1" x14ac:dyDescent="0.3">
      <c r="A183" s="2" t="s">
        <v>403</v>
      </c>
      <c r="B183" s="16"/>
      <c r="C183" s="14">
        <v>1</v>
      </c>
      <c r="D183" s="9"/>
      <c r="E183" s="15">
        <v>1</v>
      </c>
      <c r="F183" s="8">
        <v>1</v>
      </c>
      <c r="G183" s="4">
        <v>3</v>
      </c>
      <c r="H183" s="4"/>
      <c r="I183" s="5" t="str">
        <f>VLOOKUP(A183,tax!$B$2:$X$1706,5,FALSE)</f>
        <v xml:space="preserve"> Proteobacteria</v>
      </c>
      <c r="J183" t="str">
        <f>VLOOKUP(A183,tax!$B$2:$X$1706,6,FALSE)</f>
        <v xml:space="preserve"> Gammaproteobacteria</v>
      </c>
      <c r="K183" s="11" t="str">
        <f t="shared" si="18"/>
        <v>-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hidden="1" x14ac:dyDescent="0.3">
      <c r="A184" s="2" t="s">
        <v>405</v>
      </c>
      <c r="B184" s="16"/>
      <c r="C184" s="14">
        <v>1</v>
      </c>
      <c r="D184" s="9"/>
      <c r="E184" s="15">
        <v>1</v>
      </c>
      <c r="F184" s="8">
        <v>1</v>
      </c>
      <c r="G184" s="4">
        <v>3</v>
      </c>
      <c r="H184" s="4"/>
      <c r="I184" s="5" t="str">
        <f>VLOOKUP(A184,tax!$B$2:$X$1706,5,FALSE)</f>
        <v xml:space="preserve"> Proteobacteria</v>
      </c>
      <c r="J184" t="str">
        <f>VLOOKUP(A184,tax!$B$2:$X$1706,6,FALSE)</f>
        <v xml:space="preserve"> Gammaproteobacteria</v>
      </c>
      <c r="K184" s="11" t="str">
        <f t="shared" si="18"/>
        <v>-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hidden="1" x14ac:dyDescent="0.3">
      <c r="A185" s="2" t="s">
        <v>407</v>
      </c>
      <c r="B185" s="16"/>
      <c r="C185" s="14"/>
      <c r="D185" s="9">
        <v>1</v>
      </c>
      <c r="E185" s="15"/>
      <c r="F185" s="8">
        <v>1</v>
      </c>
      <c r="G185" s="4">
        <v>2</v>
      </c>
      <c r="H185" s="4"/>
      <c r="I185" s="5" t="str">
        <f>VLOOKUP(A185,tax!$B$2:$X$1706,5,FALSE)</f>
        <v xml:space="preserve"> Proteobacteria</v>
      </c>
      <c r="J185" t="str">
        <f>VLOOKUP(A185,tax!$B$2:$X$1706,6,FALSE)</f>
        <v xml:space="preserve"> Gammaproteobacteria</v>
      </c>
      <c r="K185" s="11" t="str">
        <f>IF(AND(B185=1,C185=1,E185=1,F185=1,B185+C185+D185+E185+F185=4),"2",IF(AND(B185+C185+D185+E185+F185=2,D185=1),"1","-"))</f>
        <v>1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hidden="1" x14ac:dyDescent="0.3">
      <c r="A186" s="2" t="s">
        <v>409</v>
      </c>
      <c r="B186" s="16"/>
      <c r="C186" s="14"/>
      <c r="D186" s="9"/>
      <c r="E186" s="15">
        <v>1</v>
      </c>
      <c r="F186" s="8">
        <v>1</v>
      </c>
      <c r="G186" s="4">
        <v>2</v>
      </c>
      <c r="H186" s="4"/>
      <c r="I186" s="5" t="str">
        <f>VLOOKUP(A186,tax!$B$2:$X$1706,5,FALSE)</f>
        <v xml:space="preserve"> Bacteroidetes</v>
      </c>
      <c r="J186" t="str">
        <f>VLOOKUP(A186,tax!$B$2:$X$1706,6,FALSE)</f>
        <v xml:space="preserve"> Flavobacteriia</v>
      </c>
      <c r="K186" s="11" t="str">
        <f t="shared" si="18"/>
        <v>-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hidden="1" x14ac:dyDescent="0.3">
      <c r="A187" s="2" t="s">
        <v>411</v>
      </c>
      <c r="B187" s="16"/>
      <c r="C187" s="14">
        <v>1</v>
      </c>
      <c r="D187" s="9"/>
      <c r="E187" s="15">
        <v>1</v>
      </c>
      <c r="F187" s="8">
        <v>1</v>
      </c>
      <c r="G187" s="4">
        <v>3</v>
      </c>
      <c r="H187" s="4"/>
      <c r="I187" s="5" t="str">
        <f>VLOOKUP(A187,tax!$B$2:$X$1706,5,FALSE)</f>
        <v xml:space="preserve"> Proteobacteria</v>
      </c>
      <c r="J187" t="str">
        <f>VLOOKUP(A187,tax!$B$2:$X$1706,6,FALSE)</f>
        <v xml:space="preserve"> Gammaproteobacteria</v>
      </c>
      <c r="K187" s="11" t="str">
        <f t="shared" si="18"/>
        <v>-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hidden="1" x14ac:dyDescent="0.3">
      <c r="A188" s="2" t="s">
        <v>413</v>
      </c>
      <c r="B188" s="16"/>
      <c r="C188" s="14"/>
      <c r="D188" s="9">
        <v>1</v>
      </c>
      <c r="E188" s="15"/>
      <c r="F188" s="8">
        <v>1</v>
      </c>
      <c r="G188" s="4">
        <v>2</v>
      </c>
      <c r="H188" s="4"/>
      <c r="I188" s="5" t="str">
        <f>VLOOKUP(A188,tax!$B$2:$X$1706,5,FALSE)</f>
        <v xml:space="preserve"> Proteobacteria</v>
      </c>
      <c r="J188" t="str">
        <f>VLOOKUP(A188,tax!$B$2:$X$1706,6,FALSE)</f>
        <v xml:space="preserve"> Gammaproteobacteria</v>
      </c>
      <c r="K188" s="11" t="str">
        <f t="shared" ref="K188:K189" si="29">IF(AND(B188=1,C188=1,E188=1,F188=1,B188+C188+D188+E188+F188=4),"2",IF(AND(B188+C188+D188+E188+F188=2,D188=1),"1","-"))</f>
        <v>1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hidden="1" x14ac:dyDescent="0.3">
      <c r="A189" s="2" t="s">
        <v>415</v>
      </c>
      <c r="B189" s="16"/>
      <c r="C189" s="14"/>
      <c r="D189" s="9">
        <v>1</v>
      </c>
      <c r="E189" s="15"/>
      <c r="F189" s="8">
        <v>1</v>
      </c>
      <c r="G189" s="4">
        <v>2</v>
      </c>
      <c r="H189" s="4"/>
      <c r="I189" s="5" t="str">
        <f>VLOOKUP(A189,tax!$B$2:$X$1706,5,FALSE)</f>
        <v xml:space="preserve"> Proteobacteria</v>
      </c>
      <c r="J189" t="str">
        <f>VLOOKUP(A189,tax!$B$2:$X$1706,6,FALSE)</f>
        <v xml:space="preserve"> Gammaproteobacteria</v>
      </c>
      <c r="K189" s="11" t="str">
        <f t="shared" si="29"/>
        <v>1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hidden="1" x14ac:dyDescent="0.3">
      <c r="A190" s="2" t="s">
        <v>417</v>
      </c>
      <c r="B190" s="16"/>
      <c r="C190" s="14">
        <v>1</v>
      </c>
      <c r="D190" s="9"/>
      <c r="E190" s="15">
        <v>1</v>
      </c>
      <c r="F190" s="8">
        <v>1</v>
      </c>
      <c r="G190" s="4">
        <v>3</v>
      </c>
      <c r="H190" s="4"/>
      <c r="I190" s="5" t="str">
        <f>VLOOKUP(A190,tax!$B$2:$X$1706,5,FALSE)</f>
        <v xml:space="preserve"> Proteobacteria</v>
      </c>
      <c r="J190" t="str">
        <f>VLOOKUP(A190,tax!$B$2:$X$1706,6,FALSE)</f>
        <v xml:space="preserve"> Gammaproteobacteria</v>
      </c>
      <c r="K190" s="11" t="str">
        <f t="shared" si="18"/>
        <v>-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hidden="1" x14ac:dyDescent="0.3">
      <c r="A191" s="2" t="s">
        <v>419</v>
      </c>
      <c r="B191" s="16"/>
      <c r="C191" s="14"/>
      <c r="D191" s="9">
        <v>1</v>
      </c>
      <c r="E191" s="15"/>
      <c r="F191" s="8">
        <v>1</v>
      </c>
      <c r="G191" s="4">
        <v>2</v>
      </c>
      <c r="H191" s="4"/>
      <c r="I191" s="5" t="str">
        <f>VLOOKUP(A191,tax!$B$2:$X$1706,5,FALSE)</f>
        <v xml:space="preserve"> Proteobacteria</v>
      </c>
      <c r="J191" t="str">
        <f>VLOOKUP(A191,tax!$B$2:$X$1706,6,FALSE)</f>
        <v xml:space="preserve"> Gammaproteobacteria</v>
      </c>
      <c r="K191" s="11" t="str">
        <f>IF(AND(B191=1,C191=1,E191=1,F191=1,B191+C191+D191+E191+F191=4),"2",IF(AND(B191+C191+D191+E191+F191=2,D191=1),"1","-"))</f>
        <v>1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hidden="1" x14ac:dyDescent="0.3">
      <c r="A192" s="2" t="s">
        <v>421</v>
      </c>
      <c r="B192" s="16"/>
      <c r="C192" s="14">
        <v>1</v>
      </c>
      <c r="D192" s="9"/>
      <c r="E192" s="15">
        <v>1</v>
      </c>
      <c r="F192" s="8">
        <v>1</v>
      </c>
      <c r="G192" s="4">
        <v>3</v>
      </c>
      <c r="H192" s="4"/>
      <c r="I192" s="5" t="str">
        <f>VLOOKUP(A192,tax!$B$2:$X$1706,5,FALSE)</f>
        <v xml:space="preserve"> Actinobacteria</v>
      </c>
      <c r="J192" t="str">
        <f>VLOOKUP(A192,tax!$B$2:$X$1706,6,FALSE)</f>
        <v xml:space="preserve"> Micromonosporales</v>
      </c>
      <c r="K192" s="11" t="str">
        <f t="shared" si="18"/>
        <v>-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hidden="1" x14ac:dyDescent="0.3">
      <c r="A193" s="2" t="s">
        <v>423</v>
      </c>
      <c r="B193" s="16">
        <v>1</v>
      </c>
      <c r="C193" s="14">
        <v>1</v>
      </c>
      <c r="D193" s="9"/>
      <c r="E193" s="15">
        <v>1</v>
      </c>
      <c r="F193" s="8">
        <v>1</v>
      </c>
      <c r="G193" s="4">
        <v>4</v>
      </c>
      <c r="H193" s="4"/>
      <c r="I193" s="5" t="str">
        <f>VLOOKUP(A193,tax!$B$2:$X$1706,5,FALSE)</f>
        <v xml:space="preserve"> Proteobacteria</v>
      </c>
      <c r="J193" t="str">
        <f>VLOOKUP(A193,tax!$B$2:$X$1706,6,FALSE)</f>
        <v xml:space="preserve"> Gammaproteobacteria</v>
      </c>
      <c r="K193" s="11" t="str">
        <f t="shared" ref="K193:K199" si="30">IF(AND(B193=1,C193=1,E193=1,F193=1,B193+C193+D193+E193+F193=4),"2",IF(AND(B193+C193+D193+E193+F193=2,D193=1),"1","-"))</f>
        <v>2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hidden="1" x14ac:dyDescent="0.3">
      <c r="A194" s="2" t="s">
        <v>425</v>
      </c>
      <c r="B194" s="16">
        <v>1</v>
      </c>
      <c r="C194" s="14">
        <v>1</v>
      </c>
      <c r="D194" s="9"/>
      <c r="E194" s="15">
        <v>1</v>
      </c>
      <c r="F194" s="8">
        <v>1</v>
      </c>
      <c r="G194" s="4">
        <v>4</v>
      </c>
      <c r="H194" s="4"/>
      <c r="I194" s="5" t="str">
        <f>VLOOKUP(A194,tax!$B$2:$X$1706,5,FALSE)</f>
        <v xml:space="preserve"> Viridiplantae</v>
      </c>
      <c r="J194" t="str">
        <f>VLOOKUP(A194,tax!$B$2:$X$1706,6,FALSE)</f>
        <v xml:space="preserve"> Streptophyta</v>
      </c>
      <c r="K194" s="11" t="str">
        <f t="shared" si="30"/>
        <v>2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hidden="1" x14ac:dyDescent="0.3">
      <c r="A195" s="2" t="s">
        <v>427</v>
      </c>
      <c r="B195" s="16">
        <v>1</v>
      </c>
      <c r="C195" s="14">
        <v>1</v>
      </c>
      <c r="D195" s="9"/>
      <c r="E195" s="15">
        <v>1</v>
      </c>
      <c r="F195" s="8">
        <v>1</v>
      </c>
      <c r="G195" s="4">
        <v>4</v>
      </c>
      <c r="H195" s="4"/>
      <c r="I195" s="5" t="str">
        <f>VLOOKUP(A195,tax!$B$2:$X$1706,5,FALSE)</f>
        <v xml:space="preserve"> Viridiplantae</v>
      </c>
      <c r="J195" t="str">
        <f>VLOOKUP(A195,tax!$B$2:$X$1706,6,FALSE)</f>
        <v xml:space="preserve"> Streptophyta</v>
      </c>
      <c r="K195" s="11" t="str">
        <f t="shared" si="30"/>
        <v>2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hidden="1" x14ac:dyDescent="0.3">
      <c r="A196" s="2" t="s">
        <v>429</v>
      </c>
      <c r="B196" s="16">
        <v>1</v>
      </c>
      <c r="C196" s="14">
        <v>1</v>
      </c>
      <c r="D196" s="9"/>
      <c r="E196" s="15">
        <v>1</v>
      </c>
      <c r="F196" s="8">
        <v>1</v>
      </c>
      <c r="G196" s="4">
        <v>4</v>
      </c>
      <c r="H196" s="4"/>
      <c r="I196" s="5" t="str">
        <f>VLOOKUP(A196,tax!$B$2:$X$1706,5,FALSE)</f>
        <v xml:space="preserve"> Viridiplantae</v>
      </c>
      <c r="J196" t="str">
        <f>VLOOKUP(A196,tax!$B$2:$X$1706,6,FALSE)</f>
        <v xml:space="preserve"> Streptophyta</v>
      </c>
      <c r="K196" s="11" t="str">
        <f t="shared" si="30"/>
        <v>2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hidden="1" x14ac:dyDescent="0.3">
      <c r="A197" s="2" t="s">
        <v>431</v>
      </c>
      <c r="B197" s="16">
        <v>1</v>
      </c>
      <c r="C197" s="14">
        <v>1</v>
      </c>
      <c r="D197" s="9"/>
      <c r="E197" s="15">
        <v>1</v>
      </c>
      <c r="F197" s="8">
        <v>1</v>
      </c>
      <c r="G197" s="4">
        <v>4</v>
      </c>
      <c r="H197" s="4"/>
      <c r="I197" s="5" t="str">
        <f>VLOOKUP(A197,tax!$B$2:$X$1706,5,FALSE)</f>
        <v xml:space="preserve"> Viridiplantae</v>
      </c>
      <c r="J197" t="str">
        <f>VLOOKUP(A197,tax!$B$2:$X$1706,6,FALSE)</f>
        <v xml:space="preserve"> Streptophyta</v>
      </c>
      <c r="K197" s="11" t="str">
        <f t="shared" si="30"/>
        <v>2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hidden="1" x14ac:dyDescent="0.3">
      <c r="A198" s="2" t="s">
        <v>433</v>
      </c>
      <c r="B198" s="16">
        <v>1</v>
      </c>
      <c r="C198" s="14">
        <v>1</v>
      </c>
      <c r="D198" s="9"/>
      <c r="E198" s="15">
        <v>1</v>
      </c>
      <c r="F198" s="8">
        <v>1</v>
      </c>
      <c r="G198" s="4">
        <v>4</v>
      </c>
      <c r="H198" s="4"/>
      <c r="I198" s="5" t="str">
        <f>VLOOKUP(A198,tax!$B$2:$X$1706,5,FALSE)</f>
        <v xml:space="preserve"> Viridiplantae</v>
      </c>
      <c r="J198" t="str">
        <f>VLOOKUP(A198,tax!$B$2:$X$1706,6,FALSE)</f>
        <v xml:space="preserve"> Streptophyta</v>
      </c>
      <c r="K198" s="11" t="str">
        <f t="shared" si="30"/>
        <v>2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hidden="1" x14ac:dyDescent="0.3">
      <c r="A199" s="2" t="s">
        <v>435</v>
      </c>
      <c r="B199" s="16">
        <v>1</v>
      </c>
      <c r="C199" s="14">
        <v>1</v>
      </c>
      <c r="D199" s="9"/>
      <c r="E199" s="15">
        <v>1</v>
      </c>
      <c r="F199" s="8">
        <v>1</v>
      </c>
      <c r="G199" s="4">
        <v>4</v>
      </c>
      <c r="H199" s="4"/>
      <c r="I199" s="5" t="str">
        <f>VLOOKUP(A199,tax!$B$2:$X$1706,5,FALSE)</f>
        <v xml:space="preserve"> Viridiplantae</v>
      </c>
      <c r="J199" t="str">
        <f>VLOOKUP(A199,tax!$B$2:$X$1706,6,FALSE)</f>
        <v xml:space="preserve"> Streptophyta</v>
      </c>
      <c r="K199" s="11" t="str">
        <f t="shared" si="30"/>
        <v>2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hidden="1" x14ac:dyDescent="0.3">
      <c r="A200" s="2" t="s">
        <v>437</v>
      </c>
      <c r="B200" s="16"/>
      <c r="C200" s="14">
        <v>1</v>
      </c>
      <c r="D200" s="9"/>
      <c r="E200" s="15">
        <v>1</v>
      </c>
      <c r="F200" s="8">
        <v>1</v>
      </c>
      <c r="G200" s="4">
        <v>3</v>
      </c>
      <c r="H200" s="4"/>
      <c r="I200" s="5" t="str">
        <f>VLOOKUP(A200,tax!$B$2:$X$1706,5,FALSE)</f>
        <v xml:space="preserve"> Viridiplantae</v>
      </c>
      <c r="J200" t="str">
        <f>VLOOKUP(A200,tax!$B$2:$X$1706,6,FALSE)</f>
        <v xml:space="preserve"> Streptophyta</v>
      </c>
      <c r="K200" s="11" t="str">
        <f t="shared" ref="K200:K261" si="31">IF(AND(B200=1,C200=1,E200=1,F200=1,B200+C200+D200+E200+F200=4),"II",IF(AND(B200+C200+D200+E200+F200=2,D200=1),"I","-"))</f>
        <v>-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hidden="1" x14ac:dyDescent="0.3">
      <c r="A201" s="2" t="s">
        <v>439</v>
      </c>
      <c r="B201" s="16">
        <v>1</v>
      </c>
      <c r="C201" s="14">
        <v>1</v>
      </c>
      <c r="D201" s="9"/>
      <c r="E201" s="15">
        <v>1</v>
      </c>
      <c r="F201" s="8">
        <v>1</v>
      </c>
      <c r="G201" s="4">
        <v>4</v>
      </c>
      <c r="H201" s="4"/>
      <c r="I201" s="5" t="str">
        <f>VLOOKUP(A201,tax!$B$2:$X$1706,5,FALSE)</f>
        <v xml:space="preserve"> Viridiplantae</v>
      </c>
      <c r="J201" t="str">
        <f>VLOOKUP(A201,tax!$B$2:$X$1706,6,FALSE)</f>
        <v xml:space="preserve"> Streptophyta</v>
      </c>
      <c r="K201" s="11" t="str">
        <f t="shared" ref="K201:K202" si="32">IF(AND(B201=1,C201=1,E201=1,F201=1,B201+C201+D201+E201+F201=4),"2",IF(AND(B201+C201+D201+E201+F201=2,D201=1),"1","-"))</f>
        <v>2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hidden="1" x14ac:dyDescent="0.3">
      <c r="A202" s="2" t="s">
        <v>441</v>
      </c>
      <c r="B202" s="16">
        <v>1</v>
      </c>
      <c r="C202" s="14">
        <v>1</v>
      </c>
      <c r="D202" s="9"/>
      <c r="E202" s="15">
        <v>1</v>
      </c>
      <c r="F202" s="8">
        <v>1</v>
      </c>
      <c r="G202" s="4">
        <v>4</v>
      </c>
      <c r="H202" s="4"/>
      <c r="I202" s="5" t="str">
        <f>VLOOKUP(A202,tax!$B$2:$X$1706,5,FALSE)</f>
        <v xml:space="preserve"> Viridiplantae</v>
      </c>
      <c r="J202" t="str">
        <f>VLOOKUP(A202,tax!$B$2:$X$1706,6,FALSE)</f>
        <v xml:space="preserve"> Streptophyta</v>
      </c>
      <c r="K202" s="11" t="str">
        <f t="shared" si="32"/>
        <v>2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hidden="1" x14ac:dyDescent="0.3">
      <c r="A203" s="2" t="s">
        <v>443</v>
      </c>
      <c r="B203" s="16"/>
      <c r="C203" s="14"/>
      <c r="D203" s="9"/>
      <c r="E203" s="15"/>
      <c r="F203" s="8">
        <v>1</v>
      </c>
      <c r="G203" s="4">
        <v>1</v>
      </c>
      <c r="H203" s="4"/>
      <c r="I203" s="5" t="str">
        <f>VLOOKUP(A203,tax!$B$2:$X$1706,5,FALSE)</f>
        <v xml:space="preserve"> Proteobacteria</v>
      </c>
      <c r="J203" t="str">
        <f>VLOOKUP(A203,tax!$B$2:$X$1706,6,FALSE)</f>
        <v xml:space="preserve"> Alphaproteobacteria</v>
      </c>
      <c r="K203" s="11" t="str">
        <f t="shared" si="31"/>
        <v>-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hidden="1" x14ac:dyDescent="0.3">
      <c r="A204" s="2" t="s">
        <v>445</v>
      </c>
      <c r="B204" s="16"/>
      <c r="C204" s="14"/>
      <c r="D204" s="9"/>
      <c r="E204" s="15"/>
      <c r="F204" s="8">
        <v>1</v>
      </c>
      <c r="G204" s="4">
        <v>1</v>
      </c>
      <c r="H204" s="4"/>
      <c r="I204" s="5" t="str">
        <f>VLOOKUP(A204,tax!$B$2:$X$1706,5,FALSE)</f>
        <v xml:space="preserve"> Proteobacteria</v>
      </c>
      <c r="J204" t="str">
        <f>VLOOKUP(A204,tax!$B$2:$X$1706,6,FALSE)</f>
        <v xml:space="preserve"> Alphaproteobacteria</v>
      </c>
      <c r="K204" s="11" t="str">
        <f t="shared" si="31"/>
        <v>-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hidden="1" x14ac:dyDescent="0.3">
      <c r="A205" s="2" t="s">
        <v>447</v>
      </c>
      <c r="B205" s="16"/>
      <c r="C205" s="14"/>
      <c r="D205" s="9">
        <v>1</v>
      </c>
      <c r="E205" s="15"/>
      <c r="F205" s="8">
        <v>1</v>
      </c>
      <c r="G205" s="4">
        <v>2</v>
      </c>
      <c r="H205" s="4"/>
      <c r="I205" s="5" t="str">
        <f>VLOOKUP(A205,tax!$B$2:$X$1706,5,FALSE)</f>
        <v xml:space="preserve"> Proteobacteria</v>
      </c>
      <c r="J205" t="str">
        <f>VLOOKUP(A205,tax!$B$2:$X$1706,6,FALSE)</f>
        <v xml:space="preserve"> Gammaproteobacteria</v>
      </c>
      <c r="K205" s="11" t="str">
        <f>IF(AND(B205=1,C205=1,E205=1,F205=1,B205+C205+D205+E205+F205=4),"2",IF(AND(B205+C205+D205+E205+F205=2,D205=1),"1","-"))</f>
        <v>1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hidden="1" x14ac:dyDescent="0.3">
      <c r="A206" s="2" t="s">
        <v>449</v>
      </c>
      <c r="B206" s="16"/>
      <c r="C206" s="14"/>
      <c r="D206" s="9"/>
      <c r="E206" s="15">
        <v>1</v>
      </c>
      <c r="F206" s="8">
        <v>1</v>
      </c>
      <c r="G206" s="4">
        <v>2</v>
      </c>
      <c r="H206" s="4"/>
      <c r="I206" s="5" t="str">
        <f>VLOOKUP(A206,tax!$B$2:$X$1706,5,FALSE)</f>
        <v xml:space="preserve"> Viridiplantae</v>
      </c>
      <c r="J206" t="str">
        <f>VLOOKUP(A206,tax!$B$2:$X$1706,6,FALSE)</f>
        <v xml:space="preserve"> Streptophyta</v>
      </c>
      <c r="K206" s="11" t="str">
        <f t="shared" si="31"/>
        <v>-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hidden="1" x14ac:dyDescent="0.3">
      <c r="A207" s="2" t="s">
        <v>451</v>
      </c>
      <c r="B207" s="16">
        <v>1</v>
      </c>
      <c r="C207" s="14">
        <v>1</v>
      </c>
      <c r="D207" s="9"/>
      <c r="E207" s="15">
        <v>1</v>
      </c>
      <c r="F207" s="8">
        <v>1</v>
      </c>
      <c r="G207" s="4">
        <v>4</v>
      </c>
      <c r="H207" s="4"/>
      <c r="I207" s="5" t="str">
        <f>VLOOKUP(A207,tax!$B$2:$X$1706,5,FALSE)</f>
        <v xml:space="preserve"> Viridiplantae</v>
      </c>
      <c r="J207" t="str">
        <f>VLOOKUP(A207,tax!$B$2:$X$1706,6,FALSE)</f>
        <v xml:space="preserve"> Streptophyta</v>
      </c>
      <c r="K207" s="11" t="str">
        <f t="shared" ref="K207:K208" si="33">IF(AND(B207=1,C207=1,E207=1,F207=1,B207+C207+D207+E207+F207=4),"2",IF(AND(B207+C207+D207+E207+F207=2,D207=1),"1","-"))</f>
        <v>2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hidden="1" x14ac:dyDescent="0.3">
      <c r="A208" s="2" t="s">
        <v>453</v>
      </c>
      <c r="B208" s="16">
        <v>1</v>
      </c>
      <c r="C208" s="14">
        <v>1</v>
      </c>
      <c r="D208" s="9"/>
      <c r="E208" s="15">
        <v>1</v>
      </c>
      <c r="F208" s="8">
        <v>1</v>
      </c>
      <c r="G208" s="4">
        <v>4</v>
      </c>
      <c r="H208" s="4"/>
      <c r="I208" s="5" t="str">
        <f>VLOOKUP(A208,tax!$B$2:$X$1706,5,FALSE)</f>
        <v xml:space="preserve"> Viridiplantae</v>
      </c>
      <c r="J208" t="str">
        <f>VLOOKUP(A208,tax!$B$2:$X$1706,6,FALSE)</f>
        <v xml:space="preserve"> Streptophyta</v>
      </c>
      <c r="K208" s="11" t="str">
        <f t="shared" si="33"/>
        <v>2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hidden="1" x14ac:dyDescent="0.3">
      <c r="A209" s="2" t="s">
        <v>455</v>
      </c>
      <c r="B209" s="16">
        <v>2</v>
      </c>
      <c r="C209" s="14">
        <v>1</v>
      </c>
      <c r="D209" s="9"/>
      <c r="E209" s="15">
        <v>1</v>
      </c>
      <c r="F209" s="8">
        <v>1</v>
      </c>
      <c r="G209" s="4">
        <v>5</v>
      </c>
      <c r="H209" s="4"/>
      <c r="I209" s="5" t="str">
        <f>VLOOKUP(A209,tax!$B$2:$X$1706,5,FALSE)</f>
        <v xml:space="preserve"> Viridiplantae</v>
      </c>
      <c r="J209" t="str">
        <f>VLOOKUP(A209,tax!$B$2:$X$1706,6,FALSE)</f>
        <v xml:space="preserve"> Streptophyta</v>
      </c>
      <c r="K209" s="11" t="str">
        <f t="shared" si="31"/>
        <v>-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hidden="1" x14ac:dyDescent="0.3">
      <c r="A210" s="2" t="s">
        <v>457</v>
      </c>
      <c r="B210" s="16">
        <v>1</v>
      </c>
      <c r="C210" s="14">
        <v>1</v>
      </c>
      <c r="D210" s="9"/>
      <c r="E210" s="15">
        <v>1</v>
      </c>
      <c r="F210" s="8">
        <v>1</v>
      </c>
      <c r="G210" s="4">
        <v>4</v>
      </c>
      <c r="H210" s="4"/>
      <c r="I210" s="5" t="str">
        <f>VLOOKUP(A210,tax!$B$2:$X$1706,5,FALSE)</f>
        <v xml:space="preserve"> Viridiplantae</v>
      </c>
      <c r="J210" t="str">
        <f>VLOOKUP(A210,tax!$B$2:$X$1706,6,FALSE)</f>
        <v xml:space="preserve"> Streptophyta</v>
      </c>
      <c r="K210" s="11" t="str">
        <f t="shared" ref="K210:K213" si="34">IF(AND(B210=1,C210=1,E210=1,F210=1,B210+C210+D210+E210+F210=4),"2",IF(AND(B210+C210+D210+E210+F210=2,D210=1),"1","-"))</f>
        <v>2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hidden="1" x14ac:dyDescent="0.3">
      <c r="A211" s="2" t="s">
        <v>459</v>
      </c>
      <c r="B211" s="16">
        <v>1</v>
      </c>
      <c r="C211" s="14">
        <v>1</v>
      </c>
      <c r="D211" s="9"/>
      <c r="E211" s="15">
        <v>1</v>
      </c>
      <c r="F211" s="8">
        <v>1</v>
      </c>
      <c r="G211" s="4">
        <v>4</v>
      </c>
      <c r="H211" s="4"/>
      <c r="I211" s="5" t="str">
        <f>VLOOKUP(A211,tax!$B$2:$X$1706,5,FALSE)</f>
        <v xml:space="preserve"> Viridiplantae</v>
      </c>
      <c r="J211" t="str">
        <f>VLOOKUP(A211,tax!$B$2:$X$1706,6,FALSE)</f>
        <v xml:space="preserve"> Streptophyta</v>
      </c>
      <c r="K211" s="11" t="str">
        <f t="shared" si="34"/>
        <v>2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hidden="1" x14ac:dyDescent="0.3">
      <c r="A212" s="2" t="s">
        <v>461</v>
      </c>
      <c r="B212" s="16">
        <v>1</v>
      </c>
      <c r="C212" s="14">
        <v>1</v>
      </c>
      <c r="D212" s="9"/>
      <c r="E212" s="15">
        <v>1</v>
      </c>
      <c r="F212" s="8">
        <v>1</v>
      </c>
      <c r="G212" s="4">
        <v>4</v>
      </c>
      <c r="H212" s="4"/>
      <c r="I212" s="5" t="str">
        <f>VLOOKUP(A212,tax!$B$2:$X$1706,5,FALSE)</f>
        <v xml:space="preserve"> Viridiplantae</v>
      </c>
      <c r="J212" t="str">
        <f>VLOOKUP(A212,tax!$B$2:$X$1706,6,FALSE)</f>
        <v xml:space="preserve"> Streptophyta</v>
      </c>
      <c r="K212" s="11" t="str">
        <f t="shared" si="34"/>
        <v>2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hidden="1" x14ac:dyDescent="0.3">
      <c r="A213" s="2" t="s">
        <v>463</v>
      </c>
      <c r="B213" s="16">
        <v>1</v>
      </c>
      <c r="C213" s="14">
        <v>1</v>
      </c>
      <c r="D213" s="9"/>
      <c r="E213" s="15">
        <v>1</v>
      </c>
      <c r="F213" s="8">
        <v>1</v>
      </c>
      <c r="G213" s="4">
        <v>4</v>
      </c>
      <c r="H213" s="4"/>
      <c r="I213" s="5" t="str">
        <f>VLOOKUP(A213,tax!$B$2:$X$1706,5,FALSE)</f>
        <v xml:space="preserve"> Viridiplantae</v>
      </c>
      <c r="J213" t="str">
        <f>VLOOKUP(A213,tax!$B$2:$X$1706,6,FALSE)</f>
        <v xml:space="preserve"> Streptophyta</v>
      </c>
      <c r="K213" s="11" t="str">
        <f t="shared" si="34"/>
        <v>2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hidden="1" x14ac:dyDescent="0.3">
      <c r="A214" s="2" t="s">
        <v>465</v>
      </c>
      <c r="B214" s="16">
        <v>1</v>
      </c>
      <c r="C214" s="14">
        <v>1</v>
      </c>
      <c r="D214" s="9"/>
      <c r="E214" s="15"/>
      <c r="F214" s="8">
        <v>1</v>
      </c>
      <c r="G214" s="4">
        <v>3</v>
      </c>
      <c r="H214" s="4"/>
      <c r="I214" s="5" t="str">
        <f>VLOOKUP(A214,tax!$B$2:$X$1706,5,FALSE)</f>
        <v xml:space="preserve"> Viridiplantae</v>
      </c>
      <c r="J214" t="str">
        <f>VLOOKUP(A214,tax!$B$2:$X$1706,6,FALSE)</f>
        <v xml:space="preserve"> Streptophyta</v>
      </c>
      <c r="K214" s="11" t="str">
        <f t="shared" si="31"/>
        <v>-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hidden="1" x14ac:dyDescent="0.3">
      <c r="A215" s="2" t="s">
        <v>467</v>
      </c>
      <c r="B215" s="16"/>
      <c r="C215" s="14"/>
      <c r="D215" s="9">
        <v>1</v>
      </c>
      <c r="E215" s="15"/>
      <c r="F215" s="8">
        <v>1</v>
      </c>
      <c r="G215" s="4">
        <v>2</v>
      </c>
      <c r="H215" s="4"/>
      <c r="I215" s="5" t="str">
        <f>VLOOKUP(A215,tax!$B$2:$X$1706,5,FALSE)</f>
        <v xml:space="preserve"> Proteobacteria</v>
      </c>
      <c r="J215" t="str">
        <f>VLOOKUP(A215,tax!$B$2:$X$1706,6,FALSE)</f>
        <v xml:space="preserve"> Gammaproteobacteria</v>
      </c>
      <c r="K215" s="11" t="str">
        <f t="shared" ref="K215:K217" si="35">IF(AND(B215=1,C215=1,E215=1,F215=1,B215+C215+D215+E215+F215=4),"2",IF(AND(B215+C215+D215+E215+F215=2,D215=1),"1","-"))</f>
        <v>1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x14ac:dyDescent="0.3">
      <c r="A216" s="47" t="s">
        <v>469</v>
      </c>
      <c r="B216" s="48"/>
      <c r="C216" s="49"/>
      <c r="D216" s="50">
        <v>1</v>
      </c>
      <c r="E216" s="51"/>
      <c r="F216" s="52">
        <v>1</v>
      </c>
      <c r="G216" s="53">
        <v>2</v>
      </c>
      <c r="H216" s="53">
        <f>VLOOKUP(A216, architectures!B201:I7205,4, FALSE)</f>
        <v>79</v>
      </c>
      <c r="I216" s="54" t="str">
        <f>VLOOKUP(A216,tax!$B$2:$X$1706,5,FALSE)</f>
        <v xml:space="preserve"> Proteobacteria</v>
      </c>
      <c r="J216" s="34" t="str">
        <f>VLOOKUP(A216,tax!$B$2:$X$1706,6,FALSE)</f>
        <v xml:space="preserve"> Alphaproteobacteria</v>
      </c>
      <c r="K216" s="35" t="str">
        <f t="shared" si="35"/>
        <v>1</v>
      </c>
      <c r="L216" s="35" t="str">
        <f t="shared" ref="L216:L217" si="36">CONCATENATE("A",K216)</f>
        <v>A1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x14ac:dyDescent="0.3">
      <c r="A217" s="47" t="s">
        <v>471</v>
      </c>
      <c r="B217" s="48">
        <v>1</v>
      </c>
      <c r="C217" s="49">
        <v>1</v>
      </c>
      <c r="D217" s="50"/>
      <c r="E217" s="51">
        <v>1</v>
      </c>
      <c r="F217" s="52">
        <v>1</v>
      </c>
      <c r="G217" s="53">
        <v>4</v>
      </c>
      <c r="H217" s="53">
        <f>VLOOKUP(A217, architectures!B202:I7206,4, FALSE)</f>
        <v>376</v>
      </c>
      <c r="I217" s="54" t="str">
        <f>VLOOKUP(A217,tax!$B$2:$X$1706,5,FALSE)</f>
        <v xml:space="preserve"> Proteobacteria</v>
      </c>
      <c r="J217" s="34" t="str">
        <f>VLOOKUP(A217,tax!$B$2:$X$1706,6,FALSE)</f>
        <v xml:space="preserve"> Alphaproteobacteria</v>
      </c>
      <c r="K217" s="35" t="str">
        <f t="shared" si="35"/>
        <v>2</v>
      </c>
      <c r="L217" s="35" t="str">
        <f t="shared" si="36"/>
        <v>A2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hidden="1" x14ac:dyDescent="0.3">
      <c r="A218" s="2" t="s">
        <v>473</v>
      </c>
      <c r="B218" s="16"/>
      <c r="C218" s="14">
        <v>1</v>
      </c>
      <c r="D218" s="9"/>
      <c r="E218" s="15">
        <v>1</v>
      </c>
      <c r="F218" s="8">
        <v>1</v>
      </c>
      <c r="G218" s="4">
        <v>3</v>
      </c>
      <c r="H218" s="4"/>
      <c r="I218" s="5" t="str">
        <f>VLOOKUP(A218,tax!$B$2:$X$1706,5,FALSE)</f>
        <v xml:space="preserve"> Proteobacteria</v>
      </c>
      <c r="J218" t="str">
        <f>VLOOKUP(A218,tax!$B$2:$X$1706,6,FALSE)</f>
        <v xml:space="preserve"> Alphaproteobacteria</v>
      </c>
      <c r="K218" s="11" t="str">
        <f t="shared" si="31"/>
        <v>-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hidden="1" x14ac:dyDescent="0.3">
      <c r="A219" s="2" t="s">
        <v>475</v>
      </c>
      <c r="B219" s="16"/>
      <c r="C219" s="14">
        <v>1</v>
      </c>
      <c r="D219" s="9"/>
      <c r="E219" s="15">
        <v>1</v>
      </c>
      <c r="F219" s="8">
        <v>1</v>
      </c>
      <c r="G219" s="4">
        <v>3</v>
      </c>
      <c r="H219" s="4"/>
      <c r="I219" s="5" t="str">
        <f>VLOOKUP(A219,tax!$B$2:$X$1706,5,FALSE)</f>
        <v xml:space="preserve"> Proteobacteria</v>
      </c>
      <c r="J219" t="str">
        <f>VLOOKUP(A219,tax!$B$2:$X$1706,6,FALSE)</f>
        <v xml:space="preserve"> Gammaproteobacteria</v>
      </c>
      <c r="K219" s="11" t="str">
        <f t="shared" si="31"/>
        <v>-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hidden="1" x14ac:dyDescent="0.3">
      <c r="A220" s="2" t="s">
        <v>477</v>
      </c>
      <c r="B220" s="16"/>
      <c r="C220" s="14"/>
      <c r="D220" s="9"/>
      <c r="E220" s="15"/>
      <c r="F220" s="8">
        <v>1</v>
      </c>
      <c r="G220" s="4">
        <v>1</v>
      </c>
      <c r="H220" s="4"/>
      <c r="I220" s="5" t="str">
        <f>VLOOKUP(A220,tax!$B$2:$X$1706,5,FALSE)</f>
        <v xml:space="preserve"> Proteobacteria</v>
      </c>
      <c r="J220" t="str">
        <f>VLOOKUP(A220,tax!$B$2:$X$1706,6,FALSE)</f>
        <v xml:space="preserve"> Gammaproteobacteria</v>
      </c>
      <c r="K220" s="11" t="str">
        <f t="shared" si="31"/>
        <v>-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hidden="1" x14ac:dyDescent="0.3">
      <c r="A221" s="2" t="s">
        <v>479</v>
      </c>
      <c r="B221" s="16"/>
      <c r="C221" s="14"/>
      <c r="D221" s="9"/>
      <c r="E221" s="15"/>
      <c r="F221" s="8">
        <v>1</v>
      </c>
      <c r="G221" s="4">
        <v>1</v>
      </c>
      <c r="H221" s="4"/>
      <c r="I221" s="5" t="str">
        <f>VLOOKUP(A221,tax!$B$2:$X$1706,5,FALSE)</f>
        <v xml:space="preserve"> Proteobacteria</v>
      </c>
      <c r="J221" t="str">
        <f>VLOOKUP(A221,tax!$B$2:$X$1706,6,FALSE)</f>
        <v xml:space="preserve"> Gammaproteobacteria</v>
      </c>
      <c r="K221" s="11" t="str">
        <f t="shared" si="31"/>
        <v>-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hidden="1" x14ac:dyDescent="0.3">
      <c r="A222" s="2" t="s">
        <v>481</v>
      </c>
      <c r="B222" s="16">
        <v>2</v>
      </c>
      <c r="C222" s="14">
        <v>1</v>
      </c>
      <c r="D222" s="9"/>
      <c r="E222" s="15">
        <v>1</v>
      </c>
      <c r="F222" s="8">
        <v>1</v>
      </c>
      <c r="G222" s="4">
        <v>5</v>
      </c>
      <c r="H222" s="4"/>
      <c r="I222" s="5" t="str">
        <f>VLOOKUP(A222,tax!$B$2:$X$1706,5,FALSE)</f>
        <v xml:space="preserve"> Cyanobacteria</v>
      </c>
      <c r="J222" t="str">
        <f>VLOOKUP(A222,tax!$B$2:$X$1706,6,FALSE)</f>
        <v xml:space="preserve"> Nostocales</v>
      </c>
      <c r="K222" s="11" t="str">
        <f t="shared" si="31"/>
        <v>-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hidden="1" x14ac:dyDescent="0.3">
      <c r="A223" s="2" t="s">
        <v>483</v>
      </c>
      <c r="B223" s="16"/>
      <c r="C223" s="14">
        <v>1</v>
      </c>
      <c r="D223" s="9"/>
      <c r="E223" s="15">
        <v>1</v>
      </c>
      <c r="F223" s="8">
        <v>1</v>
      </c>
      <c r="G223" s="4">
        <v>3</v>
      </c>
      <c r="H223" s="4"/>
      <c r="I223" s="5" t="str">
        <f>VLOOKUP(A223,tax!$B$2:$X$1706,5,FALSE)</f>
        <v xml:space="preserve"> Cyanobacteria</v>
      </c>
      <c r="J223" t="str">
        <f>VLOOKUP(A223,tax!$B$2:$X$1706,6,FALSE)</f>
        <v xml:space="preserve"> Oscillatoriophycideae</v>
      </c>
      <c r="K223" s="11" t="str">
        <f t="shared" si="31"/>
        <v>-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hidden="1" x14ac:dyDescent="0.3">
      <c r="A224" s="2" t="s">
        <v>485</v>
      </c>
      <c r="B224" s="16"/>
      <c r="C224" s="14"/>
      <c r="D224" s="9"/>
      <c r="E224" s="15"/>
      <c r="F224" s="8">
        <v>1</v>
      </c>
      <c r="G224" s="4">
        <v>1</v>
      </c>
      <c r="H224" s="4"/>
      <c r="I224" s="5" t="str">
        <f>VLOOKUP(A224,tax!$B$2:$X$1706,5,FALSE)</f>
        <v xml:space="preserve"> Firmicutes</v>
      </c>
      <c r="J224" t="str">
        <f>VLOOKUP(A224,tax!$B$2:$X$1706,6,FALSE)</f>
        <v xml:space="preserve"> Bacilli</v>
      </c>
      <c r="K224" s="11" t="str">
        <f t="shared" si="31"/>
        <v>-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hidden="1" x14ac:dyDescent="0.3">
      <c r="A225" s="2" t="s">
        <v>489</v>
      </c>
      <c r="B225" s="16"/>
      <c r="C225" s="14"/>
      <c r="D225" s="9">
        <v>1</v>
      </c>
      <c r="E225" s="15"/>
      <c r="F225" s="8">
        <v>1</v>
      </c>
      <c r="G225" s="4">
        <v>2</v>
      </c>
      <c r="H225" s="4"/>
      <c r="I225" s="5" t="str">
        <f>VLOOKUP(A225,tax!$B$2:$X$1706,5,FALSE)</f>
        <v xml:space="preserve"> Proteobacteria</v>
      </c>
      <c r="J225" t="str">
        <f>VLOOKUP(A225,tax!$B$2:$X$1706,6,FALSE)</f>
        <v xml:space="preserve"> Epsilonproteobacteria</v>
      </c>
      <c r="K225" s="11" t="str">
        <f t="shared" ref="K225:K226" si="37">IF(AND(B225=1,C225=1,E225=1,F225=1,B225+C225+D225+E225+F225=4),"2",IF(AND(B225+C225+D225+E225+F225=2,D225=1),"1","-"))</f>
        <v>1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hidden="1" x14ac:dyDescent="0.3">
      <c r="A226" s="2" t="s">
        <v>491</v>
      </c>
      <c r="B226" s="16"/>
      <c r="C226" s="14"/>
      <c r="D226" s="9">
        <v>1</v>
      </c>
      <c r="E226" s="15"/>
      <c r="F226" s="8">
        <v>1</v>
      </c>
      <c r="G226" s="4">
        <v>2</v>
      </c>
      <c r="H226" s="4"/>
      <c r="I226" s="5" t="str">
        <f>VLOOKUP(A226,tax!$B$2:$X$1706,5,FALSE)</f>
        <v xml:space="preserve"> Proteobacteria</v>
      </c>
      <c r="J226" t="str">
        <f>VLOOKUP(A226,tax!$B$2:$X$1706,6,FALSE)</f>
        <v xml:space="preserve"> Gammaproteobacteria</v>
      </c>
      <c r="K226" s="11" t="str">
        <f t="shared" si="37"/>
        <v>1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x14ac:dyDescent="0.3">
      <c r="A227" s="47" t="s">
        <v>493</v>
      </c>
      <c r="B227" s="48"/>
      <c r="C227" s="49"/>
      <c r="D227" s="50">
        <v>1</v>
      </c>
      <c r="E227" s="51"/>
      <c r="F227" s="52">
        <v>1</v>
      </c>
      <c r="G227" s="53">
        <v>2</v>
      </c>
      <c r="H227" s="53">
        <f>VLOOKUP(A227, architectures!B212:I7216,4, FALSE)</f>
        <v>84</v>
      </c>
      <c r="I227" s="54" t="str">
        <f>VLOOKUP(A227,tax!$B$2:$X$1706,5,FALSE)</f>
        <v xml:space="preserve"> Proteobacteria</v>
      </c>
      <c r="J227" s="34" t="str">
        <f>VLOOKUP(A227,tax!$B$2:$X$1706,6,FALSE)</f>
        <v xml:space="preserve"> Betaproteobacteria</v>
      </c>
      <c r="K227" s="35" t="str">
        <f t="shared" ref="K227:K229" si="38">IF(AND(B227=1,C227=1,E227=1,F227=1,B227+C227+D227+E227+F227=4),"2",IF(AND(B227+C227+D227+E227+F227=2,D227=1),"1","-"))</f>
        <v>1</v>
      </c>
      <c r="L227" s="35" t="str">
        <f t="shared" ref="L227:L229" si="39">CONCATENATE("B",K227)</f>
        <v>B1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x14ac:dyDescent="0.3">
      <c r="A228" s="47" t="s">
        <v>495</v>
      </c>
      <c r="B228" s="48"/>
      <c r="C228" s="49"/>
      <c r="D228" s="50">
        <v>1</v>
      </c>
      <c r="E228" s="51"/>
      <c r="F228" s="52">
        <v>1</v>
      </c>
      <c r="G228" s="53">
        <v>2</v>
      </c>
      <c r="H228" s="53">
        <f>VLOOKUP(A228, architectures!B213:I7217,4, FALSE)</f>
        <v>70</v>
      </c>
      <c r="I228" s="54" t="str">
        <f>VLOOKUP(A228,tax!$B$2:$X$1706,5,FALSE)</f>
        <v xml:space="preserve"> Proteobacteria</v>
      </c>
      <c r="J228" s="34" t="str">
        <f>VLOOKUP(A228,tax!$B$2:$X$1706,6,FALSE)</f>
        <v xml:space="preserve"> Betaproteobacteria</v>
      </c>
      <c r="K228" s="35" t="str">
        <f t="shared" si="38"/>
        <v>1</v>
      </c>
      <c r="L228" s="35" t="str">
        <f t="shared" si="39"/>
        <v>B1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x14ac:dyDescent="0.3">
      <c r="A229" s="47" t="s">
        <v>497</v>
      </c>
      <c r="B229" s="48"/>
      <c r="C229" s="49"/>
      <c r="D229" s="50">
        <v>1</v>
      </c>
      <c r="E229" s="51"/>
      <c r="F229" s="52">
        <v>1</v>
      </c>
      <c r="G229" s="53">
        <v>2</v>
      </c>
      <c r="H229" s="53">
        <f>VLOOKUP(A229, architectures!B214:I7218,4, FALSE)</f>
        <v>75</v>
      </c>
      <c r="I229" s="54" t="str">
        <f>VLOOKUP(A229,tax!$B$2:$X$1706,5,FALSE)</f>
        <v xml:space="preserve"> Proteobacteria</v>
      </c>
      <c r="J229" s="34" t="str">
        <f>VLOOKUP(A229,tax!$B$2:$X$1706,6,FALSE)</f>
        <v xml:space="preserve"> Betaproteobacteria</v>
      </c>
      <c r="K229" s="35" t="str">
        <f t="shared" si="38"/>
        <v>1</v>
      </c>
      <c r="L229" s="35" t="str">
        <f t="shared" si="39"/>
        <v>B1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hidden="1" x14ac:dyDescent="0.3">
      <c r="A230" s="2" t="s">
        <v>499</v>
      </c>
      <c r="B230" s="16"/>
      <c r="C230" s="14"/>
      <c r="D230" s="9">
        <v>1</v>
      </c>
      <c r="E230" s="15"/>
      <c r="F230" s="8">
        <v>1</v>
      </c>
      <c r="G230" s="4">
        <v>2</v>
      </c>
      <c r="H230" s="4"/>
      <c r="I230" s="5" t="str">
        <f>VLOOKUP(A230,tax!$B$2:$X$1706,5,FALSE)</f>
        <v xml:space="preserve"> Proteobacteria</v>
      </c>
      <c r="J230" t="str">
        <f>VLOOKUP(A230,tax!$B$2:$X$1706,6,FALSE)</f>
        <v xml:space="preserve"> Gammaproteobacteria</v>
      </c>
      <c r="K230" s="11" t="str">
        <f>IF(AND(B230=1,C230=1,E230=1,F230=1,B230+C230+D230+E230+F230=4),"2",IF(AND(B230+C230+D230+E230+F230=2,D230=1),"1","-"))</f>
        <v>1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hidden="1" x14ac:dyDescent="0.3">
      <c r="A231" s="2" t="s">
        <v>501</v>
      </c>
      <c r="B231" s="16">
        <v>2</v>
      </c>
      <c r="C231" s="14">
        <v>1</v>
      </c>
      <c r="D231" s="9"/>
      <c r="E231" s="15">
        <v>1</v>
      </c>
      <c r="F231" s="8">
        <v>1</v>
      </c>
      <c r="G231" s="4">
        <v>5</v>
      </c>
      <c r="H231" s="4"/>
      <c r="I231" s="5" t="str">
        <f>VLOOKUP(A231,tax!$B$2:$X$1706,5,FALSE)</f>
        <v xml:space="preserve"> Proteobacteria</v>
      </c>
      <c r="J231" t="str">
        <f>VLOOKUP(A231,tax!$B$2:$X$1706,6,FALSE)</f>
        <v xml:space="preserve"> Gammaproteobacteria</v>
      </c>
      <c r="K231" s="11" t="str">
        <f t="shared" si="31"/>
        <v>-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:44" hidden="1" x14ac:dyDescent="0.3">
      <c r="A232" s="2" t="s">
        <v>503</v>
      </c>
      <c r="B232" s="16">
        <v>1</v>
      </c>
      <c r="C232" s="14">
        <v>1</v>
      </c>
      <c r="D232" s="9"/>
      <c r="E232" s="15">
        <v>1</v>
      </c>
      <c r="F232" s="8">
        <v>1</v>
      </c>
      <c r="G232" s="4">
        <v>4</v>
      </c>
      <c r="H232" s="4"/>
      <c r="I232" s="5" t="str">
        <f>VLOOKUP(A232,tax!$B$2:$X$1706,5,FALSE)</f>
        <v xml:space="preserve"> Planctomycetes</v>
      </c>
      <c r="J232" t="str">
        <f>VLOOKUP(A232,tax!$B$2:$X$1706,6,FALSE)</f>
        <v xml:space="preserve"> Planctomycetia</v>
      </c>
      <c r="K232" s="11" t="str">
        <f>IF(AND(B232=1,C232=1,E232=1,F232=1,B232+C232+D232+E232+F232=4),"2",IF(AND(B232+C232+D232+E232+F232=2,D232=1),"1","-"))</f>
        <v>2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hidden="1" x14ac:dyDescent="0.3">
      <c r="A233" s="2" t="s">
        <v>507</v>
      </c>
      <c r="B233" s="16"/>
      <c r="C233" s="14">
        <v>1</v>
      </c>
      <c r="D233" s="9"/>
      <c r="E233" s="15">
        <v>1</v>
      </c>
      <c r="F233" s="8">
        <v>1</v>
      </c>
      <c r="G233" s="4">
        <v>3</v>
      </c>
      <c r="H233" s="4"/>
      <c r="I233" s="5" t="str">
        <f>VLOOKUP(A233,tax!$B$2:$X$1706,5,FALSE)</f>
        <v xml:space="preserve"> Proteobacteria</v>
      </c>
      <c r="J233" t="str">
        <f>VLOOKUP(A233,tax!$B$2:$X$1706,6,FALSE)</f>
        <v xml:space="preserve"> Alphaproteobacteria</v>
      </c>
      <c r="K233" s="11" t="str">
        <f t="shared" si="31"/>
        <v>-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:44" hidden="1" x14ac:dyDescent="0.3">
      <c r="A234" s="2" t="s">
        <v>509</v>
      </c>
      <c r="B234" s="16"/>
      <c r="C234" s="14">
        <v>1</v>
      </c>
      <c r="D234" s="9"/>
      <c r="E234" s="15">
        <v>1</v>
      </c>
      <c r="F234" s="8">
        <v>1</v>
      </c>
      <c r="G234" s="4">
        <v>3</v>
      </c>
      <c r="H234" s="4"/>
      <c r="I234" s="5" t="str">
        <f>VLOOKUP(A234,tax!$B$2:$X$1706,5,FALSE)</f>
        <v xml:space="preserve"> Proteobacteria</v>
      </c>
      <c r="J234" t="str">
        <f>VLOOKUP(A234,tax!$B$2:$X$1706,6,FALSE)</f>
        <v xml:space="preserve"> Gammaproteobacteria</v>
      </c>
      <c r="K234" s="11" t="str">
        <f t="shared" si="31"/>
        <v>-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hidden="1" x14ac:dyDescent="0.3">
      <c r="A235" s="2" t="s">
        <v>511</v>
      </c>
      <c r="B235" s="16">
        <v>2</v>
      </c>
      <c r="C235" s="14">
        <v>1</v>
      </c>
      <c r="D235" s="9"/>
      <c r="E235" s="15">
        <v>1</v>
      </c>
      <c r="F235" s="8">
        <v>1</v>
      </c>
      <c r="G235" s="4">
        <v>5</v>
      </c>
      <c r="H235" s="4"/>
      <c r="I235" s="5" t="str">
        <f>VLOOKUP(A235,tax!$B$2:$X$1706,5,FALSE)</f>
        <v xml:space="preserve"> Proteobacteria</v>
      </c>
      <c r="J235" t="str">
        <f>VLOOKUP(A235,tax!$B$2:$X$1706,6,FALSE)</f>
        <v xml:space="preserve"> Gammaproteobacteria</v>
      </c>
      <c r="K235" s="11" t="str">
        <f t="shared" si="31"/>
        <v>-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hidden="1" x14ac:dyDescent="0.3">
      <c r="A236" s="2" t="s">
        <v>513</v>
      </c>
      <c r="B236" s="16"/>
      <c r="C236" s="14"/>
      <c r="D236" s="9"/>
      <c r="E236" s="15"/>
      <c r="F236" s="8">
        <v>1</v>
      </c>
      <c r="G236" s="4">
        <v>1</v>
      </c>
      <c r="H236" s="4"/>
      <c r="I236" s="5" t="str">
        <f>VLOOKUP(A236,tax!$B$2:$X$1706,5,FALSE)</f>
        <v xml:space="preserve"> Proteobacteria</v>
      </c>
      <c r="J236" t="str">
        <f>VLOOKUP(A236,tax!$B$2:$X$1706,6,FALSE)</f>
        <v xml:space="preserve"> Alphaproteobacteria</v>
      </c>
      <c r="K236" s="11" t="str">
        <f t="shared" si="31"/>
        <v>-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hidden="1" x14ac:dyDescent="0.3">
      <c r="A237" s="2" t="s">
        <v>515</v>
      </c>
      <c r="B237" s="16"/>
      <c r="C237" s="14"/>
      <c r="D237" s="9"/>
      <c r="E237" s="15"/>
      <c r="F237" s="8">
        <v>1</v>
      </c>
      <c r="G237" s="4">
        <v>1</v>
      </c>
      <c r="H237" s="4"/>
      <c r="I237" s="5" t="str">
        <f>VLOOKUP(A237,tax!$B$2:$X$1706,5,FALSE)</f>
        <v xml:space="preserve"> Proteobacteria</v>
      </c>
      <c r="J237" t="str">
        <f>VLOOKUP(A237,tax!$B$2:$X$1706,6,FALSE)</f>
        <v xml:space="preserve"> Alphaproteobacteria</v>
      </c>
      <c r="K237" s="11" t="str">
        <f t="shared" si="31"/>
        <v>-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hidden="1" x14ac:dyDescent="0.3">
      <c r="A238" s="2" t="s">
        <v>517</v>
      </c>
      <c r="B238" s="16">
        <v>1</v>
      </c>
      <c r="C238" s="14">
        <v>1</v>
      </c>
      <c r="D238" s="9"/>
      <c r="E238" s="15">
        <v>1</v>
      </c>
      <c r="F238" s="8">
        <v>1</v>
      </c>
      <c r="G238" s="4">
        <v>4</v>
      </c>
      <c r="H238" s="4"/>
      <c r="I238" s="5" t="str">
        <f>VLOOKUP(A238,tax!$B$2:$X$1706,5,FALSE)</f>
        <v xml:space="preserve"> Proteobacteria</v>
      </c>
      <c r="J238" t="str">
        <f>VLOOKUP(A238,tax!$B$2:$X$1706,6,FALSE)</f>
        <v xml:space="preserve"> Deltaproteobacteria</v>
      </c>
      <c r="K238" s="11" t="str">
        <f>IF(AND(B238=1,C238=1,E238=1,F238=1,B238+C238+D238+E238+F238=4),"2",IF(AND(B238+C238+D238+E238+F238=2,D238=1),"1","-"))</f>
        <v>2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hidden="1" x14ac:dyDescent="0.3">
      <c r="A239" s="2" t="s">
        <v>519</v>
      </c>
      <c r="B239" s="16"/>
      <c r="C239" s="14"/>
      <c r="D239" s="9"/>
      <c r="E239" s="15"/>
      <c r="F239" s="8">
        <v>1</v>
      </c>
      <c r="G239" s="4">
        <v>1</v>
      </c>
      <c r="H239" s="4"/>
      <c r="I239" s="5" t="str">
        <f>VLOOKUP(A239,tax!$B$2:$X$1706,5,FALSE)</f>
        <v xml:space="preserve"> Viridiplantae</v>
      </c>
      <c r="J239" t="str">
        <f>VLOOKUP(A239,tax!$B$2:$X$1706,6,FALSE)</f>
        <v xml:space="preserve"> Chlorophyta</v>
      </c>
      <c r="K239" s="11" t="str">
        <f t="shared" si="31"/>
        <v>-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hidden="1" x14ac:dyDescent="0.3">
      <c r="A240" s="2" t="s">
        <v>523</v>
      </c>
      <c r="B240" s="16"/>
      <c r="C240" s="14"/>
      <c r="D240" s="9"/>
      <c r="E240" s="15"/>
      <c r="F240" s="8">
        <v>1</v>
      </c>
      <c r="G240" s="4">
        <v>1</v>
      </c>
      <c r="H240" s="4"/>
      <c r="I240" s="5" t="str">
        <f>VLOOKUP(A240,tax!$B$2:$X$1706,5,FALSE)</f>
        <v xml:space="preserve"> Viridiplantae</v>
      </c>
      <c r="J240" t="str">
        <f>VLOOKUP(A240,tax!$B$2:$X$1706,6,FALSE)</f>
        <v xml:space="preserve"> Chlorophyta</v>
      </c>
      <c r="K240" s="11" t="str">
        <f t="shared" si="31"/>
        <v>-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:44" hidden="1" x14ac:dyDescent="0.3">
      <c r="A241" s="2" t="s">
        <v>525</v>
      </c>
      <c r="B241" s="16">
        <v>1</v>
      </c>
      <c r="C241" s="14">
        <v>1</v>
      </c>
      <c r="D241" s="9"/>
      <c r="E241" s="15">
        <v>1</v>
      </c>
      <c r="F241" s="8">
        <v>1</v>
      </c>
      <c r="G241" s="4">
        <v>4</v>
      </c>
      <c r="H241" s="4"/>
      <c r="I241" s="5" t="str">
        <f>VLOOKUP(A241,tax!$B$2:$X$1706,5,FALSE)</f>
        <v xml:space="preserve"> Viridiplantae</v>
      </c>
      <c r="J241" t="str">
        <f>VLOOKUP(A241,tax!$B$2:$X$1706,6,FALSE)</f>
        <v xml:space="preserve"> Streptophyta</v>
      </c>
      <c r="K241" s="11" t="str">
        <f>IF(AND(B241=1,C241=1,E241=1,F241=1,B241+C241+D241+E241+F241=4),"2",IF(AND(B241+C241+D241+E241+F241=2,D241=1),"1","-"))</f>
        <v>2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:44" hidden="1" x14ac:dyDescent="0.3">
      <c r="A242" s="2" t="s">
        <v>527</v>
      </c>
      <c r="B242" s="16">
        <v>2</v>
      </c>
      <c r="C242" s="14">
        <v>1</v>
      </c>
      <c r="D242" s="9"/>
      <c r="E242" s="15">
        <v>1</v>
      </c>
      <c r="F242" s="8">
        <v>1</v>
      </c>
      <c r="G242" s="4">
        <v>5</v>
      </c>
      <c r="H242" s="4"/>
      <c r="I242" s="5" t="str">
        <f>VLOOKUP(A242,tax!$B$2:$X$1706,5,FALSE)</f>
        <v xml:space="preserve"> Viridiplantae</v>
      </c>
      <c r="J242" t="str">
        <f>VLOOKUP(A242,tax!$B$2:$X$1706,6,FALSE)</f>
        <v xml:space="preserve"> Streptophyta</v>
      </c>
      <c r="K242" s="11" t="str">
        <f t="shared" si="31"/>
        <v>-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:44" hidden="1" x14ac:dyDescent="0.3">
      <c r="A243" s="2" t="s">
        <v>529</v>
      </c>
      <c r="B243" s="16">
        <v>1</v>
      </c>
      <c r="C243" s="14">
        <v>1</v>
      </c>
      <c r="D243" s="9"/>
      <c r="E243" s="15">
        <v>1</v>
      </c>
      <c r="F243" s="8">
        <v>1</v>
      </c>
      <c r="G243" s="4">
        <v>4</v>
      </c>
      <c r="H243" s="4"/>
      <c r="I243" s="5" t="str">
        <f>VLOOKUP(A243,tax!$B$2:$X$1706,5,FALSE)</f>
        <v xml:space="preserve"> Viridiplantae</v>
      </c>
      <c r="J243" t="str">
        <f>VLOOKUP(A243,tax!$B$2:$X$1706,6,FALSE)</f>
        <v xml:space="preserve"> Streptophyta</v>
      </c>
      <c r="K243" s="11" t="str">
        <f>IF(AND(B243=1,C243=1,E243=1,F243=1,B243+C243+D243+E243+F243=4),"2",IF(AND(B243+C243+D243+E243+F243=2,D243=1),"1","-"))</f>
        <v>2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hidden="1" x14ac:dyDescent="0.3">
      <c r="A244" s="2" t="s">
        <v>531</v>
      </c>
      <c r="B244" s="16"/>
      <c r="C244" s="14"/>
      <c r="D244" s="9"/>
      <c r="E244" s="15"/>
      <c r="F244" s="8">
        <v>1</v>
      </c>
      <c r="G244" s="4">
        <v>1</v>
      </c>
      <c r="H244" s="4"/>
      <c r="I244" s="5" t="str">
        <f>VLOOKUP(A244,tax!$B$2:$X$1706,5,FALSE)</f>
        <v xml:space="preserve"> Viridiplantae</v>
      </c>
      <c r="J244" t="str">
        <f>VLOOKUP(A244,tax!$B$2:$X$1706,6,FALSE)</f>
        <v xml:space="preserve"> Chlorophyta</v>
      </c>
      <c r="K244" s="11" t="str">
        <f t="shared" si="31"/>
        <v>-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hidden="1" x14ac:dyDescent="0.3">
      <c r="A245" s="2" t="s">
        <v>533</v>
      </c>
      <c r="B245" s="16">
        <v>1</v>
      </c>
      <c r="C245" s="14">
        <v>1</v>
      </c>
      <c r="D245" s="9"/>
      <c r="E245" s="15">
        <v>1</v>
      </c>
      <c r="F245" s="8">
        <v>1</v>
      </c>
      <c r="G245" s="4">
        <v>4</v>
      </c>
      <c r="H245" s="4"/>
      <c r="I245" s="5" t="str">
        <f>VLOOKUP(A245,tax!$B$2:$X$1706,5,FALSE)</f>
        <v xml:space="preserve"> Viridiplantae</v>
      </c>
      <c r="J245" t="str">
        <f>VLOOKUP(A245,tax!$B$2:$X$1706,6,FALSE)</f>
        <v xml:space="preserve"> Streptophyta</v>
      </c>
      <c r="K245" s="11" t="str">
        <f t="shared" ref="K245:K247" si="40">IF(AND(B245=1,C245=1,E245=1,F245=1,B245+C245+D245+E245+F245=4),"2",IF(AND(B245+C245+D245+E245+F245=2,D245=1),"1","-"))</f>
        <v>2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:44" hidden="1" x14ac:dyDescent="0.3">
      <c r="A246" s="2" t="s">
        <v>535</v>
      </c>
      <c r="B246" s="16">
        <v>1</v>
      </c>
      <c r="C246" s="14">
        <v>1</v>
      </c>
      <c r="D246" s="9"/>
      <c r="E246" s="15">
        <v>1</v>
      </c>
      <c r="F246" s="8">
        <v>1</v>
      </c>
      <c r="G246" s="4">
        <v>4</v>
      </c>
      <c r="H246" s="4"/>
      <c r="I246" s="5" t="str">
        <f>VLOOKUP(A246,tax!$B$2:$X$1706,5,FALSE)</f>
        <v xml:space="preserve"> Viridiplantae</v>
      </c>
      <c r="J246" t="str">
        <f>VLOOKUP(A246,tax!$B$2:$X$1706,6,FALSE)</f>
        <v xml:space="preserve"> Streptophyta</v>
      </c>
      <c r="K246" s="11" t="str">
        <f t="shared" si="40"/>
        <v>2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:44" hidden="1" x14ac:dyDescent="0.3">
      <c r="A247" s="2" t="s">
        <v>537</v>
      </c>
      <c r="B247" s="16">
        <v>1</v>
      </c>
      <c r="C247" s="14">
        <v>1</v>
      </c>
      <c r="D247" s="9"/>
      <c r="E247" s="15">
        <v>1</v>
      </c>
      <c r="F247" s="8">
        <v>1</v>
      </c>
      <c r="G247" s="4">
        <v>4</v>
      </c>
      <c r="H247" s="4"/>
      <c r="I247" s="5" t="str">
        <f>VLOOKUP(A247,tax!$B$2:$X$1706,5,FALSE)</f>
        <v xml:space="preserve"> Viridiplantae</v>
      </c>
      <c r="J247" t="str">
        <f>VLOOKUP(A247,tax!$B$2:$X$1706,6,FALSE)</f>
        <v xml:space="preserve"> Streptophyta</v>
      </c>
      <c r="K247" s="11" t="str">
        <f t="shared" si="40"/>
        <v>2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:44" hidden="1" x14ac:dyDescent="0.3">
      <c r="A248" s="2" t="s">
        <v>539</v>
      </c>
      <c r="B248" s="16"/>
      <c r="C248" s="14">
        <v>1</v>
      </c>
      <c r="D248" s="9"/>
      <c r="E248" s="15">
        <v>1</v>
      </c>
      <c r="F248" s="8">
        <v>1</v>
      </c>
      <c r="G248" s="4">
        <v>3</v>
      </c>
      <c r="H248" s="4"/>
      <c r="I248" s="5" t="str">
        <f>VLOOKUP(A248,tax!$B$2:$X$1706,5,FALSE)</f>
        <v xml:space="preserve"> Viridiplantae</v>
      </c>
      <c r="J248" t="str">
        <f>VLOOKUP(A248,tax!$B$2:$X$1706,6,FALSE)</f>
        <v xml:space="preserve"> Streptophyta</v>
      </c>
      <c r="K248" s="11" t="str">
        <f t="shared" si="31"/>
        <v>-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:44" hidden="1" x14ac:dyDescent="0.3">
      <c r="A249" s="2" t="s">
        <v>541</v>
      </c>
      <c r="B249" s="16">
        <v>1</v>
      </c>
      <c r="C249" s="14">
        <v>1</v>
      </c>
      <c r="D249" s="9"/>
      <c r="E249" s="15">
        <v>1</v>
      </c>
      <c r="F249" s="8">
        <v>1</v>
      </c>
      <c r="G249" s="4">
        <v>4</v>
      </c>
      <c r="H249" s="4"/>
      <c r="I249" s="5" t="str">
        <f>VLOOKUP(A249,tax!$B$2:$X$1706,5,FALSE)</f>
        <v xml:space="preserve"> Viridiplantae</v>
      </c>
      <c r="J249" t="str">
        <f>VLOOKUP(A249,tax!$B$2:$X$1706,6,FALSE)</f>
        <v xml:space="preserve"> Streptophyta</v>
      </c>
      <c r="K249" s="11" t="str">
        <f>IF(AND(B249=1,C249=1,E249=1,F249=1,B249+C249+D249+E249+F249=4),"2",IF(AND(B249+C249+D249+E249+F249=2,D249=1),"1","-"))</f>
        <v>2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hidden="1" x14ac:dyDescent="0.3">
      <c r="A250" s="2" t="s">
        <v>543</v>
      </c>
      <c r="B250" s="16">
        <v>2</v>
      </c>
      <c r="C250" s="14">
        <v>1</v>
      </c>
      <c r="D250" s="9"/>
      <c r="E250" s="15">
        <v>1</v>
      </c>
      <c r="F250" s="8">
        <v>1</v>
      </c>
      <c r="G250" s="4">
        <v>5</v>
      </c>
      <c r="H250" s="4"/>
      <c r="I250" s="5" t="str">
        <f>VLOOKUP(A250,tax!$B$2:$X$1706,5,FALSE)</f>
        <v xml:space="preserve"> Viridiplantae</v>
      </c>
      <c r="J250" t="str">
        <f>VLOOKUP(A250,tax!$B$2:$X$1706,6,FALSE)</f>
        <v xml:space="preserve"> Streptophyta</v>
      </c>
      <c r="K250" s="11" t="str">
        <f t="shared" si="31"/>
        <v>-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hidden="1" x14ac:dyDescent="0.3">
      <c r="A251" s="2" t="s">
        <v>545</v>
      </c>
      <c r="B251" s="16">
        <v>1</v>
      </c>
      <c r="C251" s="14">
        <v>1</v>
      </c>
      <c r="D251" s="9"/>
      <c r="E251" s="15">
        <v>1</v>
      </c>
      <c r="F251" s="8">
        <v>1</v>
      </c>
      <c r="G251" s="4">
        <v>4</v>
      </c>
      <c r="H251" s="4"/>
      <c r="I251" s="5" t="str">
        <f>VLOOKUP(A251,tax!$B$2:$X$1706,5,FALSE)</f>
        <v xml:space="preserve"> Viridiplantae</v>
      </c>
      <c r="J251" t="str">
        <f>VLOOKUP(A251,tax!$B$2:$X$1706,6,FALSE)</f>
        <v xml:space="preserve"> Streptophyta</v>
      </c>
      <c r="K251" s="11" t="str">
        <f t="shared" ref="K251:K252" si="41">IF(AND(B251=1,C251=1,E251=1,F251=1,B251+C251+D251+E251+F251=4),"2",IF(AND(B251+C251+D251+E251+F251=2,D251=1),"1","-"))</f>
        <v>2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hidden="1" x14ac:dyDescent="0.3">
      <c r="A252" s="2" t="s">
        <v>547</v>
      </c>
      <c r="B252" s="16">
        <v>1</v>
      </c>
      <c r="C252" s="14">
        <v>1</v>
      </c>
      <c r="D252" s="9"/>
      <c r="E252" s="15">
        <v>1</v>
      </c>
      <c r="F252" s="8">
        <v>1</v>
      </c>
      <c r="G252" s="4">
        <v>4</v>
      </c>
      <c r="H252" s="4"/>
      <c r="I252" s="5" t="str">
        <f>VLOOKUP(A252,tax!$B$2:$X$1706,5,FALSE)</f>
        <v xml:space="preserve"> Viridiplantae</v>
      </c>
      <c r="J252" t="str">
        <f>VLOOKUP(A252,tax!$B$2:$X$1706,6,FALSE)</f>
        <v xml:space="preserve"> Streptophyta</v>
      </c>
      <c r="K252" s="11" t="str">
        <f t="shared" si="41"/>
        <v>2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hidden="1" x14ac:dyDescent="0.3">
      <c r="A253" s="2" t="s">
        <v>549</v>
      </c>
      <c r="B253" s="16"/>
      <c r="C253" s="14">
        <v>1</v>
      </c>
      <c r="D253" s="9"/>
      <c r="E253" s="15">
        <v>1</v>
      </c>
      <c r="F253" s="8">
        <v>1</v>
      </c>
      <c r="G253" s="4">
        <v>3</v>
      </c>
      <c r="H253" s="4"/>
      <c r="I253" s="5" t="str">
        <f>VLOOKUP(A253,tax!$B$2:$X$1706,5,FALSE)</f>
        <v xml:space="preserve"> Viridiplantae</v>
      </c>
      <c r="J253" t="str">
        <f>VLOOKUP(A253,tax!$B$2:$X$1706,6,FALSE)</f>
        <v xml:space="preserve"> Streptophyta</v>
      </c>
      <c r="K253" s="11" t="str">
        <f t="shared" si="31"/>
        <v>-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hidden="1" x14ac:dyDescent="0.3">
      <c r="A254" s="2" t="s">
        <v>551</v>
      </c>
      <c r="B254" s="16"/>
      <c r="C254" s="14">
        <v>1</v>
      </c>
      <c r="D254" s="9"/>
      <c r="E254" s="15">
        <v>1</v>
      </c>
      <c r="F254" s="8">
        <v>1</v>
      </c>
      <c r="G254" s="4">
        <v>3</v>
      </c>
      <c r="H254" s="4"/>
      <c r="I254" s="5" t="str">
        <f>VLOOKUP(A254,tax!$B$2:$X$1706,5,FALSE)</f>
        <v xml:space="preserve"> Viridiplantae</v>
      </c>
      <c r="J254" t="str">
        <f>VLOOKUP(A254,tax!$B$2:$X$1706,6,FALSE)</f>
        <v xml:space="preserve"> Streptophyta</v>
      </c>
      <c r="K254" s="11" t="str">
        <f t="shared" si="31"/>
        <v>-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hidden="1" x14ac:dyDescent="0.3">
      <c r="A255" s="2" t="s">
        <v>553</v>
      </c>
      <c r="B255" s="16">
        <v>1</v>
      </c>
      <c r="C255" s="14">
        <v>1</v>
      </c>
      <c r="D255" s="9"/>
      <c r="E255" s="15">
        <v>1</v>
      </c>
      <c r="F255" s="8">
        <v>1</v>
      </c>
      <c r="G255" s="4">
        <v>4</v>
      </c>
      <c r="H255" s="4"/>
      <c r="I255" s="5" t="str">
        <f>VLOOKUP(A255,tax!$B$2:$X$1706,5,FALSE)</f>
        <v xml:space="preserve"> Viridiplantae</v>
      </c>
      <c r="J255" t="str">
        <f>VLOOKUP(A255,tax!$B$2:$X$1706,6,FALSE)</f>
        <v xml:space="preserve"> Streptophyta</v>
      </c>
      <c r="K255" s="11" t="str">
        <f t="shared" ref="K255:K256" si="42">IF(AND(B255=1,C255=1,E255=1,F255=1,B255+C255+D255+E255+F255=4),"2",IF(AND(B255+C255+D255+E255+F255=2,D255=1),"1","-"))</f>
        <v>2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hidden="1" x14ac:dyDescent="0.3">
      <c r="A256" s="2" t="s">
        <v>555</v>
      </c>
      <c r="B256" s="16">
        <v>1</v>
      </c>
      <c r="C256" s="14">
        <v>1</v>
      </c>
      <c r="D256" s="9"/>
      <c r="E256" s="15">
        <v>1</v>
      </c>
      <c r="F256" s="8">
        <v>1</v>
      </c>
      <c r="G256" s="4">
        <v>4</v>
      </c>
      <c r="H256" s="4"/>
      <c r="I256" s="5" t="str">
        <f>VLOOKUP(A256,tax!$B$2:$X$1706,5,FALSE)</f>
        <v xml:space="preserve"> Viridiplantae</v>
      </c>
      <c r="J256" t="str">
        <f>VLOOKUP(A256,tax!$B$2:$X$1706,6,FALSE)</f>
        <v xml:space="preserve"> Streptophyta</v>
      </c>
      <c r="K256" s="11" t="str">
        <f t="shared" si="42"/>
        <v>2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hidden="1" x14ac:dyDescent="0.3">
      <c r="A257" s="2" t="s">
        <v>557</v>
      </c>
      <c r="B257" s="16"/>
      <c r="C257" s="14"/>
      <c r="D257" s="9"/>
      <c r="E257" s="15"/>
      <c r="F257" s="8">
        <v>1</v>
      </c>
      <c r="G257" s="4">
        <v>1</v>
      </c>
      <c r="H257" s="4"/>
      <c r="I257" s="5" t="str">
        <f>VLOOKUP(A257,tax!$B$2:$X$1706,5,FALSE)</f>
        <v xml:space="preserve"> Proteobacteria</v>
      </c>
      <c r="J257" t="str">
        <f>VLOOKUP(A257,tax!$B$2:$X$1706,6,FALSE)</f>
        <v xml:space="preserve"> Alphaproteobacteria</v>
      </c>
      <c r="K257" s="11" t="str">
        <f t="shared" si="31"/>
        <v>-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hidden="1" x14ac:dyDescent="0.3">
      <c r="A258" s="2" t="s">
        <v>559</v>
      </c>
      <c r="B258" s="16">
        <v>1</v>
      </c>
      <c r="C258" s="14">
        <v>1</v>
      </c>
      <c r="D258" s="9"/>
      <c r="E258" s="15">
        <v>1</v>
      </c>
      <c r="F258" s="8">
        <v>1</v>
      </c>
      <c r="G258" s="4">
        <v>4</v>
      </c>
      <c r="H258" s="4"/>
      <c r="I258" s="5" t="str">
        <f>VLOOKUP(A258,tax!$B$2:$X$1706,5,FALSE)</f>
        <v xml:space="preserve"> Viridiplantae</v>
      </c>
      <c r="J258" t="str">
        <f>VLOOKUP(A258,tax!$B$2:$X$1706,6,FALSE)</f>
        <v xml:space="preserve"> Streptophyta</v>
      </c>
      <c r="K258" s="11" t="str">
        <f t="shared" ref="K258:K260" si="43">IF(AND(B258=1,C258=1,E258=1,F258=1,B258+C258+D258+E258+F258=4),"2",IF(AND(B258+C258+D258+E258+F258=2,D258=1),"1","-"))</f>
        <v>2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hidden="1" x14ac:dyDescent="0.3">
      <c r="A259" s="2" t="s">
        <v>561</v>
      </c>
      <c r="B259" s="16">
        <v>1</v>
      </c>
      <c r="C259" s="14">
        <v>1</v>
      </c>
      <c r="D259" s="9"/>
      <c r="E259" s="15">
        <v>1</v>
      </c>
      <c r="F259" s="8">
        <v>1</v>
      </c>
      <c r="G259" s="4">
        <v>4</v>
      </c>
      <c r="H259" s="4"/>
      <c r="I259" s="5" t="str">
        <f>VLOOKUP(A259,tax!$B$2:$X$1706,5,FALSE)</f>
        <v xml:space="preserve"> Viridiplantae</v>
      </c>
      <c r="J259" t="str">
        <f>VLOOKUP(A259,tax!$B$2:$X$1706,6,FALSE)</f>
        <v xml:space="preserve"> Streptophyta</v>
      </c>
      <c r="K259" s="11" t="str">
        <f t="shared" si="43"/>
        <v>2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hidden="1" x14ac:dyDescent="0.3">
      <c r="A260" s="2" t="s">
        <v>563</v>
      </c>
      <c r="B260" s="16">
        <v>1</v>
      </c>
      <c r="C260" s="14">
        <v>1</v>
      </c>
      <c r="D260" s="9"/>
      <c r="E260" s="15">
        <v>1</v>
      </c>
      <c r="F260" s="8">
        <v>1</v>
      </c>
      <c r="G260" s="4">
        <v>4</v>
      </c>
      <c r="H260" s="4"/>
      <c r="I260" s="5" t="str">
        <f>VLOOKUP(A260,tax!$B$2:$X$1706,5,FALSE)</f>
        <v xml:space="preserve"> Viridiplantae</v>
      </c>
      <c r="J260" t="str">
        <f>VLOOKUP(A260,tax!$B$2:$X$1706,6,FALSE)</f>
        <v xml:space="preserve"> Streptophyta</v>
      </c>
      <c r="K260" s="11" t="str">
        <f t="shared" si="43"/>
        <v>2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hidden="1" x14ac:dyDescent="0.3">
      <c r="A261" s="2" t="s">
        <v>565</v>
      </c>
      <c r="B261" s="16"/>
      <c r="C261" s="14">
        <v>1</v>
      </c>
      <c r="D261" s="9"/>
      <c r="E261" s="15">
        <v>1</v>
      </c>
      <c r="F261" s="8">
        <v>1</v>
      </c>
      <c r="G261" s="4">
        <v>3</v>
      </c>
      <c r="H261" s="4"/>
      <c r="I261" s="5" t="str">
        <f>VLOOKUP(A261,tax!$B$2:$X$1706,5,FALSE)</f>
        <v xml:space="preserve"> Proteobacteria</v>
      </c>
      <c r="J261" t="str">
        <f>VLOOKUP(A261,tax!$B$2:$X$1706,6,FALSE)</f>
        <v xml:space="preserve"> Alphaproteobacteria</v>
      </c>
      <c r="K261" s="11" t="str">
        <f t="shared" si="31"/>
        <v>-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hidden="1" x14ac:dyDescent="0.3">
      <c r="A262" s="2" t="s">
        <v>567</v>
      </c>
      <c r="B262" s="16">
        <v>1</v>
      </c>
      <c r="C262" s="14">
        <v>1</v>
      </c>
      <c r="D262" s="9"/>
      <c r="E262" s="15">
        <v>1</v>
      </c>
      <c r="F262" s="8">
        <v>1</v>
      </c>
      <c r="G262" s="4">
        <v>4</v>
      </c>
      <c r="H262" s="4"/>
      <c r="I262" s="5" t="str">
        <f>VLOOKUP(A262,tax!$B$2:$X$1706,5,FALSE)</f>
        <v xml:space="preserve"> Viridiplantae</v>
      </c>
      <c r="J262" t="str">
        <f>VLOOKUP(A262,tax!$B$2:$X$1706,6,FALSE)</f>
        <v xml:space="preserve"> Streptophyta</v>
      </c>
      <c r="K262" s="11" t="str">
        <f t="shared" ref="K262:K272" si="44">IF(AND(B262=1,C262=1,E262=1,F262=1,B262+C262+D262+E262+F262=4),"2",IF(AND(B262+C262+D262+E262+F262=2,D262=1),"1","-"))</f>
        <v>2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hidden="1" x14ac:dyDescent="0.3">
      <c r="A263" s="2" t="s">
        <v>569</v>
      </c>
      <c r="B263" s="16">
        <v>1</v>
      </c>
      <c r="C263" s="14">
        <v>1</v>
      </c>
      <c r="D263" s="9"/>
      <c r="E263" s="15">
        <v>1</v>
      </c>
      <c r="F263" s="8">
        <v>1</v>
      </c>
      <c r="G263" s="4">
        <v>4</v>
      </c>
      <c r="H263" s="4"/>
      <c r="I263" s="5" t="str">
        <f>VLOOKUP(A263,tax!$B$2:$X$1706,5,FALSE)</f>
        <v xml:space="preserve"> Viridiplantae</v>
      </c>
      <c r="J263" t="str">
        <f>VLOOKUP(A263,tax!$B$2:$X$1706,6,FALSE)</f>
        <v xml:space="preserve"> Streptophyta</v>
      </c>
      <c r="K263" s="11" t="str">
        <f t="shared" si="44"/>
        <v>2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hidden="1" x14ac:dyDescent="0.3">
      <c r="A264" s="2" t="s">
        <v>571</v>
      </c>
      <c r="B264" s="16">
        <v>1</v>
      </c>
      <c r="C264" s="14">
        <v>1</v>
      </c>
      <c r="D264" s="9"/>
      <c r="E264" s="15">
        <v>1</v>
      </c>
      <c r="F264" s="8">
        <v>1</v>
      </c>
      <c r="G264" s="4">
        <v>4</v>
      </c>
      <c r="H264" s="4"/>
      <c r="I264" s="5" t="str">
        <f>VLOOKUP(A264,tax!$B$2:$X$1706,5,FALSE)</f>
        <v xml:space="preserve"> Viridiplantae</v>
      </c>
      <c r="J264" t="str">
        <f>VLOOKUP(A264,tax!$B$2:$X$1706,6,FALSE)</f>
        <v xml:space="preserve"> Streptophyta</v>
      </c>
      <c r="K264" s="11" t="str">
        <f t="shared" si="44"/>
        <v>2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hidden="1" x14ac:dyDescent="0.3">
      <c r="A265" s="2" t="s">
        <v>573</v>
      </c>
      <c r="B265" s="16">
        <v>1</v>
      </c>
      <c r="C265" s="14">
        <v>1</v>
      </c>
      <c r="D265" s="9"/>
      <c r="E265" s="15">
        <v>1</v>
      </c>
      <c r="F265" s="8">
        <v>1</v>
      </c>
      <c r="G265" s="4">
        <v>4</v>
      </c>
      <c r="H265" s="4"/>
      <c r="I265" s="5" t="str">
        <f>VLOOKUP(A265,tax!$B$2:$X$1706,5,FALSE)</f>
        <v xml:space="preserve"> Viridiplantae</v>
      </c>
      <c r="J265" t="str">
        <f>VLOOKUP(A265,tax!$B$2:$X$1706,6,FALSE)</f>
        <v xml:space="preserve"> Streptophyta</v>
      </c>
      <c r="K265" s="11" t="str">
        <f t="shared" si="44"/>
        <v>2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hidden="1" x14ac:dyDescent="0.3">
      <c r="A266" s="2" t="s">
        <v>575</v>
      </c>
      <c r="B266" s="16">
        <v>1</v>
      </c>
      <c r="C266" s="14">
        <v>1</v>
      </c>
      <c r="D266" s="9"/>
      <c r="E266" s="15">
        <v>1</v>
      </c>
      <c r="F266" s="8">
        <v>1</v>
      </c>
      <c r="G266" s="4">
        <v>4</v>
      </c>
      <c r="H266" s="4"/>
      <c r="I266" s="5" t="str">
        <f>VLOOKUP(A266,tax!$B$2:$X$1706,5,FALSE)</f>
        <v xml:space="preserve"> Viridiplantae</v>
      </c>
      <c r="J266" t="str">
        <f>VLOOKUP(A266,tax!$B$2:$X$1706,6,FALSE)</f>
        <v xml:space="preserve"> Streptophyta</v>
      </c>
      <c r="K266" s="11" t="str">
        <f t="shared" si="44"/>
        <v>2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hidden="1" x14ac:dyDescent="0.3">
      <c r="A267" s="2" t="s">
        <v>577</v>
      </c>
      <c r="B267" s="16">
        <v>1</v>
      </c>
      <c r="C267" s="14">
        <v>1</v>
      </c>
      <c r="D267" s="9"/>
      <c r="E267" s="15">
        <v>1</v>
      </c>
      <c r="F267" s="8">
        <v>1</v>
      </c>
      <c r="G267" s="4">
        <v>4</v>
      </c>
      <c r="H267" s="4"/>
      <c r="I267" s="5" t="str">
        <f>VLOOKUP(A267,tax!$B$2:$X$1706,5,FALSE)</f>
        <v xml:space="preserve"> Viridiplantae</v>
      </c>
      <c r="J267" t="str">
        <f>VLOOKUP(A267,tax!$B$2:$X$1706,6,FALSE)</f>
        <v xml:space="preserve"> Streptophyta</v>
      </c>
      <c r="K267" s="11" t="str">
        <f t="shared" si="44"/>
        <v>2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hidden="1" x14ac:dyDescent="0.3">
      <c r="A268" s="2" t="s">
        <v>579</v>
      </c>
      <c r="B268" s="16">
        <v>1</v>
      </c>
      <c r="C268" s="14">
        <v>1</v>
      </c>
      <c r="D268" s="9"/>
      <c r="E268" s="15">
        <v>1</v>
      </c>
      <c r="F268" s="8">
        <v>1</v>
      </c>
      <c r="G268" s="4">
        <v>4</v>
      </c>
      <c r="H268" s="4"/>
      <c r="I268" s="5" t="str">
        <f>VLOOKUP(A268,tax!$B$2:$X$1706,5,FALSE)</f>
        <v xml:space="preserve"> Viridiplantae</v>
      </c>
      <c r="J268" t="str">
        <f>VLOOKUP(A268,tax!$B$2:$X$1706,6,FALSE)</f>
        <v xml:space="preserve"> Streptophyta</v>
      </c>
      <c r="K268" s="11" t="str">
        <f t="shared" si="44"/>
        <v>2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hidden="1" x14ac:dyDescent="0.3">
      <c r="A269" s="2" t="s">
        <v>581</v>
      </c>
      <c r="B269" s="16">
        <v>1</v>
      </c>
      <c r="C269" s="14">
        <v>1</v>
      </c>
      <c r="D269" s="9"/>
      <c r="E269" s="15">
        <v>1</v>
      </c>
      <c r="F269" s="8">
        <v>1</v>
      </c>
      <c r="G269" s="4">
        <v>4</v>
      </c>
      <c r="H269" s="4"/>
      <c r="I269" s="5" t="str">
        <f>VLOOKUP(A269,tax!$B$2:$X$1706,5,FALSE)</f>
        <v xml:space="preserve"> Viridiplantae</v>
      </c>
      <c r="J269" t="str">
        <f>VLOOKUP(A269,tax!$B$2:$X$1706,6,FALSE)</f>
        <v xml:space="preserve"> Streptophyta</v>
      </c>
      <c r="K269" s="11" t="str">
        <f t="shared" si="44"/>
        <v>2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hidden="1" x14ac:dyDescent="0.3">
      <c r="A270" s="2" t="s">
        <v>583</v>
      </c>
      <c r="B270" s="16">
        <v>1</v>
      </c>
      <c r="C270" s="14">
        <v>1</v>
      </c>
      <c r="D270" s="9"/>
      <c r="E270" s="15">
        <v>1</v>
      </c>
      <c r="F270" s="8">
        <v>1</v>
      </c>
      <c r="G270" s="4">
        <v>4</v>
      </c>
      <c r="H270" s="4"/>
      <c r="I270" s="5" t="str">
        <f>VLOOKUP(A270,tax!$B$2:$X$1706,5,FALSE)</f>
        <v xml:space="preserve"> Viridiplantae</v>
      </c>
      <c r="J270" t="str">
        <f>VLOOKUP(A270,tax!$B$2:$X$1706,6,FALSE)</f>
        <v xml:space="preserve"> Streptophyta</v>
      </c>
      <c r="K270" s="11" t="str">
        <f t="shared" si="44"/>
        <v>2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hidden="1" x14ac:dyDescent="0.3">
      <c r="A271" s="2" t="s">
        <v>585</v>
      </c>
      <c r="B271" s="16">
        <v>1</v>
      </c>
      <c r="C271" s="14">
        <v>1</v>
      </c>
      <c r="D271" s="9"/>
      <c r="E271" s="15">
        <v>1</v>
      </c>
      <c r="F271" s="8">
        <v>1</v>
      </c>
      <c r="G271" s="4">
        <v>4</v>
      </c>
      <c r="H271" s="4"/>
      <c r="I271" s="5" t="str">
        <f>VLOOKUP(A271,tax!$B$2:$X$1706,5,FALSE)</f>
        <v xml:space="preserve"> Viridiplantae</v>
      </c>
      <c r="J271" t="str">
        <f>VLOOKUP(A271,tax!$B$2:$X$1706,6,FALSE)</f>
        <v xml:space="preserve"> Streptophyta</v>
      </c>
      <c r="K271" s="11" t="str">
        <f t="shared" si="44"/>
        <v>2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hidden="1" x14ac:dyDescent="0.3">
      <c r="A272" s="2" t="s">
        <v>587</v>
      </c>
      <c r="B272" s="16">
        <v>1</v>
      </c>
      <c r="C272" s="14">
        <v>1</v>
      </c>
      <c r="D272" s="9"/>
      <c r="E272" s="15">
        <v>1</v>
      </c>
      <c r="F272" s="8">
        <v>1</v>
      </c>
      <c r="G272" s="4">
        <v>4</v>
      </c>
      <c r="H272" s="4"/>
      <c r="I272" s="5" t="str">
        <f>VLOOKUP(A272,tax!$B$2:$X$1706,5,FALSE)</f>
        <v xml:space="preserve"> Viridiplantae</v>
      </c>
      <c r="J272" t="str">
        <f>VLOOKUP(A272,tax!$B$2:$X$1706,6,FALSE)</f>
        <v xml:space="preserve"> Streptophyta</v>
      </c>
      <c r="K272" s="11" t="str">
        <f t="shared" si="44"/>
        <v>2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hidden="1" x14ac:dyDescent="0.3">
      <c r="A273" s="2" t="s">
        <v>589</v>
      </c>
      <c r="B273" s="16">
        <v>2</v>
      </c>
      <c r="C273" s="14">
        <v>1</v>
      </c>
      <c r="D273" s="9"/>
      <c r="E273" s="15">
        <v>1</v>
      </c>
      <c r="F273" s="8">
        <v>1</v>
      </c>
      <c r="G273" s="4">
        <v>5</v>
      </c>
      <c r="H273" s="4"/>
      <c r="I273" s="5" t="str">
        <f>VLOOKUP(A273,tax!$B$2:$X$1706,5,FALSE)</f>
        <v xml:space="preserve"> Viridiplantae</v>
      </c>
      <c r="J273" t="str">
        <f>VLOOKUP(A273,tax!$B$2:$X$1706,6,FALSE)</f>
        <v xml:space="preserve"> Streptophyta</v>
      </c>
      <c r="K273" s="11" t="str">
        <f t="shared" ref="K273:K322" si="45">IF(AND(B273=1,C273=1,E273=1,F273=1,B273+C273+D273+E273+F273=4),"II",IF(AND(B273+C273+D273+E273+F273=2,D273=1),"I","-"))</f>
        <v>-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hidden="1" x14ac:dyDescent="0.3">
      <c r="A274" s="2" t="s">
        <v>591</v>
      </c>
      <c r="B274" s="16"/>
      <c r="C274" s="14"/>
      <c r="D274" s="9"/>
      <c r="E274" s="15"/>
      <c r="F274" s="8">
        <v>1</v>
      </c>
      <c r="G274" s="4">
        <v>1</v>
      </c>
      <c r="H274" s="4"/>
      <c r="I274" s="5" t="str">
        <f>VLOOKUP(A274,tax!$B$2:$X$1706,5,FALSE)</f>
        <v xml:space="preserve"> Viridiplantae</v>
      </c>
      <c r="J274" t="str">
        <f>VLOOKUP(A274,tax!$B$2:$X$1706,6,FALSE)</f>
        <v xml:space="preserve"> Streptophyta</v>
      </c>
      <c r="K274" s="11" t="str">
        <f t="shared" si="45"/>
        <v>-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:44" hidden="1" x14ac:dyDescent="0.3">
      <c r="A275" s="2" t="s">
        <v>593</v>
      </c>
      <c r="B275" s="16">
        <v>1</v>
      </c>
      <c r="C275" s="14">
        <v>1</v>
      </c>
      <c r="D275" s="9"/>
      <c r="E275" s="15">
        <v>1</v>
      </c>
      <c r="F275" s="8">
        <v>1</v>
      </c>
      <c r="G275" s="4">
        <v>4</v>
      </c>
      <c r="H275" s="4"/>
      <c r="I275" s="5" t="str">
        <f>VLOOKUP(A275,tax!$B$2:$X$1706,5,FALSE)</f>
        <v xml:space="preserve"> Viridiplantae</v>
      </c>
      <c r="J275" t="str">
        <f>VLOOKUP(A275,tax!$B$2:$X$1706,6,FALSE)</f>
        <v xml:space="preserve"> Streptophyta</v>
      </c>
      <c r="K275" s="11" t="str">
        <f t="shared" ref="K275:K276" si="46">IF(AND(B275=1,C275=1,E275=1,F275=1,B275+C275+D275+E275+F275=4),"2",IF(AND(B275+C275+D275+E275+F275=2,D275=1),"1","-"))</f>
        <v>2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hidden="1" x14ac:dyDescent="0.3">
      <c r="A276" s="2" t="s">
        <v>595</v>
      </c>
      <c r="B276" s="16">
        <v>1</v>
      </c>
      <c r="C276" s="14">
        <v>1</v>
      </c>
      <c r="D276" s="9"/>
      <c r="E276" s="15">
        <v>1</v>
      </c>
      <c r="F276" s="8">
        <v>1</v>
      </c>
      <c r="G276" s="4">
        <v>4</v>
      </c>
      <c r="H276" s="4"/>
      <c r="I276" s="5" t="str">
        <f>VLOOKUP(A276,tax!$B$2:$X$1706,5,FALSE)</f>
        <v xml:space="preserve"> Viridiplantae</v>
      </c>
      <c r="J276" t="str">
        <f>VLOOKUP(A276,tax!$B$2:$X$1706,6,FALSE)</f>
        <v xml:space="preserve"> Streptophyta</v>
      </c>
      <c r="K276" s="11" t="str">
        <f t="shared" si="46"/>
        <v>2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:44" hidden="1" x14ac:dyDescent="0.3">
      <c r="A277" s="2" t="s">
        <v>597</v>
      </c>
      <c r="B277" s="16"/>
      <c r="C277" s="14"/>
      <c r="D277" s="9"/>
      <c r="E277" s="15"/>
      <c r="F277" s="8">
        <v>1</v>
      </c>
      <c r="G277" s="4">
        <v>1</v>
      </c>
      <c r="H277" s="4"/>
      <c r="I277" s="5" t="str">
        <f>VLOOKUP(A277,tax!$B$2:$X$1706,5,FALSE)</f>
        <v xml:space="preserve"> Viridiplantae</v>
      </c>
      <c r="J277" t="str">
        <f>VLOOKUP(A277,tax!$B$2:$X$1706,6,FALSE)</f>
        <v xml:space="preserve"> Streptophyta</v>
      </c>
      <c r="K277" s="11" t="str">
        <f t="shared" si="45"/>
        <v>-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hidden="1" x14ac:dyDescent="0.3">
      <c r="A278" s="2" t="s">
        <v>599</v>
      </c>
      <c r="B278" s="16"/>
      <c r="C278" s="14"/>
      <c r="D278" s="9"/>
      <c r="E278" s="15">
        <v>1</v>
      </c>
      <c r="F278" s="8">
        <v>1</v>
      </c>
      <c r="G278" s="4">
        <v>2</v>
      </c>
      <c r="H278" s="4"/>
      <c r="I278" s="5" t="str">
        <f>VLOOKUP(A278,tax!$B$2:$X$1706,5,FALSE)</f>
        <v xml:space="preserve"> Bacteroidetes</v>
      </c>
      <c r="J278" t="str">
        <f>VLOOKUP(A278,tax!$B$2:$X$1706,6,FALSE)</f>
        <v xml:space="preserve"> Cytophagia</v>
      </c>
      <c r="K278" s="11" t="str">
        <f t="shared" si="45"/>
        <v>-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x14ac:dyDescent="0.3">
      <c r="A279" s="47" t="s">
        <v>601</v>
      </c>
      <c r="B279" s="48"/>
      <c r="C279" s="49"/>
      <c r="D279" s="50">
        <v>1</v>
      </c>
      <c r="E279" s="51"/>
      <c r="F279" s="52">
        <v>1</v>
      </c>
      <c r="G279" s="53">
        <v>2</v>
      </c>
      <c r="H279" s="53">
        <f>VLOOKUP(A279, architectures!B264:I7268,4, FALSE)</f>
        <v>73</v>
      </c>
      <c r="I279" s="54" t="str">
        <f>VLOOKUP(A279,tax!$B$2:$X$1706,5,FALSE)</f>
        <v xml:space="preserve"> Proteobacteria</v>
      </c>
      <c r="J279" s="34" t="str">
        <f>VLOOKUP(A279,tax!$B$2:$X$1706,6,FALSE)</f>
        <v xml:space="preserve"> Betaproteobacteria</v>
      </c>
      <c r="K279" s="35" t="str">
        <f>IF(AND(B279=1,C279=1,E279=1,F279=1,B279+C279+D279+E279+F279=4),"2",IF(AND(B279+C279+D279+E279+F279=2,D279=1),"1","-"))</f>
        <v>1</v>
      </c>
      <c r="L279" s="35" t="str">
        <f>CONCATENATE("B",K279)</f>
        <v>B1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hidden="1" x14ac:dyDescent="0.3">
      <c r="A280" s="2" t="s">
        <v>603</v>
      </c>
      <c r="B280" s="16">
        <v>1</v>
      </c>
      <c r="C280" s="14">
        <v>1</v>
      </c>
      <c r="D280" s="9"/>
      <c r="E280" s="15">
        <v>1</v>
      </c>
      <c r="F280" s="8">
        <v>1</v>
      </c>
      <c r="G280" s="4">
        <v>4</v>
      </c>
      <c r="H280" s="4"/>
      <c r="I280" s="5" t="str">
        <f>VLOOKUP(A280,tax!$B$2:$X$1706,5,FALSE)</f>
        <v xml:space="preserve"> Cyanobacteria</v>
      </c>
      <c r="J280" t="str">
        <f>VLOOKUP(A280,tax!$B$2:$X$1706,6,FALSE)</f>
        <v xml:space="preserve"> Oscillatoriophycideae</v>
      </c>
      <c r="K280" s="11" t="str">
        <f t="shared" ref="K280:K281" si="47">IF(AND(B280=1,C280=1,E280=1,F280=1,B280+C280+D280+E280+F280=4),"2",IF(AND(B280+C280+D280+E280+F280=2,D280=1),"1","-"))</f>
        <v>2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x14ac:dyDescent="0.3">
      <c r="A281" s="47" t="s">
        <v>605</v>
      </c>
      <c r="B281" s="48">
        <v>1</v>
      </c>
      <c r="C281" s="49">
        <v>1</v>
      </c>
      <c r="D281" s="50"/>
      <c r="E281" s="51">
        <v>1</v>
      </c>
      <c r="F281" s="52">
        <v>1</v>
      </c>
      <c r="G281" s="53">
        <v>4</v>
      </c>
      <c r="H281" s="53">
        <f>VLOOKUP(A281, architectures!B266:I7270,4, FALSE)</f>
        <v>49</v>
      </c>
      <c r="I281" s="54" t="str">
        <f>VLOOKUP(A281,tax!$B$2:$X$1706,5,FALSE)</f>
        <v xml:space="preserve"> Proteobacteria</v>
      </c>
      <c r="J281" s="34" t="str">
        <f>VLOOKUP(A281,tax!$B$2:$X$1706,6,FALSE)</f>
        <v xml:space="preserve"> Alphaproteobacteria</v>
      </c>
      <c r="K281" s="35" t="str">
        <f t="shared" si="47"/>
        <v>2</v>
      </c>
      <c r="L281" s="35" t="str">
        <f>CONCATENATE("A",K281)</f>
        <v>A2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hidden="1" x14ac:dyDescent="0.3">
      <c r="A282" s="2" t="s">
        <v>607</v>
      </c>
      <c r="B282" s="16"/>
      <c r="C282" s="14"/>
      <c r="D282" s="9"/>
      <c r="E282" s="15"/>
      <c r="F282" s="8">
        <v>1</v>
      </c>
      <c r="G282" s="4">
        <v>1</v>
      </c>
      <c r="H282" s="4"/>
      <c r="I282" s="5" t="str">
        <f>VLOOKUP(A282,tax!$B$2:$X$1706,5,FALSE)</f>
        <v xml:space="preserve"> Proteobacteria</v>
      </c>
      <c r="J282" t="str">
        <f>VLOOKUP(A282,tax!$B$2:$X$1706,6,FALSE)</f>
        <v xml:space="preserve"> Alphaproteobacteria</v>
      </c>
      <c r="K282" s="11" t="str">
        <f t="shared" si="45"/>
        <v>-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hidden="1" x14ac:dyDescent="0.3">
      <c r="A283" s="2" t="s">
        <v>609</v>
      </c>
      <c r="B283" s="16">
        <v>2</v>
      </c>
      <c r="C283" s="14">
        <v>1</v>
      </c>
      <c r="D283" s="9"/>
      <c r="E283" s="15">
        <v>1</v>
      </c>
      <c r="F283" s="8">
        <v>1</v>
      </c>
      <c r="G283" s="4">
        <v>5</v>
      </c>
      <c r="H283" s="4"/>
      <c r="I283" s="5" t="str">
        <f>VLOOKUP(A283,tax!$B$2:$X$1706,5,FALSE)</f>
        <v xml:space="preserve"> Cyanobacteria</v>
      </c>
      <c r="J283" t="str">
        <f>VLOOKUP(A283,tax!$B$2:$X$1706,6,FALSE)</f>
        <v xml:space="preserve"> Nostocales</v>
      </c>
      <c r="K283" s="11" t="str">
        <f t="shared" si="45"/>
        <v>-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:44" hidden="1" x14ac:dyDescent="0.3">
      <c r="A284" s="2" t="s">
        <v>611</v>
      </c>
      <c r="B284" s="16">
        <v>1</v>
      </c>
      <c r="C284" s="14">
        <v>1</v>
      </c>
      <c r="D284" s="9"/>
      <c r="E284" s="15">
        <v>1</v>
      </c>
      <c r="F284" s="8">
        <v>1</v>
      </c>
      <c r="G284" s="4">
        <v>4</v>
      </c>
      <c r="H284" s="4"/>
      <c r="I284" s="5" t="str">
        <f>VLOOKUP(A284,tax!$B$2:$X$1706,5,FALSE)</f>
        <v xml:space="preserve"> Cyanobacteria</v>
      </c>
      <c r="J284" t="str">
        <f>VLOOKUP(A284,tax!$B$2:$X$1706,6,FALSE)</f>
        <v xml:space="preserve"> Nostocales</v>
      </c>
      <c r="K284" s="11" t="str">
        <f>IF(AND(B284=1,C284=1,E284=1,F284=1,B284+C284+D284+E284+F284=4),"2",IF(AND(B284+C284+D284+E284+F284=2,D284=1),"1","-"))</f>
        <v>2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:44" hidden="1" x14ac:dyDescent="0.3">
      <c r="A285" s="2" t="s">
        <v>613</v>
      </c>
      <c r="B285" s="16">
        <v>3</v>
      </c>
      <c r="C285" s="14">
        <v>1</v>
      </c>
      <c r="D285" s="9"/>
      <c r="E285" s="15">
        <v>1</v>
      </c>
      <c r="F285" s="8">
        <v>1</v>
      </c>
      <c r="G285" s="4">
        <v>6</v>
      </c>
      <c r="H285" s="4"/>
      <c r="I285" s="5" t="str">
        <f>VLOOKUP(A285,tax!$B$2:$X$1706,5,FALSE)</f>
        <v xml:space="preserve"> Proteobacteria</v>
      </c>
      <c r="J285" t="str">
        <f>VLOOKUP(A285,tax!$B$2:$X$1706,6,FALSE)</f>
        <v xml:space="preserve"> Gammaproteobacteria</v>
      </c>
      <c r="K285" s="11" t="str">
        <f t="shared" si="45"/>
        <v>-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hidden="1" x14ac:dyDescent="0.3">
      <c r="A286" s="2" t="s">
        <v>615</v>
      </c>
      <c r="B286" s="16">
        <v>2</v>
      </c>
      <c r="C286" s="14">
        <v>1</v>
      </c>
      <c r="D286" s="9"/>
      <c r="E286" s="15">
        <v>1</v>
      </c>
      <c r="F286" s="8">
        <v>1</v>
      </c>
      <c r="G286" s="4">
        <v>5</v>
      </c>
      <c r="H286" s="4"/>
      <c r="I286" s="5" t="str">
        <f>VLOOKUP(A286,tax!$B$2:$X$1706,5,FALSE)</f>
        <v xml:space="preserve"> Proteobacteria</v>
      </c>
      <c r="J286" t="str">
        <f>VLOOKUP(A286,tax!$B$2:$X$1706,6,FALSE)</f>
        <v xml:space="preserve"> Gammaproteobacteria</v>
      </c>
      <c r="K286" s="11" t="str">
        <f t="shared" si="45"/>
        <v>-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hidden="1" x14ac:dyDescent="0.3">
      <c r="A287" s="2" t="s">
        <v>617</v>
      </c>
      <c r="B287" s="16"/>
      <c r="C287" s="14"/>
      <c r="D287" s="9">
        <v>1</v>
      </c>
      <c r="E287" s="15"/>
      <c r="F287" s="8">
        <v>1</v>
      </c>
      <c r="G287" s="4">
        <v>2</v>
      </c>
      <c r="H287" s="4"/>
      <c r="I287" s="5" t="str">
        <f>VLOOKUP(A287,tax!$B$2:$X$1706,5,FALSE)</f>
        <v xml:space="preserve"> Proteobacteria</v>
      </c>
      <c r="J287" t="str">
        <f>VLOOKUP(A287,tax!$B$2:$X$1706,6,FALSE)</f>
        <v xml:space="preserve"> Gammaproteobacteria</v>
      </c>
      <c r="K287" s="11" t="str">
        <f>IF(AND(B287=1,C287=1,E287=1,F287=1,B287+C287+D287+E287+F287=4),"2",IF(AND(B287+C287+D287+E287+F287=2,D287=1),"1","-"))</f>
        <v>1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:44" hidden="1" x14ac:dyDescent="0.3">
      <c r="A288" s="2" t="s">
        <v>619</v>
      </c>
      <c r="B288" s="16">
        <v>2</v>
      </c>
      <c r="C288" s="14">
        <v>1</v>
      </c>
      <c r="D288" s="9"/>
      <c r="E288" s="15">
        <v>1</v>
      </c>
      <c r="F288" s="8">
        <v>1</v>
      </c>
      <c r="G288" s="4">
        <v>5</v>
      </c>
      <c r="H288" s="4"/>
      <c r="I288" s="5" t="str">
        <f>VLOOKUP(A288,tax!$B$2:$X$1706,5,FALSE)</f>
        <v xml:space="preserve"> Proteobacteria</v>
      </c>
      <c r="J288" t="str">
        <f>VLOOKUP(A288,tax!$B$2:$X$1706,6,FALSE)</f>
        <v xml:space="preserve"> Gammaproteobacteria</v>
      </c>
      <c r="K288" s="11" t="str">
        <f t="shared" si="45"/>
        <v>-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hidden="1" x14ac:dyDescent="0.3">
      <c r="A289" s="2" t="s">
        <v>621</v>
      </c>
      <c r="B289" s="16"/>
      <c r="C289" s="14"/>
      <c r="D289" s="9"/>
      <c r="E289" s="15"/>
      <c r="F289" s="8">
        <v>1</v>
      </c>
      <c r="G289" s="4">
        <v>1</v>
      </c>
      <c r="H289" s="4"/>
      <c r="I289" s="5" t="str">
        <f>VLOOKUP(A289,tax!$B$2:$X$1706,5,FALSE)</f>
        <v xml:space="preserve"> Proteobacteria</v>
      </c>
      <c r="J289" t="str">
        <f>VLOOKUP(A289,tax!$B$2:$X$1706,6,FALSE)</f>
        <v xml:space="preserve"> Alphaproteobacteria</v>
      </c>
      <c r="K289" s="11" t="str">
        <f t="shared" si="45"/>
        <v>-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x14ac:dyDescent="0.3">
      <c r="A290" s="47" t="s">
        <v>623</v>
      </c>
      <c r="B290" s="48"/>
      <c r="C290" s="49"/>
      <c r="D290" s="50">
        <v>1</v>
      </c>
      <c r="E290" s="51"/>
      <c r="F290" s="52">
        <v>1</v>
      </c>
      <c r="G290" s="53">
        <v>2</v>
      </c>
      <c r="H290" s="53">
        <f>VLOOKUP(A290, architectures!B275:I7279,4, FALSE)</f>
        <v>79</v>
      </c>
      <c r="I290" s="54" t="str">
        <f>VLOOKUP(A290,tax!$B$2:$X$1706,5,FALSE)</f>
        <v xml:space="preserve"> Proteobacteria</v>
      </c>
      <c r="J290" s="34" t="str">
        <f>VLOOKUP(A290,tax!$B$2:$X$1706,6,FALSE)</f>
        <v xml:space="preserve"> Betaproteobacteria</v>
      </c>
      <c r="K290" s="35" t="str">
        <f t="shared" ref="K290:K292" si="48">IF(AND(B290=1,C290=1,E290=1,F290=1,B290+C290+D290+E290+F290=4),"2",IF(AND(B290+C290+D290+E290+F290=2,D290=1),"1","-"))</f>
        <v>1</v>
      </c>
      <c r="L290" s="35" t="str">
        <f t="shared" ref="L290:L292" si="49">CONCATENATE("B",K290)</f>
        <v>B1</v>
      </c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x14ac:dyDescent="0.3">
      <c r="A291" s="47" t="s">
        <v>625</v>
      </c>
      <c r="B291" s="48"/>
      <c r="C291" s="49"/>
      <c r="D291" s="50">
        <v>1</v>
      </c>
      <c r="E291" s="51"/>
      <c r="F291" s="52">
        <v>1</v>
      </c>
      <c r="G291" s="53">
        <v>2</v>
      </c>
      <c r="H291" s="53">
        <f>VLOOKUP(A291, architectures!B276:I7280,4, FALSE)</f>
        <v>85</v>
      </c>
      <c r="I291" s="54" t="str">
        <f>VLOOKUP(A291,tax!$B$2:$X$1706,5,FALSE)</f>
        <v xml:space="preserve"> Proteobacteria</v>
      </c>
      <c r="J291" s="34" t="str">
        <f>VLOOKUP(A291,tax!$B$2:$X$1706,6,FALSE)</f>
        <v xml:space="preserve"> Betaproteobacteria</v>
      </c>
      <c r="K291" s="35" t="str">
        <f t="shared" si="48"/>
        <v>1</v>
      </c>
      <c r="L291" s="35" t="str">
        <f t="shared" si="49"/>
        <v>B1</v>
      </c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x14ac:dyDescent="0.3">
      <c r="A292" s="47" t="s">
        <v>627</v>
      </c>
      <c r="B292" s="48"/>
      <c r="C292" s="49"/>
      <c r="D292" s="50">
        <v>1</v>
      </c>
      <c r="E292" s="51"/>
      <c r="F292" s="52">
        <v>1</v>
      </c>
      <c r="G292" s="53">
        <v>2</v>
      </c>
      <c r="H292" s="53">
        <f>VLOOKUP(A292, architectures!B277:I7281,4, FALSE)</f>
        <v>57</v>
      </c>
      <c r="I292" s="54" t="str">
        <f>VLOOKUP(A292,tax!$B$2:$X$1706,5,FALSE)</f>
        <v xml:space="preserve"> Proteobacteria</v>
      </c>
      <c r="J292" s="34" t="str">
        <f>VLOOKUP(A292,tax!$B$2:$X$1706,6,FALSE)</f>
        <v xml:space="preserve"> Betaproteobacteria</v>
      </c>
      <c r="K292" s="35" t="str">
        <f t="shared" si="48"/>
        <v>1</v>
      </c>
      <c r="L292" s="35" t="str">
        <f t="shared" si="49"/>
        <v>B1</v>
      </c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hidden="1" x14ac:dyDescent="0.3">
      <c r="A293" s="2" t="s">
        <v>629</v>
      </c>
      <c r="B293" s="16">
        <v>1</v>
      </c>
      <c r="C293" s="14">
        <v>1</v>
      </c>
      <c r="D293" s="9"/>
      <c r="E293" s="15">
        <v>1</v>
      </c>
      <c r="F293" s="8">
        <v>1</v>
      </c>
      <c r="G293" s="4">
        <v>4</v>
      </c>
      <c r="H293" s="4"/>
      <c r="I293" s="5" t="str">
        <f>VLOOKUP(A293,tax!$B$2:$X$1706,5,FALSE)</f>
        <v xml:space="preserve"> Bacteroidetes</v>
      </c>
      <c r="J293" t="str">
        <f>VLOOKUP(A293,tax!$B$2:$X$1706,6,FALSE)</f>
        <v xml:space="preserve"> Flavobacteriia</v>
      </c>
      <c r="K293" s="11" t="str">
        <f>IF(AND(B293=1,C293=1,E293=1,F293=1,B293+C293+D293+E293+F293=4),"2",IF(AND(B293+C293+D293+E293+F293=2,D293=1),"1","-"))</f>
        <v>2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hidden="1" x14ac:dyDescent="0.3">
      <c r="A294" s="2" t="s">
        <v>631</v>
      </c>
      <c r="B294" s="16"/>
      <c r="C294" s="14"/>
      <c r="D294" s="9"/>
      <c r="E294" s="15">
        <v>1</v>
      </c>
      <c r="F294" s="8">
        <v>1</v>
      </c>
      <c r="G294" s="4">
        <v>2</v>
      </c>
      <c r="H294" s="4"/>
      <c r="I294" s="5" t="str">
        <f>VLOOKUP(A294,tax!$B$2:$X$1706,5,FALSE)</f>
        <v xml:space="preserve"> Proteobacteria</v>
      </c>
      <c r="J294" t="str">
        <f>VLOOKUP(A294,tax!$B$2:$X$1706,6,FALSE)</f>
        <v xml:space="preserve"> Gammaproteobacteria</v>
      </c>
      <c r="K294" s="11" t="str">
        <f t="shared" si="45"/>
        <v>-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:44" hidden="1" x14ac:dyDescent="0.3">
      <c r="A295" s="2" t="s">
        <v>633</v>
      </c>
      <c r="B295" s="16"/>
      <c r="C295" s="14">
        <v>1</v>
      </c>
      <c r="D295" s="9"/>
      <c r="E295" s="15">
        <v>1</v>
      </c>
      <c r="F295" s="8">
        <v>1</v>
      </c>
      <c r="G295" s="4">
        <v>3</v>
      </c>
      <c r="H295" s="4"/>
      <c r="I295" s="5" t="str">
        <f>VLOOKUP(A295,tax!$B$2:$X$1706,5,FALSE)</f>
        <v xml:space="preserve"> Proteobacteria</v>
      </c>
      <c r="J295" t="str">
        <f>VLOOKUP(A295,tax!$B$2:$X$1706,6,FALSE)</f>
        <v xml:space="preserve"> Gammaproteobacteria</v>
      </c>
      <c r="K295" s="11" t="str">
        <f t="shared" si="45"/>
        <v>-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:44" hidden="1" x14ac:dyDescent="0.3">
      <c r="A296" s="2" t="s">
        <v>635</v>
      </c>
      <c r="B296" s="16"/>
      <c r="C296" s="14">
        <v>1</v>
      </c>
      <c r="D296" s="9"/>
      <c r="E296" s="15">
        <v>1</v>
      </c>
      <c r="F296" s="8">
        <v>1</v>
      </c>
      <c r="G296" s="4">
        <v>3</v>
      </c>
      <c r="H296" s="4"/>
      <c r="I296" s="5" t="str">
        <f>VLOOKUP(A296,tax!$B$2:$X$1706,5,FALSE)</f>
        <v xml:space="preserve"> Proteobacteria</v>
      </c>
      <c r="J296" t="str">
        <f>VLOOKUP(A296,tax!$B$2:$X$1706,6,FALSE)</f>
        <v xml:space="preserve"> Gammaproteobacteria</v>
      </c>
      <c r="K296" s="11" t="str">
        <f t="shared" si="45"/>
        <v>-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:44" hidden="1" x14ac:dyDescent="0.3">
      <c r="A297" s="2" t="s">
        <v>637</v>
      </c>
      <c r="B297" s="16"/>
      <c r="C297" s="14"/>
      <c r="D297" s="9">
        <v>1</v>
      </c>
      <c r="E297" s="15"/>
      <c r="F297" s="8">
        <v>1</v>
      </c>
      <c r="G297" s="4">
        <v>2</v>
      </c>
      <c r="H297" s="4"/>
      <c r="I297" s="5" t="str">
        <f>VLOOKUP(A297,tax!$B$2:$X$1706,5,FALSE)</f>
        <v xml:space="preserve"> Proteobacteria</v>
      </c>
      <c r="J297" t="str">
        <f>VLOOKUP(A297,tax!$B$2:$X$1706,6,FALSE)</f>
        <v xml:space="preserve"> Gammaproteobacteria</v>
      </c>
      <c r="K297" s="11" t="str">
        <f t="shared" ref="K297:K300" si="50">IF(AND(B297=1,C297=1,E297=1,F297=1,B297+C297+D297+E297+F297=4),"2",IF(AND(B297+C297+D297+E297+F297=2,D297=1),"1","-"))</f>
        <v>1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:44" hidden="1" x14ac:dyDescent="0.3">
      <c r="A298" s="2" t="s">
        <v>639</v>
      </c>
      <c r="B298" s="16">
        <v>1</v>
      </c>
      <c r="C298" s="14">
        <v>1</v>
      </c>
      <c r="D298" s="9"/>
      <c r="E298" s="15">
        <v>1</v>
      </c>
      <c r="F298" s="8">
        <v>1</v>
      </c>
      <c r="G298" s="4">
        <v>4</v>
      </c>
      <c r="H298" s="4"/>
      <c r="I298" s="5" t="str">
        <f>VLOOKUP(A298,tax!$B$2:$X$1706,5,FALSE)</f>
        <v xml:space="preserve"> Viridiplantae</v>
      </c>
      <c r="J298" t="str">
        <f>VLOOKUP(A298,tax!$B$2:$X$1706,6,FALSE)</f>
        <v xml:space="preserve"> Streptophyta</v>
      </c>
      <c r="K298" s="11" t="str">
        <f t="shared" si="50"/>
        <v>2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hidden="1" x14ac:dyDescent="0.3">
      <c r="A299" s="2" t="s">
        <v>641</v>
      </c>
      <c r="B299" s="16">
        <v>1</v>
      </c>
      <c r="C299" s="14">
        <v>1</v>
      </c>
      <c r="D299" s="9"/>
      <c r="E299" s="15">
        <v>1</v>
      </c>
      <c r="F299" s="8">
        <v>1</v>
      </c>
      <c r="G299" s="4">
        <v>4</v>
      </c>
      <c r="H299" s="4"/>
      <c r="I299" s="5" t="str">
        <f>VLOOKUP(A299,tax!$B$2:$X$1706,5,FALSE)</f>
        <v xml:space="preserve"> Viridiplantae</v>
      </c>
      <c r="J299" t="str">
        <f>VLOOKUP(A299,tax!$B$2:$X$1706,6,FALSE)</f>
        <v xml:space="preserve"> Streptophyta</v>
      </c>
      <c r="K299" s="11" t="str">
        <f t="shared" si="50"/>
        <v>2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hidden="1" x14ac:dyDescent="0.3">
      <c r="A300" s="2" t="s">
        <v>643</v>
      </c>
      <c r="B300" s="16">
        <v>1</v>
      </c>
      <c r="C300" s="14">
        <v>1</v>
      </c>
      <c r="D300" s="9"/>
      <c r="E300" s="15">
        <v>1</v>
      </c>
      <c r="F300" s="8">
        <v>1</v>
      </c>
      <c r="G300" s="4">
        <v>4</v>
      </c>
      <c r="H300" s="4"/>
      <c r="I300" s="5" t="str">
        <f>VLOOKUP(A300,tax!$B$2:$X$1706,5,FALSE)</f>
        <v xml:space="preserve"> Viridiplantae</v>
      </c>
      <c r="J300" t="str">
        <f>VLOOKUP(A300,tax!$B$2:$X$1706,6,FALSE)</f>
        <v xml:space="preserve"> Streptophyta</v>
      </c>
      <c r="K300" s="11" t="str">
        <f t="shared" si="50"/>
        <v>2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hidden="1" x14ac:dyDescent="0.3">
      <c r="A301" s="2" t="s">
        <v>645</v>
      </c>
      <c r="B301" s="16">
        <v>2</v>
      </c>
      <c r="C301" s="14">
        <v>1</v>
      </c>
      <c r="D301" s="9"/>
      <c r="E301" s="15">
        <v>1</v>
      </c>
      <c r="F301" s="8">
        <v>1</v>
      </c>
      <c r="G301" s="4">
        <v>5</v>
      </c>
      <c r="H301" s="4"/>
      <c r="I301" s="5" t="str">
        <f>VLOOKUP(A301,tax!$B$2:$X$1706,5,FALSE)</f>
        <v xml:space="preserve"> Viridiplantae</v>
      </c>
      <c r="J301" t="str">
        <f>VLOOKUP(A301,tax!$B$2:$X$1706,6,FALSE)</f>
        <v xml:space="preserve"> Streptophyta</v>
      </c>
      <c r="K301" s="11" t="str">
        <f t="shared" si="45"/>
        <v>-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hidden="1" x14ac:dyDescent="0.3">
      <c r="A302" s="2" t="s">
        <v>647</v>
      </c>
      <c r="B302" s="16">
        <v>1</v>
      </c>
      <c r="C302" s="14">
        <v>1</v>
      </c>
      <c r="D302" s="9"/>
      <c r="E302" s="15">
        <v>1</v>
      </c>
      <c r="F302" s="8">
        <v>1</v>
      </c>
      <c r="G302" s="4">
        <v>4</v>
      </c>
      <c r="H302" s="4"/>
      <c r="I302" s="5" t="str">
        <f>VLOOKUP(A302,tax!$B$2:$X$1706,5,FALSE)</f>
        <v xml:space="preserve"> Viridiplantae</v>
      </c>
      <c r="J302" t="str">
        <f>VLOOKUP(A302,tax!$B$2:$X$1706,6,FALSE)</f>
        <v xml:space="preserve"> Streptophyta</v>
      </c>
      <c r="K302" s="11" t="str">
        <f t="shared" ref="K302:K307" si="51">IF(AND(B302=1,C302=1,E302=1,F302=1,B302+C302+D302+E302+F302=4),"2",IF(AND(B302+C302+D302+E302+F302=2,D302=1),"1","-"))</f>
        <v>2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:44" hidden="1" x14ac:dyDescent="0.3">
      <c r="A303" s="2" t="s">
        <v>649</v>
      </c>
      <c r="B303" s="16">
        <v>1</v>
      </c>
      <c r="C303" s="14">
        <v>1</v>
      </c>
      <c r="D303" s="9"/>
      <c r="E303" s="15">
        <v>1</v>
      </c>
      <c r="F303" s="8">
        <v>1</v>
      </c>
      <c r="G303" s="4">
        <v>4</v>
      </c>
      <c r="H303" s="4"/>
      <c r="I303" s="5" t="str">
        <f>VLOOKUP(A303,tax!$B$2:$X$1706,5,FALSE)</f>
        <v xml:space="preserve"> Viridiplantae</v>
      </c>
      <c r="J303" t="str">
        <f>VLOOKUP(A303,tax!$B$2:$X$1706,6,FALSE)</f>
        <v xml:space="preserve"> Streptophyta</v>
      </c>
      <c r="K303" s="11" t="str">
        <f t="shared" si="51"/>
        <v>2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:44" hidden="1" x14ac:dyDescent="0.3">
      <c r="A304" s="2" t="s">
        <v>651</v>
      </c>
      <c r="B304" s="16">
        <v>1</v>
      </c>
      <c r="C304" s="14">
        <v>1</v>
      </c>
      <c r="D304" s="9"/>
      <c r="E304" s="15">
        <v>1</v>
      </c>
      <c r="F304" s="8">
        <v>1</v>
      </c>
      <c r="G304" s="4">
        <v>4</v>
      </c>
      <c r="H304" s="4"/>
      <c r="I304" s="5" t="str">
        <f>VLOOKUP(A304,tax!$B$2:$X$1706,5,FALSE)</f>
        <v xml:space="preserve"> Viridiplantae</v>
      </c>
      <c r="J304" t="str">
        <f>VLOOKUP(A304,tax!$B$2:$X$1706,6,FALSE)</f>
        <v xml:space="preserve"> Streptophyta</v>
      </c>
      <c r="K304" s="11" t="str">
        <f t="shared" si="51"/>
        <v>2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44" hidden="1" x14ac:dyDescent="0.3">
      <c r="A305" s="2" t="s">
        <v>653</v>
      </c>
      <c r="B305" s="16">
        <v>1</v>
      </c>
      <c r="C305" s="14">
        <v>1</v>
      </c>
      <c r="D305" s="9"/>
      <c r="E305" s="15">
        <v>1</v>
      </c>
      <c r="F305" s="8">
        <v>1</v>
      </c>
      <c r="G305" s="4">
        <v>4</v>
      </c>
      <c r="H305" s="4"/>
      <c r="I305" s="5" t="str">
        <f>VLOOKUP(A305,tax!$B$2:$X$1706,5,FALSE)</f>
        <v xml:space="preserve"> Viridiplantae</v>
      </c>
      <c r="J305" t="str">
        <f>VLOOKUP(A305,tax!$B$2:$X$1706,6,FALSE)</f>
        <v xml:space="preserve"> Streptophyta</v>
      </c>
      <c r="K305" s="11" t="str">
        <f t="shared" si="51"/>
        <v>2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:44" hidden="1" x14ac:dyDescent="0.3">
      <c r="A306" s="2" t="s">
        <v>655</v>
      </c>
      <c r="B306" s="16">
        <v>1</v>
      </c>
      <c r="C306" s="14">
        <v>1</v>
      </c>
      <c r="D306" s="9"/>
      <c r="E306" s="15">
        <v>1</v>
      </c>
      <c r="F306" s="8">
        <v>1</v>
      </c>
      <c r="G306" s="4">
        <v>4</v>
      </c>
      <c r="H306" s="4"/>
      <c r="I306" s="5" t="str">
        <f>VLOOKUP(A306,tax!$B$2:$X$1706,5,FALSE)</f>
        <v xml:space="preserve"> Viridiplantae</v>
      </c>
      <c r="J306" t="str">
        <f>VLOOKUP(A306,tax!$B$2:$X$1706,6,FALSE)</f>
        <v xml:space="preserve"> Streptophyta</v>
      </c>
      <c r="K306" s="11" t="str">
        <f t="shared" si="51"/>
        <v>2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hidden="1" x14ac:dyDescent="0.3">
      <c r="A307" s="2" t="s">
        <v>657</v>
      </c>
      <c r="B307" s="16">
        <v>1</v>
      </c>
      <c r="C307" s="14">
        <v>1</v>
      </c>
      <c r="D307" s="9"/>
      <c r="E307" s="15">
        <v>1</v>
      </c>
      <c r="F307" s="8">
        <v>1</v>
      </c>
      <c r="G307" s="4">
        <v>4</v>
      </c>
      <c r="H307" s="4"/>
      <c r="I307" s="5" t="str">
        <f>VLOOKUP(A307,tax!$B$2:$X$1706,5,FALSE)</f>
        <v xml:space="preserve"> Viridiplantae</v>
      </c>
      <c r="J307" t="str">
        <f>VLOOKUP(A307,tax!$B$2:$X$1706,6,FALSE)</f>
        <v xml:space="preserve"> Streptophyta</v>
      </c>
      <c r="K307" s="11" t="str">
        <f t="shared" si="51"/>
        <v>2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hidden="1" x14ac:dyDescent="0.3">
      <c r="A308" s="2" t="s">
        <v>659</v>
      </c>
      <c r="B308" s="16">
        <v>2</v>
      </c>
      <c r="C308" s="14">
        <v>1</v>
      </c>
      <c r="D308" s="9"/>
      <c r="E308" s="15">
        <v>1</v>
      </c>
      <c r="F308" s="8">
        <v>1</v>
      </c>
      <c r="G308" s="4">
        <v>5</v>
      </c>
      <c r="H308" s="4"/>
      <c r="I308" s="5" t="str">
        <f>VLOOKUP(A308,tax!$B$2:$X$1706,5,FALSE)</f>
        <v xml:space="preserve"> Viridiplantae</v>
      </c>
      <c r="J308" t="str">
        <f>VLOOKUP(A308,tax!$B$2:$X$1706,6,FALSE)</f>
        <v xml:space="preserve"> Streptophyta</v>
      </c>
      <c r="K308" s="11" t="str">
        <f t="shared" si="45"/>
        <v>-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:44" hidden="1" x14ac:dyDescent="0.3">
      <c r="A309" s="2" t="s">
        <v>661</v>
      </c>
      <c r="B309" s="16"/>
      <c r="C309" s="14"/>
      <c r="D309" s="9"/>
      <c r="E309" s="15"/>
      <c r="F309" s="8">
        <v>1</v>
      </c>
      <c r="G309" s="4">
        <v>1</v>
      </c>
      <c r="H309" s="4"/>
      <c r="I309" s="5" t="str">
        <f>VLOOKUP(A309,tax!$B$2:$X$1706,5,FALSE)</f>
        <v xml:space="preserve"> Viridiplantae</v>
      </c>
      <c r="J309" t="str">
        <f>VLOOKUP(A309,tax!$B$2:$X$1706,6,FALSE)</f>
        <v xml:space="preserve"> Streptophyta</v>
      </c>
      <c r="K309" s="11" t="str">
        <f t="shared" si="45"/>
        <v>-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:44" hidden="1" x14ac:dyDescent="0.3">
      <c r="A310" s="2" t="s">
        <v>663</v>
      </c>
      <c r="B310" s="16"/>
      <c r="C310" s="14"/>
      <c r="D310" s="9"/>
      <c r="E310" s="15"/>
      <c r="F310" s="8">
        <v>1</v>
      </c>
      <c r="G310" s="4">
        <v>1</v>
      </c>
      <c r="H310" s="4"/>
      <c r="I310" s="5" t="str">
        <f>VLOOKUP(A310,tax!$B$2:$X$1706,5,FALSE)</f>
        <v xml:space="preserve"> Viridiplantae</v>
      </c>
      <c r="J310" t="str">
        <f>VLOOKUP(A310,tax!$B$2:$X$1706,6,FALSE)</f>
        <v xml:space="preserve"> Streptophyta</v>
      </c>
      <c r="K310" s="11" t="str">
        <f t="shared" si="45"/>
        <v>-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:44" hidden="1" x14ac:dyDescent="0.3">
      <c r="A311" s="2" t="s">
        <v>665</v>
      </c>
      <c r="B311" s="16">
        <v>1</v>
      </c>
      <c r="C311" s="14">
        <v>1</v>
      </c>
      <c r="D311" s="9"/>
      <c r="E311" s="15">
        <v>1</v>
      </c>
      <c r="F311" s="8">
        <v>1</v>
      </c>
      <c r="G311" s="4">
        <v>4</v>
      </c>
      <c r="H311" s="4"/>
      <c r="I311" s="5" t="str">
        <f>VLOOKUP(A311,tax!$B$2:$X$1706,5,FALSE)</f>
        <v xml:space="preserve"> Viridiplantae</v>
      </c>
      <c r="J311" t="str">
        <f>VLOOKUP(A311,tax!$B$2:$X$1706,6,FALSE)</f>
        <v xml:space="preserve"> Streptophyta</v>
      </c>
      <c r="K311" s="11" t="str">
        <f t="shared" ref="K311:K313" si="52">IF(AND(B311=1,C311=1,E311=1,F311=1,B311+C311+D311+E311+F311=4),"2",IF(AND(B311+C311+D311+E311+F311=2,D311=1),"1","-"))</f>
        <v>2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:44" hidden="1" x14ac:dyDescent="0.3">
      <c r="A312" s="2" t="s">
        <v>667</v>
      </c>
      <c r="B312" s="16">
        <v>1</v>
      </c>
      <c r="C312" s="14">
        <v>1</v>
      </c>
      <c r="D312" s="9"/>
      <c r="E312" s="15">
        <v>1</v>
      </c>
      <c r="F312" s="8">
        <v>1</v>
      </c>
      <c r="G312" s="4">
        <v>4</v>
      </c>
      <c r="H312" s="4"/>
      <c r="I312" s="5" t="str">
        <f>VLOOKUP(A312,tax!$B$2:$X$1706,5,FALSE)</f>
        <v xml:space="preserve"> Viridiplantae</v>
      </c>
      <c r="J312" t="str">
        <f>VLOOKUP(A312,tax!$B$2:$X$1706,6,FALSE)</f>
        <v xml:space="preserve"> Streptophyta</v>
      </c>
      <c r="K312" s="11" t="str">
        <f t="shared" si="52"/>
        <v>2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hidden="1" x14ac:dyDescent="0.3">
      <c r="A313" s="2" t="s">
        <v>669</v>
      </c>
      <c r="B313" s="16">
        <v>1</v>
      </c>
      <c r="C313" s="14">
        <v>1</v>
      </c>
      <c r="D313" s="9"/>
      <c r="E313" s="15">
        <v>1</v>
      </c>
      <c r="F313" s="8">
        <v>1</v>
      </c>
      <c r="G313" s="4">
        <v>4</v>
      </c>
      <c r="H313" s="4"/>
      <c r="I313" s="5" t="str">
        <f>VLOOKUP(A313,tax!$B$2:$X$1706,5,FALSE)</f>
        <v xml:space="preserve"> Viridiplantae</v>
      </c>
      <c r="J313" t="str">
        <f>VLOOKUP(A313,tax!$B$2:$X$1706,6,FALSE)</f>
        <v xml:space="preserve"> Streptophyta</v>
      </c>
      <c r="K313" s="11" t="str">
        <f t="shared" si="52"/>
        <v>2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hidden="1" x14ac:dyDescent="0.3">
      <c r="A314" s="2" t="s">
        <v>671</v>
      </c>
      <c r="B314" s="16"/>
      <c r="C314" s="14"/>
      <c r="D314" s="9"/>
      <c r="E314" s="15"/>
      <c r="F314" s="8">
        <v>1</v>
      </c>
      <c r="G314" s="4">
        <v>1</v>
      </c>
      <c r="H314" s="4"/>
      <c r="I314" s="5" t="str">
        <f>VLOOKUP(A314,tax!$B$2:$X$1706,5,FALSE)</f>
        <v xml:space="preserve"> Viridiplantae</v>
      </c>
      <c r="J314" t="str">
        <f>VLOOKUP(A314,tax!$B$2:$X$1706,6,FALSE)</f>
        <v xml:space="preserve"> Streptophyta</v>
      </c>
      <c r="K314" s="11" t="str">
        <f t="shared" si="45"/>
        <v>-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hidden="1" x14ac:dyDescent="0.3">
      <c r="A315" s="2" t="s">
        <v>673</v>
      </c>
      <c r="B315" s="16">
        <v>1</v>
      </c>
      <c r="C315" s="14">
        <v>1</v>
      </c>
      <c r="D315" s="9"/>
      <c r="E315" s="15">
        <v>1</v>
      </c>
      <c r="F315" s="8">
        <v>1</v>
      </c>
      <c r="G315" s="4">
        <v>4</v>
      </c>
      <c r="H315" s="4"/>
      <c r="I315" s="5" t="str">
        <f>VLOOKUP(A315,tax!$B$2:$X$1706,5,FALSE)</f>
        <v xml:space="preserve"> Viridiplantae</v>
      </c>
      <c r="J315" t="str">
        <f>VLOOKUP(A315,tax!$B$2:$X$1706,6,FALSE)</f>
        <v xml:space="preserve"> Streptophyta</v>
      </c>
      <c r="K315" s="11" t="str">
        <f t="shared" ref="K315:K316" si="53">IF(AND(B315=1,C315=1,E315=1,F315=1,B315+C315+D315+E315+F315=4),"2",IF(AND(B315+C315+D315+E315+F315=2,D315=1),"1","-"))</f>
        <v>2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:44" hidden="1" x14ac:dyDescent="0.3">
      <c r="A316" s="2" t="s">
        <v>675</v>
      </c>
      <c r="B316" s="16">
        <v>1</v>
      </c>
      <c r="C316" s="14">
        <v>1</v>
      </c>
      <c r="D316" s="9"/>
      <c r="E316" s="15">
        <v>1</v>
      </c>
      <c r="F316" s="8">
        <v>1</v>
      </c>
      <c r="G316" s="4">
        <v>4</v>
      </c>
      <c r="H316" s="4"/>
      <c r="I316" s="5" t="str">
        <f>VLOOKUP(A316,tax!$B$2:$X$1706,5,FALSE)</f>
        <v xml:space="preserve"> Viridiplantae</v>
      </c>
      <c r="J316" t="str">
        <f>VLOOKUP(A316,tax!$B$2:$X$1706,6,FALSE)</f>
        <v xml:space="preserve"> Streptophyta</v>
      </c>
      <c r="K316" s="11" t="str">
        <f t="shared" si="53"/>
        <v>2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hidden="1" x14ac:dyDescent="0.3">
      <c r="A317" s="2" t="s">
        <v>677</v>
      </c>
      <c r="B317" s="16">
        <v>2</v>
      </c>
      <c r="C317" s="14">
        <v>1</v>
      </c>
      <c r="D317" s="9"/>
      <c r="E317" s="15">
        <v>1</v>
      </c>
      <c r="F317" s="8">
        <v>1</v>
      </c>
      <c r="G317" s="4">
        <v>5</v>
      </c>
      <c r="H317" s="4"/>
      <c r="I317" s="5" t="str">
        <f>VLOOKUP(A317,tax!$B$2:$X$1706,5,FALSE)</f>
        <v xml:space="preserve"> Viridiplantae</v>
      </c>
      <c r="J317" t="str">
        <f>VLOOKUP(A317,tax!$B$2:$X$1706,6,FALSE)</f>
        <v xml:space="preserve"> Streptophyta</v>
      </c>
      <c r="K317" s="11" t="str">
        <f t="shared" si="45"/>
        <v>-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hidden="1" x14ac:dyDescent="0.3">
      <c r="A318" s="2" t="s">
        <v>679</v>
      </c>
      <c r="B318" s="16">
        <v>1</v>
      </c>
      <c r="C318" s="14">
        <v>1</v>
      </c>
      <c r="D318" s="9"/>
      <c r="E318" s="15">
        <v>1</v>
      </c>
      <c r="F318" s="8">
        <v>1</v>
      </c>
      <c r="G318" s="4">
        <v>4</v>
      </c>
      <c r="H318" s="4"/>
      <c r="I318" s="5" t="str">
        <f>VLOOKUP(A318,tax!$B$2:$X$1706,5,FALSE)</f>
        <v xml:space="preserve"> Viridiplantae</v>
      </c>
      <c r="J318" t="str">
        <f>VLOOKUP(A318,tax!$B$2:$X$1706,6,FALSE)</f>
        <v xml:space="preserve"> Streptophyta</v>
      </c>
      <c r="K318" s="11" t="str">
        <f t="shared" ref="K318:K321" si="54">IF(AND(B318=1,C318=1,E318=1,F318=1,B318+C318+D318+E318+F318=4),"2",IF(AND(B318+C318+D318+E318+F318=2,D318=1),"1","-"))</f>
        <v>2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:44" hidden="1" x14ac:dyDescent="0.3">
      <c r="A319" s="2" t="s">
        <v>681</v>
      </c>
      <c r="B319" s="16">
        <v>1</v>
      </c>
      <c r="C319" s="14">
        <v>1</v>
      </c>
      <c r="D319" s="9"/>
      <c r="E319" s="15">
        <v>1</v>
      </c>
      <c r="F319" s="8">
        <v>1</v>
      </c>
      <c r="G319" s="4">
        <v>4</v>
      </c>
      <c r="H319" s="4"/>
      <c r="I319" s="5" t="str">
        <f>VLOOKUP(A319,tax!$B$2:$X$1706,5,FALSE)</f>
        <v xml:space="preserve"> Viridiplantae</v>
      </c>
      <c r="J319" t="str">
        <f>VLOOKUP(A319,tax!$B$2:$X$1706,6,FALSE)</f>
        <v xml:space="preserve"> Streptophyta</v>
      </c>
      <c r="K319" s="11" t="str">
        <f t="shared" si="54"/>
        <v>2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:44" hidden="1" x14ac:dyDescent="0.3">
      <c r="A320" s="2" t="s">
        <v>683</v>
      </c>
      <c r="B320" s="16">
        <v>1</v>
      </c>
      <c r="C320" s="14">
        <v>1</v>
      </c>
      <c r="D320" s="9"/>
      <c r="E320" s="15">
        <v>1</v>
      </c>
      <c r="F320" s="8">
        <v>1</v>
      </c>
      <c r="G320" s="4">
        <v>4</v>
      </c>
      <c r="H320" s="4"/>
      <c r="I320" s="5" t="str">
        <f>VLOOKUP(A320,tax!$B$2:$X$1706,5,FALSE)</f>
        <v xml:space="preserve"> Viridiplantae</v>
      </c>
      <c r="J320" t="str">
        <f>VLOOKUP(A320,tax!$B$2:$X$1706,6,FALSE)</f>
        <v xml:space="preserve"> Streptophyta</v>
      </c>
      <c r="K320" s="11" t="str">
        <f t="shared" si="54"/>
        <v>2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hidden="1" x14ac:dyDescent="0.3">
      <c r="A321" s="2" t="s">
        <v>685</v>
      </c>
      <c r="B321" s="16">
        <v>1</v>
      </c>
      <c r="C321" s="14">
        <v>1</v>
      </c>
      <c r="D321" s="9"/>
      <c r="E321" s="15">
        <v>1</v>
      </c>
      <c r="F321" s="8">
        <v>1</v>
      </c>
      <c r="G321" s="4">
        <v>4</v>
      </c>
      <c r="H321" s="4"/>
      <c r="I321" s="5" t="str">
        <f>VLOOKUP(A321,tax!$B$2:$X$1706,5,FALSE)</f>
        <v xml:space="preserve"> Viridiplantae</v>
      </c>
      <c r="J321" t="str">
        <f>VLOOKUP(A321,tax!$B$2:$X$1706,6,FALSE)</f>
        <v xml:space="preserve"> Streptophyta</v>
      </c>
      <c r="K321" s="11" t="str">
        <f t="shared" si="54"/>
        <v>2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hidden="1" x14ac:dyDescent="0.3">
      <c r="A322" s="2" t="s">
        <v>687</v>
      </c>
      <c r="B322" s="16">
        <v>2</v>
      </c>
      <c r="C322" s="14">
        <v>1</v>
      </c>
      <c r="D322" s="9"/>
      <c r="E322" s="15">
        <v>1</v>
      </c>
      <c r="F322" s="8">
        <v>1</v>
      </c>
      <c r="G322" s="4">
        <v>5</v>
      </c>
      <c r="H322" s="4"/>
      <c r="I322" s="5" t="str">
        <f>VLOOKUP(A322,tax!$B$2:$X$1706,5,FALSE)</f>
        <v xml:space="preserve"> Viridiplantae</v>
      </c>
      <c r="J322" t="str">
        <f>VLOOKUP(A322,tax!$B$2:$X$1706,6,FALSE)</f>
        <v xml:space="preserve"> Streptophyta</v>
      </c>
      <c r="K322" s="11" t="str">
        <f t="shared" si="45"/>
        <v>-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hidden="1" x14ac:dyDescent="0.3">
      <c r="A323" s="2" t="s">
        <v>689</v>
      </c>
      <c r="B323" s="16">
        <v>1</v>
      </c>
      <c r="C323" s="14">
        <v>1</v>
      </c>
      <c r="D323" s="9"/>
      <c r="E323" s="15">
        <v>1</v>
      </c>
      <c r="F323" s="8">
        <v>1</v>
      </c>
      <c r="G323" s="4">
        <v>4</v>
      </c>
      <c r="H323" s="4"/>
      <c r="I323" s="5" t="str">
        <f>VLOOKUP(A323,tax!$B$2:$X$1706,5,FALSE)</f>
        <v xml:space="preserve"> Viridiplantae</v>
      </c>
      <c r="J323" t="str">
        <f>VLOOKUP(A323,tax!$B$2:$X$1706,6,FALSE)</f>
        <v xml:space="preserve"> Streptophyta</v>
      </c>
      <c r="K323" s="11" t="str">
        <f t="shared" ref="K323:K325" si="55">IF(AND(B323=1,C323=1,E323=1,F323=1,B323+C323+D323+E323+F323=4),"2",IF(AND(B323+C323+D323+E323+F323=2,D323=1),"1","-"))</f>
        <v>2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hidden="1" x14ac:dyDescent="0.3">
      <c r="A324" s="2" t="s">
        <v>691</v>
      </c>
      <c r="B324" s="16">
        <v>1</v>
      </c>
      <c r="C324" s="14">
        <v>1</v>
      </c>
      <c r="D324" s="9"/>
      <c r="E324" s="15">
        <v>1</v>
      </c>
      <c r="F324" s="8">
        <v>1</v>
      </c>
      <c r="G324" s="4">
        <v>4</v>
      </c>
      <c r="H324" s="4"/>
      <c r="I324" s="5" t="str">
        <f>VLOOKUP(A324,tax!$B$2:$X$1706,5,FALSE)</f>
        <v xml:space="preserve"> Viridiplantae</v>
      </c>
      <c r="J324" t="str">
        <f>VLOOKUP(A324,tax!$B$2:$X$1706,6,FALSE)</f>
        <v xml:space="preserve"> Streptophyta</v>
      </c>
      <c r="K324" s="11" t="str">
        <f t="shared" si="55"/>
        <v>2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hidden="1" x14ac:dyDescent="0.3">
      <c r="A325" s="2" t="s">
        <v>693</v>
      </c>
      <c r="B325" s="16">
        <v>1</v>
      </c>
      <c r="C325" s="14">
        <v>1</v>
      </c>
      <c r="D325" s="9"/>
      <c r="E325" s="15">
        <v>1</v>
      </c>
      <c r="F325" s="8">
        <v>1</v>
      </c>
      <c r="G325" s="4">
        <v>4</v>
      </c>
      <c r="H325" s="4"/>
      <c r="I325" s="5" t="str">
        <f>VLOOKUP(A325,tax!$B$2:$X$1706,5,FALSE)</f>
        <v xml:space="preserve"> Viridiplantae</v>
      </c>
      <c r="J325" t="str">
        <f>VLOOKUP(A325,tax!$B$2:$X$1706,6,FALSE)</f>
        <v xml:space="preserve"> Streptophyta</v>
      </c>
      <c r="K325" s="11" t="str">
        <f t="shared" si="55"/>
        <v>2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:44" hidden="1" x14ac:dyDescent="0.3">
      <c r="A326" s="2" t="s">
        <v>695</v>
      </c>
      <c r="B326" s="16"/>
      <c r="C326" s="14"/>
      <c r="D326" s="9"/>
      <c r="E326" s="15"/>
      <c r="F326" s="8">
        <v>1</v>
      </c>
      <c r="G326" s="4">
        <v>1</v>
      </c>
      <c r="H326" s="4"/>
      <c r="I326" s="5" t="str">
        <f>VLOOKUP(A326,tax!$B$2:$X$1706,5,FALSE)</f>
        <v xml:space="preserve"> Viridiplantae</v>
      </c>
      <c r="J326" t="str">
        <f>VLOOKUP(A326,tax!$B$2:$X$1706,6,FALSE)</f>
        <v xml:space="preserve"> Streptophyta</v>
      </c>
      <c r="K326" s="11" t="str">
        <f t="shared" ref="K326:K389" si="56">IF(AND(B326=1,C326=1,E326=1,F326=1,B326+C326+D326+E326+F326=4),"II",IF(AND(B326+C326+D326+E326+F326=2,D326=1),"I","-"))</f>
        <v>-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:44" hidden="1" x14ac:dyDescent="0.3">
      <c r="A327" s="2" t="s">
        <v>697</v>
      </c>
      <c r="B327" s="16"/>
      <c r="C327" s="14">
        <v>1</v>
      </c>
      <c r="D327" s="9"/>
      <c r="E327" s="15">
        <v>1</v>
      </c>
      <c r="F327" s="8">
        <v>1</v>
      </c>
      <c r="G327" s="4">
        <v>3</v>
      </c>
      <c r="H327" s="4"/>
      <c r="I327" s="5" t="str">
        <f>VLOOKUP(A327,tax!$B$2:$X$1706,5,FALSE)</f>
        <v xml:space="preserve"> Bacteroidetes</v>
      </c>
      <c r="J327" t="str">
        <f>VLOOKUP(A327,tax!$B$2:$X$1706,6,FALSE)</f>
        <v xml:space="preserve"> Cytophagia</v>
      </c>
      <c r="K327" s="11" t="str">
        <f t="shared" si="56"/>
        <v>-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hidden="1" x14ac:dyDescent="0.3">
      <c r="A328" s="2" t="s">
        <v>699</v>
      </c>
      <c r="B328" s="16"/>
      <c r="C328" s="14"/>
      <c r="D328" s="9">
        <v>1</v>
      </c>
      <c r="E328" s="15"/>
      <c r="F328" s="8">
        <v>1</v>
      </c>
      <c r="G328" s="4">
        <v>2</v>
      </c>
      <c r="H328" s="4"/>
      <c r="I328" s="5" t="str">
        <f>VLOOKUP(A328,tax!$B$2:$X$1706,5,FALSE)</f>
        <v xml:space="preserve"> Firmicutes</v>
      </c>
      <c r="J328" t="str">
        <f>VLOOKUP(A328,tax!$B$2:$X$1706,6,FALSE)</f>
        <v xml:space="preserve"> Bacilli</v>
      </c>
      <c r="K328" s="11" t="str">
        <f t="shared" ref="K328:K329" si="57">IF(AND(B328=1,C328=1,E328=1,F328=1,B328+C328+D328+E328+F328=4),"2",IF(AND(B328+C328+D328+E328+F328=2,D328=1),"1","-"))</f>
        <v>1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x14ac:dyDescent="0.3">
      <c r="A329" s="47" t="s">
        <v>701</v>
      </c>
      <c r="B329" s="48">
        <v>1</v>
      </c>
      <c r="C329" s="49">
        <v>1</v>
      </c>
      <c r="D329" s="50"/>
      <c r="E329" s="51">
        <v>1</v>
      </c>
      <c r="F329" s="52">
        <v>1</v>
      </c>
      <c r="G329" s="53">
        <v>4</v>
      </c>
      <c r="H329" s="53">
        <f>VLOOKUP(A329, architectures!B314:I7318,4, FALSE)</f>
        <v>73</v>
      </c>
      <c r="I329" s="54" t="str">
        <f>VLOOKUP(A329,tax!$B$2:$X$1706,5,FALSE)</f>
        <v xml:space="preserve"> Proteobacteria</v>
      </c>
      <c r="J329" s="34" t="str">
        <f>VLOOKUP(A329,tax!$B$2:$X$1706,6,FALSE)</f>
        <v xml:space="preserve"> Alphaproteobacteria</v>
      </c>
      <c r="K329" s="35" t="str">
        <f t="shared" si="57"/>
        <v>2</v>
      </c>
      <c r="L329" s="35" t="str">
        <f>CONCATENATE("A",K329)</f>
        <v>A2</v>
      </c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:44" hidden="1" x14ac:dyDescent="0.3">
      <c r="A330" s="2" t="s">
        <v>703</v>
      </c>
      <c r="B330" s="16"/>
      <c r="C330" s="14"/>
      <c r="D330" s="9"/>
      <c r="E330" s="15"/>
      <c r="F330" s="8">
        <v>1</v>
      </c>
      <c r="G330" s="4">
        <v>1</v>
      </c>
      <c r="H330" s="4"/>
      <c r="I330" s="5" t="str">
        <f>VLOOKUP(A330,tax!$B$2:$X$1706,5,FALSE)</f>
        <v xml:space="preserve"> Nitrospirae</v>
      </c>
      <c r="J330" t="str">
        <f>VLOOKUP(A330,tax!$B$2:$X$1706,6,FALSE)</f>
        <v xml:space="preserve"> Nitrospirales</v>
      </c>
      <c r="K330" s="11" t="str">
        <f t="shared" si="56"/>
        <v>-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x14ac:dyDescent="0.3">
      <c r="A331" s="47" t="s">
        <v>705</v>
      </c>
      <c r="B331" s="48"/>
      <c r="C331" s="49"/>
      <c r="D331" s="50">
        <v>1</v>
      </c>
      <c r="E331" s="51"/>
      <c r="F331" s="52">
        <v>1</v>
      </c>
      <c r="G331" s="53">
        <v>2</v>
      </c>
      <c r="H331" s="53">
        <f>VLOOKUP(A331, architectures!B316:I7320,4, FALSE)</f>
        <v>24</v>
      </c>
      <c r="I331" s="54" t="str">
        <f>VLOOKUP(A331,tax!$B$2:$X$1706,5,FALSE)</f>
        <v xml:space="preserve"> Proteobacteria</v>
      </c>
      <c r="J331" s="34" t="str">
        <f>VLOOKUP(A331,tax!$B$2:$X$1706,6,FALSE)</f>
        <v xml:space="preserve"> Alphaproteobacteria</v>
      </c>
      <c r="K331" s="35" t="str">
        <f>IF(AND(B331=1,C331=1,E331=1,F331=1,B331+C331+D331+E331+F331=4),"2",IF(AND(B331+C331+D331+E331+F331=2,D331=1),"1","-"))</f>
        <v>1</v>
      </c>
      <c r="L331" s="35" t="str">
        <f>CONCATENATE("A",K331)</f>
        <v>A1</v>
      </c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:44" hidden="1" x14ac:dyDescent="0.3">
      <c r="A332" s="2" t="s">
        <v>707</v>
      </c>
      <c r="B332" s="16"/>
      <c r="C332" s="14"/>
      <c r="D332" s="9"/>
      <c r="E332" s="15"/>
      <c r="F332" s="8">
        <v>1</v>
      </c>
      <c r="G332" s="4">
        <v>1</v>
      </c>
      <c r="H332" s="4"/>
      <c r="I332" s="5" t="str">
        <f>VLOOKUP(A332,tax!$B$2:$X$1706,5,FALSE)</f>
        <v xml:space="preserve"> Proteobacteria</v>
      </c>
      <c r="J332" t="str">
        <f>VLOOKUP(A332,tax!$B$2:$X$1706,6,FALSE)</f>
        <v xml:space="preserve"> Alphaproteobacteria</v>
      </c>
      <c r="K332" s="11" t="str">
        <f t="shared" si="56"/>
        <v>-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:44" x14ac:dyDescent="0.3">
      <c r="A333" s="47" t="s">
        <v>709</v>
      </c>
      <c r="B333" s="48"/>
      <c r="C333" s="49"/>
      <c r="D333" s="50">
        <v>1</v>
      </c>
      <c r="E333" s="51"/>
      <c r="F333" s="52">
        <v>1</v>
      </c>
      <c r="G333" s="53">
        <v>2</v>
      </c>
      <c r="H333" s="53">
        <f>VLOOKUP(A333, architectures!B318:I7322,4, FALSE)</f>
        <v>88</v>
      </c>
      <c r="I333" s="54" t="str">
        <f>VLOOKUP(A333,tax!$B$2:$X$1706,5,FALSE)</f>
        <v xml:space="preserve"> Proteobacteria</v>
      </c>
      <c r="J333" s="34" t="str">
        <f>VLOOKUP(A333,tax!$B$2:$X$1706,6,FALSE)</f>
        <v xml:space="preserve"> Alphaproteobacteria</v>
      </c>
      <c r="K333" s="35" t="str">
        <f t="shared" ref="K333:K334" si="58">IF(AND(B333=1,C333=1,E333=1,F333=1,B333+C333+D333+E333+F333=4),"2",IF(AND(B333+C333+D333+E333+F333=2,D333=1),"1","-"))</f>
        <v>1</v>
      </c>
      <c r="L333" s="35" t="str">
        <f>CONCATENATE("A",K333)</f>
        <v>A1</v>
      </c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:44" hidden="1" x14ac:dyDescent="0.3">
      <c r="A334" s="2" t="s">
        <v>711</v>
      </c>
      <c r="B334" s="16">
        <v>1</v>
      </c>
      <c r="C334" s="14">
        <v>1</v>
      </c>
      <c r="D334" s="9"/>
      <c r="E334" s="15">
        <v>1</v>
      </c>
      <c r="F334" s="8">
        <v>1</v>
      </c>
      <c r="G334" s="4">
        <v>4</v>
      </c>
      <c r="H334" s="4"/>
      <c r="I334" s="5" t="str">
        <f>VLOOKUP(A334,tax!$B$2:$X$1706,5,FALSE)</f>
        <v xml:space="preserve"> Nitrospirae</v>
      </c>
      <c r="J334" t="str">
        <f>VLOOKUP(A334,tax!$B$2:$X$1706,6,FALSE)</f>
        <v xml:space="preserve"> Nitrospirales</v>
      </c>
      <c r="K334" s="11" t="str">
        <f t="shared" si="58"/>
        <v>2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x14ac:dyDescent="0.3">
      <c r="A335" s="47" t="s">
        <v>713</v>
      </c>
      <c r="B335" s="48"/>
      <c r="C335" s="49"/>
      <c r="D335" s="50">
        <v>1</v>
      </c>
      <c r="E335" s="51"/>
      <c r="F335" s="52">
        <v>1</v>
      </c>
      <c r="G335" s="53">
        <v>2</v>
      </c>
      <c r="H335" s="53">
        <f>VLOOKUP(A335, architectures!B320:I7324,4, FALSE)</f>
        <v>254</v>
      </c>
      <c r="I335" s="54" t="str">
        <f>VLOOKUP(A335,tax!$B$2:$X$1706,5,FALSE)</f>
        <v xml:space="preserve"> Proteobacteria</v>
      </c>
      <c r="J335" s="34" t="str">
        <f>VLOOKUP(A335,tax!$B$2:$X$1706,6,FALSE)</f>
        <v xml:space="preserve"> Betaproteobacteria</v>
      </c>
      <c r="K335" s="35" t="str">
        <f>IF(AND(B335=1,C335=1,E335=1,F335=1,B335+C335+D335+E335+F335=4),"2",IF(AND(B335+C335+D335+E335+F335=2,D335=1),"1","-"))</f>
        <v>1</v>
      </c>
      <c r="L335" s="35" t="str">
        <f>CONCATENATE("B",K335)</f>
        <v>B1</v>
      </c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hidden="1" x14ac:dyDescent="0.3">
      <c r="A336" s="2" t="s">
        <v>715</v>
      </c>
      <c r="B336" s="16"/>
      <c r="C336" s="14">
        <v>1</v>
      </c>
      <c r="D336" s="9"/>
      <c r="E336" s="15">
        <v>1</v>
      </c>
      <c r="F336" s="8">
        <v>1</v>
      </c>
      <c r="G336" s="4">
        <v>3</v>
      </c>
      <c r="H336" s="4"/>
      <c r="I336" s="5" t="str">
        <f>VLOOKUP(A336,tax!$B$2:$X$1706,5,FALSE)</f>
        <v xml:space="preserve"> Proteobacteria</v>
      </c>
      <c r="J336" t="str">
        <f>VLOOKUP(A336,tax!$B$2:$X$1706,6,FALSE)</f>
        <v xml:space="preserve"> Betaproteobacteria</v>
      </c>
      <c r="K336" s="11" t="str">
        <f t="shared" si="56"/>
        <v>-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:44" hidden="1" x14ac:dyDescent="0.3">
      <c r="A337" s="2" t="s">
        <v>717</v>
      </c>
      <c r="B337" s="16"/>
      <c r="C337" s="14">
        <v>1</v>
      </c>
      <c r="D337" s="9"/>
      <c r="E337" s="15">
        <v>1</v>
      </c>
      <c r="F337" s="8">
        <v>1</v>
      </c>
      <c r="G337" s="4">
        <v>3</v>
      </c>
      <c r="H337" s="4"/>
      <c r="I337" s="5" t="str">
        <f>VLOOKUP(A337,tax!$B$2:$X$1706,5,FALSE)</f>
        <v xml:space="preserve"> Proteobacteria</v>
      </c>
      <c r="J337" t="str">
        <f>VLOOKUP(A337,tax!$B$2:$X$1706,6,FALSE)</f>
        <v xml:space="preserve"> Betaproteobacteria</v>
      </c>
      <c r="K337" s="11" t="str">
        <f t="shared" si="56"/>
        <v>-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:44" x14ac:dyDescent="0.3">
      <c r="A338" s="47" t="s">
        <v>719</v>
      </c>
      <c r="B338" s="48"/>
      <c r="C338" s="49"/>
      <c r="D338" s="50">
        <v>1</v>
      </c>
      <c r="E338" s="51"/>
      <c r="F338" s="52">
        <v>1</v>
      </c>
      <c r="G338" s="53">
        <v>2</v>
      </c>
      <c r="H338" s="53">
        <f>VLOOKUP(A338, architectures!B323:I7327,4, FALSE)</f>
        <v>52</v>
      </c>
      <c r="I338" s="54" t="str">
        <f>VLOOKUP(A338,tax!$B$2:$X$1706,5,FALSE)</f>
        <v xml:space="preserve"> Proteobacteria</v>
      </c>
      <c r="J338" s="34" t="str">
        <f>VLOOKUP(A338,tax!$B$2:$X$1706,6,FALSE)</f>
        <v xml:space="preserve"> Betaproteobacteria</v>
      </c>
      <c r="K338" s="35" t="str">
        <f t="shared" ref="K338:K348" si="59">IF(AND(B338=1,C338=1,E338=1,F338=1,B338+C338+D338+E338+F338=4),"2",IF(AND(B338+C338+D338+E338+F338=2,D338=1),"1","-"))</f>
        <v>1</v>
      </c>
      <c r="L338" s="35" t="str">
        <f t="shared" ref="L338:L340" si="60">CONCATENATE("B",K338)</f>
        <v>B1</v>
      </c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x14ac:dyDescent="0.3">
      <c r="A339" s="47" t="s">
        <v>721</v>
      </c>
      <c r="B339" s="48"/>
      <c r="C339" s="49"/>
      <c r="D339" s="50">
        <v>1</v>
      </c>
      <c r="E339" s="51"/>
      <c r="F339" s="52">
        <v>1</v>
      </c>
      <c r="G339" s="53">
        <v>2</v>
      </c>
      <c r="H339" s="53">
        <f>VLOOKUP(A339, architectures!B324:I7328,4, FALSE)</f>
        <v>254</v>
      </c>
      <c r="I339" s="54" t="str">
        <f>VLOOKUP(A339,tax!$B$2:$X$1706,5,FALSE)</f>
        <v xml:space="preserve"> Proteobacteria</v>
      </c>
      <c r="J339" s="34" t="str">
        <f>VLOOKUP(A339,tax!$B$2:$X$1706,6,FALSE)</f>
        <v xml:space="preserve"> Betaproteobacteria</v>
      </c>
      <c r="K339" s="35" t="str">
        <f t="shared" si="59"/>
        <v>1</v>
      </c>
      <c r="L339" s="35" t="str">
        <f t="shared" si="60"/>
        <v>B1</v>
      </c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x14ac:dyDescent="0.3">
      <c r="A340" s="47" t="s">
        <v>723</v>
      </c>
      <c r="B340" s="48"/>
      <c r="C340" s="49"/>
      <c r="D340" s="50">
        <v>1</v>
      </c>
      <c r="E340" s="51"/>
      <c r="F340" s="52">
        <v>1</v>
      </c>
      <c r="G340" s="53">
        <v>2</v>
      </c>
      <c r="H340" s="53">
        <f>VLOOKUP(A340, architectures!B325:I7329,4, FALSE)</f>
        <v>75</v>
      </c>
      <c r="I340" s="54" t="str">
        <f>VLOOKUP(A340,tax!$B$2:$X$1706,5,FALSE)</f>
        <v xml:space="preserve"> Proteobacteria</v>
      </c>
      <c r="J340" s="34" t="str">
        <f>VLOOKUP(A340,tax!$B$2:$X$1706,6,FALSE)</f>
        <v xml:space="preserve"> Betaproteobacteria</v>
      </c>
      <c r="K340" s="35" t="str">
        <f t="shared" si="59"/>
        <v>1</v>
      </c>
      <c r="L340" s="35" t="str">
        <f t="shared" si="60"/>
        <v>B1</v>
      </c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hidden="1" x14ac:dyDescent="0.3">
      <c r="A341" s="2" t="s">
        <v>725</v>
      </c>
      <c r="B341" s="16">
        <v>1</v>
      </c>
      <c r="C341" s="14">
        <v>1</v>
      </c>
      <c r="D341" s="9"/>
      <c r="E341" s="15">
        <v>1</v>
      </c>
      <c r="F341" s="8">
        <v>1</v>
      </c>
      <c r="G341" s="4">
        <v>4</v>
      </c>
      <c r="H341" s="4"/>
      <c r="I341" s="5" t="str">
        <f>VLOOKUP(A341,tax!$B$2:$X$1706,5,FALSE)</f>
        <v xml:space="preserve"> Proteobacteria</v>
      </c>
      <c r="J341" t="str">
        <f>VLOOKUP(A341,tax!$B$2:$X$1706,6,FALSE)</f>
        <v xml:space="preserve"> Gammaproteobacteria</v>
      </c>
      <c r="K341" s="11" t="str">
        <f t="shared" si="59"/>
        <v>2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hidden="1" x14ac:dyDescent="0.3">
      <c r="A342" s="2" t="s">
        <v>727</v>
      </c>
      <c r="B342" s="16"/>
      <c r="C342" s="14"/>
      <c r="D342" s="9">
        <v>1</v>
      </c>
      <c r="E342" s="15"/>
      <c r="F342" s="8">
        <v>1</v>
      </c>
      <c r="G342" s="4">
        <v>2</v>
      </c>
      <c r="H342" s="4"/>
      <c r="I342" s="5" t="str">
        <f>VLOOKUP(A342,tax!$B$2:$X$1706,5,FALSE)</f>
        <v xml:space="preserve"> Proteobacteria</v>
      </c>
      <c r="J342" t="str">
        <f>VLOOKUP(A342,tax!$B$2:$X$1706,6,FALSE)</f>
        <v xml:space="preserve"> Gammaproteobacteria</v>
      </c>
      <c r="K342" s="11" t="str">
        <f t="shared" si="59"/>
        <v>1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hidden="1" x14ac:dyDescent="0.3">
      <c r="A343" s="2" t="s">
        <v>729</v>
      </c>
      <c r="B343" s="16">
        <v>1</v>
      </c>
      <c r="C343" s="14">
        <v>1</v>
      </c>
      <c r="D343" s="9"/>
      <c r="E343" s="15">
        <v>1</v>
      </c>
      <c r="F343" s="8">
        <v>1</v>
      </c>
      <c r="G343" s="4">
        <v>4</v>
      </c>
      <c r="H343" s="4"/>
      <c r="I343" s="5" t="str">
        <f>VLOOKUP(A343,tax!$B$2:$X$1706,5,FALSE)</f>
        <v xml:space="preserve"> Proteobacteria</v>
      </c>
      <c r="J343" t="str">
        <f>VLOOKUP(A343,tax!$B$2:$X$1706,6,FALSE)</f>
        <v xml:space="preserve"> Gammaproteobacteria</v>
      </c>
      <c r="K343" s="11" t="str">
        <f t="shared" si="59"/>
        <v>2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hidden="1" x14ac:dyDescent="0.3">
      <c r="A344" s="2" t="s">
        <v>731</v>
      </c>
      <c r="B344" s="16"/>
      <c r="C344" s="14"/>
      <c r="D344" s="9">
        <v>1</v>
      </c>
      <c r="E344" s="15"/>
      <c r="F344" s="8">
        <v>1</v>
      </c>
      <c r="G344" s="4">
        <v>2</v>
      </c>
      <c r="H344" s="4"/>
      <c r="I344" s="5" t="str">
        <f>VLOOKUP(A344,tax!$B$2:$X$1706,5,FALSE)</f>
        <v xml:space="preserve"> Proteobacteria</v>
      </c>
      <c r="J344" t="str">
        <f>VLOOKUP(A344,tax!$B$2:$X$1706,6,FALSE)</f>
        <v xml:space="preserve"> Gammaproteobacteria</v>
      </c>
      <c r="K344" s="11" t="str">
        <f t="shared" si="59"/>
        <v>1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hidden="1" x14ac:dyDescent="0.3">
      <c r="A345" s="2" t="s">
        <v>733</v>
      </c>
      <c r="B345" s="16">
        <v>1</v>
      </c>
      <c r="C345" s="14">
        <v>1</v>
      </c>
      <c r="D345" s="9"/>
      <c r="E345" s="15">
        <v>1</v>
      </c>
      <c r="F345" s="8">
        <v>1</v>
      </c>
      <c r="G345" s="4">
        <v>4</v>
      </c>
      <c r="H345" s="4"/>
      <c r="I345" s="5" t="str">
        <f>VLOOKUP(A345,tax!$B$2:$X$1706,5,FALSE)</f>
        <v xml:space="preserve"> Proteobacteria</v>
      </c>
      <c r="J345" t="str">
        <f>VLOOKUP(A345,tax!$B$2:$X$1706,6,FALSE)</f>
        <v xml:space="preserve"> Gammaproteobacteria</v>
      </c>
      <c r="K345" s="11" t="str">
        <f t="shared" si="59"/>
        <v>2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hidden="1" x14ac:dyDescent="0.3">
      <c r="A346" s="2" t="s">
        <v>735</v>
      </c>
      <c r="B346" s="16"/>
      <c r="C346" s="14"/>
      <c r="D346" s="9">
        <v>1</v>
      </c>
      <c r="E346" s="15"/>
      <c r="F346" s="8">
        <v>1</v>
      </c>
      <c r="G346" s="4">
        <v>2</v>
      </c>
      <c r="H346" s="4"/>
      <c r="I346" s="5" t="str">
        <f>VLOOKUP(A346,tax!$B$2:$X$1706,5,FALSE)</f>
        <v xml:space="preserve"> Proteobacteria</v>
      </c>
      <c r="J346" t="str">
        <f>VLOOKUP(A346,tax!$B$2:$X$1706,6,FALSE)</f>
        <v xml:space="preserve"> Gammaproteobacteria</v>
      </c>
      <c r="K346" s="11" t="str">
        <f t="shared" si="59"/>
        <v>1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hidden="1" x14ac:dyDescent="0.3">
      <c r="A347" s="2" t="s">
        <v>737</v>
      </c>
      <c r="B347" s="16">
        <v>1</v>
      </c>
      <c r="C347" s="14">
        <v>1</v>
      </c>
      <c r="D347" s="9"/>
      <c r="E347" s="15">
        <v>1</v>
      </c>
      <c r="F347" s="8">
        <v>1</v>
      </c>
      <c r="G347" s="4">
        <v>4</v>
      </c>
      <c r="H347" s="4"/>
      <c r="I347" s="5" t="str">
        <f>VLOOKUP(A347,tax!$B$2:$X$1706,5,FALSE)</f>
        <v xml:space="preserve"> Proteobacteria</v>
      </c>
      <c r="J347" t="str">
        <f>VLOOKUP(A347,tax!$B$2:$X$1706,6,FALSE)</f>
        <v xml:space="preserve"> Gammaproteobacteria</v>
      </c>
      <c r="K347" s="11" t="str">
        <f t="shared" si="59"/>
        <v>2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hidden="1" x14ac:dyDescent="0.3">
      <c r="A348" s="2" t="s">
        <v>739</v>
      </c>
      <c r="B348" s="16">
        <v>1</v>
      </c>
      <c r="C348" s="14">
        <v>1</v>
      </c>
      <c r="D348" s="9"/>
      <c r="E348" s="15">
        <v>1</v>
      </c>
      <c r="F348" s="8">
        <v>1</v>
      </c>
      <c r="G348" s="4">
        <v>4</v>
      </c>
      <c r="H348" s="4"/>
      <c r="I348" s="5" t="str">
        <f>VLOOKUP(A348,tax!$B$2:$X$1706,5,FALSE)</f>
        <v xml:space="preserve"> Proteobacteria</v>
      </c>
      <c r="J348" t="str">
        <f>VLOOKUP(A348,tax!$B$2:$X$1706,6,FALSE)</f>
        <v xml:space="preserve"> Gammaproteobacteria</v>
      </c>
      <c r="K348" s="11" t="str">
        <f t="shared" si="59"/>
        <v>2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hidden="1" x14ac:dyDescent="0.3">
      <c r="A349" s="2" t="s">
        <v>741</v>
      </c>
      <c r="B349" s="16">
        <v>2</v>
      </c>
      <c r="C349" s="14">
        <v>1</v>
      </c>
      <c r="D349" s="9"/>
      <c r="E349" s="15">
        <v>1</v>
      </c>
      <c r="F349" s="8">
        <v>1</v>
      </c>
      <c r="G349" s="4">
        <v>5</v>
      </c>
      <c r="H349" s="4"/>
      <c r="I349" s="5" t="str">
        <f>VLOOKUP(A349,tax!$B$2:$X$1706,5,FALSE)</f>
        <v xml:space="preserve"> Proteobacteria</v>
      </c>
      <c r="J349" t="str">
        <f>VLOOKUP(A349,tax!$B$2:$X$1706,6,FALSE)</f>
        <v xml:space="preserve"> Gammaproteobacteria</v>
      </c>
      <c r="K349" s="11" t="str">
        <f t="shared" si="56"/>
        <v>-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hidden="1" x14ac:dyDescent="0.3">
      <c r="A350" s="2" t="s">
        <v>743</v>
      </c>
      <c r="B350" s="16"/>
      <c r="C350" s="14"/>
      <c r="D350" s="9">
        <v>1</v>
      </c>
      <c r="E350" s="15"/>
      <c r="F350" s="8">
        <v>1</v>
      </c>
      <c r="G350" s="4">
        <v>2</v>
      </c>
      <c r="H350" s="4"/>
      <c r="I350" s="5" t="str">
        <f>VLOOKUP(A350,tax!$B$2:$X$1706,5,FALSE)</f>
        <v xml:space="preserve"> Proteobacteria</v>
      </c>
      <c r="J350" t="str">
        <f>VLOOKUP(A350,tax!$B$2:$X$1706,6,FALSE)</f>
        <v xml:space="preserve"> Gammaproteobacteria</v>
      </c>
      <c r="K350" s="11" t="str">
        <f t="shared" ref="K350:K361" si="61">IF(AND(B350=1,C350=1,E350=1,F350=1,B350+C350+D350+E350+F350=4),"2",IF(AND(B350+C350+D350+E350+F350=2,D350=1),"1","-"))</f>
        <v>1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:44" hidden="1" x14ac:dyDescent="0.3">
      <c r="A351" s="2" t="s">
        <v>745</v>
      </c>
      <c r="B351" s="16"/>
      <c r="C351" s="14"/>
      <c r="D351" s="9">
        <v>1</v>
      </c>
      <c r="E351" s="15"/>
      <c r="F351" s="8">
        <v>1</v>
      </c>
      <c r="G351" s="4">
        <v>2</v>
      </c>
      <c r="H351" s="4"/>
      <c r="I351" s="5" t="str">
        <f>VLOOKUP(A351,tax!$B$2:$X$1706,5,FALSE)</f>
        <v xml:space="preserve"> Proteobacteria</v>
      </c>
      <c r="J351" t="str">
        <f>VLOOKUP(A351,tax!$B$2:$X$1706,6,FALSE)</f>
        <v xml:space="preserve"> Gammaproteobacteria</v>
      </c>
      <c r="K351" s="11" t="str">
        <f t="shared" si="61"/>
        <v>1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hidden="1" x14ac:dyDescent="0.3">
      <c r="A352" s="2" t="s">
        <v>747</v>
      </c>
      <c r="B352" s="16"/>
      <c r="C352" s="14"/>
      <c r="D352" s="9">
        <v>1</v>
      </c>
      <c r="E352" s="15"/>
      <c r="F352" s="8">
        <v>1</v>
      </c>
      <c r="G352" s="4">
        <v>2</v>
      </c>
      <c r="H352" s="4"/>
      <c r="I352" s="5" t="str">
        <f>VLOOKUP(A352,tax!$B$2:$X$1706,5,FALSE)</f>
        <v xml:space="preserve"> Proteobacteria</v>
      </c>
      <c r="J352" t="str">
        <f>VLOOKUP(A352,tax!$B$2:$X$1706,6,FALSE)</f>
        <v xml:space="preserve"> Gammaproteobacteria</v>
      </c>
      <c r="K352" s="11" t="str">
        <f t="shared" si="61"/>
        <v>1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x14ac:dyDescent="0.3">
      <c r="A353" s="47" t="s">
        <v>749</v>
      </c>
      <c r="B353" s="48"/>
      <c r="C353" s="49"/>
      <c r="D353" s="50">
        <v>1</v>
      </c>
      <c r="E353" s="51"/>
      <c r="F353" s="52">
        <v>1</v>
      </c>
      <c r="G353" s="53">
        <v>2</v>
      </c>
      <c r="H353" s="53">
        <f>VLOOKUP(A353, architectures!B338:I7342,4, FALSE)</f>
        <v>47</v>
      </c>
      <c r="I353" s="54" t="str">
        <f>VLOOKUP(A353,tax!$B$2:$X$1706,5,FALSE)</f>
        <v xml:space="preserve"> Proteobacteria</v>
      </c>
      <c r="J353" s="34" t="str">
        <f>VLOOKUP(A353,tax!$B$2:$X$1706,6,FALSE)</f>
        <v xml:space="preserve"> Alphaproteobacteria</v>
      </c>
      <c r="K353" s="35" t="str">
        <f t="shared" si="61"/>
        <v>1</v>
      </c>
      <c r="L353" s="35" t="str">
        <f t="shared" ref="L353:L356" si="62">CONCATENATE("A",K353)</f>
        <v>A1</v>
      </c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x14ac:dyDescent="0.3">
      <c r="A354" s="47" t="s">
        <v>751</v>
      </c>
      <c r="B354" s="48"/>
      <c r="C354" s="49"/>
      <c r="D354" s="50">
        <v>1</v>
      </c>
      <c r="E354" s="51"/>
      <c r="F354" s="52">
        <v>1</v>
      </c>
      <c r="G354" s="53">
        <v>2</v>
      </c>
      <c r="H354" s="53">
        <f>VLOOKUP(A354, architectures!B339:I7343,4, FALSE)</f>
        <v>62</v>
      </c>
      <c r="I354" s="54" t="str">
        <f>VLOOKUP(A354,tax!$B$2:$X$1706,5,FALSE)</f>
        <v xml:space="preserve"> Proteobacteria</v>
      </c>
      <c r="J354" s="34" t="str">
        <f>VLOOKUP(A354,tax!$B$2:$X$1706,6,FALSE)</f>
        <v xml:space="preserve"> Alphaproteobacteria</v>
      </c>
      <c r="K354" s="35" t="str">
        <f t="shared" si="61"/>
        <v>1</v>
      </c>
      <c r="L354" s="35" t="str">
        <f t="shared" si="62"/>
        <v>A1</v>
      </c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:44" x14ac:dyDescent="0.3">
      <c r="A355" s="47" t="s">
        <v>753</v>
      </c>
      <c r="B355" s="48"/>
      <c r="C355" s="49"/>
      <c r="D355" s="50">
        <v>1</v>
      </c>
      <c r="E355" s="51"/>
      <c r="F355" s="52">
        <v>1</v>
      </c>
      <c r="G355" s="53">
        <v>2</v>
      </c>
      <c r="H355" s="53">
        <f>VLOOKUP(A355, architectures!B340:I7344,4, FALSE)</f>
        <v>66</v>
      </c>
      <c r="I355" s="54" t="str">
        <f>VLOOKUP(A355,tax!$B$2:$X$1706,5,FALSE)</f>
        <v xml:space="preserve"> Proteobacteria</v>
      </c>
      <c r="J355" s="34" t="str">
        <f>VLOOKUP(A355,tax!$B$2:$X$1706,6,FALSE)</f>
        <v xml:space="preserve"> Alphaproteobacteria</v>
      </c>
      <c r="K355" s="35" t="str">
        <f t="shared" si="61"/>
        <v>1</v>
      </c>
      <c r="L355" s="35" t="str">
        <f t="shared" si="62"/>
        <v>A1</v>
      </c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x14ac:dyDescent="0.3">
      <c r="A356" s="47" t="s">
        <v>755</v>
      </c>
      <c r="B356" s="48"/>
      <c r="C356" s="49"/>
      <c r="D356" s="50">
        <v>1</v>
      </c>
      <c r="E356" s="51"/>
      <c r="F356" s="52">
        <v>1</v>
      </c>
      <c r="G356" s="53">
        <v>2</v>
      </c>
      <c r="H356" s="53">
        <f>VLOOKUP(A356, architectures!B341:I7345,4, FALSE)</f>
        <v>55</v>
      </c>
      <c r="I356" s="54" t="str">
        <f>VLOOKUP(A356,tax!$B$2:$X$1706,5,FALSE)</f>
        <v xml:space="preserve"> Proteobacteria</v>
      </c>
      <c r="J356" s="34" t="str">
        <f>VLOOKUP(A356,tax!$B$2:$X$1706,6,FALSE)</f>
        <v xml:space="preserve"> Alphaproteobacteria</v>
      </c>
      <c r="K356" s="35" t="str">
        <f t="shared" si="61"/>
        <v>1</v>
      </c>
      <c r="L356" s="35" t="str">
        <f t="shared" si="62"/>
        <v>A1</v>
      </c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hidden="1" x14ac:dyDescent="0.3">
      <c r="A357" s="2" t="s">
        <v>757</v>
      </c>
      <c r="B357" s="16"/>
      <c r="C357" s="14"/>
      <c r="D357" s="9">
        <v>1</v>
      </c>
      <c r="E357" s="15"/>
      <c r="F357" s="8">
        <v>1</v>
      </c>
      <c r="G357" s="4">
        <v>2</v>
      </c>
      <c r="H357" s="4"/>
      <c r="I357" s="5" t="str">
        <f>VLOOKUP(A357,tax!$B$2:$X$1706,5,FALSE)</f>
        <v xml:space="preserve"> Proteobacteria</v>
      </c>
      <c r="J357" t="str">
        <f>VLOOKUP(A357,tax!$B$2:$X$1706,6,FALSE)</f>
        <v xml:space="preserve"> Gammaproteobacteria</v>
      </c>
      <c r="K357" s="11" t="str">
        <f t="shared" si="61"/>
        <v>1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hidden="1" x14ac:dyDescent="0.3">
      <c r="A358" s="2" t="s">
        <v>759</v>
      </c>
      <c r="B358" s="16">
        <v>1</v>
      </c>
      <c r="C358" s="14">
        <v>1</v>
      </c>
      <c r="D358" s="9"/>
      <c r="E358" s="15">
        <v>1</v>
      </c>
      <c r="F358" s="8">
        <v>1</v>
      </c>
      <c r="G358" s="4">
        <v>4</v>
      </c>
      <c r="H358" s="4"/>
      <c r="I358" s="5" t="str">
        <f>VLOOKUP(A358,tax!$B$2:$X$1706,5,FALSE)</f>
        <v xml:space="preserve"> Cyanobacteria</v>
      </c>
      <c r="J358" t="str">
        <f>VLOOKUP(A358,tax!$B$2:$X$1706,6,FALSE)</f>
        <v xml:space="preserve"> Oscillatoriophycideae</v>
      </c>
      <c r="K358" s="11" t="str">
        <f t="shared" si="61"/>
        <v>2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hidden="1" x14ac:dyDescent="0.3">
      <c r="A359" s="2" t="s">
        <v>763</v>
      </c>
      <c r="B359" s="16"/>
      <c r="C359" s="14"/>
      <c r="D359" s="9">
        <v>1</v>
      </c>
      <c r="E359" s="15"/>
      <c r="F359" s="8">
        <v>1</v>
      </c>
      <c r="G359" s="4">
        <v>2</v>
      </c>
      <c r="H359" s="4"/>
      <c r="I359" s="5" t="str">
        <f>VLOOKUP(A359,tax!$B$2:$X$1706,5,FALSE)</f>
        <v xml:space="preserve"> Proteobacteria</v>
      </c>
      <c r="J359" t="str">
        <f>VLOOKUP(A359,tax!$B$2:$X$1706,6,FALSE)</f>
        <v xml:space="preserve"> Gammaproteobacteria</v>
      </c>
      <c r="K359" s="11" t="str">
        <f t="shared" si="61"/>
        <v>1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hidden="1" x14ac:dyDescent="0.3">
      <c r="A360" s="2" t="s">
        <v>765</v>
      </c>
      <c r="B360" s="16"/>
      <c r="C360" s="14"/>
      <c r="D360" s="9">
        <v>1</v>
      </c>
      <c r="E360" s="15"/>
      <c r="F360" s="8">
        <v>1</v>
      </c>
      <c r="G360" s="4">
        <v>2</v>
      </c>
      <c r="H360" s="4"/>
      <c r="I360" s="5" t="str">
        <f>VLOOKUP(A360,tax!$B$2:$X$1706,5,FALSE)</f>
        <v xml:space="preserve"> Proteobacteria</v>
      </c>
      <c r="J360" t="str">
        <f>VLOOKUP(A360,tax!$B$2:$X$1706,6,FALSE)</f>
        <v xml:space="preserve"> Gammaproteobacteria</v>
      </c>
      <c r="K360" s="11" t="str">
        <f t="shared" si="61"/>
        <v>1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hidden="1" x14ac:dyDescent="0.3">
      <c r="A361" s="2" t="s">
        <v>767</v>
      </c>
      <c r="B361" s="16"/>
      <c r="C361" s="14"/>
      <c r="D361" s="9">
        <v>1</v>
      </c>
      <c r="E361" s="15"/>
      <c r="F361" s="8">
        <v>1</v>
      </c>
      <c r="G361" s="4">
        <v>2</v>
      </c>
      <c r="H361" s="4"/>
      <c r="I361" s="5" t="str">
        <f>VLOOKUP(A361,tax!$B$2:$X$1706,5,FALSE)</f>
        <v xml:space="preserve"> Proteobacteria</v>
      </c>
      <c r="J361" t="str">
        <f>VLOOKUP(A361,tax!$B$2:$X$1706,6,FALSE)</f>
        <v xml:space="preserve"> Gammaproteobacteria</v>
      </c>
      <c r="K361" s="11" t="str">
        <f t="shared" si="61"/>
        <v>1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hidden="1" x14ac:dyDescent="0.3">
      <c r="A362" s="2" t="s">
        <v>769</v>
      </c>
      <c r="B362" s="16"/>
      <c r="C362" s="14"/>
      <c r="D362" s="9"/>
      <c r="E362" s="15">
        <v>1</v>
      </c>
      <c r="F362" s="8">
        <v>1</v>
      </c>
      <c r="G362" s="4">
        <v>2</v>
      </c>
      <c r="H362" s="4"/>
      <c r="I362" s="5" t="str">
        <f>VLOOKUP(A362,tax!$B$2:$X$1706,5,FALSE)</f>
        <v xml:space="preserve"> Proteobacteria</v>
      </c>
      <c r="J362" t="str">
        <f>VLOOKUP(A362,tax!$B$2:$X$1706,6,FALSE)</f>
        <v xml:space="preserve"> Gammaproteobacteria</v>
      </c>
      <c r="K362" s="11" t="str">
        <f t="shared" si="56"/>
        <v>-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hidden="1" x14ac:dyDescent="0.3">
      <c r="A363" s="2" t="s">
        <v>771</v>
      </c>
      <c r="B363" s="16">
        <v>1</v>
      </c>
      <c r="C363" s="14">
        <v>1</v>
      </c>
      <c r="D363" s="9"/>
      <c r="E363" s="15">
        <v>1</v>
      </c>
      <c r="F363" s="8">
        <v>1</v>
      </c>
      <c r="G363" s="4">
        <v>4</v>
      </c>
      <c r="H363" s="4"/>
      <c r="I363" s="5" t="str">
        <f>VLOOKUP(A363,tax!$B$2:$X$1706,5,FALSE)</f>
        <v xml:space="preserve"> Proteobacteria</v>
      </c>
      <c r="J363" t="str">
        <f>VLOOKUP(A363,tax!$B$2:$X$1706,6,FALSE)</f>
        <v xml:space="preserve"> Gammaproteobacteria</v>
      </c>
      <c r="K363" s="11" t="str">
        <f t="shared" ref="K363:K365" si="63">IF(AND(B363=1,C363=1,E363=1,F363=1,B363+C363+D363+E363+F363=4),"2",IF(AND(B363+C363+D363+E363+F363=2,D363=1),"1","-"))</f>
        <v>2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hidden="1" x14ac:dyDescent="0.3">
      <c r="A364" s="2" t="s">
        <v>773</v>
      </c>
      <c r="B364" s="16">
        <v>1</v>
      </c>
      <c r="C364" s="14">
        <v>1</v>
      </c>
      <c r="D364" s="9"/>
      <c r="E364" s="15">
        <v>1</v>
      </c>
      <c r="F364" s="8">
        <v>1</v>
      </c>
      <c r="G364" s="4">
        <v>4</v>
      </c>
      <c r="H364" s="4"/>
      <c r="I364" s="5" t="str">
        <f>VLOOKUP(A364,tax!$B$2:$X$1706,5,FALSE)</f>
        <v xml:space="preserve"> Proteobacteria</v>
      </c>
      <c r="J364" t="str">
        <f>VLOOKUP(A364,tax!$B$2:$X$1706,6,FALSE)</f>
        <v xml:space="preserve"> Gammaproteobacteria</v>
      </c>
      <c r="K364" s="11" t="str">
        <f t="shared" si="63"/>
        <v>2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:44" hidden="1" x14ac:dyDescent="0.3">
      <c r="A365" s="2" t="s">
        <v>775</v>
      </c>
      <c r="B365" s="16"/>
      <c r="C365" s="14"/>
      <c r="D365" s="9">
        <v>1</v>
      </c>
      <c r="E365" s="15"/>
      <c r="F365" s="8">
        <v>1</v>
      </c>
      <c r="G365" s="4">
        <v>2</v>
      </c>
      <c r="H365" s="4"/>
      <c r="I365" s="5" t="str">
        <f>VLOOKUP(A365,tax!$B$2:$X$1706,5,FALSE)</f>
        <v xml:space="preserve"> Proteobacteria</v>
      </c>
      <c r="J365" t="str">
        <f>VLOOKUP(A365,tax!$B$2:$X$1706,6,FALSE)</f>
        <v xml:space="preserve"> Gammaproteobacteria</v>
      </c>
      <c r="K365" s="11" t="str">
        <f t="shared" si="63"/>
        <v>1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:44" hidden="1" x14ac:dyDescent="0.3">
      <c r="A366" s="2" t="s">
        <v>777</v>
      </c>
      <c r="B366" s="16"/>
      <c r="C366" s="14"/>
      <c r="D366" s="9"/>
      <c r="E366" s="15"/>
      <c r="F366" s="8">
        <v>1</v>
      </c>
      <c r="G366" s="4">
        <v>1</v>
      </c>
      <c r="H366" s="4"/>
      <c r="I366" s="5" t="str">
        <f>VLOOKUP(A366,tax!$B$2:$X$1706,5,FALSE)</f>
        <v xml:space="preserve"> Proteobacteria</v>
      </c>
      <c r="J366" t="str">
        <f>VLOOKUP(A366,tax!$B$2:$X$1706,6,FALSE)</f>
        <v xml:space="preserve"> Deltaproteobacteria</v>
      </c>
      <c r="K366" s="11" t="str">
        <f t="shared" si="56"/>
        <v>-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:44" hidden="1" x14ac:dyDescent="0.3">
      <c r="A367" s="2" t="s">
        <v>779</v>
      </c>
      <c r="B367" s="16"/>
      <c r="C367" s="14">
        <v>1</v>
      </c>
      <c r="D367" s="9"/>
      <c r="E367" s="15">
        <v>1</v>
      </c>
      <c r="F367" s="8">
        <v>1</v>
      </c>
      <c r="G367" s="4">
        <v>3</v>
      </c>
      <c r="H367" s="4"/>
      <c r="I367" s="5" t="str">
        <f>VLOOKUP(A367,tax!$B$2:$X$1706,5,FALSE)</f>
        <v xml:space="preserve"> Proteobacteria</v>
      </c>
      <c r="J367" t="str">
        <f>VLOOKUP(A367,tax!$B$2:$X$1706,6,FALSE)</f>
        <v xml:space="preserve"> Deltaproteobacteria</v>
      </c>
      <c r="K367" s="11" t="str">
        <f t="shared" si="56"/>
        <v>-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:44" hidden="1" x14ac:dyDescent="0.3">
      <c r="A368" s="2" t="s">
        <v>781</v>
      </c>
      <c r="B368" s="16"/>
      <c r="C368" s="14">
        <v>1</v>
      </c>
      <c r="D368" s="9"/>
      <c r="E368" s="15">
        <v>1</v>
      </c>
      <c r="F368" s="8">
        <v>1</v>
      </c>
      <c r="G368" s="4">
        <v>3</v>
      </c>
      <c r="H368" s="4"/>
      <c r="I368" s="5" t="str">
        <f>VLOOKUP(A368,tax!$B$2:$X$1706,5,FALSE)</f>
        <v xml:space="preserve"> Deinococcus-Thermus</v>
      </c>
      <c r="J368" t="str">
        <f>VLOOKUP(A368,tax!$B$2:$X$1706,6,FALSE)</f>
        <v xml:space="preserve"> Deinococci</v>
      </c>
      <c r="K368" s="11" t="str">
        <f t="shared" si="56"/>
        <v>-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:44" hidden="1" x14ac:dyDescent="0.3">
      <c r="A369" s="2" t="s">
        <v>783</v>
      </c>
      <c r="B369" s="16"/>
      <c r="C369" s="14"/>
      <c r="D369" s="9">
        <v>1</v>
      </c>
      <c r="E369" s="15"/>
      <c r="F369" s="8">
        <v>1</v>
      </c>
      <c r="G369" s="4">
        <v>2</v>
      </c>
      <c r="H369" s="4"/>
      <c r="I369" s="5" t="str">
        <f>VLOOKUP(A369,tax!$B$2:$X$1706,5,FALSE)</f>
        <v xml:space="preserve"> Proteobacteria</v>
      </c>
      <c r="J369" t="str">
        <f>VLOOKUP(A369,tax!$B$2:$X$1706,6,FALSE)</f>
        <v xml:space="preserve"> Gammaproteobacteria</v>
      </c>
      <c r="K369" s="11" t="str">
        <f>IF(AND(B369=1,C369=1,E369=1,F369=1,B369+C369+D369+E369+F369=4),"2",IF(AND(B369+C369+D369+E369+F369=2,D369=1),"1","-"))</f>
        <v>1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hidden="1" x14ac:dyDescent="0.3">
      <c r="A370" s="2" t="s">
        <v>785</v>
      </c>
      <c r="B370" s="16"/>
      <c r="C370" s="14"/>
      <c r="D370" s="9"/>
      <c r="E370" s="15"/>
      <c r="F370" s="8">
        <v>1</v>
      </c>
      <c r="G370" s="4">
        <v>1</v>
      </c>
      <c r="H370" s="4"/>
      <c r="I370" s="5" t="str">
        <f>VLOOKUP(A370,tax!$B$2:$X$1706,5,FALSE)</f>
        <v xml:space="preserve"> Proteobacteria</v>
      </c>
      <c r="J370" t="str">
        <f>VLOOKUP(A370,tax!$B$2:$X$1706,6,FALSE)</f>
        <v xml:space="preserve"> Alphaproteobacteria</v>
      </c>
      <c r="K370" s="11" t="str">
        <f t="shared" si="56"/>
        <v>-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hidden="1" x14ac:dyDescent="0.3">
      <c r="A371" s="2" t="s">
        <v>787</v>
      </c>
      <c r="B371" s="16">
        <v>1</v>
      </c>
      <c r="C371" s="14">
        <v>1</v>
      </c>
      <c r="D371" s="9"/>
      <c r="E371" s="15">
        <v>1</v>
      </c>
      <c r="F371" s="8">
        <v>1</v>
      </c>
      <c r="G371" s="4">
        <v>4</v>
      </c>
      <c r="H371" s="4"/>
      <c r="I371" s="5" t="str">
        <f>VLOOKUP(A371,tax!$B$2:$X$1706,5,FALSE)</f>
        <v xml:space="preserve"> Proteobacteria</v>
      </c>
      <c r="J371" t="str">
        <f>VLOOKUP(A371,tax!$B$2:$X$1706,6,FALSE)</f>
        <v xml:space="preserve"> Gammaproteobacteria</v>
      </c>
      <c r="K371" s="11" t="str">
        <f>IF(AND(B371=1,C371=1,E371=1,F371=1,B371+C371+D371+E371+F371=4),"2",IF(AND(B371+C371+D371+E371+F371=2,D371=1),"1","-"))</f>
        <v>2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:44" hidden="1" x14ac:dyDescent="0.3">
      <c r="A372" s="2" t="s">
        <v>789</v>
      </c>
      <c r="B372" s="16"/>
      <c r="C372" s="14"/>
      <c r="D372" s="9"/>
      <c r="E372" s="15"/>
      <c r="F372" s="8">
        <v>1</v>
      </c>
      <c r="G372" s="4">
        <v>1</v>
      </c>
      <c r="H372" s="4"/>
      <c r="I372" s="5" t="str">
        <f>VLOOKUP(A372,tax!$B$2:$X$1706,5,FALSE)</f>
        <v xml:space="preserve"> Proteobacteria</v>
      </c>
      <c r="J372" t="str">
        <f>VLOOKUP(A372,tax!$B$2:$X$1706,6,FALSE)</f>
        <v xml:space="preserve"> Alphaproteobacteria</v>
      </c>
      <c r="K372" s="11" t="str">
        <f t="shared" si="56"/>
        <v>-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:44" x14ac:dyDescent="0.3">
      <c r="A373" s="47" t="s">
        <v>791</v>
      </c>
      <c r="B373" s="48">
        <v>1</v>
      </c>
      <c r="C373" s="49">
        <v>1</v>
      </c>
      <c r="D373" s="50"/>
      <c r="E373" s="51">
        <v>1</v>
      </c>
      <c r="F373" s="52">
        <v>1</v>
      </c>
      <c r="G373" s="53">
        <v>4</v>
      </c>
      <c r="H373" s="53">
        <f>VLOOKUP(A373, architectures!B358:I7362,4, FALSE)</f>
        <v>261</v>
      </c>
      <c r="I373" s="54" t="str">
        <f>VLOOKUP(A373,tax!$B$2:$X$1706,5,FALSE)</f>
        <v xml:space="preserve"> Proteobacteria</v>
      </c>
      <c r="J373" s="34" t="str">
        <f>VLOOKUP(A373,tax!$B$2:$X$1706,6,FALSE)</f>
        <v xml:space="preserve"> Alphaproteobacteria</v>
      </c>
      <c r="K373" s="35" t="str">
        <f t="shared" ref="K373:K374" si="64">IF(AND(B373=1,C373=1,E373=1,F373=1,B373+C373+D373+E373+F373=4),"2",IF(AND(B373+C373+D373+E373+F373=2,D373=1),"1","-"))</f>
        <v>2</v>
      </c>
      <c r="L373" s="35" t="str">
        <f t="shared" ref="L373:L374" si="65">CONCATENATE("A",K373)</f>
        <v>A2</v>
      </c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:44" x14ac:dyDescent="0.3">
      <c r="A374" s="47" t="s">
        <v>793</v>
      </c>
      <c r="B374" s="48"/>
      <c r="C374" s="49"/>
      <c r="D374" s="50">
        <v>1</v>
      </c>
      <c r="E374" s="51"/>
      <c r="F374" s="52">
        <v>1</v>
      </c>
      <c r="G374" s="53">
        <v>2</v>
      </c>
      <c r="H374" s="53">
        <f>VLOOKUP(A374, architectures!B359:I7363,4, FALSE)</f>
        <v>77</v>
      </c>
      <c r="I374" s="54" t="str">
        <f>VLOOKUP(A374,tax!$B$2:$X$1706,5,FALSE)</f>
        <v xml:space="preserve"> Proteobacteria</v>
      </c>
      <c r="J374" s="34" t="str">
        <f>VLOOKUP(A374,tax!$B$2:$X$1706,6,FALSE)</f>
        <v xml:space="preserve"> Alphaproteobacteria</v>
      </c>
      <c r="K374" s="35" t="str">
        <f t="shared" si="64"/>
        <v>1</v>
      </c>
      <c r="L374" s="35" t="str">
        <f t="shared" si="65"/>
        <v>A1</v>
      </c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:44" hidden="1" x14ac:dyDescent="0.3">
      <c r="A375" s="2" t="s">
        <v>795</v>
      </c>
      <c r="B375" s="16"/>
      <c r="C375" s="14">
        <v>1</v>
      </c>
      <c r="D375" s="9"/>
      <c r="E375" s="15">
        <v>1</v>
      </c>
      <c r="F375" s="8">
        <v>1</v>
      </c>
      <c r="G375" s="4">
        <v>3</v>
      </c>
      <c r="H375" s="4"/>
      <c r="I375" s="5" t="str">
        <f>VLOOKUP(A375,tax!$B$2:$X$1706,5,FALSE)</f>
        <v xml:space="preserve"> Candidatus Woesebacteria.</v>
      </c>
      <c r="J375">
        <f>VLOOKUP(A375,tax!$B$2:$X$1706,6,FALSE)</f>
        <v>0</v>
      </c>
      <c r="K375" s="11" t="str">
        <f t="shared" si="56"/>
        <v>-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hidden="1" x14ac:dyDescent="0.3">
      <c r="A376" s="2" t="s">
        <v>797</v>
      </c>
      <c r="B376" s="16"/>
      <c r="C376" s="14"/>
      <c r="D376" s="9"/>
      <c r="E376" s="15"/>
      <c r="F376" s="8">
        <v>1</v>
      </c>
      <c r="G376" s="4">
        <v>1</v>
      </c>
      <c r="H376" s="4"/>
      <c r="I376" s="5" t="str">
        <f>VLOOKUP(A376,tax!$B$2:$X$1706,5,FALSE)</f>
        <v xml:space="preserve"> Candidatus Curtissbacteria.</v>
      </c>
      <c r="J376">
        <f>VLOOKUP(A376,tax!$B$2:$X$1706,6,FALSE)</f>
        <v>0</v>
      </c>
      <c r="K376" s="11" t="str">
        <f t="shared" si="56"/>
        <v>-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hidden="1" x14ac:dyDescent="0.3">
      <c r="A377" s="2" t="s">
        <v>799</v>
      </c>
      <c r="B377" s="16"/>
      <c r="C377" s="14">
        <v>1</v>
      </c>
      <c r="D377" s="9"/>
      <c r="E377" s="15">
        <v>1</v>
      </c>
      <c r="F377" s="8">
        <v>1</v>
      </c>
      <c r="G377" s="4">
        <v>3</v>
      </c>
      <c r="H377" s="4"/>
      <c r="I377" s="5" t="str">
        <f>VLOOKUP(A377,tax!$B$2:$X$1706,5,FALSE)</f>
        <v xml:space="preserve"> Candidatus Collierbacteria.</v>
      </c>
      <c r="J377">
        <f>VLOOKUP(A377,tax!$B$2:$X$1706,6,FALSE)</f>
        <v>0</v>
      </c>
      <c r="K377" s="11" t="str">
        <f t="shared" si="56"/>
        <v>-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hidden="1" x14ac:dyDescent="0.3">
      <c r="A378" s="2" t="s">
        <v>801</v>
      </c>
      <c r="B378" s="16"/>
      <c r="C378" s="14">
        <v>1</v>
      </c>
      <c r="D378" s="9"/>
      <c r="E378" s="15">
        <v>1</v>
      </c>
      <c r="F378" s="8">
        <v>1</v>
      </c>
      <c r="G378" s="4">
        <v>3</v>
      </c>
      <c r="H378" s="4"/>
      <c r="I378" s="5" t="str">
        <f>VLOOKUP(A378,tax!$B$2:$X$1706,5,FALSE)</f>
        <v xml:space="preserve"> Candidatus Collierbacteria.</v>
      </c>
      <c r="J378">
        <f>VLOOKUP(A378,tax!$B$2:$X$1706,6,FALSE)</f>
        <v>0</v>
      </c>
      <c r="K378" s="11" t="str">
        <f t="shared" si="56"/>
        <v>-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hidden="1" x14ac:dyDescent="0.3">
      <c r="A379" s="2" t="s">
        <v>803</v>
      </c>
      <c r="B379" s="16"/>
      <c r="C379" s="14">
        <v>1</v>
      </c>
      <c r="D379" s="9"/>
      <c r="E379" s="15">
        <v>1</v>
      </c>
      <c r="F379" s="8">
        <v>1</v>
      </c>
      <c r="G379" s="4">
        <v>3</v>
      </c>
      <c r="H379" s="4"/>
      <c r="I379" s="5" t="str">
        <f>VLOOKUP(A379,tax!$B$2:$X$1706,5,FALSE)</f>
        <v xml:space="preserve"> Candidatus Collierbacteria.</v>
      </c>
      <c r="J379">
        <f>VLOOKUP(A379,tax!$B$2:$X$1706,6,FALSE)</f>
        <v>0</v>
      </c>
      <c r="K379" s="11" t="str">
        <f t="shared" si="56"/>
        <v>-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hidden="1" x14ac:dyDescent="0.3">
      <c r="A380" s="2" t="s">
        <v>805</v>
      </c>
      <c r="B380" s="16"/>
      <c r="C380" s="14">
        <v>1</v>
      </c>
      <c r="D380" s="9"/>
      <c r="E380" s="15">
        <v>1</v>
      </c>
      <c r="F380" s="8">
        <v>1</v>
      </c>
      <c r="G380" s="4">
        <v>3</v>
      </c>
      <c r="H380" s="4"/>
      <c r="I380" s="5" t="str">
        <f>VLOOKUP(A380,tax!$B$2:$X$1706,5,FALSE)</f>
        <v xml:space="preserve"> Candidatus Collierbacteria.</v>
      </c>
      <c r="J380">
        <f>VLOOKUP(A380,tax!$B$2:$X$1706,6,FALSE)</f>
        <v>0</v>
      </c>
      <c r="K380" s="11" t="str">
        <f t="shared" si="56"/>
        <v>-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hidden="1" x14ac:dyDescent="0.3">
      <c r="A381" s="2" t="s">
        <v>807</v>
      </c>
      <c r="B381" s="16"/>
      <c r="C381" s="14">
        <v>1</v>
      </c>
      <c r="D381" s="9"/>
      <c r="E381" s="15">
        <v>1</v>
      </c>
      <c r="F381" s="8">
        <v>1</v>
      </c>
      <c r="G381" s="4">
        <v>3</v>
      </c>
      <c r="H381" s="4"/>
      <c r="I381" s="5" t="str">
        <f>VLOOKUP(A381,tax!$B$2:$X$1706,5,FALSE)</f>
        <v xml:space="preserve"> Candidatus Collierbacteria.</v>
      </c>
      <c r="J381">
        <f>VLOOKUP(A381,tax!$B$2:$X$1706,6,FALSE)</f>
        <v>0</v>
      </c>
      <c r="K381" s="11" t="str">
        <f t="shared" si="56"/>
        <v>-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hidden="1" x14ac:dyDescent="0.3">
      <c r="A382" s="2" t="s">
        <v>809</v>
      </c>
      <c r="B382" s="16"/>
      <c r="C382" s="14"/>
      <c r="D382" s="9"/>
      <c r="E382" s="15"/>
      <c r="F382" s="8">
        <v>1</v>
      </c>
      <c r="G382" s="4">
        <v>1</v>
      </c>
      <c r="H382" s="4"/>
      <c r="I382" s="5">
        <f>VLOOKUP(A382,tax!$B$2:$X$1706,5,FALSE)</f>
        <v>0</v>
      </c>
      <c r="J382">
        <f>VLOOKUP(A382,tax!$B$2:$X$1706,6,FALSE)</f>
        <v>0</v>
      </c>
      <c r="K382" s="11" t="str">
        <f t="shared" si="56"/>
        <v>-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:44" hidden="1" x14ac:dyDescent="0.3">
      <c r="A383" s="2" t="s">
        <v>811</v>
      </c>
      <c r="B383" s="16"/>
      <c r="C383" s="14">
        <v>1</v>
      </c>
      <c r="D383" s="9"/>
      <c r="E383" s="15">
        <v>1</v>
      </c>
      <c r="F383" s="8">
        <v>1</v>
      </c>
      <c r="G383" s="4">
        <v>3</v>
      </c>
      <c r="H383" s="4"/>
      <c r="I383" s="5" t="str">
        <f>VLOOKUP(A383,tax!$B$2:$X$1706,5,FALSE)</f>
        <v xml:space="preserve"> unclassified Parcubacteria group.</v>
      </c>
      <c r="J383">
        <f>VLOOKUP(A383,tax!$B$2:$X$1706,6,FALSE)</f>
        <v>0</v>
      </c>
      <c r="K383" s="11" t="str">
        <f t="shared" si="56"/>
        <v>-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hidden="1" x14ac:dyDescent="0.3">
      <c r="A384" s="2" t="s">
        <v>813</v>
      </c>
      <c r="B384" s="16"/>
      <c r="C384" s="14">
        <v>1</v>
      </c>
      <c r="D384" s="9"/>
      <c r="E384" s="15">
        <v>1</v>
      </c>
      <c r="F384" s="8">
        <v>1</v>
      </c>
      <c r="G384" s="4">
        <v>3</v>
      </c>
      <c r="H384" s="4"/>
      <c r="I384" s="5">
        <f>VLOOKUP(A384,tax!$B$2:$X$1706,5,FALSE)</f>
        <v>0</v>
      </c>
      <c r="J384">
        <f>VLOOKUP(A384,tax!$B$2:$X$1706,6,FALSE)</f>
        <v>0</v>
      </c>
      <c r="K384" s="11" t="str">
        <f t="shared" si="56"/>
        <v>-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hidden="1" x14ac:dyDescent="0.3">
      <c r="A385" s="2" t="s">
        <v>815</v>
      </c>
      <c r="B385" s="16"/>
      <c r="C385" s="14">
        <v>1</v>
      </c>
      <c r="D385" s="9"/>
      <c r="E385" s="15">
        <v>1</v>
      </c>
      <c r="F385" s="8">
        <v>1</v>
      </c>
      <c r="G385" s="4">
        <v>3</v>
      </c>
      <c r="H385" s="4"/>
      <c r="I385" s="5" t="str">
        <f>VLOOKUP(A385,tax!$B$2:$X$1706,5,FALSE)</f>
        <v xml:space="preserve"> Candidatus Collierbacteria.</v>
      </c>
      <c r="J385">
        <f>VLOOKUP(A385,tax!$B$2:$X$1706,6,FALSE)</f>
        <v>0</v>
      </c>
      <c r="K385" s="11" t="str">
        <f t="shared" si="56"/>
        <v>-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:44" hidden="1" x14ac:dyDescent="0.3">
      <c r="A386" s="2" t="s">
        <v>817</v>
      </c>
      <c r="B386" s="16"/>
      <c r="C386" s="14">
        <v>1</v>
      </c>
      <c r="D386" s="9"/>
      <c r="E386" s="15">
        <v>1</v>
      </c>
      <c r="F386" s="8">
        <v>1</v>
      </c>
      <c r="G386" s="4">
        <v>3</v>
      </c>
      <c r="H386" s="4"/>
      <c r="I386" s="5" t="str">
        <f>VLOOKUP(A386,tax!$B$2:$X$1706,5,FALSE)</f>
        <v xml:space="preserve"> Candidatus Woesebacteria.</v>
      </c>
      <c r="J386">
        <f>VLOOKUP(A386,tax!$B$2:$X$1706,6,FALSE)</f>
        <v>0</v>
      </c>
      <c r="K386" s="11" t="str">
        <f t="shared" si="56"/>
        <v>-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:44" hidden="1" x14ac:dyDescent="0.3">
      <c r="A387" s="2" t="s">
        <v>819</v>
      </c>
      <c r="B387" s="16"/>
      <c r="C387" s="14"/>
      <c r="D387" s="9"/>
      <c r="E387" s="15"/>
      <c r="F387" s="8">
        <v>1</v>
      </c>
      <c r="G387" s="4">
        <v>1</v>
      </c>
      <c r="H387" s="4"/>
      <c r="I387" s="5" t="str">
        <f>VLOOKUP(A387,tax!$B$2:$X$1706,5,FALSE)</f>
        <v xml:space="preserve"> Candidatus Beckwithbacteria.</v>
      </c>
      <c r="J387">
        <f>VLOOKUP(A387,tax!$B$2:$X$1706,6,FALSE)</f>
        <v>0</v>
      </c>
      <c r="K387" s="11" t="str">
        <f t="shared" si="56"/>
        <v>-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hidden="1" x14ac:dyDescent="0.3">
      <c r="A388" s="2" t="s">
        <v>821</v>
      </c>
      <c r="B388" s="16"/>
      <c r="C388" s="14">
        <v>1</v>
      </c>
      <c r="D388" s="9"/>
      <c r="E388" s="15">
        <v>1</v>
      </c>
      <c r="F388" s="8">
        <v>1</v>
      </c>
      <c r="G388" s="4">
        <v>3</v>
      </c>
      <c r="H388" s="4"/>
      <c r="I388" s="5" t="str">
        <f>VLOOKUP(A388,tax!$B$2:$X$1706,5,FALSE)</f>
        <v xml:space="preserve"> Candidatus Collierbacteria.</v>
      </c>
      <c r="J388">
        <f>VLOOKUP(A388,tax!$B$2:$X$1706,6,FALSE)</f>
        <v>0</v>
      </c>
      <c r="K388" s="11" t="str">
        <f t="shared" si="56"/>
        <v>-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:44" hidden="1" x14ac:dyDescent="0.3">
      <c r="A389" s="2" t="s">
        <v>823</v>
      </c>
      <c r="B389" s="16"/>
      <c r="C389" s="14"/>
      <c r="D389" s="9"/>
      <c r="E389" s="15"/>
      <c r="F389" s="8">
        <v>1</v>
      </c>
      <c r="G389" s="4">
        <v>1</v>
      </c>
      <c r="H389" s="4"/>
      <c r="I389" s="5" t="str">
        <f>VLOOKUP(A389,tax!$B$2:$X$1706,5,FALSE)</f>
        <v xml:space="preserve"> Candidatus Gottesmanbacteria.</v>
      </c>
      <c r="J389">
        <f>VLOOKUP(A389,tax!$B$2:$X$1706,6,FALSE)</f>
        <v>0</v>
      </c>
      <c r="K389" s="11" t="str">
        <f t="shared" si="56"/>
        <v>-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:44" hidden="1" x14ac:dyDescent="0.3">
      <c r="A390" s="2" t="s">
        <v>825</v>
      </c>
      <c r="B390" s="16">
        <v>1</v>
      </c>
      <c r="C390" s="14">
        <v>1</v>
      </c>
      <c r="D390" s="9"/>
      <c r="E390" s="15">
        <v>1</v>
      </c>
      <c r="F390" s="8">
        <v>1</v>
      </c>
      <c r="G390" s="4">
        <v>4</v>
      </c>
      <c r="H390" s="4"/>
      <c r="I390" s="5" t="str">
        <f>VLOOKUP(A390,tax!$B$2:$X$1706,5,FALSE)</f>
        <v xml:space="preserve"> Proteobacteria</v>
      </c>
      <c r="J390" t="str">
        <f>VLOOKUP(A390,tax!$B$2:$X$1706,6,FALSE)</f>
        <v xml:space="preserve"> Deltaproteobacteria</v>
      </c>
      <c r="K390" s="11" t="str">
        <f>IF(AND(B390=1,C390=1,E390=1,F390=1,B390+C390+D390+E390+F390=4),"2",IF(AND(B390+C390+D390+E390+F390=2,D390=1),"1","-"))</f>
        <v>2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hidden="1" x14ac:dyDescent="0.3">
      <c r="A391" s="2" t="s">
        <v>827</v>
      </c>
      <c r="B391" s="16">
        <v>2</v>
      </c>
      <c r="C391" s="14">
        <v>1</v>
      </c>
      <c r="D391" s="9"/>
      <c r="E391" s="15">
        <v>1</v>
      </c>
      <c r="F391" s="8">
        <v>1</v>
      </c>
      <c r="G391" s="4">
        <v>5</v>
      </c>
      <c r="H391" s="4"/>
      <c r="I391" s="5" t="str">
        <f>VLOOKUP(A391,tax!$B$2:$X$1706,5,FALSE)</f>
        <v xml:space="preserve"> Proteobacteria</v>
      </c>
      <c r="J391" t="str">
        <f>VLOOKUP(A391,tax!$B$2:$X$1706,6,FALSE)</f>
        <v xml:space="preserve"> Betaproteobacteria</v>
      </c>
      <c r="K391" s="11" t="str">
        <f t="shared" ref="K391:K453" si="66">IF(AND(B391=1,C391=1,E391=1,F391=1,B391+C391+D391+E391+F391=4),"II",IF(AND(B391+C391+D391+E391+F391=2,D391=1),"I","-"))</f>
        <v>-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x14ac:dyDescent="0.3">
      <c r="A392" s="47" t="s">
        <v>829</v>
      </c>
      <c r="B392" s="48"/>
      <c r="C392" s="49"/>
      <c r="D392" s="50">
        <v>1</v>
      </c>
      <c r="E392" s="51"/>
      <c r="F392" s="52">
        <v>1</v>
      </c>
      <c r="G392" s="53">
        <v>2</v>
      </c>
      <c r="H392" s="53">
        <f>VLOOKUP(A392, architectures!B377:I7381,4, FALSE)</f>
        <v>111</v>
      </c>
      <c r="I392" s="54" t="str">
        <f>VLOOKUP(A392,tax!$B$2:$X$1706,5,FALSE)</f>
        <v xml:space="preserve"> Proteobacteria</v>
      </c>
      <c r="J392" s="34" t="str">
        <f>VLOOKUP(A392,tax!$B$2:$X$1706,6,FALSE)</f>
        <v xml:space="preserve"> Betaproteobacteria</v>
      </c>
      <c r="K392" s="35" t="str">
        <f>IF(AND(B392=1,C392=1,E392=1,F392=1,B392+C392+D392+E392+F392=4),"2",IF(AND(B392+C392+D392+E392+F392=2,D392=1),"1","-"))</f>
        <v>1</v>
      </c>
      <c r="L392" s="35" t="str">
        <f>CONCATENATE("B",K392)</f>
        <v>B1</v>
      </c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:44" hidden="1" x14ac:dyDescent="0.3">
      <c r="A393" s="2" t="s">
        <v>831</v>
      </c>
      <c r="B393" s="16"/>
      <c r="C393" s="14">
        <v>1</v>
      </c>
      <c r="D393" s="9"/>
      <c r="E393" s="15">
        <v>1</v>
      </c>
      <c r="F393" s="8">
        <v>1</v>
      </c>
      <c r="G393" s="4">
        <v>3</v>
      </c>
      <c r="H393" s="4"/>
      <c r="I393" s="5" t="str">
        <f>VLOOKUP(A393,tax!$B$2:$X$1706,5,FALSE)</f>
        <v xml:space="preserve"> Proteobacteria</v>
      </c>
      <c r="J393" t="str">
        <f>VLOOKUP(A393,tax!$B$2:$X$1706,6,FALSE)</f>
        <v xml:space="preserve"> Betaproteobacteria</v>
      </c>
      <c r="K393" s="11" t="str">
        <f t="shared" si="66"/>
        <v>-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:44" x14ac:dyDescent="0.3">
      <c r="A394" s="47" t="s">
        <v>833</v>
      </c>
      <c r="B394" s="48">
        <v>1</v>
      </c>
      <c r="C394" s="49">
        <v>1</v>
      </c>
      <c r="D394" s="50"/>
      <c r="E394" s="51">
        <v>1</v>
      </c>
      <c r="F394" s="52">
        <v>1</v>
      </c>
      <c r="G394" s="53">
        <v>4</v>
      </c>
      <c r="H394" s="53">
        <f>VLOOKUP(A394, architectures!B379:I7383,4, FALSE)</f>
        <v>92</v>
      </c>
      <c r="I394" s="54" t="str">
        <f>VLOOKUP(A394,tax!$B$2:$X$1706,5,FALSE)</f>
        <v xml:space="preserve"> Proteobacteria</v>
      </c>
      <c r="J394" s="34" t="str">
        <f>VLOOKUP(A394,tax!$B$2:$X$1706,6,FALSE)</f>
        <v xml:space="preserve"> Betaproteobacteria</v>
      </c>
      <c r="K394" s="35" t="str">
        <f t="shared" ref="K394:K395" si="67">IF(AND(B394=1,C394=1,E394=1,F394=1,B394+C394+D394+E394+F394=4),"2",IF(AND(B394+C394+D394+E394+F394=2,D394=1),"1","-"))</f>
        <v>2</v>
      </c>
      <c r="L394" s="35" t="str">
        <f t="shared" ref="L394:L395" si="68">CONCATENATE("B",K394)</f>
        <v>B2</v>
      </c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:44" x14ac:dyDescent="0.3">
      <c r="A395" s="47" t="s">
        <v>835</v>
      </c>
      <c r="B395" s="48"/>
      <c r="C395" s="49"/>
      <c r="D395" s="50">
        <v>1</v>
      </c>
      <c r="E395" s="51"/>
      <c r="F395" s="52">
        <v>1</v>
      </c>
      <c r="G395" s="53">
        <v>2</v>
      </c>
      <c r="H395" s="53">
        <f>VLOOKUP(A395, architectures!B380:I7384,4, FALSE)</f>
        <v>66</v>
      </c>
      <c r="I395" s="54" t="str">
        <f>VLOOKUP(A395,tax!$B$2:$X$1706,5,FALSE)</f>
        <v xml:space="preserve"> Proteobacteria</v>
      </c>
      <c r="J395" s="34" t="str">
        <f>VLOOKUP(A395,tax!$B$2:$X$1706,6,FALSE)</f>
        <v xml:space="preserve"> Betaproteobacteria</v>
      </c>
      <c r="K395" s="35" t="str">
        <f t="shared" si="67"/>
        <v>1</v>
      </c>
      <c r="L395" s="35" t="str">
        <f t="shared" si="68"/>
        <v>B1</v>
      </c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:44" hidden="1" x14ac:dyDescent="0.3">
      <c r="A396" s="2" t="s">
        <v>837</v>
      </c>
      <c r="B396" s="16"/>
      <c r="C396" s="14"/>
      <c r="D396" s="9"/>
      <c r="E396" s="15"/>
      <c r="F396" s="8">
        <v>1</v>
      </c>
      <c r="G396" s="4">
        <v>1</v>
      </c>
      <c r="H396" s="4"/>
      <c r="I396" s="5" t="str">
        <f>VLOOKUP(A396,tax!$B$2:$X$1706,5,FALSE)</f>
        <v xml:space="preserve"> Proteobacteria</v>
      </c>
      <c r="J396" t="str">
        <f>VLOOKUP(A396,tax!$B$2:$X$1706,6,FALSE)</f>
        <v xml:space="preserve"> Alphaproteobacteria</v>
      </c>
      <c r="K396" s="11" t="str">
        <f t="shared" si="66"/>
        <v>-</v>
      </c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:44" hidden="1" x14ac:dyDescent="0.3">
      <c r="A397" s="2" t="s">
        <v>839</v>
      </c>
      <c r="B397" s="16"/>
      <c r="C397" s="14"/>
      <c r="D397" s="9"/>
      <c r="E397" s="15"/>
      <c r="F397" s="8">
        <v>1</v>
      </c>
      <c r="G397" s="4">
        <v>1</v>
      </c>
      <c r="H397" s="4"/>
      <c r="I397" s="5" t="str">
        <f>VLOOKUP(A397,tax!$B$2:$X$1706,5,FALSE)</f>
        <v xml:space="preserve"> Proteobacteria</v>
      </c>
      <c r="J397" t="str">
        <f>VLOOKUP(A397,tax!$B$2:$X$1706,6,FALSE)</f>
        <v xml:space="preserve"> Alphaproteobacteria</v>
      </c>
      <c r="K397" s="11" t="str">
        <f t="shared" si="66"/>
        <v>-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hidden="1" x14ac:dyDescent="0.3">
      <c r="A398" s="2" t="s">
        <v>841</v>
      </c>
      <c r="B398" s="16"/>
      <c r="C398" s="14">
        <v>1</v>
      </c>
      <c r="D398" s="9"/>
      <c r="E398" s="15">
        <v>1</v>
      </c>
      <c r="F398" s="8">
        <v>1</v>
      </c>
      <c r="G398" s="4">
        <v>3</v>
      </c>
      <c r="H398" s="4"/>
      <c r="I398" s="5" t="str">
        <f>VLOOKUP(A398,tax!$B$2:$X$1706,5,FALSE)</f>
        <v xml:space="preserve"> Candidatus Saccharibacteria.</v>
      </c>
      <c r="J398">
        <f>VLOOKUP(A398,tax!$B$2:$X$1706,6,FALSE)</f>
        <v>0</v>
      </c>
      <c r="K398" s="11" t="str">
        <f t="shared" si="66"/>
        <v>-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hidden="1" x14ac:dyDescent="0.3">
      <c r="A399" s="2" t="s">
        <v>843</v>
      </c>
      <c r="B399" s="16"/>
      <c r="C399" s="14"/>
      <c r="D399" s="9"/>
      <c r="E399" s="15"/>
      <c r="F399" s="8">
        <v>1</v>
      </c>
      <c r="G399" s="4">
        <v>1</v>
      </c>
      <c r="H399" s="4"/>
      <c r="I399" s="5" t="str">
        <f>VLOOKUP(A399,tax!$B$2:$X$1706,5,FALSE)</f>
        <v xml:space="preserve"> Proteobacteria</v>
      </c>
      <c r="J399" t="str">
        <f>VLOOKUP(A399,tax!$B$2:$X$1706,6,FALSE)</f>
        <v xml:space="preserve"> Alphaproteobacteria</v>
      </c>
      <c r="K399" s="11" t="str">
        <f t="shared" si="66"/>
        <v>-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:44" hidden="1" x14ac:dyDescent="0.3">
      <c r="A400" s="2" t="s">
        <v>845</v>
      </c>
      <c r="B400" s="16"/>
      <c r="C400" s="14"/>
      <c r="D400" s="9"/>
      <c r="E400" s="15"/>
      <c r="F400" s="8">
        <v>1</v>
      </c>
      <c r="G400" s="4">
        <v>1</v>
      </c>
      <c r="H400" s="4"/>
      <c r="I400" s="5" t="str">
        <f>VLOOKUP(A400,tax!$B$2:$X$1706,5,FALSE)</f>
        <v xml:space="preserve"> Proteobacteria</v>
      </c>
      <c r="J400" t="str">
        <f>VLOOKUP(A400,tax!$B$2:$X$1706,6,FALSE)</f>
        <v xml:space="preserve"> Alphaproteobacteria</v>
      </c>
      <c r="K400" s="11" t="str">
        <f t="shared" si="66"/>
        <v>-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:44" hidden="1" x14ac:dyDescent="0.3">
      <c r="A401" s="2" t="s">
        <v>847</v>
      </c>
      <c r="B401" s="16"/>
      <c r="C401" s="14"/>
      <c r="D401" s="9"/>
      <c r="E401" s="15"/>
      <c r="F401" s="8">
        <v>1</v>
      </c>
      <c r="G401" s="4">
        <v>1</v>
      </c>
      <c r="H401" s="4"/>
      <c r="I401" s="5" t="str">
        <f>VLOOKUP(A401,tax!$B$2:$X$1706,5,FALSE)</f>
        <v xml:space="preserve"> Proteobacteria</v>
      </c>
      <c r="J401" t="str">
        <f>VLOOKUP(A401,tax!$B$2:$X$1706,6,FALSE)</f>
        <v xml:space="preserve"> Alphaproteobacteria</v>
      </c>
      <c r="K401" s="11" t="str">
        <f t="shared" si="66"/>
        <v>-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:44" x14ac:dyDescent="0.3">
      <c r="A402" s="47" t="s">
        <v>849</v>
      </c>
      <c r="B402" s="48"/>
      <c r="C402" s="49"/>
      <c r="D402" s="50">
        <v>1</v>
      </c>
      <c r="E402" s="51"/>
      <c r="F402" s="52">
        <v>1</v>
      </c>
      <c r="G402" s="53">
        <v>2</v>
      </c>
      <c r="H402" s="53">
        <f>VLOOKUP(A402, architectures!B387:I7391,4, FALSE)</f>
        <v>75</v>
      </c>
      <c r="I402" s="54" t="str">
        <f>VLOOKUP(A402,tax!$B$2:$X$1706,5,FALSE)</f>
        <v xml:space="preserve"> Proteobacteria</v>
      </c>
      <c r="J402" s="34" t="str">
        <f>VLOOKUP(A402,tax!$B$2:$X$1706,6,FALSE)</f>
        <v xml:space="preserve"> Betaproteobacteria</v>
      </c>
      <c r="K402" s="35" t="str">
        <f>IF(AND(B402=1,C402=1,E402=1,F402=1,B402+C402+D402+E402+F402=4),"2",IF(AND(B402+C402+D402+E402+F402=2,D402=1),"1","-"))</f>
        <v>1</v>
      </c>
      <c r="L402" s="35" t="str">
        <f>CONCATENATE("B",K402)</f>
        <v>B1</v>
      </c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:44" x14ac:dyDescent="0.3">
      <c r="A403" s="47" t="s">
        <v>851</v>
      </c>
      <c r="B403" s="48">
        <v>1</v>
      </c>
      <c r="C403" s="49">
        <v>1</v>
      </c>
      <c r="D403" s="50"/>
      <c r="E403" s="51">
        <v>1</v>
      </c>
      <c r="F403" s="52">
        <v>1</v>
      </c>
      <c r="G403" s="53">
        <v>4</v>
      </c>
      <c r="H403" s="53">
        <f>VLOOKUP(A403, architectures!B388:I7392,4, FALSE)</f>
        <v>56</v>
      </c>
      <c r="I403" s="54" t="str">
        <f>VLOOKUP(A403,tax!$B$2:$X$1706,5,FALSE)</f>
        <v xml:space="preserve"> Proteobacteria</v>
      </c>
      <c r="J403" s="34" t="str">
        <f>VLOOKUP(A403,tax!$B$2:$X$1706,6,FALSE)</f>
        <v xml:space="preserve"> Alphaproteobacteria</v>
      </c>
      <c r="K403" s="35" t="str">
        <f>IF(AND(B403=1,C403=1,E403=1,F403=1,B403+C403+D403+E403+F403=4),"2",IF(AND(B403+C403+D403+E403+F403=2,D403=1),"1","-"))</f>
        <v>2</v>
      </c>
      <c r="L403" s="35" t="str">
        <f>CONCATENATE("A",K403)</f>
        <v>A2</v>
      </c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hidden="1" x14ac:dyDescent="0.3">
      <c r="A404" s="2" t="s">
        <v>853</v>
      </c>
      <c r="B404" s="16"/>
      <c r="C404" s="14"/>
      <c r="D404" s="9"/>
      <c r="E404" s="15">
        <v>1</v>
      </c>
      <c r="F404" s="8">
        <v>1</v>
      </c>
      <c r="G404" s="4">
        <v>2</v>
      </c>
      <c r="H404" s="4"/>
      <c r="I404" s="5" t="str">
        <f>VLOOKUP(A404,tax!$B$2:$X$1706,5,FALSE)</f>
        <v xml:space="preserve"> Bacteroidetes</v>
      </c>
      <c r="J404" t="str">
        <f>VLOOKUP(A404,tax!$B$2:$X$1706,6,FALSE)</f>
        <v xml:space="preserve"> Cytophagia</v>
      </c>
      <c r="K404" s="11" t="str">
        <f t="shared" si="66"/>
        <v>-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hidden="1" x14ac:dyDescent="0.3">
      <c r="A405" s="2" t="s">
        <v>855</v>
      </c>
      <c r="B405" s="16"/>
      <c r="C405" s="14"/>
      <c r="D405" s="9"/>
      <c r="E405" s="15"/>
      <c r="F405" s="8">
        <v>1</v>
      </c>
      <c r="G405" s="4">
        <v>1</v>
      </c>
      <c r="H405" s="4"/>
      <c r="I405" s="5" t="str">
        <f>VLOOKUP(A405,tax!$B$2:$X$1706,5,FALSE)</f>
        <v xml:space="preserve"> Proteobacteria</v>
      </c>
      <c r="J405" t="str">
        <f>VLOOKUP(A405,tax!$B$2:$X$1706,6,FALSE)</f>
        <v xml:space="preserve"> Alphaproteobacteria</v>
      </c>
      <c r="K405" s="11" t="str">
        <f t="shared" si="66"/>
        <v>-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x14ac:dyDescent="0.3">
      <c r="A406" s="47" t="s">
        <v>857</v>
      </c>
      <c r="B406" s="48"/>
      <c r="C406" s="49"/>
      <c r="D406" s="50">
        <v>1</v>
      </c>
      <c r="E406" s="51"/>
      <c r="F406" s="52">
        <v>1</v>
      </c>
      <c r="G406" s="53">
        <v>2</v>
      </c>
      <c r="H406" s="53">
        <f>VLOOKUP(A406, architectures!B391:I7395,4, FALSE)</f>
        <v>73</v>
      </c>
      <c r="I406" s="54" t="str">
        <f>VLOOKUP(A406,tax!$B$2:$X$1706,5,FALSE)</f>
        <v xml:space="preserve"> Proteobacteria</v>
      </c>
      <c r="J406" s="34" t="str">
        <f>VLOOKUP(A406,tax!$B$2:$X$1706,6,FALSE)</f>
        <v xml:space="preserve"> Betaproteobacteria</v>
      </c>
      <c r="K406" s="35" t="str">
        <f t="shared" ref="K406:K408" si="69">IF(AND(B406=1,C406=1,E406=1,F406=1,B406+C406+D406+E406+F406=4),"2",IF(AND(B406+C406+D406+E406+F406=2,D406=1),"1","-"))</f>
        <v>1</v>
      </c>
      <c r="L406" s="35" t="str">
        <f t="shared" ref="L406:L408" si="70">CONCATENATE("B",K406)</f>
        <v>B1</v>
      </c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:44" x14ac:dyDescent="0.3">
      <c r="A407" s="47" t="s">
        <v>859</v>
      </c>
      <c r="B407" s="48">
        <v>1</v>
      </c>
      <c r="C407" s="49">
        <v>1</v>
      </c>
      <c r="D407" s="50"/>
      <c r="E407" s="51">
        <v>1</v>
      </c>
      <c r="F407" s="52">
        <v>1</v>
      </c>
      <c r="G407" s="53">
        <v>4</v>
      </c>
      <c r="H407" s="53">
        <f>VLOOKUP(A407, architectures!B392:I7396,4, FALSE)</f>
        <v>80</v>
      </c>
      <c r="I407" s="54" t="str">
        <f>VLOOKUP(A407,tax!$B$2:$X$1706,5,FALSE)</f>
        <v xml:space="preserve"> Proteobacteria</v>
      </c>
      <c r="J407" s="34" t="str">
        <f>VLOOKUP(A407,tax!$B$2:$X$1706,6,FALSE)</f>
        <v xml:space="preserve"> Betaproteobacteria</v>
      </c>
      <c r="K407" s="35" t="str">
        <f t="shared" si="69"/>
        <v>2</v>
      </c>
      <c r="L407" s="35" t="str">
        <f t="shared" si="70"/>
        <v>B2</v>
      </c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:44" x14ac:dyDescent="0.3">
      <c r="A408" s="47" t="s">
        <v>861</v>
      </c>
      <c r="B408" s="48"/>
      <c r="C408" s="49"/>
      <c r="D408" s="50">
        <v>1</v>
      </c>
      <c r="E408" s="51"/>
      <c r="F408" s="52">
        <v>1</v>
      </c>
      <c r="G408" s="53">
        <v>2</v>
      </c>
      <c r="H408" s="53">
        <f>VLOOKUP(A408, architectures!B393:I7397,4, FALSE)</f>
        <v>83</v>
      </c>
      <c r="I408" s="54" t="str">
        <f>VLOOKUP(A408,tax!$B$2:$X$1706,5,FALSE)</f>
        <v xml:space="preserve"> Proteobacteria</v>
      </c>
      <c r="J408" s="34" t="str">
        <f>VLOOKUP(A408,tax!$B$2:$X$1706,6,FALSE)</f>
        <v xml:space="preserve"> Betaproteobacteria</v>
      </c>
      <c r="K408" s="35" t="str">
        <f t="shared" si="69"/>
        <v>1</v>
      </c>
      <c r="L408" s="35" t="str">
        <f t="shared" si="70"/>
        <v>B1</v>
      </c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:44" hidden="1" x14ac:dyDescent="0.3">
      <c r="A409" s="2" t="s">
        <v>863</v>
      </c>
      <c r="B409" s="16"/>
      <c r="C409" s="14">
        <v>1</v>
      </c>
      <c r="D409" s="9"/>
      <c r="E409" s="15">
        <v>1</v>
      </c>
      <c r="F409" s="8">
        <v>1</v>
      </c>
      <c r="G409" s="4">
        <v>3</v>
      </c>
      <c r="H409" s="4"/>
      <c r="I409" s="5" t="str">
        <f>VLOOKUP(A409,tax!$B$2:$X$1706,5,FALSE)</f>
        <v xml:space="preserve"> Proteobacteria</v>
      </c>
      <c r="J409" t="str">
        <f>VLOOKUP(A409,tax!$B$2:$X$1706,6,FALSE)</f>
        <v xml:space="preserve"> Betaproteobacteria</v>
      </c>
      <c r="K409" s="11" t="str">
        <f t="shared" si="66"/>
        <v>-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:44" hidden="1" x14ac:dyDescent="0.3">
      <c r="A410" s="2" t="s">
        <v>865</v>
      </c>
      <c r="B410" s="16"/>
      <c r="C410" s="14"/>
      <c r="D410" s="9"/>
      <c r="E410" s="15">
        <v>1</v>
      </c>
      <c r="F410" s="8">
        <v>1</v>
      </c>
      <c r="G410" s="4">
        <v>2</v>
      </c>
      <c r="H410" s="4"/>
      <c r="I410" s="5" t="str">
        <f>VLOOKUP(A410,tax!$B$2:$X$1706,5,FALSE)</f>
        <v xml:space="preserve"> Proteobacteria</v>
      </c>
      <c r="J410" t="str">
        <f>VLOOKUP(A410,tax!$B$2:$X$1706,6,FALSE)</f>
        <v xml:space="preserve"> Betaproteobacteria</v>
      </c>
      <c r="K410" s="11" t="str">
        <f t="shared" si="66"/>
        <v>-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:44" x14ac:dyDescent="0.3">
      <c r="A411" s="47" t="s">
        <v>867</v>
      </c>
      <c r="B411" s="48"/>
      <c r="C411" s="49"/>
      <c r="D411" s="50">
        <v>1</v>
      </c>
      <c r="E411" s="51"/>
      <c r="F411" s="52">
        <v>1</v>
      </c>
      <c r="G411" s="53">
        <v>2</v>
      </c>
      <c r="H411" s="53">
        <f>VLOOKUP(A411, architectures!B396:I7400,4, FALSE)</f>
        <v>77</v>
      </c>
      <c r="I411" s="54" t="str">
        <f>VLOOKUP(A411,tax!$B$2:$X$1706,5,FALSE)</f>
        <v xml:space="preserve"> Proteobacteria</v>
      </c>
      <c r="J411" s="34" t="str">
        <f>VLOOKUP(A411,tax!$B$2:$X$1706,6,FALSE)</f>
        <v xml:space="preserve"> Betaproteobacteria</v>
      </c>
      <c r="K411" s="35" t="str">
        <f>IF(AND(B411=1,C411=1,E411=1,F411=1,B411+C411+D411+E411+F411=4),"2",IF(AND(B411+C411+D411+E411+F411=2,D411=1),"1","-"))</f>
        <v>1</v>
      </c>
      <c r="L411" s="35" t="str">
        <f>CONCATENATE("B",K411)</f>
        <v>B1</v>
      </c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:44" hidden="1" x14ac:dyDescent="0.3">
      <c r="A412" s="2" t="s">
        <v>869</v>
      </c>
      <c r="B412" s="16"/>
      <c r="C412" s="14"/>
      <c r="D412" s="9">
        <v>1</v>
      </c>
      <c r="E412" s="15"/>
      <c r="F412" s="8">
        <v>1</v>
      </c>
      <c r="G412" s="4">
        <v>2</v>
      </c>
      <c r="H412" s="4"/>
      <c r="I412" s="5" t="str">
        <f>VLOOKUP(A412,tax!$B$2:$X$1706,5,FALSE)</f>
        <v xml:space="preserve"> Proteobacteria</v>
      </c>
      <c r="J412" t="str">
        <f>VLOOKUP(A412,tax!$B$2:$X$1706,6,FALSE)</f>
        <v xml:space="preserve"> Gammaproteobacteria</v>
      </c>
      <c r="K412" s="11" t="str">
        <f t="shared" ref="K412:K413" si="71">IF(AND(B412=1,C412=1,E412=1,F412=1,B412+C412+D412+E412+F412=4),"2",IF(AND(B412+C412+D412+E412+F412=2,D412=1),"1","-"))</f>
        <v>1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:44" hidden="1" x14ac:dyDescent="0.3">
      <c r="A413" s="2" t="s">
        <v>871</v>
      </c>
      <c r="B413" s="16"/>
      <c r="C413" s="14"/>
      <c r="D413" s="9">
        <v>1</v>
      </c>
      <c r="E413" s="15"/>
      <c r="F413" s="8">
        <v>1</v>
      </c>
      <c r="G413" s="4">
        <v>2</v>
      </c>
      <c r="H413" s="4"/>
      <c r="I413" s="5" t="str">
        <f>VLOOKUP(A413,tax!$B$2:$X$1706,5,FALSE)</f>
        <v xml:space="preserve"> Proteobacteria</v>
      </c>
      <c r="J413" t="str">
        <f>VLOOKUP(A413,tax!$B$2:$X$1706,6,FALSE)</f>
        <v xml:space="preserve"> Gammaproteobacteria</v>
      </c>
      <c r="K413" s="11" t="str">
        <f t="shared" si="71"/>
        <v>1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:44" hidden="1" x14ac:dyDescent="0.3">
      <c r="A414" s="2" t="s">
        <v>873</v>
      </c>
      <c r="B414" s="16"/>
      <c r="C414" s="14">
        <v>1</v>
      </c>
      <c r="D414" s="9"/>
      <c r="E414" s="15">
        <v>1</v>
      </c>
      <c r="F414" s="8">
        <v>1</v>
      </c>
      <c r="G414" s="4">
        <v>3</v>
      </c>
      <c r="H414" s="4"/>
      <c r="I414" s="5" t="str">
        <f>VLOOKUP(A414,tax!$B$2:$X$1706,5,FALSE)</f>
        <v xml:space="preserve"> Proteobacteria</v>
      </c>
      <c r="J414" t="str">
        <f>VLOOKUP(A414,tax!$B$2:$X$1706,6,FALSE)</f>
        <v xml:space="preserve"> Betaproteobacteria</v>
      </c>
      <c r="K414" s="11" t="str">
        <f t="shared" si="66"/>
        <v>-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:44" hidden="1" x14ac:dyDescent="0.3">
      <c r="A415" s="2" t="s">
        <v>875</v>
      </c>
      <c r="B415" s="16"/>
      <c r="C415" s="14">
        <v>1</v>
      </c>
      <c r="D415" s="9"/>
      <c r="E415" s="15">
        <v>1</v>
      </c>
      <c r="F415" s="8">
        <v>1</v>
      </c>
      <c r="G415" s="4">
        <v>3</v>
      </c>
      <c r="H415" s="4"/>
      <c r="I415" s="5" t="str">
        <f>VLOOKUP(A415,tax!$B$2:$X$1706,5,FALSE)</f>
        <v xml:space="preserve"> Proteobacteria</v>
      </c>
      <c r="J415" t="str">
        <f>VLOOKUP(A415,tax!$B$2:$X$1706,6,FALSE)</f>
        <v xml:space="preserve"> Betaproteobacteria</v>
      </c>
      <c r="K415" s="11" t="str">
        <f t="shared" si="66"/>
        <v>-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hidden="1" x14ac:dyDescent="0.3">
      <c r="A416" s="2" t="s">
        <v>877</v>
      </c>
      <c r="B416" s="16"/>
      <c r="C416" s="14">
        <v>1</v>
      </c>
      <c r="D416" s="9"/>
      <c r="E416" s="15">
        <v>1</v>
      </c>
      <c r="F416" s="8">
        <v>1</v>
      </c>
      <c r="G416" s="4">
        <v>3</v>
      </c>
      <c r="H416" s="4"/>
      <c r="I416" s="5" t="str">
        <f>VLOOKUP(A416,tax!$B$2:$X$1706,5,FALSE)</f>
        <v xml:space="preserve"> Proteobacteria</v>
      </c>
      <c r="J416" t="str">
        <f>VLOOKUP(A416,tax!$B$2:$X$1706,6,FALSE)</f>
        <v xml:space="preserve"> Betaproteobacteria</v>
      </c>
      <c r="K416" s="11" t="str">
        <f t="shared" si="66"/>
        <v>-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:44" x14ac:dyDescent="0.3">
      <c r="A417" s="47" t="s">
        <v>879</v>
      </c>
      <c r="B417" s="48"/>
      <c r="C417" s="49"/>
      <c r="D417" s="50">
        <v>1</v>
      </c>
      <c r="E417" s="51"/>
      <c r="F417" s="52">
        <v>1</v>
      </c>
      <c r="G417" s="53">
        <v>2</v>
      </c>
      <c r="H417" s="53">
        <f>VLOOKUP(A417, architectures!B402:I7406,4, FALSE)</f>
        <v>78</v>
      </c>
      <c r="I417" s="54" t="str">
        <f>VLOOKUP(A417,tax!$B$2:$X$1706,5,FALSE)</f>
        <v xml:space="preserve"> Proteobacteria</v>
      </c>
      <c r="J417" s="34" t="str">
        <f>VLOOKUP(A417,tax!$B$2:$X$1706,6,FALSE)</f>
        <v xml:space="preserve"> Betaproteobacteria</v>
      </c>
      <c r="K417" s="35" t="str">
        <f>IF(AND(B417=1,C417=1,E417=1,F417=1,B417+C417+D417+E417+F417=4),"2",IF(AND(B417+C417+D417+E417+F417=2,D417=1),"1","-"))</f>
        <v>1</v>
      </c>
      <c r="L417" s="35" t="str">
        <f>CONCATENATE("B",K417)</f>
        <v>B1</v>
      </c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:44" hidden="1" x14ac:dyDescent="0.3">
      <c r="A418" s="2" t="s">
        <v>881</v>
      </c>
      <c r="B418" s="16">
        <v>1</v>
      </c>
      <c r="C418" s="14">
        <v>1</v>
      </c>
      <c r="D418" s="9"/>
      <c r="E418" s="15">
        <v>1</v>
      </c>
      <c r="F418" s="8">
        <v>1</v>
      </c>
      <c r="G418" s="4">
        <v>4</v>
      </c>
      <c r="H418" s="4"/>
      <c r="I418" s="5" t="str">
        <f>VLOOKUP(A418,tax!$B$2:$X$1706,5,FALSE)</f>
        <v xml:space="preserve"> Viridiplantae</v>
      </c>
      <c r="J418" t="str">
        <f>VLOOKUP(A418,tax!$B$2:$X$1706,6,FALSE)</f>
        <v xml:space="preserve"> Streptophyta</v>
      </c>
      <c r="K418" s="11" t="str">
        <f t="shared" ref="K418:K422" si="72">IF(AND(B418=1,C418=1,E418=1,F418=1,B418+C418+D418+E418+F418=4),"2",IF(AND(B418+C418+D418+E418+F418=2,D418=1),"1","-"))</f>
        <v>2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:44" hidden="1" x14ac:dyDescent="0.3">
      <c r="A419" s="2" t="s">
        <v>883</v>
      </c>
      <c r="B419" s="16">
        <v>1</v>
      </c>
      <c r="C419" s="14">
        <v>1</v>
      </c>
      <c r="D419" s="9"/>
      <c r="E419" s="15">
        <v>1</v>
      </c>
      <c r="F419" s="8">
        <v>1</v>
      </c>
      <c r="G419" s="4">
        <v>4</v>
      </c>
      <c r="H419" s="4"/>
      <c r="I419" s="5" t="str">
        <f>VLOOKUP(A419,tax!$B$2:$X$1706,5,FALSE)</f>
        <v xml:space="preserve"> Viridiplantae</v>
      </c>
      <c r="J419" t="str">
        <f>VLOOKUP(A419,tax!$B$2:$X$1706,6,FALSE)</f>
        <v xml:space="preserve"> Streptophyta</v>
      </c>
      <c r="K419" s="11" t="str">
        <f t="shared" si="72"/>
        <v>2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:44" hidden="1" x14ac:dyDescent="0.3">
      <c r="A420" s="2" t="s">
        <v>885</v>
      </c>
      <c r="B420" s="16">
        <v>1</v>
      </c>
      <c r="C420" s="14">
        <v>1</v>
      </c>
      <c r="D420" s="9"/>
      <c r="E420" s="15">
        <v>1</v>
      </c>
      <c r="F420" s="8">
        <v>1</v>
      </c>
      <c r="G420" s="4">
        <v>4</v>
      </c>
      <c r="H420" s="4"/>
      <c r="I420" s="5" t="str">
        <f>VLOOKUP(A420,tax!$B$2:$X$1706,5,FALSE)</f>
        <v xml:space="preserve"> Proteobacteria</v>
      </c>
      <c r="J420" t="str">
        <f>VLOOKUP(A420,tax!$B$2:$X$1706,6,FALSE)</f>
        <v xml:space="preserve"> Gammaproteobacteria</v>
      </c>
      <c r="K420" s="11" t="str">
        <f t="shared" si="72"/>
        <v>2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hidden="1" x14ac:dyDescent="0.3">
      <c r="A421" s="2" t="s">
        <v>887</v>
      </c>
      <c r="B421" s="16">
        <v>1</v>
      </c>
      <c r="C421" s="14">
        <v>1</v>
      </c>
      <c r="D421" s="9"/>
      <c r="E421" s="15">
        <v>1</v>
      </c>
      <c r="F421" s="8">
        <v>1</v>
      </c>
      <c r="G421" s="4">
        <v>4</v>
      </c>
      <c r="H421" s="4"/>
      <c r="I421" s="5" t="str">
        <f>VLOOKUP(A421,tax!$B$2:$X$1706,5,FALSE)</f>
        <v xml:space="preserve"> Proteobacteria</v>
      </c>
      <c r="J421" t="str">
        <f>VLOOKUP(A421,tax!$B$2:$X$1706,6,FALSE)</f>
        <v xml:space="preserve"> Gammaproteobacteria</v>
      </c>
      <c r="K421" s="11" t="str">
        <f t="shared" si="72"/>
        <v>2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hidden="1" x14ac:dyDescent="0.3">
      <c r="A422" s="2" t="s">
        <v>889</v>
      </c>
      <c r="B422" s="16">
        <v>1</v>
      </c>
      <c r="C422" s="14">
        <v>1</v>
      </c>
      <c r="D422" s="9"/>
      <c r="E422" s="15">
        <v>1</v>
      </c>
      <c r="F422" s="8">
        <v>1</v>
      </c>
      <c r="G422" s="4">
        <v>4</v>
      </c>
      <c r="H422" s="4"/>
      <c r="I422" s="5" t="str">
        <f>VLOOKUP(A422,tax!$B$2:$X$1706,5,FALSE)</f>
        <v xml:space="preserve"> Proteobacteria</v>
      </c>
      <c r="J422" t="str">
        <f>VLOOKUP(A422,tax!$B$2:$X$1706,6,FALSE)</f>
        <v xml:space="preserve"> Gammaproteobacteria</v>
      </c>
      <c r="K422" s="11" t="str">
        <f t="shared" si="72"/>
        <v>2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hidden="1" x14ac:dyDescent="0.3">
      <c r="A423" s="2" t="s">
        <v>891</v>
      </c>
      <c r="B423" s="16">
        <v>2</v>
      </c>
      <c r="C423" s="14">
        <v>1</v>
      </c>
      <c r="D423" s="9"/>
      <c r="E423" s="15">
        <v>1</v>
      </c>
      <c r="F423" s="8">
        <v>1</v>
      </c>
      <c r="G423" s="4">
        <v>5</v>
      </c>
      <c r="H423" s="4"/>
      <c r="I423" s="5" t="str">
        <f>VLOOKUP(A423,tax!$B$2:$X$1706,5,FALSE)</f>
        <v xml:space="preserve"> Proteobacteria</v>
      </c>
      <c r="J423" t="str">
        <f>VLOOKUP(A423,tax!$B$2:$X$1706,6,FALSE)</f>
        <v xml:space="preserve"> Gammaproteobacteria</v>
      </c>
      <c r="K423" s="11" t="str">
        <f t="shared" si="66"/>
        <v>-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hidden="1" x14ac:dyDescent="0.3">
      <c r="A424" s="2" t="s">
        <v>893</v>
      </c>
      <c r="B424" s="16"/>
      <c r="C424" s="14"/>
      <c r="D424" s="9"/>
      <c r="E424" s="15"/>
      <c r="F424" s="8">
        <v>1</v>
      </c>
      <c r="G424" s="4">
        <v>1</v>
      </c>
      <c r="H424" s="4"/>
      <c r="I424" s="5" t="str">
        <f>VLOOKUP(A424,tax!$B$2:$X$1706,5,FALSE)</f>
        <v xml:space="preserve"> Proteobacteria</v>
      </c>
      <c r="J424" t="str">
        <f>VLOOKUP(A424,tax!$B$2:$X$1706,6,FALSE)</f>
        <v xml:space="preserve"> Gammaproteobacteria</v>
      </c>
      <c r="K424" s="11" t="str">
        <f t="shared" si="66"/>
        <v>-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hidden="1" x14ac:dyDescent="0.3">
      <c r="A425" s="2" t="s">
        <v>895</v>
      </c>
      <c r="B425" s="16"/>
      <c r="C425" s="14"/>
      <c r="D425" s="9">
        <v>1</v>
      </c>
      <c r="E425" s="15"/>
      <c r="F425" s="8">
        <v>1</v>
      </c>
      <c r="G425" s="4">
        <v>2</v>
      </c>
      <c r="H425" s="4"/>
      <c r="I425" s="5" t="str">
        <f>VLOOKUP(A425,tax!$B$2:$X$1706,5,FALSE)</f>
        <v xml:space="preserve"> Proteobacteria</v>
      </c>
      <c r="J425" t="str">
        <f>VLOOKUP(A425,tax!$B$2:$X$1706,6,FALSE)</f>
        <v xml:space="preserve"> Gammaproteobacteria</v>
      </c>
      <c r="K425" s="11" t="str">
        <f>IF(AND(B425=1,C425=1,E425=1,F425=1,B425+C425+D425+E425+F425=4),"2",IF(AND(B425+C425+D425+E425+F425=2,D425=1),"1","-"))</f>
        <v>1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x14ac:dyDescent="0.3">
      <c r="A426" s="47" t="s">
        <v>897</v>
      </c>
      <c r="B426" s="48"/>
      <c r="C426" s="49"/>
      <c r="D426" s="50">
        <v>1</v>
      </c>
      <c r="E426" s="51"/>
      <c r="F426" s="52">
        <v>1</v>
      </c>
      <c r="G426" s="53">
        <v>2</v>
      </c>
      <c r="H426" s="53">
        <f>VLOOKUP(A426, architectures!B411:I7415,4, FALSE)</f>
        <v>57</v>
      </c>
      <c r="I426" s="54" t="str">
        <f>VLOOKUP(A426,tax!$B$2:$X$1706,5,FALSE)</f>
        <v xml:space="preserve"> Proteobacteria</v>
      </c>
      <c r="J426" s="34" t="str">
        <f>VLOOKUP(A426,tax!$B$2:$X$1706,6,FALSE)</f>
        <v xml:space="preserve"> Betaproteobacteria</v>
      </c>
      <c r="K426" s="35" t="str">
        <f t="shared" ref="K426:K428" si="73">IF(AND(B426=1,C426=1,E426=1,F426=1,B426+C426+D426+E426+F426=4),"2",IF(AND(B426+C426+D426+E426+F426=2,D426=1),"1","-"))</f>
        <v>1</v>
      </c>
      <c r="L426" s="35" t="str">
        <f t="shared" ref="L426:L428" si="74">CONCATENATE("B",K426)</f>
        <v>B1</v>
      </c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x14ac:dyDescent="0.3">
      <c r="A427" s="47" t="s">
        <v>899</v>
      </c>
      <c r="B427" s="48">
        <v>1</v>
      </c>
      <c r="C427" s="49">
        <v>1</v>
      </c>
      <c r="D427" s="50"/>
      <c r="E427" s="51">
        <v>1</v>
      </c>
      <c r="F427" s="52">
        <v>1</v>
      </c>
      <c r="G427" s="53">
        <v>4</v>
      </c>
      <c r="H427" s="53">
        <f>VLOOKUP(A427, architectures!B412:I7416,4, FALSE)</f>
        <v>287</v>
      </c>
      <c r="I427" s="54" t="str">
        <f>VLOOKUP(A427,tax!$B$2:$X$1706,5,FALSE)</f>
        <v xml:space="preserve"> Proteobacteria</v>
      </c>
      <c r="J427" s="34" t="str">
        <f>VLOOKUP(A427,tax!$B$2:$X$1706,6,FALSE)</f>
        <v xml:space="preserve"> Betaproteobacteria</v>
      </c>
      <c r="K427" s="35" t="str">
        <f t="shared" si="73"/>
        <v>2</v>
      </c>
      <c r="L427" s="35" t="str">
        <f t="shared" si="74"/>
        <v>B2</v>
      </c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x14ac:dyDescent="0.3">
      <c r="A428" s="47" t="s">
        <v>901</v>
      </c>
      <c r="B428" s="48"/>
      <c r="C428" s="49"/>
      <c r="D428" s="50">
        <v>1</v>
      </c>
      <c r="E428" s="51"/>
      <c r="F428" s="52">
        <v>1</v>
      </c>
      <c r="G428" s="53">
        <v>2</v>
      </c>
      <c r="H428" s="53">
        <f>VLOOKUP(A428, architectures!B413:I7417,4, FALSE)</f>
        <v>92</v>
      </c>
      <c r="I428" s="54" t="str">
        <f>VLOOKUP(A428,tax!$B$2:$X$1706,5,FALSE)</f>
        <v xml:space="preserve"> Proteobacteria</v>
      </c>
      <c r="J428" s="34" t="str">
        <f>VLOOKUP(A428,tax!$B$2:$X$1706,6,FALSE)</f>
        <v xml:space="preserve"> Betaproteobacteria</v>
      </c>
      <c r="K428" s="35" t="str">
        <f t="shared" si="73"/>
        <v>1</v>
      </c>
      <c r="L428" s="35" t="str">
        <f t="shared" si="74"/>
        <v>B1</v>
      </c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hidden="1" x14ac:dyDescent="0.3">
      <c r="A429" s="2" t="s">
        <v>903</v>
      </c>
      <c r="B429" s="16">
        <v>2</v>
      </c>
      <c r="C429" s="14">
        <v>1</v>
      </c>
      <c r="D429" s="9"/>
      <c r="E429" s="15">
        <v>1</v>
      </c>
      <c r="F429" s="8">
        <v>1</v>
      </c>
      <c r="G429" s="4">
        <v>5</v>
      </c>
      <c r="H429" s="4"/>
      <c r="I429" s="5" t="str">
        <f>VLOOKUP(A429,tax!$B$2:$X$1706,5,FALSE)</f>
        <v xml:space="preserve"> Proteobacteria</v>
      </c>
      <c r="J429" t="str">
        <f>VLOOKUP(A429,tax!$B$2:$X$1706,6,FALSE)</f>
        <v xml:space="preserve"> Betaproteobacteria</v>
      </c>
      <c r="K429" s="11" t="str">
        <f t="shared" si="66"/>
        <v>-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x14ac:dyDescent="0.3">
      <c r="A430" s="47" t="s">
        <v>905</v>
      </c>
      <c r="B430" s="48"/>
      <c r="C430" s="49"/>
      <c r="D430" s="50">
        <v>1</v>
      </c>
      <c r="E430" s="51"/>
      <c r="F430" s="52">
        <v>1</v>
      </c>
      <c r="G430" s="53">
        <v>2</v>
      </c>
      <c r="H430" s="53">
        <f>VLOOKUP(A430, architectures!B415:I7419,4, FALSE)</f>
        <v>67</v>
      </c>
      <c r="I430" s="54" t="str">
        <f>VLOOKUP(A430,tax!$B$2:$X$1706,5,FALSE)</f>
        <v xml:space="preserve"> Proteobacteria</v>
      </c>
      <c r="J430" s="34" t="str">
        <f>VLOOKUP(A430,tax!$B$2:$X$1706,6,FALSE)</f>
        <v xml:space="preserve"> Betaproteobacteria</v>
      </c>
      <c r="K430" s="35" t="str">
        <f t="shared" ref="K430:K433" si="75">IF(AND(B430=1,C430=1,E430=1,F430=1,B430+C430+D430+E430+F430=4),"2",IF(AND(B430+C430+D430+E430+F430=2,D430=1),"1","-"))</f>
        <v>1</v>
      </c>
      <c r="L430" s="35" t="str">
        <f t="shared" ref="L430:L433" si="76">CONCATENATE("B",K430)</f>
        <v>B1</v>
      </c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x14ac:dyDescent="0.3">
      <c r="A431" s="47" t="s">
        <v>907</v>
      </c>
      <c r="B431" s="48"/>
      <c r="C431" s="49"/>
      <c r="D431" s="50">
        <v>1</v>
      </c>
      <c r="E431" s="51"/>
      <c r="F431" s="52">
        <v>1</v>
      </c>
      <c r="G431" s="53">
        <v>2</v>
      </c>
      <c r="H431" s="53">
        <f>VLOOKUP(A431, architectures!B416:I7420,4, FALSE)</f>
        <v>46</v>
      </c>
      <c r="I431" s="54" t="str">
        <f>VLOOKUP(A431,tax!$B$2:$X$1706,5,FALSE)</f>
        <v xml:space="preserve"> Proteobacteria</v>
      </c>
      <c r="J431" s="34" t="str">
        <f>VLOOKUP(A431,tax!$B$2:$X$1706,6,FALSE)</f>
        <v xml:space="preserve"> Betaproteobacteria</v>
      </c>
      <c r="K431" s="35" t="str">
        <f t="shared" si="75"/>
        <v>1</v>
      </c>
      <c r="L431" s="35" t="str">
        <f t="shared" si="76"/>
        <v>B1</v>
      </c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:44" x14ac:dyDescent="0.3">
      <c r="A432" s="47" t="s">
        <v>909</v>
      </c>
      <c r="B432" s="48"/>
      <c r="C432" s="49"/>
      <c r="D432" s="50">
        <v>1</v>
      </c>
      <c r="E432" s="51"/>
      <c r="F432" s="52">
        <v>1</v>
      </c>
      <c r="G432" s="53">
        <v>2</v>
      </c>
      <c r="H432" s="53">
        <f>VLOOKUP(A432, architectures!B417:I7421,4, FALSE)</f>
        <v>80</v>
      </c>
      <c r="I432" s="54" t="str">
        <f>VLOOKUP(A432,tax!$B$2:$X$1706,5,FALSE)</f>
        <v xml:space="preserve"> Proteobacteria</v>
      </c>
      <c r="J432" s="34" t="str">
        <f>VLOOKUP(A432,tax!$B$2:$X$1706,6,FALSE)</f>
        <v xml:space="preserve"> Betaproteobacteria</v>
      </c>
      <c r="K432" s="35" t="str">
        <f t="shared" si="75"/>
        <v>1</v>
      </c>
      <c r="L432" s="35" t="str">
        <f t="shared" si="76"/>
        <v>B1</v>
      </c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:44" x14ac:dyDescent="0.3">
      <c r="A433" s="47" t="s">
        <v>911</v>
      </c>
      <c r="B433" s="48"/>
      <c r="C433" s="49"/>
      <c r="D433" s="50">
        <v>1</v>
      </c>
      <c r="E433" s="51"/>
      <c r="F433" s="52">
        <v>1</v>
      </c>
      <c r="G433" s="53">
        <v>2</v>
      </c>
      <c r="H433" s="53">
        <f>VLOOKUP(A433, architectures!B418:I7422,4, FALSE)</f>
        <v>78</v>
      </c>
      <c r="I433" s="54" t="str">
        <f>VLOOKUP(A433,tax!$B$2:$X$1706,5,FALSE)</f>
        <v xml:space="preserve"> Proteobacteria</v>
      </c>
      <c r="J433" s="34" t="str">
        <f>VLOOKUP(A433,tax!$B$2:$X$1706,6,FALSE)</f>
        <v xml:space="preserve"> Betaproteobacteria</v>
      </c>
      <c r="K433" s="35" t="str">
        <f t="shared" si="75"/>
        <v>1</v>
      </c>
      <c r="L433" s="35" t="str">
        <f t="shared" si="76"/>
        <v>B1</v>
      </c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hidden="1" x14ac:dyDescent="0.3">
      <c r="A434" s="2" t="s">
        <v>913</v>
      </c>
      <c r="B434" s="16"/>
      <c r="C434" s="14"/>
      <c r="D434" s="9"/>
      <c r="E434" s="15">
        <v>1</v>
      </c>
      <c r="F434" s="8">
        <v>1</v>
      </c>
      <c r="G434" s="4">
        <v>2</v>
      </c>
      <c r="H434" s="4"/>
      <c r="I434" s="5" t="str">
        <f>VLOOKUP(A434,tax!$B$2:$X$1706,5,FALSE)</f>
        <v xml:space="preserve"> Proteobacteria</v>
      </c>
      <c r="J434" t="str">
        <f>VLOOKUP(A434,tax!$B$2:$X$1706,6,FALSE)</f>
        <v xml:space="preserve"> Betaproteobacteria</v>
      </c>
      <c r="K434" s="11" t="str">
        <f t="shared" si="66"/>
        <v>-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:44" x14ac:dyDescent="0.3">
      <c r="A435" s="47" t="s">
        <v>915</v>
      </c>
      <c r="B435" s="48">
        <v>1</v>
      </c>
      <c r="C435" s="49">
        <v>1</v>
      </c>
      <c r="D435" s="50"/>
      <c r="E435" s="51">
        <v>1</v>
      </c>
      <c r="F435" s="52">
        <v>1</v>
      </c>
      <c r="G435" s="53">
        <v>4</v>
      </c>
      <c r="H435" s="53">
        <f>VLOOKUP(A435, architectures!B420:I7424,4, FALSE)</f>
        <v>82</v>
      </c>
      <c r="I435" s="54" t="str">
        <f>VLOOKUP(A435,tax!$B$2:$X$1706,5,FALSE)</f>
        <v xml:space="preserve"> Proteobacteria</v>
      </c>
      <c r="J435" s="34" t="str">
        <f>VLOOKUP(A435,tax!$B$2:$X$1706,6,FALSE)</f>
        <v xml:space="preserve"> Betaproteobacteria</v>
      </c>
      <c r="K435" s="35" t="str">
        <f t="shared" ref="K435:K436" si="77">IF(AND(B435=1,C435=1,E435=1,F435=1,B435+C435+D435+E435+F435=4),"2",IF(AND(B435+C435+D435+E435+F435=2,D435=1),"1","-"))</f>
        <v>2</v>
      </c>
      <c r="L435" s="35" t="str">
        <f t="shared" ref="L435:L436" si="78">CONCATENATE("B",K435)</f>
        <v>B2</v>
      </c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:44" x14ac:dyDescent="0.3">
      <c r="A436" s="47" t="s">
        <v>917</v>
      </c>
      <c r="B436" s="48"/>
      <c r="C436" s="49"/>
      <c r="D436" s="50">
        <v>1</v>
      </c>
      <c r="E436" s="51"/>
      <c r="F436" s="52">
        <v>1</v>
      </c>
      <c r="G436" s="53">
        <v>2</v>
      </c>
      <c r="H436" s="53">
        <f>VLOOKUP(A436, architectures!B421:I7425,4, FALSE)</f>
        <v>260</v>
      </c>
      <c r="I436" s="54" t="str">
        <f>VLOOKUP(A436,tax!$B$2:$X$1706,5,FALSE)</f>
        <v xml:space="preserve"> Proteobacteria</v>
      </c>
      <c r="J436" s="34" t="str">
        <f>VLOOKUP(A436,tax!$B$2:$X$1706,6,FALSE)</f>
        <v xml:space="preserve"> Betaproteobacteria</v>
      </c>
      <c r="K436" s="35" t="str">
        <f t="shared" si="77"/>
        <v>1</v>
      </c>
      <c r="L436" s="35" t="str">
        <f t="shared" si="78"/>
        <v>B1</v>
      </c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:44" x14ac:dyDescent="0.3">
      <c r="A437" s="47" t="s">
        <v>919</v>
      </c>
      <c r="B437" s="48"/>
      <c r="C437" s="49"/>
      <c r="D437" s="50">
        <v>1</v>
      </c>
      <c r="E437" s="51"/>
      <c r="F437" s="52">
        <v>1</v>
      </c>
      <c r="G437" s="53">
        <v>2</v>
      </c>
      <c r="H437" s="53">
        <f>VLOOKUP(A437, architectures!B422:I7426,4, FALSE)</f>
        <v>81</v>
      </c>
      <c r="I437" s="54" t="str">
        <f>VLOOKUP(A437,tax!$B$2:$X$1706,5,FALSE)</f>
        <v xml:space="preserve"> Proteobacteria</v>
      </c>
      <c r="J437" s="34" t="str">
        <f>VLOOKUP(A437,tax!$B$2:$X$1706,6,FALSE)</f>
        <v xml:space="preserve"> Alphaproteobacteria</v>
      </c>
      <c r="K437" s="35" t="str">
        <f>IF(AND(B437=1,C437=1,E437=1,F437=1,B437+C437+D437+E437+F437=4),"2",IF(AND(B437+C437+D437+E437+F437=2,D437=1),"1","-"))</f>
        <v>1</v>
      </c>
      <c r="L437" s="35" t="str">
        <f>CONCATENATE("A",K437)</f>
        <v>A1</v>
      </c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:44" hidden="1" x14ac:dyDescent="0.3">
      <c r="A438" s="2" t="s">
        <v>921</v>
      </c>
      <c r="B438" s="16"/>
      <c r="C438" s="14">
        <v>1</v>
      </c>
      <c r="D438" s="9"/>
      <c r="E438" s="15">
        <v>1</v>
      </c>
      <c r="F438" s="8">
        <v>1</v>
      </c>
      <c r="G438" s="4">
        <v>3</v>
      </c>
      <c r="H438" s="4"/>
      <c r="I438" s="5" t="str">
        <f>VLOOKUP(A438,tax!$B$2:$X$1706,5,FALSE)</f>
        <v xml:space="preserve"> Proteobacteria</v>
      </c>
      <c r="J438" t="str">
        <f>VLOOKUP(A438,tax!$B$2:$X$1706,6,FALSE)</f>
        <v xml:space="preserve"> Gammaproteobacteria</v>
      </c>
      <c r="K438" s="11" t="str">
        <f t="shared" si="66"/>
        <v>-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:44" x14ac:dyDescent="0.3">
      <c r="A439" s="47" t="s">
        <v>923</v>
      </c>
      <c r="B439" s="48">
        <v>1</v>
      </c>
      <c r="C439" s="49">
        <v>1</v>
      </c>
      <c r="D439" s="50"/>
      <c r="E439" s="51">
        <v>1</v>
      </c>
      <c r="F439" s="52">
        <v>1</v>
      </c>
      <c r="G439" s="53">
        <v>4</v>
      </c>
      <c r="H439" s="53">
        <f>VLOOKUP(A439, architectures!B424:I7428,4, FALSE)</f>
        <v>268</v>
      </c>
      <c r="I439" s="54" t="str">
        <f>VLOOKUP(A439,tax!$B$2:$X$1706,5,FALSE)</f>
        <v xml:space="preserve"> Proteobacteria</v>
      </c>
      <c r="J439" s="34" t="str">
        <f>VLOOKUP(A439,tax!$B$2:$X$1706,6,FALSE)</f>
        <v xml:space="preserve"> Betaproteobacteria</v>
      </c>
      <c r="K439" s="35" t="str">
        <f>IF(AND(B439=1,C439=1,E439=1,F439=1,B439+C439+D439+E439+F439=4),"2",IF(AND(B439+C439+D439+E439+F439=2,D439=1),"1","-"))</f>
        <v>2</v>
      </c>
      <c r="L439" s="35" t="str">
        <f>CONCATENATE("B",K439)</f>
        <v>B2</v>
      </c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:44" hidden="1" x14ac:dyDescent="0.3">
      <c r="A440" s="2" t="s">
        <v>925</v>
      </c>
      <c r="B440" s="16">
        <v>1</v>
      </c>
      <c r="C440" s="14">
        <v>1</v>
      </c>
      <c r="D440" s="9"/>
      <c r="E440" s="15">
        <v>1</v>
      </c>
      <c r="F440" s="8">
        <v>1</v>
      </c>
      <c r="G440" s="4">
        <v>4</v>
      </c>
      <c r="H440" s="4"/>
      <c r="I440" s="5" t="str">
        <f>VLOOKUP(A440,tax!$B$2:$X$1706,5,FALSE)</f>
        <v xml:space="preserve"> Viridiplantae</v>
      </c>
      <c r="J440" t="str">
        <f>VLOOKUP(A440,tax!$B$2:$X$1706,6,FALSE)</f>
        <v xml:space="preserve"> Streptophyta</v>
      </c>
      <c r="K440" s="11" t="str">
        <f t="shared" ref="K440:K446" si="79">IF(AND(B440=1,C440=1,E440=1,F440=1,B440+C440+D440+E440+F440=4),"2",IF(AND(B440+C440+D440+E440+F440=2,D440=1),"1","-"))</f>
        <v>2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:44" hidden="1" x14ac:dyDescent="0.3">
      <c r="A441" s="2" t="s">
        <v>927</v>
      </c>
      <c r="B441" s="16">
        <v>1</v>
      </c>
      <c r="C441" s="14">
        <v>1</v>
      </c>
      <c r="D441" s="9"/>
      <c r="E441" s="15">
        <v>1</v>
      </c>
      <c r="F441" s="8">
        <v>1</v>
      </c>
      <c r="G441" s="4">
        <v>4</v>
      </c>
      <c r="H441" s="4"/>
      <c r="I441" s="5" t="str">
        <f>VLOOKUP(A441,tax!$B$2:$X$1706,5,FALSE)</f>
        <v xml:space="preserve"> Viridiplantae</v>
      </c>
      <c r="J441" t="str">
        <f>VLOOKUP(A441,tax!$B$2:$X$1706,6,FALSE)</f>
        <v xml:space="preserve"> Streptophyta</v>
      </c>
      <c r="K441" s="11" t="str">
        <f t="shared" si="79"/>
        <v>2</v>
      </c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:44" hidden="1" x14ac:dyDescent="0.3">
      <c r="A442" s="2" t="s">
        <v>929</v>
      </c>
      <c r="B442" s="16">
        <v>1</v>
      </c>
      <c r="C442" s="14">
        <v>1</v>
      </c>
      <c r="D442" s="9"/>
      <c r="E442" s="15">
        <v>1</v>
      </c>
      <c r="F442" s="8">
        <v>1</v>
      </c>
      <c r="G442" s="4">
        <v>4</v>
      </c>
      <c r="H442" s="4"/>
      <c r="I442" s="5" t="str">
        <f>VLOOKUP(A442,tax!$B$2:$X$1706,5,FALSE)</f>
        <v xml:space="preserve"> Viridiplantae</v>
      </c>
      <c r="J442" t="str">
        <f>VLOOKUP(A442,tax!$B$2:$X$1706,6,FALSE)</f>
        <v xml:space="preserve"> Streptophyta</v>
      </c>
      <c r="K442" s="11" t="str">
        <f t="shared" si="79"/>
        <v>2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:44" hidden="1" x14ac:dyDescent="0.3">
      <c r="A443" s="2" t="s">
        <v>931</v>
      </c>
      <c r="B443" s="16">
        <v>1</v>
      </c>
      <c r="C443" s="14">
        <v>1</v>
      </c>
      <c r="D443" s="9"/>
      <c r="E443" s="15">
        <v>1</v>
      </c>
      <c r="F443" s="8">
        <v>1</v>
      </c>
      <c r="G443" s="4">
        <v>4</v>
      </c>
      <c r="H443" s="4"/>
      <c r="I443" s="5" t="str">
        <f>VLOOKUP(A443,tax!$B$2:$X$1706,5,FALSE)</f>
        <v xml:space="preserve"> Viridiplantae</v>
      </c>
      <c r="J443" t="str">
        <f>VLOOKUP(A443,tax!$B$2:$X$1706,6,FALSE)</f>
        <v xml:space="preserve"> Streptophyta</v>
      </c>
      <c r="K443" s="11" t="str">
        <f t="shared" si="79"/>
        <v>2</v>
      </c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:44" hidden="1" x14ac:dyDescent="0.3">
      <c r="A444" s="2" t="s">
        <v>933</v>
      </c>
      <c r="B444" s="16">
        <v>1</v>
      </c>
      <c r="C444" s="14">
        <v>1</v>
      </c>
      <c r="D444" s="9"/>
      <c r="E444" s="15">
        <v>1</v>
      </c>
      <c r="F444" s="8">
        <v>1</v>
      </c>
      <c r="G444" s="4">
        <v>4</v>
      </c>
      <c r="H444" s="4"/>
      <c r="I444" s="5" t="str">
        <f>VLOOKUP(A444,tax!$B$2:$X$1706,5,FALSE)</f>
        <v xml:space="preserve"> Viridiplantae</v>
      </c>
      <c r="J444" t="str">
        <f>VLOOKUP(A444,tax!$B$2:$X$1706,6,FALSE)</f>
        <v xml:space="preserve"> Streptophyta</v>
      </c>
      <c r="K444" s="11" t="str">
        <f t="shared" si="79"/>
        <v>2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:44" hidden="1" x14ac:dyDescent="0.3">
      <c r="A445" s="2" t="s">
        <v>935</v>
      </c>
      <c r="B445" s="16">
        <v>1</v>
      </c>
      <c r="C445" s="14">
        <v>1</v>
      </c>
      <c r="D445" s="9"/>
      <c r="E445" s="15">
        <v>1</v>
      </c>
      <c r="F445" s="8">
        <v>1</v>
      </c>
      <c r="G445" s="4">
        <v>4</v>
      </c>
      <c r="H445" s="4"/>
      <c r="I445" s="5" t="str">
        <f>VLOOKUP(A445,tax!$B$2:$X$1706,5,FALSE)</f>
        <v xml:space="preserve"> Viridiplantae</v>
      </c>
      <c r="J445" t="str">
        <f>VLOOKUP(A445,tax!$B$2:$X$1706,6,FALSE)</f>
        <v xml:space="preserve"> Streptophyta</v>
      </c>
      <c r="K445" s="11" t="str">
        <f t="shared" si="79"/>
        <v>2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4" hidden="1" x14ac:dyDescent="0.3">
      <c r="A446" s="2" t="s">
        <v>937</v>
      </c>
      <c r="B446" s="16">
        <v>1</v>
      </c>
      <c r="C446" s="14">
        <v>1</v>
      </c>
      <c r="D446" s="9"/>
      <c r="E446" s="15">
        <v>1</v>
      </c>
      <c r="F446" s="8">
        <v>1</v>
      </c>
      <c r="G446" s="4">
        <v>4</v>
      </c>
      <c r="H446" s="4"/>
      <c r="I446" s="5" t="str">
        <f>VLOOKUP(A446,tax!$B$2:$X$1706,5,FALSE)</f>
        <v xml:space="preserve"> Fungi</v>
      </c>
      <c r="J446" t="str">
        <f>VLOOKUP(A446,tax!$B$2:$X$1706,6,FALSE)</f>
        <v xml:space="preserve"> Chytridiomycota</v>
      </c>
      <c r="K446" s="11" t="str">
        <f t="shared" si="79"/>
        <v>2</v>
      </c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hidden="1" x14ac:dyDescent="0.3">
      <c r="A447" s="2" t="s">
        <v>939</v>
      </c>
      <c r="B447" s="16"/>
      <c r="C447" s="14"/>
      <c r="D447" s="9"/>
      <c r="E447" s="15"/>
      <c r="F447" s="8">
        <v>1</v>
      </c>
      <c r="G447" s="4">
        <v>1</v>
      </c>
      <c r="H447" s="4"/>
      <c r="I447" s="5" t="str">
        <f>VLOOKUP(A447,tax!$B$2:$X$1706,5,FALSE)</f>
        <v xml:space="preserve"> Fungi</v>
      </c>
      <c r="J447" t="str">
        <f>VLOOKUP(A447,tax!$B$2:$X$1706,6,FALSE)</f>
        <v xml:space="preserve"> Blastocladiomycota</v>
      </c>
      <c r="K447" s="11" t="str">
        <f t="shared" si="66"/>
        <v>-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4" hidden="1" x14ac:dyDescent="0.3">
      <c r="A448" s="2" t="s">
        <v>941</v>
      </c>
      <c r="B448" s="16"/>
      <c r="C448" s="14"/>
      <c r="D448" s="9"/>
      <c r="E448" s="15"/>
      <c r="F448" s="8">
        <v>1</v>
      </c>
      <c r="G448" s="4">
        <v>1</v>
      </c>
      <c r="H448" s="4"/>
      <c r="I448" s="5" t="str">
        <f>VLOOKUP(A448,tax!$B$2:$X$1706,5,FALSE)</f>
        <v xml:space="preserve"> Fungi</v>
      </c>
      <c r="J448" t="str">
        <f>VLOOKUP(A448,tax!$B$2:$X$1706,6,FALSE)</f>
        <v xml:space="preserve"> Blastocladiomycota</v>
      </c>
      <c r="K448" s="11" t="str">
        <f t="shared" si="66"/>
        <v>-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hidden="1" x14ac:dyDescent="0.3">
      <c r="A449" s="2" t="s">
        <v>943</v>
      </c>
      <c r="B449" s="16">
        <v>1</v>
      </c>
      <c r="C449" s="14"/>
      <c r="D449" s="9"/>
      <c r="E449" s="15"/>
      <c r="F449" s="8">
        <v>1</v>
      </c>
      <c r="G449" s="4">
        <v>2</v>
      </c>
      <c r="H449" s="4"/>
      <c r="I449" s="5" t="str">
        <f>VLOOKUP(A449,tax!$B$2:$X$1706,5,FALSE)</f>
        <v xml:space="preserve"> Fungi</v>
      </c>
      <c r="J449" t="str">
        <f>VLOOKUP(A449,tax!$B$2:$X$1706,6,FALSE)</f>
        <v xml:space="preserve"> Blastocladiomycota</v>
      </c>
      <c r="K449" s="11" t="str">
        <f t="shared" si="66"/>
        <v>-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hidden="1" x14ac:dyDescent="0.3">
      <c r="A450" s="2" t="s">
        <v>945</v>
      </c>
      <c r="B450" s="16"/>
      <c r="C450" s="14"/>
      <c r="D450" s="9"/>
      <c r="E450" s="15"/>
      <c r="F450" s="8">
        <v>1</v>
      </c>
      <c r="G450" s="4">
        <v>1</v>
      </c>
      <c r="H450" s="4"/>
      <c r="I450" s="5" t="str">
        <f>VLOOKUP(A450,tax!$B$2:$X$1706,5,FALSE)</f>
        <v xml:space="preserve"> Fungi</v>
      </c>
      <c r="J450" t="str">
        <f>VLOOKUP(A450,tax!$B$2:$X$1706,6,FALSE)</f>
        <v xml:space="preserve"> Blastocladiomycota</v>
      </c>
      <c r="K450" s="11" t="str">
        <f t="shared" si="66"/>
        <v>-</v>
      </c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hidden="1" x14ac:dyDescent="0.3">
      <c r="A451" s="2" t="s">
        <v>947</v>
      </c>
      <c r="B451" s="16"/>
      <c r="C451" s="14"/>
      <c r="D451" s="9"/>
      <c r="E451" s="15"/>
      <c r="F451" s="8">
        <v>1</v>
      </c>
      <c r="G451" s="4">
        <v>1</v>
      </c>
      <c r="H451" s="4"/>
      <c r="I451" s="5" t="str">
        <f>VLOOKUP(A451,tax!$B$2:$X$1706,5,FALSE)</f>
        <v xml:space="preserve"> Fungi</v>
      </c>
      <c r="J451" t="str">
        <f>VLOOKUP(A451,tax!$B$2:$X$1706,6,FALSE)</f>
        <v xml:space="preserve"> Blastocladiomycota</v>
      </c>
      <c r="K451" s="11" t="str">
        <f t="shared" si="66"/>
        <v>-</v>
      </c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hidden="1" x14ac:dyDescent="0.3">
      <c r="A452" s="2" t="s">
        <v>949</v>
      </c>
      <c r="B452" s="16"/>
      <c r="C452" s="14"/>
      <c r="D452" s="9"/>
      <c r="E452" s="15"/>
      <c r="F452" s="8">
        <v>1</v>
      </c>
      <c r="G452" s="4">
        <v>1</v>
      </c>
      <c r="H452" s="4"/>
      <c r="I452" s="5" t="str">
        <f>VLOOKUP(A452,tax!$B$2:$X$1706,5,FALSE)</f>
        <v xml:space="preserve"> Fungi</v>
      </c>
      <c r="J452" t="str">
        <f>VLOOKUP(A452,tax!$B$2:$X$1706,6,FALSE)</f>
        <v xml:space="preserve"> Blastocladiomycota</v>
      </c>
      <c r="K452" s="11" t="str">
        <f t="shared" si="66"/>
        <v>-</v>
      </c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hidden="1" x14ac:dyDescent="0.3">
      <c r="A453" s="2" t="s">
        <v>951</v>
      </c>
      <c r="B453" s="16"/>
      <c r="C453" s="14"/>
      <c r="D453" s="9"/>
      <c r="E453" s="15"/>
      <c r="F453" s="8">
        <v>1</v>
      </c>
      <c r="G453" s="4">
        <v>1</v>
      </c>
      <c r="H453" s="4"/>
      <c r="I453" s="5" t="str">
        <f>VLOOKUP(A453,tax!$B$2:$X$1706,5,FALSE)</f>
        <v xml:space="preserve"> Fungi</v>
      </c>
      <c r="J453" t="str">
        <f>VLOOKUP(A453,tax!$B$2:$X$1706,6,FALSE)</f>
        <v xml:space="preserve"> Blastocladiomycota</v>
      </c>
      <c r="K453" s="11" t="str">
        <f t="shared" si="66"/>
        <v>-</v>
      </c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hidden="1" x14ac:dyDescent="0.3">
      <c r="A454" s="2" t="s">
        <v>959</v>
      </c>
      <c r="B454" s="16"/>
      <c r="C454" s="14"/>
      <c r="D454" s="9"/>
      <c r="E454" s="15"/>
      <c r="F454" s="8">
        <v>1</v>
      </c>
      <c r="G454" s="4">
        <v>1</v>
      </c>
      <c r="H454" s="4"/>
      <c r="I454" s="5" t="str">
        <f>VLOOKUP(A454,tax!$B$2:$X$1706,5,FALSE)</f>
        <v xml:space="preserve"> Fungi</v>
      </c>
      <c r="J454" t="str">
        <f>VLOOKUP(A454,tax!$B$2:$X$1706,6,FALSE)</f>
        <v xml:space="preserve"> Blastocladiomycota</v>
      </c>
      <c r="K454" s="11" t="str">
        <f t="shared" ref="K454:K517" si="80">IF(AND(B454=1,C454=1,E454=1,F454=1,B454+C454+D454+E454+F454=4),"II",IF(AND(B454+C454+D454+E454+F454=2,D454=1),"I","-"))</f>
        <v>-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hidden="1" x14ac:dyDescent="0.3">
      <c r="A455" s="2" t="s">
        <v>961</v>
      </c>
      <c r="B455" s="16"/>
      <c r="C455" s="14"/>
      <c r="D455" s="9"/>
      <c r="E455" s="15"/>
      <c r="F455" s="8">
        <v>1</v>
      </c>
      <c r="G455" s="4">
        <v>1</v>
      </c>
      <c r="H455" s="4"/>
      <c r="I455" s="5" t="str">
        <f>VLOOKUP(A455,tax!$B$2:$X$1706,5,FALSE)</f>
        <v xml:space="preserve"> Fungi</v>
      </c>
      <c r="J455" t="str">
        <f>VLOOKUP(A455,tax!$B$2:$X$1706,6,FALSE)</f>
        <v xml:space="preserve"> Blastocladiomycota</v>
      </c>
      <c r="K455" s="11" t="str">
        <f t="shared" si="80"/>
        <v>-</v>
      </c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hidden="1" x14ac:dyDescent="0.3">
      <c r="A456" s="2" t="s">
        <v>963</v>
      </c>
      <c r="B456" s="16"/>
      <c r="C456" s="14"/>
      <c r="D456" s="9"/>
      <c r="E456" s="15"/>
      <c r="F456" s="8">
        <v>1</v>
      </c>
      <c r="G456" s="4">
        <v>1</v>
      </c>
      <c r="H456" s="4"/>
      <c r="I456" s="5" t="str">
        <f>VLOOKUP(A456,tax!$B$2:$X$1706,5,FALSE)</f>
        <v xml:space="preserve"> Fungi</v>
      </c>
      <c r="J456" t="str">
        <f>VLOOKUP(A456,tax!$B$2:$X$1706,6,FALSE)</f>
        <v xml:space="preserve"> Blastocladiomycota</v>
      </c>
      <c r="K456" s="11" t="str">
        <f t="shared" si="80"/>
        <v>-</v>
      </c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x14ac:dyDescent="0.3">
      <c r="A457" s="47" t="s">
        <v>965</v>
      </c>
      <c r="B457" s="48">
        <v>1</v>
      </c>
      <c r="C457" s="49">
        <v>1</v>
      </c>
      <c r="D457" s="50"/>
      <c r="E457" s="51">
        <v>1</v>
      </c>
      <c r="F457" s="52">
        <v>1</v>
      </c>
      <c r="G457" s="53">
        <v>4</v>
      </c>
      <c r="H457" s="53">
        <f>VLOOKUP(A457, architectures!B442:I7446,4, FALSE)</f>
        <v>279</v>
      </c>
      <c r="I457" s="54" t="str">
        <f>VLOOKUP(A457,tax!$B$2:$X$1706,5,FALSE)</f>
        <v xml:space="preserve"> Proteobacteria</v>
      </c>
      <c r="J457" s="34" t="str">
        <f>VLOOKUP(A457,tax!$B$2:$X$1706,6,FALSE)</f>
        <v xml:space="preserve"> Betaproteobacteria</v>
      </c>
      <c r="K457" s="35" t="str">
        <f t="shared" ref="K457:K458" si="81">IF(AND(B457=1,C457=1,E457=1,F457=1,B457+C457+D457+E457+F457=4),"2",IF(AND(B457+C457+D457+E457+F457=2,D457=1),"1","-"))</f>
        <v>2</v>
      </c>
      <c r="L457" s="35" t="str">
        <f t="shared" ref="L457:L458" si="82">CONCATENATE("B",K457)</f>
        <v>B2</v>
      </c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x14ac:dyDescent="0.3">
      <c r="A458" s="47" t="s">
        <v>967</v>
      </c>
      <c r="B458" s="48"/>
      <c r="C458" s="49"/>
      <c r="D458" s="50">
        <v>1</v>
      </c>
      <c r="E458" s="51"/>
      <c r="F458" s="52">
        <v>1</v>
      </c>
      <c r="G458" s="53">
        <v>2</v>
      </c>
      <c r="H458" s="53">
        <f>VLOOKUP(A458, architectures!B443:I7447,4, FALSE)</f>
        <v>265</v>
      </c>
      <c r="I458" s="54" t="str">
        <f>VLOOKUP(A458,tax!$B$2:$X$1706,5,FALSE)</f>
        <v xml:space="preserve"> Proteobacteria</v>
      </c>
      <c r="J458" s="34" t="str">
        <f>VLOOKUP(A458,tax!$B$2:$X$1706,6,FALSE)</f>
        <v xml:space="preserve"> Betaproteobacteria</v>
      </c>
      <c r="K458" s="35" t="str">
        <f t="shared" si="81"/>
        <v>1</v>
      </c>
      <c r="L458" s="35" t="str">
        <f t="shared" si="82"/>
        <v>B1</v>
      </c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hidden="1" x14ac:dyDescent="0.3">
      <c r="A459" s="2" t="s">
        <v>969</v>
      </c>
      <c r="B459" s="16">
        <v>2</v>
      </c>
      <c r="C459" s="14">
        <v>1</v>
      </c>
      <c r="D459" s="9"/>
      <c r="E459" s="15">
        <v>1</v>
      </c>
      <c r="F459" s="8">
        <v>1</v>
      </c>
      <c r="G459" s="4">
        <v>5</v>
      </c>
      <c r="H459" s="4"/>
      <c r="I459" s="5" t="str">
        <f>VLOOKUP(A459,tax!$B$2:$X$1706,5,FALSE)</f>
        <v xml:space="preserve"> Viridiplantae</v>
      </c>
      <c r="J459" t="str">
        <f>VLOOKUP(A459,tax!$B$2:$X$1706,6,FALSE)</f>
        <v xml:space="preserve"> Streptophyta</v>
      </c>
      <c r="K459" s="11" t="str">
        <f t="shared" si="80"/>
        <v>-</v>
      </c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hidden="1" x14ac:dyDescent="0.3">
      <c r="A460" s="2" t="s">
        <v>971</v>
      </c>
      <c r="B460" s="16">
        <v>1</v>
      </c>
      <c r="C460" s="14">
        <v>1</v>
      </c>
      <c r="D460" s="9"/>
      <c r="E460" s="15">
        <v>1</v>
      </c>
      <c r="F460" s="8">
        <v>1</v>
      </c>
      <c r="G460" s="4">
        <v>4</v>
      </c>
      <c r="H460" s="4"/>
      <c r="I460" s="5" t="str">
        <f>VLOOKUP(A460,tax!$B$2:$X$1706,5,FALSE)</f>
        <v xml:space="preserve"> Viridiplantae</v>
      </c>
      <c r="J460" t="str">
        <f>VLOOKUP(A460,tax!$B$2:$X$1706,6,FALSE)</f>
        <v xml:space="preserve"> Streptophyta</v>
      </c>
      <c r="K460" s="11" t="str">
        <f t="shared" ref="K460:K462" si="83">IF(AND(B460=1,C460=1,E460=1,F460=1,B460+C460+D460+E460+F460=4),"2",IF(AND(B460+C460+D460+E460+F460=2,D460=1),"1","-"))</f>
        <v>2</v>
      </c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hidden="1" x14ac:dyDescent="0.3">
      <c r="A461" s="2" t="s">
        <v>973</v>
      </c>
      <c r="B461" s="16">
        <v>1</v>
      </c>
      <c r="C461" s="14">
        <v>1</v>
      </c>
      <c r="D461" s="9"/>
      <c r="E461" s="15">
        <v>1</v>
      </c>
      <c r="F461" s="8">
        <v>1</v>
      </c>
      <c r="G461" s="4">
        <v>4</v>
      </c>
      <c r="H461" s="4"/>
      <c r="I461" s="5" t="str">
        <f>VLOOKUP(A461,tax!$B$2:$X$1706,5,FALSE)</f>
        <v xml:space="preserve"> Viridiplantae</v>
      </c>
      <c r="J461" t="str">
        <f>VLOOKUP(A461,tax!$B$2:$X$1706,6,FALSE)</f>
        <v xml:space="preserve"> Streptophyta</v>
      </c>
      <c r="K461" s="11" t="str">
        <f t="shared" si="83"/>
        <v>2</v>
      </c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hidden="1" x14ac:dyDescent="0.3">
      <c r="A462" s="2" t="s">
        <v>975</v>
      </c>
      <c r="B462" s="16">
        <v>1</v>
      </c>
      <c r="C462" s="14">
        <v>1</v>
      </c>
      <c r="D462" s="9"/>
      <c r="E462" s="15">
        <v>1</v>
      </c>
      <c r="F462" s="8">
        <v>1</v>
      </c>
      <c r="G462" s="4">
        <v>4</v>
      </c>
      <c r="H462" s="4"/>
      <c r="I462" s="5" t="str">
        <f>VLOOKUP(A462,tax!$B$2:$X$1706,5,FALSE)</f>
        <v xml:space="preserve"> Viridiplantae</v>
      </c>
      <c r="J462" t="str">
        <f>VLOOKUP(A462,tax!$B$2:$X$1706,6,FALSE)</f>
        <v xml:space="preserve"> Streptophyta</v>
      </c>
      <c r="K462" s="11" t="str">
        <f t="shared" si="83"/>
        <v>2</v>
      </c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hidden="1" x14ac:dyDescent="0.3">
      <c r="A463" s="2" t="s">
        <v>977</v>
      </c>
      <c r="B463" s="16"/>
      <c r="C463" s="14"/>
      <c r="D463" s="9"/>
      <c r="E463" s="15"/>
      <c r="F463" s="8">
        <v>1</v>
      </c>
      <c r="G463" s="4">
        <v>1</v>
      </c>
      <c r="H463" s="4"/>
      <c r="I463" s="5" t="str">
        <f>VLOOKUP(A463,tax!$B$2:$X$1706,5,FALSE)</f>
        <v xml:space="preserve"> Proteobacteria</v>
      </c>
      <c r="J463" t="str">
        <f>VLOOKUP(A463,tax!$B$2:$X$1706,6,FALSE)</f>
        <v xml:space="preserve"> Gammaproteobacteria</v>
      </c>
      <c r="K463" s="11" t="str">
        <f t="shared" si="80"/>
        <v>-</v>
      </c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hidden="1" x14ac:dyDescent="0.3">
      <c r="A464" s="2" t="s">
        <v>979</v>
      </c>
      <c r="B464" s="16"/>
      <c r="C464" s="14"/>
      <c r="D464" s="9">
        <v>1</v>
      </c>
      <c r="E464" s="15"/>
      <c r="F464" s="8">
        <v>1</v>
      </c>
      <c r="G464" s="4">
        <v>2</v>
      </c>
      <c r="H464" s="4"/>
      <c r="I464" s="5" t="str">
        <f>VLOOKUP(A464,tax!$B$2:$X$1706,5,FALSE)</f>
        <v xml:space="preserve"> Proteobacteria</v>
      </c>
      <c r="J464" t="str">
        <f>VLOOKUP(A464,tax!$B$2:$X$1706,6,FALSE)</f>
        <v xml:space="preserve"> Gammaproteobacteria</v>
      </c>
      <c r="K464" s="11" t="str">
        <f t="shared" ref="K464:K466" si="84">IF(AND(B464=1,C464=1,E464=1,F464=1,B464+C464+D464+E464+F464=4),"2",IF(AND(B464+C464+D464+E464+F464=2,D464=1),"1","-"))</f>
        <v>1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hidden="1" x14ac:dyDescent="0.3">
      <c r="A465" s="2" t="s">
        <v>981</v>
      </c>
      <c r="B465" s="16"/>
      <c r="C465" s="14"/>
      <c r="D465" s="9">
        <v>1</v>
      </c>
      <c r="E465" s="15"/>
      <c r="F465" s="8">
        <v>1</v>
      </c>
      <c r="G465" s="4">
        <v>2</v>
      </c>
      <c r="H465" s="4"/>
      <c r="I465" s="5" t="str">
        <f>VLOOKUP(A465,tax!$B$2:$X$1706,5,FALSE)</f>
        <v xml:space="preserve"> Proteobacteria</v>
      </c>
      <c r="J465" t="str">
        <f>VLOOKUP(A465,tax!$B$2:$X$1706,6,FALSE)</f>
        <v xml:space="preserve"> Gammaproteobacteria</v>
      </c>
      <c r="K465" s="11" t="str">
        <f t="shared" si="84"/>
        <v>1</v>
      </c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hidden="1" x14ac:dyDescent="0.3">
      <c r="A466" s="2" t="s">
        <v>983</v>
      </c>
      <c r="B466" s="16"/>
      <c r="C466" s="14"/>
      <c r="D466" s="9">
        <v>1</v>
      </c>
      <c r="E466" s="15"/>
      <c r="F466" s="8">
        <v>1</v>
      </c>
      <c r="G466" s="4">
        <v>2</v>
      </c>
      <c r="H466" s="4"/>
      <c r="I466" s="5" t="str">
        <f>VLOOKUP(A466,tax!$B$2:$X$1706,5,FALSE)</f>
        <v xml:space="preserve"> Proteobacteria</v>
      </c>
      <c r="J466" t="str">
        <f>VLOOKUP(A466,tax!$B$2:$X$1706,6,FALSE)</f>
        <v xml:space="preserve"> Gammaproteobacteria</v>
      </c>
      <c r="K466" s="11" t="str">
        <f t="shared" si="84"/>
        <v>1</v>
      </c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hidden="1" x14ac:dyDescent="0.3">
      <c r="A467" s="2" t="s">
        <v>985</v>
      </c>
      <c r="B467" s="16"/>
      <c r="C467" s="14"/>
      <c r="D467" s="9"/>
      <c r="E467" s="15"/>
      <c r="F467" s="8">
        <v>1</v>
      </c>
      <c r="G467" s="4">
        <v>1</v>
      </c>
      <c r="H467" s="4"/>
      <c r="I467" s="5" t="str">
        <f>VLOOKUP(A467,tax!$B$2:$X$1706,5,FALSE)</f>
        <v xml:space="preserve"> Proteobacteria</v>
      </c>
      <c r="J467" t="str">
        <f>VLOOKUP(A467,tax!$B$2:$X$1706,6,FALSE)</f>
        <v xml:space="preserve"> Gammaproteobacteria</v>
      </c>
      <c r="K467" s="11" t="str">
        <f t="shared" si="80"/>
        <v>-</v>
      </c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hidden="1" x14ac:dyDescent="0.3">
      <c r="A468" s="2" t="s">
        <v>987</v>
      </c>
      <c r="B468" s="16"/>
      <c r="C468" s="14"/>
      <c r="D468" s="9"/>
      <c r="E468" s="15"/>
      <c r="F468" s="8">
        <v>1</v>
      </c>
      <c r="G468" s="4">
        <v>1</v>
      </c>
      <c r="H468" s="4"/>
      <c r="I468" s="5" t="str">
        <f>VLOOKUP(A468,tax!$B$2:$X$1706,5,FALSE)</f>
        <v xml:space="preserve"> Proteobacteria</v>
      </c>
      <c r="J468" t="str">
        <f>VLOOKUP(A468,tax!$B$2:$X$1706,6,FALSE)</f>
        <v xml:space="preserve"> Gammaproteobacteria</v>
      </c>
      <c r="K468" s="11" t="str">
        <f t="shared" si="80"/>
        <v>-</v>
      </c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hidden="1" x14ac:dyDescent="0.3">
      <c r="A469" s="2" t="s">
        <v>989</v>
      </c>
      <c r="B469" s="16">
        <v>1</v>
      </c>
      <c r="C469" s="14">
        <v>1</v>
      </c>
      <c r="D469" s="9"/>
      <c r="E469" s="15">
        <v>1</v>
      </c>
      <c r="F469" s="8">
        <v>1</v>
      </c>
      <c r="G469" s="4">
        <v>4</v>
      </c>
      <c r="H469" s="4"/>
      <c r="I469" s="5" t="str">
        <f>VLOOKUP(A469,tax!$B$2:$X$1706,5,FALSE)</f>
        <v xml:space="preserve"> Proteobacteria</v>
      </c>
      <c r="J469" t="str">
        <f>VLOOKUP(A469,tax!$B$2:$X$1706,6,FALSE)</f>
        <v xml:space="preserve"> Gammaproteobacteria</v>
      </c>
      <c r="K469" s="11" t="str">
        <f>IF(AND(B469=1,C469=1,E469=1,F469=1,B469+C469+D469+E469+F469=4),"2",IF(AND(B469+C469+D469+E469+F469=2,D469=1),"1","-"))</f>
        <v>2</v>
      </c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hidden="1" x14ac:dyDescent="0.3">
      <c r="A470" s="2" t="s">
        <v>991</v>
      </c>
      <c r="B470" s="16"/>
      <c r="C470" s="14">
        <v>1</v>
      </c>
      <c r="D470" s="9"/>
      <c r="E470" s="15">
        <v>1</v>
      </c>
      <c r="F470" s="8">
        <v>1</v>
      </c>
      <c r="G470" s="4">
        <v>3</v>
      </c>
      <c r="H470" s="4"/>
      <c r="I470" s="5" t="str">
        <f>VLOOKUP(A470,tax!$B$2:$X$1706,5,FALSE)</f>
        <v xml:space="preserve"> Cyanobacteria</v>
      </c>
      <c r="J470" t="str">
        <f>VLOOKUP(A470,tax!$B$2:$X$1706,6,FALSE)</f>
        <v xml:space="preserve"> Synechococcales</v>
      </c>
      <c r="K470" s="11" t="str">
        <f t="shared" si="80"/>
        <v>-</v>
      </c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hidden="1" x14ac:dyDescent="0.3">
      <c r="A471" s="2" t="s">
        <v>993</v>
      </c>
      <c r="B471" s="16"/>
      <c r="C471" s="14">
        <v>1</v>
      </c>
      <c r="D471" s="9"/>
      <c r="E471" s="15">
        <v>1</v>
      </c>
      <c r="F471" s="8">
        <v>1</v>
      </c>
      <c r="G471" s="4">
        <v>3</v>
      </c>
      <c r="H471" s="4"/>
      <c r="I471" s="5" t="str">
        <f>VLOOKUP(A471,tax!$B$2:$X$1706,5,FALSE)</f>
        <v xml:space="preserve"> Proteobacteria</v>
      </c>
      <c r="J471" t="str">
        <f>VLOOKUP(A471,tax!$B$2:$X$1706,6,FALSE)</f>
        <v xml:space="preserve"> Alphaproteobacteria</v>
      </c>
      <c r="K471" s="11" t="str">
        <f t="shared" si="80"/>
        <v>-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x14ac:dyDescent="0.3">
      <c r="A472" s="47" t="s">
        <v>995</v>
      </c>
      <c r="B472" s="48">
        <v>1</v>
      </c>
      <c r="C472" s="49">
        <v>1</v>
      </c>
      <c r="D472" s="50"/>
      <c r="E472" s="51">
        <v>1</v>
      </c>
      <c r="F472" s="52">
        <v>1</v>
      </c>
      <c r="G472" s="53">
        <v>4</v>
      </c>
      <c r="H472" s="53">
        <f>VLOOKUP(A472, architectures!B457:I7461,4, FALSE)</f>
        <v>79</v>
      </c>
      <c r="I472" s="54" t="str">
        <f>VLOOKUP(A472,tax!$B$2:$X$1706,5,FALSE)</f>
        <v xml:space="preserve"> Proteobacteria</v>
      </c>
      <c r="J472" s="34" t="str">
        <f>VLOOKUP(A472,tax!$B$2:$X$1706,6,FALSE)</f>
        <v xml:space="preserve"> Betaproteobacteria</v>
      </c>
      <c r="K472" s="35" t="str">
        <f t="shared" ref="K472:K473" si="85">IF(AND(B472=1,C472=1,E472=1,F472=1,B472+C472+D472+E472+F472=4),"2",IF(AND(B472+C472+D472+E472+F472=2,D472=1),"1","-"))</f>
        <v>2</v>
      </c>
      <c r="L472" s="35" t="str">
        <f t="shared" ref="L472:L473" si="86">CONCATENATE("B",K472)</f>
        <v>B2</v>
      </c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x14ac:dyDescent="0.3">
      <c r="A473" s="47" t="s">
        <v>997</v>
      </c>
      <c r="B473" s="48"/>
      <c r="C473" s="49"/>
      <c r="D473" s="50">
        <v>1</v>
      </c>
      <c r="E473" s="51"/>
      <c r="F473" s="52">
        <v>1</v>
      </c>
      <c r="G473" s="53">
        <v>2</v>
      </c>
      <c r="H473" s="53">
        <f>VLOOKUP(A473, architectures!B458:I7462,4, FALSE)</f>
        <v>78</v>
      </c>
      <c r="I473" s="54" t="str">
        <f>VLOOKUP(A473,tax!$B$2:$X$1706,5,FALSE)</f>
        <v xml:space="preserve"> Proteobacteria</v>
      </c>
      <c r="J473" s="34" t="str">
        <f>VLOOKUP(A473,tax!$B$2:$X$1706,6,FALSE)</f>
        <v xml:space="preserve"> Betaproteobacteria</v>
      </c>
      <c r="K473" s="35" t="str">
        <f t="shared" si="85"/>
        <v>1</v>
      </c>
      <c r="L473" s="35" t="str">
        <f t="shared" si="86"/>
        <v>B1</v>
      </c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hidden="1" x14ac:dyDescent="0.3">
      <c r="A474" s="2" t="s">
        <v>999</v>
      </c>
      <c r="B474" s="16"/>
      <c r="C474" s="14"/>
      <c r="D474" s="9"/>
      <c r="E474" s="15">
        <v>1</v>
      </c>
      <c r="F474" s="8">
        <v>1</v>
      </c>
      <c r="G474" s="4">
        <v>2</v>
      </c>
      <c r="H474" s="4"/>
      <c r="I474" s="5" t="str">
        <f>VLOOKUP(A474,tax!$B$2:$X$1706,5,FALSE)</f>
        <v xml:space="preserve"> Proteobacteria</v>
      </c>
      <c r="J474" t="str">
        <f>VLOOKUP(A474,tax!$B$2:$X$1706,6,FALSE)</f>
        <v xml:space="preserve"> Betaproteobacteria</v>
      </c>
      <c r="K474" s="11" t="str">
        <f t="shared" si="80"/>
        <v>-</v>
      </c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x14ac:dyDescent="0.3">
      <c r="A475" s="47" t="s">
        <v>1001</v>
      </c>
      <c r="B475" s="48"/>
      <c r="C475" s="49"/>
      <c r="D475" s="50">
        <v>1</v>
      </c>
      <c r="E475" s="51"/>
      <c r="F475" s="52">
        <v>1</v>
      </c>
      <c r="G475" s="53">
        <v>2</v>
      </c>
      <c r="H475" s="53">
        <f>VLOOKUP(A475, architectures!B460:I7464,4, FALSE)</f>
        <v>87</v>
      </c>
      <c r="I475" s="54" t="str">
        <f>VLOOKUP(A475,tax!$B$2:$X$1706,5,FALSE)</f>
        <v xml:space="preserve"> Proteobacteria</v>
      </c>
      <c r="J475" s="34" t="str">
        <f>VLOOKUP(A475,tax!$B$2:$X$1706,6,FALSE)</f>
        <v xml:space="preserve"> Betaproteobacteria</v>
      </c>
      <c r="K475" s="35" t="str">
        <f>IF(AND(B475=1,C475=1,E475=1,F475=1,B475+C475+D475+E475+F475=4),"2",IF(AND(B475+C475+D475+E475+F475=2,D475=1),"1","-"))</f>
        <v>1</v>
      </c>
      <c r="L475" s="35" t="str">
        <f>CONCATENATE("B",K475)</f>
        <v>B1</v>
      </c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hidden="1" x14ac:dyDescent="0.3">
      <c r="A476" s="2" t="s">
        <v>1003</v>
      </c>
      <c r="B476" s="16"/>
      <c r="C476" s="14"/>
      <c r="D476" s="9"/>
      <c r="E476" s="15"/>
      <c r="F476" s="8">
        <v>1</v>
      </c>
      <c r="G476" s="4">
        <v>1</v>
      </c>
      <c r="H476" s="4"/>
      <c r="I476" s="5" t="str">
        <f>VLOOKUP(A476,tax!$B$2:$X$1706,5,FALSE)</f>
        <v xml:space="preserve"> Proteobacteria</v>
      </c>
      <c r="J476" t="str">
        <f>VLOOKUP(A476,tax!$B$2:$X$1706,6,FALSE)</f>
        <v xml:space="preserve"> Alphaproteobacteria</v>
      </c>
      <c r="K476" s="11" t="str">
        <f t="shared" si="80"/>
        <v>-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hidden="1" x14ac:dyDescent="0.3">
      <c r="A477" s="2" t="s">
        <v>1005</v>
      </c>
      <c r="B477" s="16"/>
      <c r="C477" s="14"/>
      <c r="D477" s="9"/>
      <c r="E477" s="15"/>
      <c r="F477" s="8">
        <v>1</v>
      </c>
      <c r="G477" s="4">
        <v>1</v>
      </c>
      <c r="H477" s="4"/>
      <c r="I477" s="5" t="str">
        <f>VLOOKUP(A477,tax!$B$2:$X$1706,5,FALSE)</f>
        <v xml:space="preserve"> Proteobacteria</v>
      </c>
      <c r="J477" t="str">
        <f>VLOOKUP(A477,tax!$B$2:$X$1706,6,FALSE)</f>
        <v xml:space="preserve"> Alphaproteobacteria</v>
      </c>
      <c r="K477" s="11" t="str">
        <f t="shared" si="80"/>
        <v>-</v>
      </c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:44" x14ac:dyDescent="0.3">
      <c r="A478" s="47" t="s">
        <v>1007</v>
      </c>
      <c r="B478" s="48"/>
      <c r="C478" s="49"/>
      <c r="D478" s="50">
        <v>1</v>
      </c>
      <c r="E478" s="51"/>
      <c r="F478" s="52">
        <v>1</v>
      </c>
      <c r="G478" s="53">
        <v>2</v>
      </c>
      <c r="H478" s="53">
        <f>VLOOKUP(A478, architectures!B463:I7467,4, FALSE)</f>
        <v>84</v>
      </c>
      <c r="I478" s="54" t="str">
        <f>VLOOKUP(A478,tax!$B$2:$X$1706,5,FALSE)</f>
        <v xml:space="preserve"> Proteobacteria</v>
      </c>
      <c r="J478" s="34" t="str">
        <f>VLOOKUP(A478,tax!$B$2:$X$1706,6,FALSE)</f>
        <v xml:space="preserve"> Alphaproteobacteria</v>
      </c>
      <c r="K478" s="35" t="str">
        <f>IF(AND(B478=1,C478=1,E478=1,F478=1,B478+C478+D478+E478+F478=4),"2",IF(AND(B478+C478+D478+E478+F478=2,D478=1),"1","-"))</f>
        <v>1</v>
      </c>
      <c r="L478" s="35" t="str">
        <f>CONCATENATE("A",K478)</f>
        <v>A1</v>
      </c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:44" hidden="1" x14ac:dyDescent="0.3">
      <c r="A479" s="2" t="s">
        <v>1009</v>
      </c>
      <c r="B479" s="16">
        <v>1</v>
      </c>
      <c r="C479" s="14"/>
      <c r="D479" s="9"/>
      <c r="E479" s="15">
        <v>1</v>
      </c>
      <c r="F479" s="8">
        <v>1</v>
      </c>
      <c r="G479" s="4">
        <v>3</v>
      </c>
      <c r="H479" s="4"/>
      <c r="I479" s="5" t="str">
        <f>VLOOKUP(A479,tax!$B$2:$X$1706,5,FALSE)</f>
        <v xml:space="preserve"> Proteobacteria</v>
      </c>
      <c r="J479" t="str">
        <f>VLOOKUP(A479,tax!$B$2:$X$1706,6,FALSE)</f>
        <v xml:space="preserve"> Deltaproteobacteria</v>
      </c>
      <c r="K479" s="11" t="str">
        <f t="shared" si="80"/>
        <v>-</v>
      </c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hidden="1" x14ac:dyDescent="0.3">
      <c r="A480" s="2" t="s">
        <v>1011</v>
      </c>
      <c r="B480" s="16">
        <v>2</v>
      </c>
      <c r="C480" s="14">
        <v>1</v>
      </c>
      <c r="D480" s="9"/>
      <c r="E480" s="15">
        <v>1</v>
      </c>
      <c r="F480" s="8">
        <v>1</v>
      </c>
      <c r="G480" s="4">
        <v>5</v>
      </c>
      <c r="H480" s="4"/>
      <c r="I480" s="5" t="str">
        <f>VLOOKUP(A480,tax!$B$2:$X$1706,5,FALSE)</f>
        <v xml:space="preserve"> Proteobacteria</v>
      </c>
      <c r="J480" t="str">
        <f>VLOOKUP(A480,tax!$B$2:$X$1706,6,FALSE)</f>
        <v xml:space="preserve"> Gammaproteobacteria</v>
      </c>
      <c r="K480" s="11" t="str">
        <f t="shared" si="80"/>
        <v>-</v>
      </c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hidden="1" x14ac:dyDescent="0.3">
      <c r="A481" s="2" t="s">
        <v>1013</v>
      </c>
      <c r="B481" s="16"/>
      <c r="C481" s="14"/>
      <c r="D481" s="9">
        <v>1</v>
      </c>
      <c r="E481" s="15"/>
      <c r="F481" s="8">
        <v>1</v>
      </c>
      <c r="G481" s="4">
        <v>2</v>
      </c>
      <c r="H481" s="4"/>
      <c r="I481" s="5" t="str">
        <f>VLOOKUP(A481,tax!$B$2:$X$1706,5,FALSE)</f>
        <v xml:space="preserve"> Proteobacteria</v>
      </c>
      <c r="J481" t="str">
        <f>VLOOKUP(A481,tax!$B$2:$X$1706,6,FALSE)</f>
        <v xml:space="preserve"> Gammaproteobacteria</v>
      </c>
      <c r="K481" s="11" t="str">
        <f>IF(AND(B481=1,C481=1,E481=1,F481=1,B481+C481+D481+E481+F481=4),"2",IF(AND(B481+C481+D481+E481+F481=2,D481=1),"1","-"))</f>
        <v>1</v>
      </c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hidden="1" x14ac:dyDescent="0.3">
      <c r="A482" s="2" t="s">
        <v>1015</v>
      </c>
      <c r="B482" s="16"/>
      <c r="C482" s="14"/>
      <c r="D482" s="9"/>
      <c r="E482" s="15"/>
      <c r="F482" s="8">
        <v>1</v>
      </c>
      <c r="G482" s="4">
        <v>1</v>
      </c>
      <c r="H482" s="4"/>
      <c r="I482" s="5" t="str">
        <f>VLOOKUP(A482,tax!$B$2:$X$1706,5,FALSE)</f>
        <v xml:space="preserve"> Proteobacteria</v>
      </c>
      <c r="J482" t="str">
        <f>VLOOKUP(A482,tax!$B$2:$X$1706,6,FALSE)</f>
        <v xml:space="preserve"> Alphaproteobacteria</v>
      </c>
      <c r="K482" s="11" t="str">
        <f t="shared" si="80"/>
        <v>-</v>
      </c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x14ac:dyDescent="0.3">
      <c r="A483" s="47" t="s">
        <v>1017</v>
      </c>
      <c r="B483" s="48">
        <v>1</v>
      </c>
      <c r="C483" s="49">
        <v>1</v>
      </c>
      <c r="D483" s="50"/>
      <c r="E483" s="51">
        <v>1</v>
      </c>
      <c r="F483" s="52">
        <v>1</v>
      </c>
      <c r="G483" s="53">
        <v>4</v>
      </c>
      <c r="H483" s="53">
        <f>VLOOKUP(A483, architectures!B468:I7472,4, FALSE)</f>
        <v>257</v>
      </c>
      <c r="I483" s="54" t="str">
        <f>VLOOKUP(A483,tax!$B$2:$X$1706,5,FALSE)</f>
        <v xml:space="preserve"> Proteobacteria</v>
      </c>
      <c r="J483" s="34" t="str">
        <f>VLOOKUP(A483,tax!$B$2:$X$1706,6,FALSE)</f>
        <v xml:space="preserve"> Betaproteobacteria.</v>
      </c>
      <c r="K483" s="35" t="str">
        <f>IF(AND(B483=1,C483=1,E483=1,F483=1,B483+C483+D483+E483+F483=4),"2",IF(AND(B483+C483+D483+E483+F483=2,D483=1),"1","-"))</f>
        <v>2</v>
      </c>
      <c r="L483" s="35" t="s">
        <v>5412</v>
      </c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hidden="1" x14ac:dyDescent="0.3">
      <c r="A484" s="2" t="s">
        <v>1019</v>
      </c>
      <c r="B484" s="16"/>
      <c r="C484" s="14"/>
      <c r="D484" s="9"/>
      <c r="E484" s="15"/>
      <c r="F484" s="8">
        <v>1</v>
      </c>
      <c r="G484" s="4">
        <v>1</v>
      </c>
      <c r="H484" s="4"/>
      <c r="I484" s="5" t="str">
        <f>VLOOKUP(A484,tax!$B$2:$X$1706,5,FALSE)</f>
        <v xml:space="preserve"> Proteobacteria</v>
      </c>
      <c r="J484" t="str">
        <f>VLOOKUP(A484,tax!$B$2:$X$1706,6,FALSE)</f>
        <v xml:space="preserve"> Alphaproteobacteria</v>
      </c>
      <c r="K484" s="11" t="str">
        <f t="shared" si="80"/>
        <v>-</v>
      </c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hidden="1" x14ac:dyDescent="0.3">
      <c r="A485" s="2" t="s">
        <v>1021</v>
      </c>
      <c r="B485" s="16">
        <v>1</v>
      </c>
      <c r="C485" s="14">
        <v>1</v>
      </c>
      <c r="D485" s="9"/>
      <c r="E485" s="15">
        <v>1</v>
      </c>
      <c r="F485" s="8">
        <v>1</v>
      </c>
      <c r="G485" s="4">
        <v>4</v>
      </c>
      <c r="H485" s="4"/>
      <c r="I485" s="5" t="str">
        <f>VLOOKUP(A485,tax!$B$2:$X$1706,5,FALSE)</f>
        <v xml:space="preserve"> Proteobacteria</v>
      </c>
      <c r="J485" t="str">
        <f>VLOOKUP(A485,tax!$B$2:$X$1706,6,FALSE)</f>
        <v xml:space="preserve"> Gammaproteobacteria</v>
      </c>
      <c r="K485" s="11" t="str">
        <f t="shared" ref="K485:K488" si="87">IF(AND(B485=1,C485=1,E485=1,F485=1,B485+C485+D485+E485+F485=4),"2",IF(AND(B485+C485+D485+E485+F485=2,D485=1),"1","-"))</f>
        <v>2</v>
      </c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x14ac:dyDescent="0.3">
      <c r="A486" s="47" t="s">
        <v>1023</v>
      </c>
      <c r="B486" s="48">
        <v>1</v>
      </c>
      <c r="C486" s="49">
        <v>1</v>
      </c>
      <c r="D486" s="50"/>
      <c r="E486" s="51">
        <v>1</v>
      </c>
      <c r="F486" s="52">
        <v>1</v>
      </c>
      <c r="G486" s="53">
        <v>4</v>
      </c>
      <c r="H486" s="53">
        <f>VLOOKUP(A486, architectures!B471:I7475,4, FALSE)</f>
        <v>63</v>
      </c>
      <c r="I486" s="54" t="str">
        <f>VLOOKUP(A486,tax!$B$2:$X$1706,5,FALSE)</f>
        <v xml:space="preserve"> Proteobacteria</v>
      </c>
      <c r="J486" s="34" t="str">
        <f>VLOOKUP(A486,tax!$B$2:$X$1706,6,FALSE)</f>
        <v xml:space="preserve"> Alphaproteobacteria</v>
      </c>
      <c r="K486" s="35" t="str">
        <f t="shared" si="87"/>
        <v>2</v>
      </c>
      <c r="L486" s="35" t="str">
        <f>CONCATENATE("A",K486)</f>
        <v>A2</v>
      </c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hidden="1" x14ac:dyDescent="0.3">
      <c r="A487" s="2" t="s">
        <v>1025</v>
      </c>
      <c r="B487" s="16">
        <v>1</v>
      </c>
      <c r="C487" s="14">
        <v>1</v>
      </c>
      <c r="D487" s="9"/>
      <c r="E487" s="15">
        <v>1</v>
      </c>
      <c r="F487" s="8">
        <v>1</v>
      </c>
      <c r="G487" s="4">
        <v>4</v>
      </c>
      <c r="H487" s="4"/>
      <c r="I487" s="5" t="str">
        <f>VLOOKUP(A487,tax!$B$2:$X$1706,5,FALSE)</f>
        <v xml:space="preserve"> Proteobacteria</v>
      </c>
      <c r="J487" t="str">
        <f>VLOOKUP(A487,tax!$B$2:$X$1706,6,FALSE)</f>
        <v xml:space="preserve"> Gammaproteobacteria</v>
      </c>
      <c r="K487" s="11" t="str">
        <f t="shared" si="87"/>
        <v>2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hidden="1" x14ac:dyDescent="0.3">
      <c r="A488" s="2" t="s">
        <v>1027</v>
      </c>
      <c r="B488" s="16"/>
      <c r="C488" s="14"/>
      <c r="D488" s="9">
        <v>1</v>
      </c>
      <c r="E488" s="15"/>
      <c r="F488" s="8">
        <v>1</v>
      </c>
      <c r="G488" s="4">
        <v>2</v>
      </c>
      <c r="H488" s="4"/>
      <c r="I488" s="5" t="str">
        <f>VLOOKUP(A488,tax!$B$2:$X$1706,5,FALSE)</f>
        <v xml:space="preserve"> Proteobacteria</v>
      </c>
      <c r="J488" t="str">
        <f>VLOOKUP(A488,tax!$B$2:$X$1706,6,FALSE)</f>
        <v xml:space="preserve"> Gammaproteobacteria</v>
      </c>
      <c r="K488" s="11" t="str">
        <f t="shared" si="87"/>
        <v>1</v>
      </c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hidden="1" x14ac:dyDescent="0.3">
      <c r="A489" s="2" t="s">
        <v>1029</v>
      </c>
      <c r="B489" s="16">
        <v>2</v>
      </c>
      <c r="C489" s="14">
        <v>1</v>
      </c>
      <c r="D489" s="9"/>
      <c r="E489" s="15">
        <v>1</v>
      </c>
      <c r="F489" s="8">
        <v>1</v>
      </c>
      <c r="G489" s="4">
        <v>5</v>
      </c>
      <c r="H489" s="4"/>
      <c r="I489" s="5" t="str">
        <f>VLOOKUP(A489,tax!$B$2:$X$1706,5,FALSE)</f>
        <v xml:space="preserve"> Proteobacteria</v>
      </c>
      <c r="J489" t="str">
        <f>VLOOKUP(A489,tax!$B$2:$X$1706,6,FALSE)</f>
        <v xml:space="preserve"> Betaproteobacteria</v>
      </c>
      <c r="K489" s="11" t="str">
        <f t="shared" si="80"/>
        <v>-</v>
      </c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hidden="1" x14ac:dyDescent="0.3">
      <c r="A490" s="2" t="s">
        <v>1031</v>
      </c>
      <c r="B490" s="16">
        <v>2</v>
      </c>
      <c r="C490" s="14">
        <v>1</v>
      </c>
      <c r="D490" s="9"/>
      <c r="E490" s="15">
        <v>1</v>
      </c>
      <c r="F490" s="8">
        <v>1</v>
      </c>
      <c r="G490" s="4">
        <v>5</v>
      </c>
      <c r="H490" s="4"/>
      <c r="I490" s="5" t="str">
        <f>VLOOKUP(A490,tax!$B$2:$X$1706,5,FALSE)</f>
        <v xml:space="preserve"> Proteobacteria</v>
      </c>
      <c r="J490" t="str">
        <f>VLOOKUP(A490,tax!$B$2:$X$1706,6,FALSE)</f>
        <v xml:space="preserve"> Betaproteobacteria</v>
      </c>
      <c r="K490" s="11" t="str">
        <f t="shared" si="80"/>
        <v>-</v>
      </c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hidden="1" x14ac:dyDescent="0.3">
      <c r="A491" s="2" t="s">
        <v>1033</v>
      </c>
      <c r="B491" s="16"/>
      <c r="C491" s="14"/>
      <c r="D491" s="9"/>
      <c r="E491" s="15"/>
      <c r="F491" s="8">
        <v>1</v>
      </c>
      <c r="G491" s="4">
        <v>1</v>
      </c>
      <c r="H491" s="4"/>
      <c r="I491" s="5" t="str">
        <f>VLOOKUP(A491,tax!$B$2:$X$1706,5,FALSE)</f>
        <v xml:space="preserve"> Proteobacteria</v>
      </c>
      <c r="J491" t="str">
        <f>VLOOKUP(A491,tax!$B$2:$X$1706,6,FALSE)</f>
        <v xml:space="preserve"> Alphaproteobacteria</v>
      </c>
      <c r="K491" s="11" t="str">
        <f t="shared" si="80"/>
        <v>-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hidden="1" x14ac:dyDescent="0.3">
      <c r="A492" s="2" t="s">
        <v>1035</v>
      </c>
      <c r="B492" s="16">
        <v>1</v>
      </c>
      <c r="C492" s="14">
        <v>1</v>
      </c>
      <c r="D492" s="9"/>
      <c r="E492" s="15">
        <v>1</v>
      </c>
      <c r="F492" s="8">
        <v>1</v>
      </c>
      <c r="G492" s="4">
        <v>4</v>
      </c>
      <c r="H492" s="4"/>
      <c r="I492" s="5" t="str">
        <f>VLOOKUP(A492,tax!$B$2:$X$1706,5,FALSE)</f>
        <v xml:space="preserve"> Proteobacteria</v>
      </c>
      <c r="J492" t="str">
        <f>VLOOKUP(A492,tax!$B$2:$X$1706,6,FALSE)</f>
        <v xml:space="preserve"> Gammaproteobacteria</v>
      </c>
      <c r="K492" s="11" t="str">
        <f t="shared" ref="K492:K493" si="88">IF(AND(B492=1,C492=1,E492=1,F492=1,B492+C492+D492+E492+F492=4),"2",IF(AND(B492+C492+D492+E492+F492=2,D492=1),"1","-"))</f>
        <v>2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hidden="1" x14ac:dyDescent="0.3">
      <c r="A493" s="2" t="s">
        <v>1037</v>
      </c>
      <c r="B493" s="16">
        <v>1</v>
      </c>
      <c r="C493" s="14">
        <v>1</v>
      </c>
      <c r="D493" s="9"/>
      <c r="E493" s="15">
        <v>1</v>
      </c>
      <c r="F493" s="8">
        <v>1</v>
      </c>
      <c r="G493" s="4">
        <v>4</v>
      </c>
      <c r="H493" s="4"/>
      <c r="I493" s="5" t="str">
        <f>VLOOKUP(A493,tax!$B$2:$X$1706,5,FALSE)</f>
        <v xml:space="preserve"> Proteobacteria</v>
      </c>
      <c r="J493" t="str">
        <f>VLOOKUP(A493,tax!$B$2:$X$1706,6,FALSE)</f>
        <v xml:space="preserve"> Gammaproteobacteria</v>
      </c>
      <c r="K493" s="11" t="str">
        <f t="shared" si="88"/>
        <v>2</v>
      </c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hidden="1" x14ac:dyDescent="0.3">
      <c r="A494" s="2" t="s">
        <v>1039</v>
      </c>
      <c r="B494" s="16"/>
      <c r="C494" s="14"/>
      <c r="D494" s="9"/>
      <c r="E494" s="15"/>
      <c r="F494" s="8">
        <v>1</v>
      </c>
      <c r="G494" s="4">
        <v>1</v>
      </c>
      <c r="H494" s="4"/>
      <c r="I494" s="5" t="str">
        <f>VLOOKUP(A494,tax!$B$2:$X$1706,5,FALSE)</f>
        <v xml:space="preserve"> Proteobacteria</v>
      </c>
      <c r="J494" t="str">
        <f>VLOOKUP(A494,tax!$B$2:$X$1706,6,FALSE)</f>
        <v xml:space="preserve"> Alphaproteobacteria</v>
      </c>
      <c r="K494" s="11" t="str">
        <f t="shared" si="80"/>
        <v>-</v>
      </c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hidden="1" x14ac:dyDescent="0.3">
      <c r="A495" s="2" t="s">
        <v>1041</v>
      </c>
      <c r="B495" s="16">
        <v>1</v>
      </c>
      <c r="C495" s="14">
        <v>1</v>
      </c>
      <c r="D495" s="9"/>
      <c r="E495" s="15">
        <v>1</v>
      </c>
      <c r="F495" s="8">
        <v>1</v>
      </c>
      <c r="G495" s="4">
        <v>4</v>
      </c>
      <c r="H495" s="4"/>
      <c r="I495" s="5" t="str">
        <f>VLOOKUP(A495,tax!$B$2:$X$1706,5,FALSE)</f>
        <v xml:space="preserve"> Viridiplantae</v>
      </c>
      <c r="J495" t="str">
        <f>VLOOKUP(A495,tax!$B$2:$X$1706,6,FALSE)</f>
        <v xml:space="preserve"> Streptophyta</v>
      </c>
      <c r="K495" s="11" t="str">
        <f t="shared" ref="K495:K498" si="89">IF(AND(B495=1,C495=1,E495=1,F495=1,B495+C495+D495+E495+F495=4),"2",IF(AND(B495+C495+D495+E495+F495=2,D495=1),"1","-"))</f>
        <v>2</v>
      </c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hidden="1" x14ac:dyDescent="0.3">
      <c r="A496" s="2" t="s">
        <v>1043</v>
      </c>
      <c r="B496" s="16"/>
      <c r="C496" s="14"/>
      <c r="D496" s="9">
        <v>1</v>
      </c>
      <c r="E496" s="15"/>
      <c r="F496" s="8">
        <v>1</v>
      </c>
      <c r="G496" s="4">
        <v>2</v>
      </c>
      <c r="H496" s="4"/>
      <c r="I496" s="5" t="str">
        <f>VLOOKUP(A496,tax!$B$2:$X$1706,5,FALSE)</f>
        <v xml:space="preserve"> Proteobacteria</v>
      </c>
      <c r="J496" t="str">
        <f>VLOOKUP(A496,tax!$B$2:$X$1706,6,FALSE)</f>
        <v xml:space="preserve"> Gammaproteobacteria</v>
      </c>
      <c r="K496" s="11" t="str">
        <f t="shared" si="89"/>
        <v>1</v>
      </c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hidden="1" x14ac:dyDescent="0.3">
      <c r="A497" s="2" t="s">
        <v>1045</v>
      </c>
      <c r="B497" s="16"/>
      <c r="C497" s="14"/>
      <c r="D497" s="9">
        <v>1</v>
      </c>
      <c r="E497" s="15"/>
      <c r="F497" s="8">
        <v>1</v>
      </c>
      <c r="G497" s="4">
        <v>2</v>
      </c>
      <c r="H497" s="4"/>
      <c r="I497" s="5" t="str">
        <f>VLOOKUP(A497,tax!$B$2:$X$1706,5,FALSE)</f>
        <v xml:space="preserve"> Proteobacteria</v>
      </c>
      <c r="J497" t="str">
        <f>VLOOKUP(A497,tax!$B$2:$X$1706,6,FALSE)</f>
        <v xml:space="preserve"> Gammaproteobacteria</v>
      </c>
      <c r="K497" s="11" t="str">
        <f t="shared" si="89"/>
        <v>1</v>
      </c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hidden="1" x14ac:dyDescent="0.3">
      <c r="A498" s="2" t="s">
        <v>1047</v>
      </c>
      <c r="B498" s="16">
        <v>1</v>
      </c>
      <c r="C498" s="14">
        <v>1</v>
      </c>
      <c r="D498" s="9"/>
      <c r="E498" s="15">
        <v>1</v>
      </c>
      <c r="F498" s="8">
        <v>1</v>
      </c>
      <c r="G498" s="4">
        <v>4</v>
      </c>
      <c r="H498" s="4"/>
      <c r="I498" s="5" t="str">
        <f>VLOOKUP(A498,tax!$B$2:$X$1706,5,FALSE)</f>
        <v xml:space="preserve"> Bacteroidetes.</v>
      </c>
      <c r="J498">
        <f>VLOOKUP(A498,tax!$B$2:$X$1706,6,FALSE)</f>
        <v>0</v>
      </c>
      <c r="K498" s="11" t="str">
        <f t="shared" si="89"/>
        <v>2</v>
      </c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hidden="1" x14ac:dyDescent="0.3">
      <c r="A499" s="2" t="s">
        <v>1049</v>
      </c>
      <c r="B499" s="16"/>
      <c r="C499" s="14">
        <v>1</v>
      </c>
      <c r="D499" s="9"/>
      <c r="E499" s="15">
        <v>1</v>
      </c>
      <c r="F499" s="8">
        <v>1</v>
      </c>
      <c r="G499" s="4">
        <v>3</v>
      </c>
      <c r="H499" s="4"/>
      <c r="I499" s="5" t="str">
        <f>VLOOKUP(A499,tax!$B$2:$X$1706,5,FALSE)</f>
        <v xml:space="preserve"> Cyanobacteria</v>
      </c>
      <c r="J499" t="str">
        <f>VLOOKUP(A499,tax!$B$2:$X$1706,6,FALSE)</f>
        <v xml:space="preserve"> Synechococcales</v>
      </c>
      <c r="K499" s="11" t="str">
        <f t="shared" si="80"/>
        <v>-</v>
      </c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hidden="1" x14ac:dyDescent="0.3">
      <c r="A500" s="2" t="s">
        <v>1051</v>
      </c>
      <c r="B500" s="16"/>
      <c r="C500" s="14"/>
      <c r="D500" s="9"/>
      <c r="E500" s="15"/>
      <c r="F500" s="8">
        <v>1</v>
      </c>
      <c r="G500" s="4">
        <v>1</v>
      </c>
      <c r="H500" s="4"/>
      <c r="I500" s="5" t="str">
        <f>VLOOKUP(A500,tax!$B$2:$X$1706,5,FALSE)</f>
        <v xml:space="preserve"> Proteobacteria</v>
      </c>
      <c r="J500" t="str">
        <f>VLOOKUP(A500,tax!$B$2:$X$1706,6,FALSE)</f>
        <v xml:space="preserve"> Alphaproteobacteria</v>
      </c>
      <c r="K500" s="11" t="str">
        <f t="shared" si="80"/>
        <v>-</v>
      </c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hidden="1" x14ac:dyDescent="0.3">
      <c r="A501" s="2" t="s">
        <v>1053</v>
      </c>
      <c r="B501" s="16"/>
      <c r="C501" s="14"/>
      <c r="D501" s="9"/>
      <c r="E501" s="15">
        <v>1</v>
      </c>
      <c r="F501" s="8">
        <v>1</v>
      </c>
      <c r="G501" s="4">
        <v>2</v>
      </c>
      <c r="H501" s="4"/>
      <c r="I501" s="5" t="str">
        <f>VLOOKUP(A501,tax!$B$2:$X$1706,5,FALSE)</f>
        <v xml:space="preserve"> Bacteroidetes</v>
      </c>
      <c r="J501" t="str">
        <f>VLOOKUP(A501,tax!$B$2:$X$1706,6,FALSE)</f>
        <v xml:space="preserve"> Cytophagia</v>
      </c>
      <c r="K501" s="11" t="str">
        <f t="shared" si="80"/>
        <v>-</v>
      </c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hidden="1" x14ac:dyDescent="0.3">
      <c r="A502" s="2" t="s">
        <v>1055</v>
      </c>
      <c r="B502" s="16"/>
      <c r="C502" s="14">
        <v>1</v>
      </c>
      <c r="D502" s="9"/>
      <c r="E502" s="15">
        <v>1</v>
      </c>
      <c r="F502" s="8">
        <v>1</v>
      </c>
      <c r="G502" s="4">
        <v>3</v>
      </c>
      <c r="H502" s="4"/>
      <c r="I502" s="5" t="str">
        <f>VLOOKUP(A502,tax!$B$2:$X$1706,5,FALSE)</f>
        <v xml:space="preserve"> Bacteroidetes</v>
      </c>
      <c r="J502" t="str">
        <f>VLOOKUP(A502,tax!$B$2:$X$1706,6,FALSE)</f>
        <v xml:space="preserve"> Flavobacteriia</v>
      </c>
      <c r="K502" s="11" t="str">
        <f t="shared" si="80"/>
        <v>-</v>
      </c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hidden="1" x14ac:dyDescent="0.3">
      <c r="A503" s="2" t="s">
        <v>1057</v>
      </c>
      <c r="B503" s="16"/>
      <c r="C503" s="14"/>
      <c r="D503" s="9"/>
      <c r="E503" s="15">
        <v>1</v>
      </c>
      <c r="F503" s="8">
        <v>1</v>
      </c>
      <c r="G503" s="4">
        <v>2</v>
      </c>
      <c r="H503" s="4"/>
      <c r="I503" s="5" t="str">
        <f>VLOOKUP(A503,tax!$B$2:$X$1706,5,FALSE)</f>
        <v xml:space="preserve"> Bacteroidetes</v>
      </c>
      <c r="J503" t="str">
        <f>VLOOKUP(A503,tax!$B$2:$X$1706,6,FALSE)</f>
        <v xml:space="preserve"> Sphingobacteriia</v>
      </c>
      <c r="K503" s="11" t="str">
        <f t="shared" si="80"/>
        <v>-</v>
      </c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hidden="1" x14ac:dyDescent="0.3">
      <c r="A504" s="2" t="s">
        <v>1059</v>
      </c>
      <c r="B504" s="16"/>
      <c r="C504" s="14">
        <v>1</v>
      </c>
      <c r="D504" s="9"/>
      <c r="E504" s="15"/>
      <c r="F504" s="8">
        <v>1</v>
      </c>
      <c r="G504" s="4">
        <v>2</v>
      </c>
      <c r="H504" s="4"/>
      <c r="I504" s="5" t="str">
        <f>VLOOKUP(A504,tax!$B$2:$X$1706,5,FALSE)</f>
        <v xml:space="preserve"> Viridiplantae</v>
      </c>
      <c r="J504" t="str">
        <f>VLOOKUP(A504,tax!$B$2:$X$1706,6,FALSE)</f>
        <v xml:space="preserve"> Streptophyta</v>
      </c>
      <c r="K504" s="11" t="str">
        <f t="shared" si="80"/>
        <v>-</v>
      </c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x14ac:dyDescent="0.3">
      <c r="A505" s="47" t="s">
        <v>1061</v>
      </c>
      <c r="B505" s="48">
        <v>1</v>
      </c>
      <c r="C505" s="49">
        <v>1</v>
      </c>
      <c r="D505" s="50"/>
      <c r="E505" s="51">
        <v>1</v>
      </c>
      <c r="F505" s="52">
        <v>1</v>
      </c>
      <c r="G505" s="53">
        <v>4</v>
      </c>
      <c r="H505" s="53">
        <f>VLOOKUP(A505, architectures!B490:I7494,4, FALSE)</f>
        <v>28</v>
      </c>
      <c r="I505" s="54" t="str">
        <f>VLOOKUP(A505,tax!$B$2:$X$1706,5,FALSE)</f>
        <v xml:space="preserve"> Proteobacteria</v>
      </c>
      <c r="J505" s="34" t="str">
        <f>VLOOKUP(A505,tax!$B$2:$X$1706,6,FALSE)</f>
        <v xml:space="preserve"> Alphaproteobacteria</v>
      </c>
      <c r="K505" s="35" t="str">
        <f t="shared" ref="K505:K507" si="90">IF(AND(B505=1,C505=1,E505=1,F505=1,B505+C505+D505+E505+F505=4),"2",IF(AND(B505+C505+D505+E505+F505=2,D505=1),"1","-"))</f>
        <v>2</v>
      </c>
      <c r="L505" s="35" t="str">
        <f t="shared" ref="L505:L507" si="91">CONCATENATE("A",K505)</f>
        <v>A2</v>
      </c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x14ac:dyDescent="0.3">
      <c r="A506" s="47" t="s">
        <v>1063</v>
      </c>
      <c r="B506" s="48">
        <v>1</v>
      </c>
      <c r="C506" s="49">
        <v>1</v>
      </c>
      <c r="D506" s="50"/>
      <c r="E506" s="51">
        <v>1</v>
      </c>
      <c r="F506" s="52">
        <v>1</v>
      </c>
      <c r="G506" s="53">
        <v>4</v>
      </c>
      <c r="H506" s="53">
        <f>VLOOKUP(A506, architectures!B491:I7495,4, FALSE)</f>
        <v>75</v>
      </c>
      <c r="I506" s="54" t="str">
        <f>VLOOKUP(A506,tax!$B$2:$X$1706,5,FALSE)</f>
        <v xml:space="preserve"> Proteobacteria</v>
      </c>
      <c r="J506" s="34" t="str">
        <f>VLOOKUP(A506,tax!$B$2:$X$1706,6,FALSE)</f>
        <v xml:space="preserve"> Alphaproteobacteria</v>
      </c>
      <c r="K506" s="35" t="str">
        <f t="shared" si="90"/>
        <v>2</v>
      </c>
      <c r="L506" s="35" t="str">
        <f t="shared" si="91"/>
        <v>A2</v>
      </c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x14ac:dyDescent="0.3">
      <c r="A507" s="47" t="s">
        <v>1065</v>
      </c>
      <c r="B507" s="48">
        <v>1</v>
      </c>
      <c r="C507" s="49">
        <v>1</v>
      </c>
      <c r="D507" s="50"/>
      <c r="E507" s="51">
        <v>1</v>
      </c>
      <c r="F507" s="52">
        <v>1</v>
      </c>
      <c r="G507" s="53">
        <v>4</v>
      </c>
      <c r="H507" s="53">
        <f>VLOOKUP(A507, architectures!B492:I7496,4, FALSE)</f>
        <v>75</v>
      </c>
      <c r="I507" s="54" t="str">
        <f>VLOOKUP(A507,tax!$B$2:$X$1706,5,FALSE)</f>
        <v xml:space="preserve"> Proteobacteria</v>
      </c>
      <c r="J507" s="34" t="str">
        <f>VLOOKUP(A507,tax!$B$2:$X$1706,6,FALSE)</f>
        <v xml:space="preserve"> Alphaproteobacteria</v>
      </c>
      <c r="K507" s="35" t="str">
        <f t="shared" si="90"/>
        <v>2</v>
      </c>
      <c r="L507" s="35" t="str">
        <f t="shared" si="91"/>
        <v>A2</v>
      </c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hidden="1" x14ac:dyDescent="0.3">
      <c r="A508" s="2" t="s">
        <v>1067</v>
      </c>
      <c r="B508" s="16"/>
      <c r="C508" s="14">
        <v>1</v>
      </c>
      <c r="D508" s="9"/>
      <c r="E508" s="15">
        <v>1</v>
      </c>
      <c r="F508" s="8">
        <v>1</v>
      </c>
      <c r="G508" s="4">
        <v>3</v>
      </c>
      <c r="H508" s="4"/>
      <c r="I508" s="5" t="str">
        <f>VLOOKUP(A508,tax!$B$2:$X$1706,5,FALSE)</f>
        <v xml:space="preserve"> Proteobacteria</v>
      </c>
      <c r="J508" t="str">
        <f>VLOOKUP(A508,tax!$B$2:$X$1706,6,FALSE)</f>
        <v xml:space="preserve"> Alphaproteobacteria</v>
      </c>
      <c r="K508" s="11" t="str">
        <f t="shared" si="80"/>
        <v>-</v>
      </c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x14ac:dyDescent="0.3">
      <c r="A509" s="47" t="s">
        <v>1069</v>
      </c>
      <c r="B509" s="48">
        <v>1</v>
      </c>
      <c r="C509" s="49">
        <v>1</v>
      </c>
      <c r="D509" s="50"/>
      <c r="E509" s="51">
        <v>1</v>
      </c>
      <c r="F509" s="52">
        <v>1</v>
      </c>
      <c r="G509" s="53">
        <v>4</v>
      </c>
      <c r="H509" s="53">
        <f>VLOOKUP(A509, architectures!B494:I7498,4, FALSE)</f>
        <v>74</v>
      </c>
      <c r="I509" s="54" t="str">
        <f>VLOOKUP(A509,tax!$B$2:$X$1706,5,FALSE)</f>
        <v xml:space="preserve"> Proteobacteria</v>
      </c>
      <c r="J509" s="34" t="str">
        <f>VLOOKUP(A509,tax!$B$2:$X$1706,6,FALSE)</f>
        <v xml:space="preserve"> Alphaproteobacteria</v>
      </c>
      <c r="K509" s="35" t="str">
        <f>IF(AND(B509=1,C509=1,E509=1,F509=1,B509+C509+D509+E509+F509=4),"2",IF(AND(B509+C509+D509+E509+F509=2,D509=1),"1","-"))</f>
        <v>2</v>
      </c>
      <c r="L509" s="35" t="str">
        <f>CONCATENATE("A",K509)</f>
        <v>A2</v>
      </c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hidden="1" x14ac:dyDescent="0.3">
      <c r="A510" s="2" t="s">
        <v>1071</v>
      </c>
      <c r="B510" s="16"/>
      <c r="C510" s="14">
        <v>1</v>
      </c>
      <c r="D510" s="9"/>
      <c r="E510" s="15">
        <v>1</v>
      </c>
      <c r="F510" s="8">
        <v>2</v>
      </c>
      <c r="G510" s="4">
        <v>4</v>
      </c>
      <c r="H510" s="4"/>
      <c r="I510" s="5" t="str">
        <f>VLOOKUP(A510,tax!$B$2:$X$1706,5,FALSE)</f>
        <v xml:space="preserve"> Proteobacteria</v>
      </c>
      <c r="J510" t="str">
        <f>VLOOKUP(A510,tax!$B$2:$X$1706,6,FALSE)</f>
        <v xml:space="preserve"> Alphaproteobacteria</v>
      </c>
      <c r="K510" s="11" t="str">
        <f t="shared" si="80"/>
        <v>-</v>
      </c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hidden="1" x14ac:dyDescent="0.3">
      <c r="A511" s="2" t="s">
        <v>1073</v>
      </c>
      <c r="B511" s="16"/>
      <c r="C511" s="14">
        <v>1</v>
      </c>
      <c r="D511" s="9"/>
      <c r="E511" s="15">
        <v>1</v>
      </c>
      <c r="F511" s="8">
        <v>1</v>
      </c>
      <c r="G511" s="4">
        <v>3</v>
      </c>
      <c r="H511" s="4"/>
      <c r="I511" s="5" t="str">
        <f>VLOOKUP(A511,tax!$B$2:$X$1706,5,FALSE)</f>
        <v xml:space="preserve"> Proteobacteria</v>
      </c>
      <c r="J511" t="str">
        <f>VLOOKUP(A511,tax!$B$2:$X$1706,6,FALSE)</f>
        <v xml:space="preserve"> Alphaproteobacteria</v>
      </c>
      <c r="K511" s="11" t="str">
        <f t="shared" si="80"/>
        <v>-</v>
      </c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hidden="1" x14ac:dyDescent="0.3">
      <c r="A512" s="2" t="s">
        <v>1075</v>
      </c>
      <c r="B512" s="16"/>
      <c r="C512" s="14"/>
      <c r="D512" s="9"/>
      <c r="E512" s="15"/>
      <c r="F512" s="8">
        <v>1</v>
      </c>
      <c r="G512" s="4">
        <v>1</v>
      </c>
      <c r="H512" s="4"/>
      <c r="I512" s="5" t="str">
        <f>VLOOKUP(A512,tax!$B$2:$X$1706,5,FALSE)</f>
        <v xml:space="preserve"> Proteobacteria</v>
      </c>
      <c r="J512" t="str">
        <f>VLOOKUP(A512,tax!$B$2:$X$1706,6,FALSE)</f>
        <v xml:space="preserve"> Alphaproteobacteria</v>
      </c>
      <c r="K512" s="11" t="str">
        <f t="shared" si="80"/>
        <v>-</v>
      </c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hidden="1" x14ac:dyDescent="0.3">
      <c r="A513" s="2" t="s">
        <v>1077</v>
      </c>
      <c r="B513" s="16"/>
      <c r="C513" s="14"/>
      <c r="D513" s="9"/>
      <c r="E513" s="15"/>
      <c r="F513" s="8">
        <v>1</v>
      </c>
      <c r="G513" s="4">
        <v>1</v>
      </c>
      <c r="H513" s="4"/>
      <c r="I513" s="5" t="str">
        <f>VLOOKUP(A513,tax!$B$2:$X$1706,5,FALSE)</f>
        <v xml:space="preserve"> Chloroflexi</v>
      </c>
      <c r="J513" t="str">
        <f>VLOOKUP(A513,tax!$B$2:$X$1706,6,FALSE)</f>
        <v xml:space="preserve"> Anaerolineae</v>
      </c>
      <c r="K513" s="11" t="str">
        <f t="shared" si="80"/>
        <v>-</v>
      </c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hidden="1" x14ac:dyDescent="0.3">
      <c r="A514" s="2" t="s">
        <v>1081</v>
      </c>
      <c r="B514" s="16"/>
      <c r="C514" s="14"/>
      <c r="D514" s="9"/>
      <c r="E514" s="15"/>
      <c r="F514" s="8">
        <v>1</v>
      </c>
      <c r="G514" s="4">
        <v>1</v>
      </c>
      <c r="H514" s="4"/>
      <c r="I514" s="5" t="str">
        <f>VLOOKUP(A514,tax!$B$2:$X$1706,5,FALSE)</f>
        <v xml:space="preserve"> Proteobacteria</v>
      </c>
      <c r="J514" t="str">
        <f>VLOOKUP(A514,tax!$B$2:$X$1706,6,FALSE)</f>
        <v xml:space="preserve"> Alphaproteobacteria</v>
      </c>
      <c r="K514" s="11" t="str">
        <f t="shared" si="80"/>
        <v>-</v>
      </c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x14ac:dyDescent="0.3">
      <c r="A515" s="47" t="s">
        <v>1083</v>
      </c>
      <c r="B515" s="48">
        <v>1</v>
      </c>
      <c r="C515" s="49">
        <v>1</v>
      </c>
      <c r="D515" s="50"/>
      <c r="E515" s="51">
        <v>1</v>
      </c>
      <c r="F515" s="52">
        <v>1</v>
      </c>
      <c r="G515" s="53">
        <v>4</v>
      </c>
      <c r="H515" s="53">
        <f>VLOOKUP(A515, architectures!B500:I7504,4, FALSE)</f>
        <v>21</v>
      </c>
      <c r="I515" s="54" t="str">
        <f>VLOOKUP(A515,tax!$B$2:$X$1706,5,FALSE)</f>
        <v xml:space="preserve"> Proteobacteria</v>
      </c>
      <c r="J515" s="34" t="str">
        <f>VLOOKUP(A515,tax!$B$2:$X$1706,6,FALSE)</f>
        <v xml:space="preserve"> Alphaproteobacteria</v>
      </c>
      <c r="K515" s="35" t="str">
        <f t="shared" ref="K515:K516" si="92">IF(AND(B515=1,C515=1,E515=1,F515=1,B515+C515+D515+E515+F515=4),"2",IF(AND(B515+C515+D515+E515+F515=2,D515=1),"1","-"))</f>
        <v>2</v>
      </c>
      <c r="L515" s="35" t="str">
        <f t="shared" ref="L515:L516" si="93">CONCATENATE("A",K515)</f>
        <v>A2</v>
      </c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x14ac:dyDescent="0.3">
      <c r="A516" s="47" t="s">
        <v>1085</v>
      </c>
      <c r="B516" s="48"/>
      <c r="C516" s="49"/>
      <c r="D516" s="50">
        <v>1</v>
      </c>
      <c r="E516" s="51"/>
      <c r="F516" s="52">
        <v>1</v>
      </c>
      <c r="G516" s="53">
        <v>2</v>
      </c>
      <c r="H516" s="53">
        <f>VLOOKUP(A516, architectures!B501:I7505,4, FALSE)</f>
        <v>78</v>
      </c>
      <c r="I516" s="54" t="str">
        <f>VLOOKUP(A516,tax!$B$2:$X$1706,5,FALSE)</f>
        <v xml:space="preserve"> Proteobacteria</v>
      </c>
      <c r="J516" s="34" t="str">
        <f>VLOOKUP(A516,tax!$B$2:$X$1706,6,FALSE)</f>
        <v xml:space="preserve"> Alphaproteobacteria</v>
      </c>
      <c r="K516" s="35" t="str">
        <f t="shared" si="92"/>
        <v>1</v>
      </c>
      <c r="L516" s="35" t="str">
        <f t="shared" si="93"/>
        <v>A1</v>
      </c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hidden="1" x14ac:dyDescent="0.3">
      <c r="A517" s="2" t="s">
        <v>1087</v>
      </c>
      <c r="B517" s="16"/>
      <c r="C517" s="14">
        <v>1</v>
      </c>
      <c r="D517" s="9"/>
      <c r="E517" s="15">
        <v>1</v>
      </c>
      <c r="F517" s="8">
        <v>1</v>
      </c>
      <c r="G517" s="4">
        <v>3</v>
      </c>
      <c r="H517" s="4"/>
      <c r="I517" s="5" t="str">
        <f>VLOOKUP(A517,tax!$B$2:$X$1706,5,FALSE)</f>
        <v xml:space="preserve"> Proteobacteria</v>
      </c>
      <c r="J517" t="str">
        <f>VLOOKUP(A517,tax!$B$2:$X$1706,6,FALSE)</f>
        <v xml:space="preserve"> Alphaproteobacteria</v>
      </c>
      <c r="K517" s="11" t="str">
        <f t="shared" si="80"/>
        <v>-</v>
      </c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x14ac:dyDescent="0.3">
      <c r="A518" s="47" t="s">
        <v>1089</v>
      </c>
      <c r="B518" s="48"/>
      <c r="C518" s="49"/>
      <c r="D518" s="50">
        <v>1</v>
      </c>
      <c r="E518" s="51"/>
      <c r="F518" s="52">
        <v>1</v>
      </c>
      <c r="G518" s="53">
        <v>2</v>
      </c>
      <c r="H518" s="53">
        <f>VLOOKUP(A518, architectures!B503:I7507,4, FALSE)</f>
        <v>94</v>
      </c>
      <c r="I518" s="54" t="str">
        <f>VLOOKUP(A518,tax!$B$2:$X$1706,5,FALSE)</f>
        <v xml:space="preserve"> Proteobacteria</v>
      </c>
      <c r="J518" s="34" t="str">
        <f>VLOOKUP(A518,tax!$B$2:$X$1706,6,FALSE)</f>
        <v xml:space="preserve"> Alphaproteobacteria</v>
      </c>
      <c r="K518" s="35" t="str">
        <f t="shared" ref="K518:K519" si="94">IF(AND(B518=1,C518=1,E518=1,F518=1,B518+C518+D518+E518+F518=4),"2",IF(AND(B518+C518+D518+E518+F518=2,D518=1),"1","-"))</f>
        <v>1</v>
      </c>
      <c r="L518" s="35" t="str">
        <f>CONCATENATE("A",K518)</f>
        <v>A1</v>
      </c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hidden="1" x14ac:dyDescent="0.3">
      <c r="A519" s="2" t="s">
        <v>1091</v>
      </c>
      <c r="B519" s="16"/>
      <c r="C519" s="14"/>
      <c r="D519" s="9">
        <v>1</v>
      </c>
      <c r="E519" s="15"/>
      <c r="F519" s="8">
        <v>1</v>
      </c>
      <c r="G519" s="4">
        <v>2</v>
      </c>
      <c r="H519" s="4"/>
      <c r="I519" s="5" t="str">
        <f>VLOOKUP(A519,tax!$B$2:$X$1706,5,FALSE)</f>
        <v xml:space="preserve"> Proteobacteria</v>
      </c>
      <c r="J519" t="str">
        <f>VLOOKUP(A519,tax!$B$2:$X$1706,6,FALSE)</f>
        <v xml:space="preserve"> Gammaproteobacteria</v>
      </c>
      <c r="K519" s="11" t="str">
        <f t="shared" si="94"/>
        <v>1</v>
      </c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hidden="1" x14ac:dyDescent="0.3">
      <c r="A520" s="2" t="s">
        <v>1093</v>
      </c>
      <c r="B520" s="16"/>
      <c r="C520" s="14"/>
      <c r="D520" s="9"/>
      <c r="E520" s="15"/>
      <c r="F520" s="8">
        <v>1</v>
      </c>
      <c r="G520" s="4">
        <v>1</v>
      </c>
      <c r="H520" s="4"/>
      <c r="I520" s="5" t="str">
        <f>VLOOKUP(A520,tax!$B$2:$X$1706,5,FALSE)</f>
        <v xml:space="preserve"> Proteobacteria</v>
      </c>
      <c r="J520" t="str">
        <f>VLOOKUP(A520,tax!$B$2:$X$1706,6,FALSE)</f>
        <v xml:space="preserve"> Alphaproteobacteria</v>
      </c>
      <c r="K520" s="11" t="str">
        <f t="shared" ref="K520:K577" si="95">IF(AND(B520=1,C520=1,E520=1,F520=1,B520+C520+D520+E520+F520=4),"II",IF(AND(B520+C520+D520+E520+F520=2,D520=1),"I","-"))</f>
        <v>-</v>
      </c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hidden="1" x14ac:dyDescent="0.3">
      <c r="A521" s="2" t="s">
        <v>1095</v>
      </c>
      <c r="B521" s="16"/>
      <c r="C521" s="14"/>
      <c r="D521" s="9"/>
      <c r="E521" s="15">
        <v>1</v>
      </c>
      <c r="F521" s="8">
        <v>1</v>
      </c>
      <c r="G521" s="4">
        <v>2</v>
      </c>
      <c r="H521" s="4"/>
      <c r="I521" s="5" t="str">
        <f>VLOOKUP(A521,tax!$B$2:$X$1706,5,FALSE)</f>
        <v xml:space="preserve"> Bacteroidetes</v>
      </c>
      <c r="J521" t="str">
        <f>VLOOKUP(A521,tax!$B$2:$X$1706,6,FALSE)</f>
        <v xml:space="preserve"> Sphingobacteriia</v>
      </c>
      <c r="K521" s="11" t="str">
        <f t="shared" si="95"/>
        <v>-</v>
      </c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hidden="1" x14ac:dyDescent="0.3">
      <c r="A522" s="2" t="s">
        <v>1097</v>
      </c>
      <c r="B522" s="16"/>
      <c r="C522" s="14"/>
      <c r="D522" s="9"/>
      <c r="E522" s="15"/>
      <c r="F522" s="8">
        <v>1</v>
      </c>
      <c r="G522" s="4">
        <v>1</v>
      </c>
      <c r="H522" s="4"/>
      <c r="I522" s="5" t="str">
        <f>VLOOKUP(A522,tax!$B$2:$X$1706,5,FALSE)</f>
        <v xml:space="preserve"> Viridiplantae</v>
      </c>
      <c r="J522" t="str">
        <f>VLOOKUP(A522,tax!$B$2:$X$1706,6,FALSE)</f>
        <v xml:space="preserve"> Streptophyta</v>
      </c>
      <c r="K522" s="11" t="str">
        <f t="shared" si="95"/>
        <v>-</v>
      </c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hidden="1" x14ac:dyDescent="0.3">
      <c r="A523" s="2" t="s">
        <v>1099</v>
      </c>
      <c r="B523" s="16"/>
      <c r="C523" s="14"/>
      <c r="D523" s="9"/>
      <c r="E523" s="15"/>
      <c r="F523" s="8">
        <v>1</v>
      </c>
      <c r="G523" s="4">
        <v>1</v>
      </c>
      <c r="H523" s="4"/>
      <c r="I523" s="5" t="str">
        <f>VLOOKUP(A523,tax!$B$2:$X$1706,5,FALSE)</f>
        <v xml:space="preserve"> Proteobacteria</v>
      </c>
      <c r="J523" t="str">
        <f>VLOOKUP(A523,tax!$B$2:$X$1706,6,FALSE)</f>
        <v xml:space="preserve"> Alphaproteobacteria</v>
      </c>
      <c r="K523" s="11" t="str">
        <f t="shared" si="95"/>
        <v>-</v>
      </c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hidden="1" x14ac:dyDescent="0.3">
      <c r="A524" s="2" t="s">
        <v>1101</v>
      </c>
      <c r="B524" s="16">
        <v>2</v>
      </c>
      <c r="C524" s="14">
        <v>1</v>
      </c>
      <c r="D524" s="9"/>
      <c r="E524" s="15">
        <v>1</v>
      </c>
      <c r="F524" s="8">
        <v>1</v>
      </c>
      <c r="G524" s="4">
        <v>5</v>
      </c>
      <c r="H524" s="4"/>
      <c r="I524" s="5" t="str">
        <f>VLOOKUP(A524,tax!$B$2:$X$1706,5,FALSE)</f>
        <v xml:space="preserve"> Proteobacteria</v>
      </c>
      <c r="J524" t="str">
        <f>VLOOKUP(A524,tax!$B$2:$X$1706,6,FALSE)</f>
        <v xml:space="preserve"> Betaproteobacteria</v>
      </c>
      <c r="K524" s="11" t="str">
        <f t="shared" si="95"/>
        <v>-</v>
      </c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x14ac:dyDescent="0.3">
      <c r="A525" s="47" t="s">
        <v>1103</v>
      </c>
      <c r="B525" s="48"/>
      <c r="C525" s="49"/>
      <c r="D525" s="50">
        <v>1</v>
      </c>
      <c r="E525" s="51"/>
      <c r="F525" s="52">
        <v>1</v>
      </c>
      <c r="G525" s="53">
        <v>2</v>
      </c>
      <c r="H525" s="53">
        <f>VLOOKUP(A525, architectures!B510:I7514,4, FALSE)</f>
        <v>80</v>
      </c>
      <c r="I525" s="54" t="str">
        <f>VLOOKUP(A525,tax!$B$2:$X$1706,5,FALSE)</f>
        <v xml:space="preserve"> Proteobacteria</v>
      </c>
      <c r="J525" s="34" t="str">
        <f>VLOOKUP(A525,tax!$B$2:$X$1706,6,FALSE)</f>
        <v xml:space="preserve"> Betaproteobacteria</v>
      </c>
      <c r="K525" s="35" t="str">
        <f t="shared" ref="K525:K526" si="96">IF(AND(B525=1,C525=1,E525=1,F525=1,B525+C525+D525+E525+F525=4),"2",IF(AND(B525+C525+D525+E525+F525=2,D525=1),"1","-"))</f>
        <v>1</v>
      </c>
      <c r="L525" s="35" t="str">
        <f t="shared" ref="L525:L526" si="97">CONCATENATE("B",K525)</f>
        <v>B1</v>
      </c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x14ac:dyDescent="0.3">
      <c r="A526" s="47" t="s">
        <v>1105</v>
      </c>
      <c r="B526" s="48">
        <v>1</v>
      </c>
      <c r="C526" s="49">
        <v>1</v>
      </c>
      <c r="D526" s="50"/>
      <c r="E526" s="51">
        <v>1</v>
      </c>
      <c r="F526" s="52">
        <v>1</v>
      </c>
      <c r="G526" s="53">
        <v>4</v>
      </c>
      <c r="H526" s="53">
        <f>VLOOKUP(A526, architectures!B511:I7515,4, FALSE)</f>
        <v>106</v>
      </c>
      <c r="I526" s="54" t="str">
        <f>VLOOKUP(A526,tax!$B$2:$X$1706,5,FALSE)</f>
        <v xml:space="preserve"> Proteobacteria</v>
      </c>
      <c r="J526" s="34" t="str">
        <f>VLOOKUP(A526,tax!$B$2:$X$1706,6,FALSE)</f>
        <v xml:space="preserve"> Betaproteobacteria</v>
      </c>
      <c r="K526" s="35" t="str">
        <f t="shared" si="96"/>
        <v>2</v>
      </c>
      <c r="L526" s="35" t="str">
        <f t="shared" si="97"/>
        <v>B2</v>
      </c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x14ac:dyDescent="0.3">
      <c r="A527" s="47" t="s">
        <v>1107</v>
      </c>
      <c r="B527" s="48"/>
      <c r="C527" s="49"/>
      <c r="D527" s="50">
        <v>1</v>
      </c>
      <c r="E527" s="51"/>
      <c r="F527" s="52">
        <v>1</v>
      </c>
      <c r="G527" s="53">
        <v>2</v>
      </c>
      <c r="H527" s="53">
        <f>VLOOKUP(A527, architectures!B512:I7516,4, FALSE)</f>
        <v>73</v>
      </c>
      <c r="I527" s="54" t="str">
        <f>VLOOKUP(A527,tax!$B$2:$X$1706,5,FALSE)</f>
        <v xml:space="preserve"> Proteobacteria</v>
      </c>
      <c r="J527" s="34" t="str">
        <f>VLOOKUP(A527,tax!$B$2:$X$1706,6,FALSE)</f>
        <v xml:space="preserve"> Alphaproteobacteria</v>
      </c>
      <c r="K527" s="35" t="str">
        <f>IF(AND(B527=1,C527=1,E527=1,F527=1,B527+C527+D527+E527+F527=4),"2",IF(AND(B527+C527+D527+E527+F527=2,D527=1),"1","-"))</f>
        <v>1</v>
      </c>
      <c r="L527" s="35" t="str">
        <f>CONCATENATE("A",K527)</f>
        <v>A1</v>
      </c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hidden="1" x14ac:dyDescent="0.3">
      <c r="A528" s="2" t="s">
        <v>1109</v>
      </c>
      <c r="B528" s="16"/>
      <c r="C528" s="14"/>
      <c r="D528" s="9"/>
      <c r="E528" s="15">
        <v>1</v>
      </c>
      <c r="F528" s="8">
        <v>1</v>
      </c>
      <c r="G528" s="4">
        <v>2</v>
      </c>
      <c r="H528" s="4"/>
      <c r="I528" s="5" t="str">
        <f>VLOOKUP(A528,tax!$B$2:$X$1706,5,FALSE)</f>
        <v xml:space="preserve"> Proteobacteria</v>
      </c>
      <c r="J528" t="str">
        <f>VLOOKUP(A528,tax!$B$2:$X$1706,6,FALSE)</f>
        <v xml:space="preserve"> Betaproteobacteria</v>
      </c>
      <c r="K528" s="11" t="str">
        <f t="shared" si="95"/>
        <v>-</v>
      </c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x14ac:dyDescent="0.3">
      <c r="A529" s="47" t="s">
        <v>1111</v>
      </c>
      <c r="B529" s="48"/>
      <c r="C529" s="49"/>
      <c r="D529" s="50">
        <v>1</v>
      </c>
      <c r="E529" s="51"/>
      <c r="F529" s="52">
        <v>1</v>
      </c>
      <c r="G529" s="53">
        <v>2</v>
      </c>
      <c r="H529" s="53">
        <f>VLOOKUP(A529, architectures!B514:I7518,4, FALSE)</f>
        <v>267</v>
      </c>
      <c r="I529" s="54" t="str">
        <f>VLOOKUP(A529,tax!$B$2:$X$1706,5,FALSE)</f>
        <v xml:space="preserve"> Proteobacteria</v>
      </c>
      <c r="J529" s="34" t="str">
        <f>VLOOKUP(A529,tax!$B$2:$X$1706,6,FALSE)</f>
        <v xml:space="preserve"> Betaproteobacteria</v>
      </c>
      <c r="K529" s="35" t="str">
        <f>IF(AND(B529=1,C529=1,E529=1,F529=1,B529+C529+D529+E529+F529=4),"2",IF(AND(B529+C529+D529+E529+F529=2,D529=1),"1","-"))</f>
        <v>1</v>
      </c>
      <c r="L529" s="35" t="str">
        <f>CONCATENATE("B",K529)</f>
        <v>B1</v>
      </c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hidden="1" x14ac:dyDescent="0.3">
      <c r="A530" s="2" t="s">
        <v>1113</v>
      </c>
      <c r="B530" s="16"/>
      <c r="C530" s="14">
        <v>1</v>
      </c>
      <c r="D530" s="9"/>
      <c r="E530" s="15">
        <v>1</v>
      </c>
      <c r="F530" s="8">
        <v>1</v>
      </c>
      <c r="G530" s="4">
        <v>3</v>
      </c>
      <c r="H530" s="4"/>
      <c r="I530" s="5" t="str">
        <f>VLOOKUP(A530,tax!$B$2:$X$1706,5,FALSE)</f>
        <v xml:space="preserve"> Proteobacteria</v>
      </c>
      <c r="J530" t="str">
        <f>VLOOKUP(A530,tax!$B$2:$X$1706,6,FALSE)</f>
        <v xml:space="preserve"> Betaproteobacteria</v>
      </c>
      <c r="K530" s="11" t="str">
        <f t="shared" si="95"/>
        <v>-</v>
      </c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hidden="1" x14ac:dyDescent="0.3">
      <c r="A531" s="2" t="s">
        <v>1115</v>
      </c>
      <c r="B531" s="16"/>
      <c r="C531" s="14"/>
      <c r="D531" s="9"/>
      <c r="E531" s="15">
        <v>1</v>
      </c>
      <c r="F531" s="8">
        <v>1</v>
      </c>
      <c r="G531" s="4">
        <v>2</v>
      </c>
      <c r="H531" s="4"/>
      <c r="I531" s="5" t="str">
        <f>VLOOKUP(A531,tax!$B$2:$X$1706,5,FALSE)</f>
        <v xml:space="preserve"> Proteobacteria</v>
      </c>
      <c r="J531" t="str">
        <f>VLOOKUP(A531,tax!$B$2:$X$1706,6,FALSE)</f>
        <v xml:space="preserve"> Betaproteobacteria</v>
      </c>
      <c r="K531" s="11" t="str">
        <f t="shared" si="95"/>
        <v>-</v>
      </c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x14ac:dyDescent="0.3">
      <c r="A532" s="47" t="s">
        <v>1117</v>
      </c>
      <c r="B532" s="48"/>
      <c r="C532" s="49"/>
      <c r="D532" s="50">
        <v>1</v>
      </c>
      <c r="E532" s="51"/>
      <c r="F532" s="52">
        <v>1</v>
      </c>
      <c r="G532" s="53">
        <v>2</v>
      </c>
      <c r="H532" s="53">
        <f>VLOOKUP(A532, architectures!B517:I7521,4, FALSE)</f>
        <v>76</v>
      </c>
      <c r="I532" s="54" t="str">
        <f>VLOOKUP(A532,tax!$B$2:$X$1706,5,FALSE)</f>
        <v xml:space="preserve"> Proteobacteria</v>
      </c>
      <c r="J532" s="34" t="str">
        <f>VLOOKUP(A532,tax!$B$2:$X$1706,6,FALSE)</f>
        <v xml:space="preserve"> Betaproteobacteria</v>
      </c>
      <c r="K532" s="35" t="str">
        <f t="shared" ref="K532:K537" si="98">IF(AND(B532=1,C532=1,E532=1,F532=1,B532+C532+D532+E532+F532=4),"2",IF(AND(B532+C532+D532+E532+F532=2,D532=1),"1","-"))</f>
        <v>1</v>
      </c>
      <c r="L532" s="35" t="str">
        <f t="shared" ref="L532:L537" si="99">CONCATENATE("B",K532)</f>
        <v>B1</v>
      </c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x14ac:dyDescent="0.3">
      <c r="A533" s="47" t="s">
        <v>1119</v>
      </c>
      <c r="B533" s="48">
        <v>1</v>
      </c>
      <c r="C533" s="49">
        <v>1</v>
      </c>
      <c r="D533" s="50"/>
      <c r="E533" s="51">
        <v>1</v>
      </c>
      <c r="F533" s="52">
        <v>1</v>
      </c>
      <c r="G533" s="53">
        <v>4</v>
      </c>
      <c r="H533" s="53">
        <f>VLOOKUP(A533, architectures!B518:I7522,4, FALSE)</f>
        <v>91</v>
      </c>
      <c r="I533" s="54" t="str">
        <f>VLOOKUP(A533,tax!$B$2:$X$1706,5,FALSE)</f>
        <v xml:space="preserve"> Proteobacteria</v>
      </c>
      <c r="J533" s="34" t="str">
        <f>VLOOKUP(A533,tax!$B$2:$X$1706,6,FALSE)</f>
        <v xml:space="preserve"> Betaproteobacteria</v>
      </c>
      <c r="K533" s="35" t="str">
        <f t="shared" si="98"/>
        <v>2</v>
      </c>
      <c r="L533" s="35" t="str">
        <f t="shared" si="99"/>
        <v>B2</v>
      </c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x14ac:dyDescent="0.3">
      <c r="A534" s="47" t="s">
        <v>1121</v>
      </c>
      <c r="B534" s="48"/>
      <c r="C534" s="49"/>
      <c r="D534" s="50">
        <v>1</v>
      </c>
      <c r="E534" s="51"/>
      <c r="F534" s="52">
        <v>1</v>
      </c>
      <c r="G534" s="53">
        <v>2</v>
      </c>
      <c r="H534" s="53">
        <f>VLOOKUP(A534, architectures!B519:I7523,4, FALSE)</f>
        <v>18</v>
      </c>
      <c r="I534" s="54" t="str">
        <f>VLOOKUP(A534,tax!$B$2:$X$1706,5,FALSE)</f>
        <v xml:space="preserve"> Proteobacteria</v>
      </c>
      <c r="J534" s="34" t="str">
        <f>VLOOKUP(A534,tax!$B$2:$X$1706,6,FALSE)</f>
        <v xml:space="preserve"> Betaproteobacteria</v>
      </c>
      <c r="K534" s="35" t="str">
        <f t="shared" si="98"/>
        <v>1</v>
      </c>
      <c r="L534" s="35" t="str">
        <f t="shared" si="99"/>
        <v>B1</v>
      </c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x14ac:dyDescent="0.3">
      <c r="A535" s="47" t="s">
        <v>1123</v>
      </c>
      <c r="B535" s="48"/>
      <c r="C535" s="49"/>
      <c r="D535" s="50">
        <v>1</v>
      </c>
      <c r="E535" s="51"/>
      <c r="F535" s="52">
        <v>1</v>
      </c>
      <c r="G535" s="53">
        <v>2</v>
      </c>
      <c r="H535" s="53">
        <f>VLOOKUP(A535, architectures!B520:I7524,4, FALSE)</f>
        <v>87</v>
      </c>
      <c r="I535" s="54" t="str">
        <f>VLOOKUP(A535,tax!$B$2:$X$1706,5,FALSE)</f>
        <v xml:space="preserve"> Proteobacteria</v>
      </c>
      <c r="J535" s="34" t="str">
        <f>VLOOKUP(A535,tax!$B$2:$X$1706,6,FALSE)</f>
        <v xml:space="preserve"> Betaproteobacteria</v>
      </c>
      <c r="K535" s="35" t="str">
        <f t="shared" si="98"/>
        <v>1</v>
      </c>
      <c r="L535" s="35" t="str">
        <f t="shared" si="99"/>
        <v>B1</v>
      </c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x14ac:dyDescent="0.3">
      <c r="A536" s="47" t="s">
        <v>1125</v>
      </c>
      <c r="B536" s="48"/>
      <c r="C536" s="49"/>
      <c r="D536" s="50">
        <v>1</v>
      </c>
      <c r="E536" s="51"/>
      <c r="F536" s="52">
        <v>1</v>
      </c>
      <c r="G536" s="53">
        <v>2</v>
      </c>
      <c r="H536" s="53">
        <f>VLOOKUP(A536, architectures!B521:I7525,4, FALSE)</f>
        <v>80</v>
      </c>
      <c r="I536" s="54" t="str">
        <f>VLOOKUP(A536,tax!$B$2:$X$1706,5,FALSE)</f>
        <v xml:space="preserve"> Proteobacteria</v>
      </c>
      <c r="J536" s="34" t="str">
        <f>VLOOKUP(A536,tax!$B$2:$X$1706,6,FALSE)</f>
        <v xml:space="preserve"> Betaproteobacteria</v>
      </c>
      <c r="K536" s="35" t="str">
        <f t="shared" si="98"/>
        <v>1</v>
      </c>
      <c r="L536" s="35" t="str">
        <f t="shared" si="99"/>
        <v>B1</v>
      </c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x14ac:dyDescent="0.3">
      <c r="A537" s="47" t="s">
        <v>1127</v>
      </c>
      <c r="B537" s="48"/>
      <c r="C537" s="49"/>
      <c r="D537" s="50">
        <v>1</v>
      </c>
      <c r="E537" s="51"/>
      <c r="F537" s="52">
        <v>1</v>
      </c>
      <c r="G537" s="53">
        <v>2</v>
      </c>
      <c r="H537" s="53">
        <f>VLOOKUP(A537, architectures!B522:I7526,4, FALSE)</f>
        <v>70</v>
      </c>
      <c r="I537" s="54" t="str">
        <f>VLOOKUP(A537,tax!$B$2:$X$1706,5,FALSE)</f>
        <v xml:space="preserve"> Proteobacteria</v>
      </c>
      <c r="J537" s="34" t="str">
        <f>VLOOKUP(A537,tax!$B$2:$X$1706,6,FALSE)</f>
        <v xml:space="preserve"> Betaproteobacteria</v>
      </c>
      <c r="K537" s="35" t="str">
        <f t="shared" si="98"/>
        <v>1</v>
      </c>
      <c r="L537" s="35" t="str">
        <f t="shared" si="99"/>
        <v>B1</v>
      </c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hidden="1" x14ac:dyDescent="0.3">
      <c r="A538" s="2" t="s">
        <v>1129</v>
      </c>
      <c r="B538" s="16"/>
      <c r="C538" s="14"/>
      <c r="D538" s="9"/>
      <c r="E538" s="15">
        <v>1</v>
      </c>
      <c r="F538" s="8">
        <v>1</v>
      </c>
      <c r="G538" s="4">
        <v>2</v>
      </c>
      <c r="H538" s="4"/>
      <c r="I538" s="5" t="str">
        <f>VLOOKUP(A538,tax!$B$2:$X$1706,5,FALSE)</f>
        <v xml:space="preserve"> Bacteroidetes</v>
      </c>
      <c r="J538" t="str">
        <f>VLOOKUP(A538,tax!$B$2:$X$1706,6,FALSE)</f>
        <v xml:space="preserve"> Flavobacteriia</v>
      </c>
      <c r="K538" s="11" t="str">
        <f t="shared" si="95"/>
        <v>-</v>
      </c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hidden="1" x14ac:dyDescent="0.3">
      <c r="A539" s="2" t="s">
        <v>1131</v>
      </c>
      <c r="B539" s="16"/>
      <c r="C539" s="14">
        <v>1</v>
      </c>
      <c r="D539" s="9"/>
      <c r="E539" s="15">
        <v>1</v>
      </c>
      <c r="F539" s="8">
        <v>1</v>
      </c>
      <c r="G539" s="4">
        <v>3</v>
      </c>
      <c r="H539" s="4"/>
      <c r="I539" s="5" t="str">
        <f>VLOOKUP(A539,tax!$B$2:$X$1706,5,FALSE)</f>
        <v xml:space="preserve"> Proteobacteria</v>
      </c>
      <c r="J539" t="str">
        <f>VLOOKUP(A539,tax!$B$2:$X$1706,6,FALSE)</f>
        <v xml:space="preserve"> Betaproteobacteria</v>
      </c>
      <c r="K539" s="11" t="str">
        <f t="shared" si="95"/>
        <v>-</v>
      </c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hidden="1" x14ac:dyDescent="0.3">
      <c r="A540" s="2" t="s">
        <v>1133</v>
      </c>
      <c r="B540" s="16"/>
      <c r="C540" s="14"/>
      <c r="D540" s="9"/>
      <c r="E540" s="15"/>
      <c r="F540" s="8">
        <v>1</v>
      </c>
      <c r="G540" s="4">
        <v>1</v>
      </c>
      <c r="H540" s="4"/>
      <c r="I540" s="5" t="str">
        <f>VLOOKUP(A540,tax!$B$2:$X$1706,5,FALSE)</f>
        <v xml:space="preserve"> Proteobacteria</v>
      </c>
      <c r="J540" t="str">
        <f>VLOOKUP(A540,tax!$B$2:$X$1706,6,FALSE)</f>
        <v xml:space="preserve"> Alphaproteobacteria</v>
      </c>
      <c r="K540" s="11" t="str">
        <f t="shared" si="95"/>
        <v>-</v>
      </c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x14ac:dyDescent="0.3">
      <c r="A541" s="47" t="s">
        <v>1135</v>
      </c>
      <c r="B541" s="48"/>
      <c r="C541" s="49"/>
      <c r="D541" s="50">
        <v>1</v>
      </c>
      <c r="E541" s="51"/>
      <c r="F541" s="52">
        <v>1</v>
      </c>
      <c r="G541" s="53">
        <v>2</v>
      </c>
      <c r="H541" s="53">
        <f>VLOOKUP(A541, architectures!B526:I7530,4, FALSE)</f>
        <v>94</v>
      </c>
      <c r="I541" s="54" t="str">
        <f>VLOOKUP(A541,tax!$B$2:$X$1706,5,FALSE)</f>
        <v xml:space="preserve"> Proteobacteria</v>
      </c>
      <c r="J541" s="34" t="str">
        <f>VLOOKUP(A541,tax!$B$2:$X$1706,6,FALSE)</f>
        <v xml:space="preserve"> Alphaproteobacteria</v>
      </c>
      <c r="K541" s="35" t="str">
        <f>IF(AND(B541=1,C541=1,E541=1,F541=1,B541+C541+D541+E541+F541=4),"2",IF(AND(B541+C541+D541+E541+F541=2,D541=1),"1","-"))</f>
        <v>1</v>
      </c>
      <c r="L541" s="35" t="str">
        <f>CONCATENATE("A",K541)</f>
        <v>A1</v>
      </c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x14ac:dyDescent="0.3">
      <c r="A542" s="47" t="s">
        <v>1137</v>
      </c>
      <c r="B542" s="48"/>
      <c r="C542" s="49"/>
      <c r="D542" s="50">
        <v>1</v>
      </c>
      <c r="E542" s="51"/>
      <c r="F542" s="52">
        <v>1</v>
      </c>
      <c r="G542" s="53">
        <v>2</v>
      </c>
      <c r="H542" s="53">
        <f>VLOOKUP(A542, architectures!B527:I7531,4, FALSE)</f>
        <v>49</v>
      </c>
      <c r="I542" s="54" t="str">
        <f>VLOOKUP(A542,tax!$B$2:$X$1706,5,FALSE)</f>
        <v xml:space="preserve"> Proteobacteria</v>
      </c>
      <c r="J542" s="34" t="str">
        <f>VLOOKUP(A542,tax!$B$2:$X$1706,6,FALSE)</f>
        <v xml:space="preserve"> Betaproteobacteria</v>
      </c>
      <c r="K542" s="35" t="str">
        <f t="shared" ref="K542:K545" si="100">IF(AND(B542=1,C542=1,E542=1,F542=1,B542+C542+D542+E542+F542=4),"2",IF(AND(B542+C542+D542+E542+F542=2,D542=1),"1","-"))</f>
        <v>1</v>
      </c>
      <c r="L542" s="35" t="str">
        <f t="shared" ref="L542:L543" si="101">CONCATENATE("B",K542)</f>
        <v>B1</v>
      </c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x14ac:dyDescent="0.3">
      <c r="A543" s="47" t="s">
        <v>1139</v>
      </c>
      <c r="B543" s="48"/>
      <c r="C543" s="49"/>
      <c r="D543" s="50">
        <v>1</v>
      </c>
      <c r="E543" s="51"/>
      <c r="F543" s="52">
        <v>1</v>
      </c>
      <c r="G543" s="53">
        <v>2</v>
      </c>
      <c r="H543" s="53">
        <f>VLOOKUP(A543, architectures!B528:I7532,4, FALSE)</f>
        <v>82</v>
      </c>
      <c r="I543" s="54" t="str">
        <f>VLOOKUP(A543,tax!$B$2:$X$1706,5,FALSE)</f>
        <v xml:space="preserve"> Proteobacteria</v>
      </c>
      <c r="J543" s="34" t="str">
        <f>VLOOKUP(A543,tax!$B$2:$X$1706,6,FALSE)</f>
        <v xml:space="preserve"> Betaproteobacteria</v>
      </c>
      <c r="K543" s="35" t="str">
        <f t="shared" si="100"/>
        <v>1</v>
      </c>
      <c r="L543" s="35" t="str">
        <f t="shared" si="101"/>
        <v>B1</v>
      </c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x14ac:dyDescent="0.3">
      <c r="A544" s="47" t="s">
        <v>1141</v>
      </c>
      <c r="B544" s="48"/>
      <c r="C544" s="49"/>
      <c r="D544" s="50">
        <v>1</v>
      </c>
      <c r="E544" s="51"/>
      <c r="F544" s="52">
        <v>1</v>
      </c>
      <c r="G544" s="53">
        <v>2</v>
      </c>
      <c r="H544" s="53">
        <f>VLOOKUP(A544, architectures!B529:I7533,4, FALSE)</f>
        <v>100</v>
      </c>
      <c r="I544" s="54" t="str">
        <f>VLOOKUP(A544,tax!$B$2:$X$1706,5,FALSE)</f>
        <v xml:space="preserve"> Proteobacteria</v>
      </c>
      <c r="J544" s="34" t="str">
        <f>VLOOKUP(A544,tax!$B$2:$X$1706,6,FALSE)</f>
        <v xml:space="preserve"> Alphaproteobacteria</v>
      </c>
      <c r="K544" s="35" t="str">
        <f t="shared" si="100"/>
        <v>1</v>
      </c>
      <c r="L544" s="35" t="str">
        <f t="shared" ref="L544:L545" si="102">CONCATENATE("A",K544)</f>
        <v>A1</v>
      </c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4" x14ac:dyDescent="0.3">
      <c r="A545" s="47" t="s">
        <v>1143</v>
      </c>
      <c r="B545" s="48"/>
      <c r="C545" s="49"/>
      <c r="D545" s="50">
        <v>1</v>
      </c>
      <c r="E545" s="51"/>
      <c r="F545" s="52">
        <v>1</v>
      </c>
      <c r="G545" s="53">
        <v>2</v>
      </c>
      <c r="H545" s="53">
        <f>VLOOKUP(A545, architectures!B530:I7534,4, FALSE)</f>
        <v>68</v>
      </c>
      <c r="I545" s="54" t="str">
        <f>VLOOKUP(A545,tax!$B$2:$X$1706,5,FALSE)</f>
        <v xml:space="preserve"> Proteobacteria</v>
      </c>
      <c r="J545" s="34" t="str">
        <f>VLOOKUP(A545,tax!$B$2:$X$1706,6,FALSE)</f>
        <v xml:space="preserve"> Alphaproteobacteria</v>
      </c>
      <c r="K545" s="35" t="str">
        <f t="shared" si="100"/>
        <v>1</v>
      </c>
      <c r="L545" s="35" t="str">
        <f t="shared" si="102"/>
        <v>A1</v>
      </c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x14ac:dyDescent="0.3">
      <c r="A546" s="47" t="s">
        <v>1145</v>
      </c>
      <c r="B546" s="48">
        <v>1</v>
      </c>
      <c r="C546" s="49">
        <v>1</v>
      </c>
      <c r="D546" s="50"/>
      <c r="E546" s="51">
        <v>1</v>
      </c>
      <c r="F546" s="52">
        <v>1</v>
      </c>
      <c r="G546" s="53">
        <v>4</v>
      </c>
      <c r="H546" s="53">
        <f>VLOOKUP(A546, architectures!B531:I7535,4, FALSE)</f>
        <v>73</v>
      </c>
      <c r="I546" s="54" t="str">
        <f>VLOOKUP(A546,tax!$B$2:$X$1706,5,FALSE)</f>
        <v xml:space="preserve"> Proteobacteria</v>
      </c>
      <c r="J546" s="34" t="str">
        <f>VLOOKUP(A546,tax!$B$2:$X$1706,6,FALSE)</f>
        <v xml:space="preserve"> Betaproteobacteria</v>
      </c>
      <c r="K546" s="35" t="str">
        <f t="shared" ref="K546:K547" si="103">IF(AND(B546=1,C546=1,E546=1,F546=1,B546+C546+D546+E546+F546=4),"2",IF(AND(B546+C546+D546+E546+F546=2,D546=1),"1","-"))</f>
        <v>2</v>
      </c>
      <c r="L546" s="35" t="str">
        <f t="shared" ref="L546:L547" si="104">CONCATENATE("B",K546)</f>
        <v>B2</v>
      </c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4" x14ac:dyDescent="0.3">
      <c r="A547" s="47" t="s">
        <v>1147</v>
      </c>
      <c r="B547" s="48">
        <v>1</v>
      </c>
      <c r="C547" s="49">
        <v>1</v>
      </c>
      <c r="D547" s="50"/>
      <c r="E547" s="51">
        <v>1</v>
      </c>
      <c r="F547" s="52">
        <v>1</v>
      </c>
      <c r="G547" s="53">
        <v>4</v>
      </c>
      <c r="H547" s="53">
        <f>VLOOKUP(A547, architectures!B532:I7536,4, FALSE)</f>
        <v>265</v>
      </c>
      <c r="I547" s="54" t="str">
        <f>VLOOKUP(A547,tax!$B$2:$X$1706,5,FALSE)</f>
        <v xml:space="preserve"> Proteobacteria</v>
      </c>
      <c r="J547" s="34" t="str">
        <f>VLOOKUP(A547,tax!$B$2:$X$1706,6,FALSE)</f>
        <v xml:space="preserve"> Betaproteobacteria</v>
      </c>
      <c r="K547" s="35" t="str">
        <f t="shared" si="103"/>
        <v>2</v>
      </c>
      <c r="L547" s="35" t="str">
        <f t="shared" si="104"/>
        <v>B2</v>
      </c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4" hidden="1" x14ac:dyDescent="0.3">
      <c r="A548" s="2" t="s">
        <v>1149</v>
      </c>
      <c r="B548" s="16"/>
      <c r="C548" s="14"/>
      <c r="D548" s="9"/>
      <c r="E548" s="15"/>
      <c r="F548" s="8">
        <v>1</v>
      </c>
      <c r="G548" s="4">
        <v>1</v>
      </c>
      <c r="H548" s="4"/>
      <c r="I548" s="5" t="str">
        <f>VLOOKUP(A548,tax!$B$2:$X$1706,5,FALSE)</f>
        <v xml:space="preserve"> Proteobacteria</v>
      </c>
      <c r="J548" t="str">
        <f>VLOOKUP(A548,tax!$B$2:$X$1706,6,FALSE)</f>
        <v xml:space="preserve"> Alphaproteobacteria</v>
      </c>
      <c r="K548" s="11" t="str">
        <f t="shared" si="95"/>
        <v>-</v>
      </c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4" x14ac:dyDescent="0.3">
      <c r="A549" s="47" t="s">
        <v>1151</v>
      </c>
      <c r="B549" s="48"/>
      <c r="C549" s="49"/>
      <c r="D549" s="50">
        <v>1</v>
      </c>
      <c r="E549" s="51"/>
      <c r="F549" s="52">
        <v>1</v>
      </c>
      <c r="G549" s="53">
        <v>2</v>
      </c>
      <c r="H549" s="53">
        <f>VLOOKUP(A549, architectures!B534:I7538,4, FALSE)</f>
        <v>77</v>
      </c>
      <c r="I549" s="54" t="str">
        <f>VLOOKUP(A549,tax!$B$2:$X$1706,5,FALSE)</f>
        <v xml:space="preserve"> Proteobacteria</v>
      </c>
      <c r="J549" s="34" t="str">
        <f>VLOOKUP(A549,tax!$B$2:$X$1706,6,FALSE)</f>
        <v xml:space="preserve"> Alphaproteobacteria</v>
      </c>
      <c r="K549" s="35" t="str">
        <f t="shared" ref="K549:K550" si="105">IF(AND(B549=1,C549=1,E549=1,F549=1,B549+C549+D549+E549+F549=4),"2",IF(AND(B549+C549+D549+E549+F549=2,D549=1),"1","-"))</f>
        <v>1</v>
      </c>
      <c r="L549" s="35" t="str">
        <f t="shared" ref="L549:L550" si="106">CONCATENATE("A",K549)</f>
        <v>A1</v>
      </c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:44" x14ac:dyDescent="0.3">
      <c r="A550" s="47" t="s">
        <v>1153</v>
      </c>
      <c r="B550" s="48"/>
      <c r="C550" s="49"/>
      <c r="D550" s="50">
        <v>1</v>
      </c>
      <c r="E550" s="51"/>
      <c r="F550" s="52">
        <v>1</v>
      </c>
      <c r="G550" s="53">
        <v>2</v>
      </c>
      <c r="H550" s="53">
        <f>VLOOKUP(A550, architectures!B535:I7539,4, FALSE)</f>
        <v>60</v>
      </c>
      <c r="I550" s="54" t="str">
        <f>VLOOKUP(A550,tax!$B$2:$X$1706,5,FALSE)</f>
        <v xml:space="preserve"> Proteobacteria</v>
      </c>
      <c r="J550" s="34" t="str">
        <f>VLOOKUP(A550,tax!$B$2:$X$1706,6,FALSE)</f>
        <v xml:space="preserve"> Alphaproteobacteria</v>
      </c>
      <c r="K550" s="35" t="str">
        <f t="shared" si="105"/>
        <v>1</v>
      </c>
      <c r="L550" s="35" t="str">
        <f t="shared" si="106"/>
        <v>A1</v>
      </c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:44" x14ac:dyDescent="0.3">
      <c r="A551" s="47" t="s">
        <v>1155</v>
      </c>
      <c r="B551" s="48"/>
      <c r="C551" s="49"/>
      <c r="D551" s="50">
        <v>1</v>
      </c>
      <c r="E551" s="51"/>
      <c r="F551" s="52">
        <v>1</v>
      </c>
      <c r="G551" s="53">
        <v>2</v>
      </c>
      <c r="H551" s="53">
        <f>VLOOKUP(A551, architectures!B536:I7540,4, FALSE)</f>
        <v>274</v>
      </c>
      <c r="I551" s="54" t="str">
        <f>VLOOKUP(A551,tax!$B$2:$X$1706,5,FALSE)</f>
        <v xml:space="preserve"> Proteobacteria</v>
      </c>
      <c r="J551" s="34" t="str">
        <f>VLOOKUP(A551,tax!$B$2:$X$1706,6,FALSE)</f>
        <v xml:space="preserve"> Betaproteobacteria</v>
      </c>
      <c r="K551" s="35" t="str">
        <f t="shared" ref="K551:K556" si="107">IF(AND(B551=1,C551=1,E551=1,F551=1,B551+C551+D551+E551+F551=4),"2",IF(AND(B551+C551+D551+E551+F551=2,D551=1),"1","-"))</f>
        <v>1</v>
      </c>
      <c r="L551" s="35" t="str">
        <f t="shared" ref="L551:L556" si="108">CONCATENATE("B",K551)</f>
        <v>B1</v>
      </c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:44" x14ac:dyDescent="0.3">
      <c r="A552" s="47" t="s">
        <v>1157</v>
      </c>
      <c r="B552" s="48"/>
      <c r="C552" s="49"/>
      <c r="D552" s="50">
        <v>1</v>
      </c>
      <c r="E552" s="51"/>
      <c r="F552" s="52">
        <v>1</v>
      </c>
      <c r="G552" s="53">
        <v>2</v>
      </c>
      <c r="H552" s="53">
        <f>VLOOKUP(A552, architectures!B537:I7541,4, FALSE)</f>
        <v>64</v>
      </c>
      <c r="I552" s="54" t="str">
        <f>VLOOKUP(A552,tax!$B$2:$X$1706,5,FALSE)</f>
        <v xml:space="preserve"> Proteobacteria</v>
      </c>
      <c r="J552" s="34" t="str">
        <f>VLOOKUP(A552,tax!$B$2:$X$1706,6,FALSE)</f>
        <v xml:space="preserve"> Betaproteobacteria</v>
      </c>
      <c r="K552" s="35" t="str">
        <f t="shared" si="107"/>
        <v>1</v>
      </c>
      <c r="L552" s="35" t="str">
        <f t="shared" si="108"/>
        <v>B1</v>
      </c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x14ac:dyDescent="0.3">
      <c r="A553" s="47" t="s">
        <v>1159</v>
      </c>
      <c r="B553" s="48"/>
      <c r="C553" s="49"/>
      <c r="D553" s="50">
        <v>1</v>
      </c>
      <c r="E553" s="51"/>
      <c r="F553" s="52">
        <v>1</v>
      </c>
      <c r="G553" s="53">
        <v>2</v>
      </c>
      <c r="H553" s="53">
        <f>VLOOKUP(A553, architectures!B538:I7542,4, FALSE)</f>
        <v>87</v>
      </c>
      <c r="I553" s="54" t="str">
        <f>VLOOKUP(A553,tax!$B$2:$X$1706,5,FALSE)</f>
        <v xml:space="preserve"> Proteobacteria</v>
      </c>
      <c r="J553" s="34" t="str">
        <f>VLOOKUP(A553,tax!$B$2:$X$1706,6,FALSE)</f>
        <v xml:space="preserve"> Betaproteobacteria</v>
      </c>
      <c r="K553" s="35" t="str">
        <f t="shared" si="107"/>
        <v>1</v>
      </c>
      <c r="L553" s="35" t="str">
        <f t="shared" si="108"/>
        <v>B1</v>
      </c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x14ac:dyDescent="0.3">
      <c r="A554" s="47" t="s">
        <v>1161</v>
      </c>
      <c r="B554" s="48">
        <v>1</v>
      </c>
      <c r="C554" s="49">
        <v>1</v>
      </c>
      <c r="D554" s="50"/>
      <c r="E554" s="51">
        <v>1</v>
      </c>
      <c r="F554" s="52">
        <v>1</v>
      </c>
      <c r="G554" s="53">
        <v>4</v>
      </c>
      <c r="H554" s="53">
        <f>VLOOKUP(A554, architectures!B539:I7543,4, FALSE)</f>
        <v>82</v>
      </c>
      <c r="I554" s="54" t="str">
        <f>VLOOKUP(A554,tax!$B$2:$X$1706,5,FALSE)</f>
        <v xml:space="preserve"> Proteobacteria</v>
      </c>
      <c r="J554" s="34" t="str">
        <f>VLOOKUP(A554,tax!$B$2:$X$1706,6,FALSE)</f>
        <v xml:space="preserve"> Betaproteobacteria</v>
      </c>
      <c r="K554" s="35" t="str">
        <f t="shared" si="107"/>
        <v>2</v>
      </c>
      <c r="L554" s="35" t="str">
        <f t="shared" si="108"/>
        <v>B2</v>
      </c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x14ac:dyDescent="0.3">
      <c r="A555" s="47" t="s">
        <v>1163</v>
      </c>
      <c r="B555" s="48"/>
      <c r="C555" s="49"/>
      <c r="D555" s="50">
        <v>1</v>
      </c>
      <c r="E555" s="51"/>
      <c r="F555" s="52">
        <v>1</v>
      </c>
      <c r="G555" s="53">
        <v>2</v>
      </c>
      <c r="H555" s="53">
        <f>VLOOKUP(A555, architectures!B540:I7544,4, FALSE)</f>
        <v>77</v>
      </c>
      <c r="I555" s="54" t="str">
        <f>VLOOKUP(A555,tax!$B$2:$X$1706,5,FALSE)</f>
        <v xml:space="preserve"> Proteobacteria</v>
      </c>
      <c r="J555" s="34" t="str">
        <f>VLOOKUP(A555,tax!$B$2:$X$1706,6,FALSE)</f>
        <v xml:space="preserve"> Betaproteobacteria</v>
      </c>
      <c r="K555" s="35" t="str">
        <f t="shared" si="107"/>
        <v>1</v>
      </c>
      <c r="L555" s="35" t="str">
        <f t="shared" si="108"/>
        <v>B1</v>
      </c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x14ac:dyDescent="0.3">
      <c r="A556" s="47" t="s">
        <v>1165</v>
      </c>
      <c r="B556" s="48">
        <v>1</v>
      </c>
      <c r="C556" s="49">
        <v>1</v>
      </c>
      <c r="D556" s="50"/>
      <c r="E556" s="51">
        <v>1</v>
      </c>
      <c r="F556" s="52">
        <v>1</v>
      </c>
      <c r="G556" s="53">
        <v>4</v>
      </c>
      <c r="H556" s="53">
        <f>VLOOKUP(A556, architectures!B541:I7545,4, FALSE)</f>
        <v>375</v>
      </c>
      <c r="I556" s="54" t="str">
        <f>VLOOKUP(A556,tax!$B$2:$X$1706,5,FALSE)</f>
        <v xml:space="preserve"> Proteobacteria</v>
      </c>
      <c r="J556" s="34" t="str">
        <f>VLOOKUP(A556,tax!$B$2:$X$1706,6,FALSE)</f>
        <v xml:space="preserve"> Betaproteobacteria</v>
      </c>
      <c r="K556" s="35" t="str">
        <f t="shared" si="107"/>
        <v>2</v>
      </c>
      <c r="L556" s="35" t="str">
        <f t="shared" si="108"/>
        <v>B2</v>
      </c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:44" hidden="1" x14ac:dyDescent="0.3">
      <c r="A557" s="2" t="s">
        <v>1167</v>
      </c>
      <c r="B557" s="16"/>
      <c r="C557" s="14"/>
      <c r="D557" s="9"/>
      <c r="E557" s="15">
        <v>1</v>
      </c>
      <c r="F557" s="8">
        <v>1</v>
      </c>
      <c r="G557" s="4">
        <v>2</v>
      </c>
      <c r="H557" s="4"/>
      <c r="I557" s="5" t="str">
        <f>VLOOKUP(A557,tax!$B$2:$X$1706,5,FALSE)</f>
        <v xml:space="preserve"> Proteobacteria</v>
      </c>
      <c r="J557" t="str">
        <f>VLOOKUP(A557,tax!$B$2:$X$1706,6,FALSE)</f>
        <v xml:space="preserve"> Betaproteobacteria</v>
      </c>
      <c r="K557" s="11" t="str">
        <f t="shared" si="95"/>
        <v>-</v>
      </c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:44" hidden="1" x14ac:dyDescent="0.3">
      <c r="A558" s="2" t="s">
        <v>1169</v>
      </c>
      <c r="B558" s="16"/>
      <c r="C558" s="14"/>
      <c r="D558" s="9"/>
      <c r="E558" s="15">
        <v>1</v>
      </c>
      <c r="F558" s="8">
        <v>1</v>
      </c>
      <c r="G558" s="4">
        <v>2</v>
      </c>
      <c r="H558" s="4"/>
      <c r="I558" s="5" t="str">
        <f>VLOOKUP(A558,tax!$B$2:$X$1706,5,FALSE)</f>
        <v xml:space="preserve"> Proteobacteria</v>
      </c>
      <c r="J558" t="str">
        <f>VLOOKUP(A558,tax!$B$2:$X$1706,6,FALSE)</f>
        <v xml:space="preserve"> Betaproteobacteria</v>
      </c>
      <c r="K558" s="11" t="str">
        <f t="shared" si="95"/>
        <v>-</v>
      </c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:44" hidden="1" x14ac:dyDescent="0.3">
      <c r="A559" s="2" t="s">
        <v>1171</v>
      </c>
      <c r="B559" s="16"/>
      <c r="C559" s="14"/>
      <c r="D559" s="9"/>
      <c r="E559" s="15"/>
      <c r="F559" s="8">
        <v>1</v>
      </c>
      <c r="G559" s="4">
        <v>1</v>
      </c>
      <c r="H559" s="4"/>
      <c r="I559" s="5" t="str">
        <f>VLOOKUP(A559,tax!$B$2:$X$1706,5,FALSE)</f>
        <v xml:space="preserve"> Proteobacteria</v>
      </c>
      <c r="J559" t="str">
        <f>VLOOKUP(A559,tax!$B$2:$X$1706,6,FALSE)</f>
        <v xml:space="preserve"> Betaproteobacteria</v>
      </c>
      <c r="K559" s="11" t="str">
        <f t="shared" si="95"/>
        <v>-</v>
      </c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:44" x14ac:dyDescent="0.3">
      <c r="A560" s="47" t="s">
        <v>1173</v>
      </c>
      <c r="B560" s="48">
        <v>1</v>
      </c>
      <c r="C560" s="49">
        <v>1</v>
      </c>
      <c r="D560" s="50"/>
      <c r="E560" s="51">
        <v>1</v>
      </c>
      <c r="F560" s="52">
        <v>1</v>
      </c>
      <c r="G560" s="53">
        <v>4</v>
      </c>
      <c r="H560" s="53">
        <f>VLOOKUP(A560, architectures!B545:I7549,4, FALSE)</f>
        <v>250</v>
      </c>
      <c r="I560" s="54" t="str">
        <f>VLOOKUP(A560,tax!$B$2:$X$1706,5,FALSE)</f>
        <v xml:space="preserve"> Proteobacteria</v>
      </c>
      <c r="J560" s="34" t="str">
        <f>VLOOKUP(A560,tax!$B$2:$X$1706,6,FALSE)</f>
        <v xml:space="preserve"> Betaproteobacteria</v>
      </c>
      <c r="K560" s="35" t="str">
        <f>IF(AND(B560=1,C560=1,E560=1,F560=1,B560+C560+D560+E560+F560=4),"2",IF(AND(B560+C560+D560+E560+F560=2,D560=1),"1","-"))</f>
        <v>2</v>
      </c>
      <c r="L560" s="35" t="str">
        <f>CONCATENATE("B",K560)</f>
        <v>B2</v>
      </c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:44" hidden="1" x14ac:dyDescent="0.3">
      <c r="A561" s="2" t="s">
        <v>1175</v>
      </c>
      <c r="B561" s="16">
        <v>1</v>
      </c>
      <c r="C561" s="14">
        <v>1</v>
      </c>
      <c r="D561" s="9"/>
      <c r="E561" s="15">
        <v>2</v>
      </c>
      <c r="F561" s="8">
        <v>1</v>
      </c>
      <c r="G561" s="4">
        <v>5</v>
      </c>
      <c r="H561" s="4"/>
      <c r="I561" s="5" t="str">
        <f>VLOOKUP(A561,tax!$B$2:$X$1706,5,FALSE)</f>
        <v xml:space="preserve"> Proteobacteria</v>
      </c>
      <c r="J561" t="str">
        <f>VLOOKUP(A561,tax!$B$2:$X$1706,6,FALSE)</f>
        <v xml:space="preserve"> Betaproteobacteria</v>
      </c>
      <c r="K561" s="11" t="str">
        <f t="shared" si="95"/>
        <v>-</v>
      </c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:44" hidden="1" x14ac:dyDescent="0.3">
      <c r="A562" s="2" t="s">
        <v>1177</v>
      </c>
      <c r="B562" s="16"/>
      <c r="C562" s="14"/>
      <c r="D562" s="9"/>
      <c r="E562" s="15"/>
      <c r="F562" s="8">
        <v>1</v>
      </c>
      <c r="G562" s="4">
        <v>1</v>
      </c>
      <c r="H562" s="4"/>
      <c r="I562" s="5" t="str">
        <f>VLOOKUP(A562,tax!$B$2:$X$1706,5,FALSE)</f>
        <v xml:space="preserve"> Proteobacteria</v>
      </c>
      <c r="J562" t="str">
        <f>VLOOKUP(A562,tax!$B$2:$X$1706,6,FALSE)</f>
        <v xml:space="preserve"> Alphaproteobacteria</v>
      </c>
      <c r="K562" s="11" t="str">
        <f t="shared" si="95"/>
        <v>-</v>
      </c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:44" x14ac:dyDescent="0.3">
      <c r="A563" s="47" t="s">
        <v>1179</v>
      </c>
      <c r="B563" s="48">
        <v>1</v>
      </c>
      <c r="C563" s="49">
        <v>1</v>
      </c>
      <c r="D563" s="50"/>
      <c r="E563" s="51">
        <v>1</v>
      </c>
      <c r="F563" s="52">
        <v>1</v>
      </c>
      <c r="G563" s="53">
        <v>4</v>
      </c>
      <c r="H563" s="53">
        <f>VLOOKUP(A563, architectures!B548:I7552,4, FALSE)</f>
        <v>280</v>
      </c>
      <c r="I563" s="54" t="str">
        <f>VLOOKUP(A563,tax!$B$2:$X$1706,5,FALSE)</f>
        <v xml:space="preserve"> Proteobacteria</v>
      </c>
      <c r="J563" s="34" t="str">
        <f>VLOOKUP(A563,tax!$B$2:$X$1706,6,FALSE)</f>
        <v xml:space="preserve"> Betaproteobacteria</v>
      </c>
      <c r="K563" s="35" t="str">
        <f>IF(AND(B563=1,C563=1,E563=1,F563=1,B563+C563+D563+E563+F563=4),"2",IF(AND(B563+C563+D563+E563+F563=2,D563=1),"1","-"))</f>
        <v>2</v>
      </c>
      <c r="L563" s="35" t="str">
        <f>CONCATENATE("B",K563)</f>
        <v>B2</v>
      </c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:44" hidden="1" x14ac:dyDescent="0.3">
      <c r="A564" s="2" t="s">
        <v>1181</v>
      </c>
      <c r="B564" s="16"/>
      <c r="C564" s="14"/>
      <c r="D564" s="9"/>
      <c r="E564" s="15"/>
      <c r="F564" s="8">
        <v>1</v>
      </c>
      <c r="G564" s="4">
        <v>1</v>
      </c>
      <c r="H564" s="4"/>
      <c r="I564" s="5" t="str">
        <f>VLOOKUP(A564,tax!$B$2:$X$1706,5,FALSE)</f>
        <v xml:space="preserve"> Proteobacteria</v>
      </c>
      <c r="J564" t="str">
        <f>VLOOKUP(A564,tax!$B$2:$X$1706,6,FALSE)</f>
        <v xml:space="preserve"> Alphaproteobacteria</v>
      </c>
      <c r="K564" s="11" t="str">
        <f t="shared" si="95"/>
        <v>-</v>
      </c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:44" x14ac:dyDescent="0.3">
      <c r="A565" s="47" t="s">
        <v>1183</v>
      </c>
      <c r="B565" s="48"/>
      <c r="C565" s="49"/>
      <c r="D565" s="50">
        <v>1</v>
      </c>
      <c r="E565" s="51"/>
      <c r="F565" s="52">
        <v>1</v>
      </c>
      <c r="G565" s="53">
        <v>2</v>
      </c>
      <c r="H565" s="53">
        <f>VLOOKUP(A565, architectures!B550:I7554,4, FALSE)</f>
        <v>62</v>
      </c>
      <c r="I565" s="54" t="str">
        <f>VLOOKUP(A565,tax!$B$2:$X$1706,5,FALSE)</f>
        <v xml:space="preserve"> Proteobacteria</v>
      </c>
      <c r="J565" s="34" t="str">
        <f>VLOOKUP(A565,tax!$B$2:$X$1706,6,FALSE)</f>
        <v xml:space="preserve"> Alphaproteobacteria</v>
      </c>
      <c r="K565" s="35" t="str">
        <f t="shared" ref="K565:K567" si="109">IF(AND(B565=1,C565=1,E565=1,F565=1,B565+C565+D565+E565+F565=4),"2",IF(AND(B565+C565+D565+E565+F565=2,D565=1),"1","-"))</f>
        <v>1</v>
      </c>
      <c r="L565" s="35" t="str">
        <f t="shared" ref="L565:L566" si="110">CONCATENATE("A",K565)</f>
        <v>A1</v>
      </c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:44" x14ac:dyDescent="0.3">
      <c r="A566" s="47" t="s">
        <v>1185</v>
      </c>
      <c r="B566" s="48"/>
      <c r="C566" s="49"/>
      <c r="D566" s="50">
        <v>1</v>
      </c>
      <c r="E566" s="51"/>
      <c r="F566" s="52">
        <v>1</v>
      </c>
      <c r="G566" s="53">
        <v>2</v>
      </c>
      <c r="H566" s="53">
        <f>VLOOKUP(A566, architectures!B551:I7555,4, FALSE)</f>
        <v>75</v>
      </c>
      <c r="I566" s="54" t="str">
        <f>VLOOKUP(A566,tax!$B$2:$X$1706,5,FALSE)</f>
        <v xml:space="preserve"> Proteobacteria</v>
      </c>
      <c r="J566" s="34" t="str">
        <f>VLOOKUP(A566,tax!$B$2:$X$1706,6,FALSE)</f>
        <v xml:space="preserve"> Alphaproteobacteria</v>
      </c>
      <c r="K566" s="35" t="str">
        <f t="shared" si="109"/>
        <v>1</v>
      </c>
      <c r="L566" s="35" t="str">
        <f t="shared" si="110"/>
        <v>A1</v>
      </c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:44" hidden="1" x14ac:dyDescent="0.3">
      <c r="A567" s="2" t="s">
        <v>1187</v>
      </c>
      <c r="B567" s="16"/>
      <c r="C567" s="14"/>
      <c r="D567" s="9">
        <v>1</v>
      </c>
      <c r="E567" s="15"/>
      <c r="F567" s="8">
        <v>1</v>
      </c>
      <c r="G567" s="4">
        <v>2</v>
      </c>
      <c r="H567" s="4"/>
      <c r="I567" s="5" t="str">
        <f>VLOOKUP(A567,tax!$B$2:$X$1706,5,FALSE)</f>
        <v xml:space="preserve"> Proteobacteria</v>
      </c>
      <c r="J567" t="str">
        <f>VLOOKUP(A567,tax!$B$2:$X$1706,6,FALSE)</f>
        <v xml:space="preserve"> Gammaproteobacteria</v>
      </c>
      <c r="K567" s="11" t="str">
        <f t="shared" si="109"/>
        <v>1</v>
      </c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:44" hidden="1" x14ac:dyDescent="0.3">
      <c r="A568" s="2" t="s">
        <v>1189</v>
      </c>
      <c r="B568" s="16"/>
      <c r="C568" s="14">
        <v>1</v>
      </c>
      <c r="D568" s="9"/>
      <c r="E568" s="15">
        <v>1</v>
      </c>
      <c r="F568" s="8">
        <v>1</v>
      </c>
      <c r="G568" s="4">
        <v>3</v>
      </c>
      <c r="H568" s="4"/>
      <c r="I568" s="5" t="str">
        <f>VLOOKUP(A568,tax!$B$2:$X$1706,5,FALSE)</f>
        <v xml:space="preserve"> Proteobacteria</v>
      </c>
      <c r="J568" t="str">
        <f>VLOOKUP(A568,tax!$B$2:$X$1706,6,FALSE)</f>
        <v xml:space="preserve"> Gammaproteobacteria</v>
      </c>
      <c r="K568" s="11" t="str">
        <f t="shared" si="95"/>
        <v>-</v>
      </c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:44" x14ac:dyDescent="0.3">
      <c r="A569" s="47" t="s">
        <v>1191</v>
      </c>
      <c r="B569" s="48">
        <v>1</v>
      </c>
      <c r="C569" s="49">
        <v>1</v>
      </c>
      <c r="D569" s="50"/>
      <c r="E569" s="51">
        <v>1</v>
      </c>
      <c r="F569" s="52">
        <v>1</v>
      </c>
      <c r="G569" s="53">
        <v>4</v>
      </c>
      <c r="H569" s="53">
        <f>VLOOKUP(A569, architectures!B554:I7558,4, FALSE)</f>
        <v>261</v>
      </c>
      <c r="I569" s="54" t="str">
        <f>VLOOKUP(A569,tax!$B$2:$X$1706,5,FALSE)</f>
        <v xml:space="preserve"> Proteobacteria</v>
      </c>
      <c r="J569" s="34" t="str">
        <f>VLOOKUP(A569,tax!$B$2:$X$1706,6,FALSE)</f>
        <v xml:space="preserve"> Betaproteobacteria</v>
      </c>
      <c r="K569" s="35" t="str">
        <f t="shared" ref="K569:K570" si="111">IF(AND(B569=1,C569=1,E569=1,F569=1,B569+C569+D569+E569+F569=4),"2",IF(AND(B569+C569+D569+E569+F569=2,D569=1),"1","-"))</f>
        <v>2</v>
      </c>
      <c r="L569" s="35" t="str">
        <f t="shared" ref="L569:L570" si="112">CONCATENATE("B",K569)</f>
        <v>B2</v>
      </c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:44" x14ac:dyDescent="0.3">
      <c r="A570" s="47" t="s">
        <v>1193</v>
      </c>
      <c r="B570" s="48"/>
      <c r="C570" s="49"/>
      <c r="D570" s="50">
        <v>1</v>
      </c>
      <c r="E570" s="51"/>
      <c r="F570" s="52">
        <v>1</v>
      </c>
      <c r="G570" s="53">
        <v>2</v>
      </c>
      <c r="H570" s="53">
        <f>VLOOKUP(A570, architectures!B555:I7559,4, FALSE)</f>
        <v>74</v>
      </c>
      <c r="I570" s="54" t="str">
        <f>VLOOKUP(A570,tax!$B$2:$X$1706,5,FALSE)</f>
        <v xml:space="preserve"> Proteobacteria</v>
      </c>
      <c r="J570" s="34" t="str">
        <f>VLOOKUP(A570,tax!$B$2:$X$1706,6,FALSE)</f>
        <v xml:space="preserve"> Betaproteobacteria</v>
      </c>
      <c r="K570" s="35" t="str">
        <f t="shared" si="111"/>
        <v>1</v>
      </c>
      <c r="L570" s="35" t="str">
        <f t="shared" si="112"/>
        <v>B1</v>
      </c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:44" hidden="1" x14ac:dyDescent="0.3">
      <c r="A571" s="2" t="s">
        <v>1195</v>
      </c>
      <c r="B571" s="16"/>
      <c r="C571" s="14"/>
      <c r="D571" s="9"/>
      <c r="E571" s="15"/>
      <c r="F571" s="8">
        <v>1</v>
      </c>
      <c r="G571" s="4">
        <v>1</v>
      </c>
      <c r="H571" s="4"/>
      <c r="I571" s="5" t="str">
        <f>VLOOKUP(A571,tax!$B$2:$X$1706,5,FALSE)</f>
        <v xml:space="preserve"> Proteobacteria</v>
      </c>
      <c r="J571" t="str">
        <f>VLOOKUP(A571,tax!$B$2:$X$1706,6,FALSE)</f>
        <v xml:space="preserve"> Alphaproteobacteria</v>
      </c>
      <c r="K571" s="11" t="str">
        <f t="shared" si="95"/>
        <v>-</v>
      </c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:44" hidden="1" x14ac:dyDescent="0.3">
      <c r="A572" s="2" t="s">
        <v>1197</v>
      </c>
      <c r="B572" s="16"/>
      <c r="C572" s="14"/>
      <c r="D572" s="9"/>
      <c r="E572" s="15"/>
      <c r="F572" s="8">
        <v>1</v>
      </c>
      <c r="G572" s="4">
        <v>1</v>
      </c>
      <c r="H572" s="4"/>
      <c r="I572" s="5" t="str">
        <f>VLOOKUP(A572,tax!$B$2:$X$1706,5,FALSE)</f>
        <v xml:space="preserve"> Proteobacteria</v>
      </c>
      <c r="J572" t="str">
        <f>VLOOKUP(A572,tax!$B$2:$X$1706,6,FALSE)</f>
        <v xml:space="preserve"> Alphaproteobacteria</v>
      </c>
      <c r="K572" s="11" t="str">
        <f t="shared" si="95"/>
        <v>-</v>
      </c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:44" x14ac:dyDescent="0.3">
      <c r="A573" s="47" t="s">
        <v>1199</v>
      </c>
      <c r="B573" s="48"/>
      <c r="C573" s="49"/>
      <c r="D573" s="50">
        <v>1</v>
      </c>
      <c r="E573" s="51"/>
      <c r="F573" s="52">
        <v>1</v>
      </c>
      <c r="G573" s="53">
        <v>2</v>
      </c>
      <c r="H573" s="53">
        <f>VLOOKUP(A573, architectures!B558:I7562,4, FALSE)</f>
        <v>67</v>
      </c>
      <c r="I573" s="54" t="str">
        <f>VLOOKUP(A573,tax!$B$2:$X$1706,5,FALSE)</f>
        <v xml:space="preserve"> Proteobacteria</v>
      </c>
      <c r="J573" s="34" t="str">
        <f>VLOOKUP(A573,tax!$B$2:$X$1706,6,FALSE)</f>
        <v xml:space="preserve"> Alphaproteobacteria</v>
      </c>
      <c r="K573" s="35" t="str">
        <f>IF(AND(B573=1,C573=1,E573=1,F573=1,B573+C573+D573+E573+F573=4),"2",IF(AND(B573+C573+D573+E573+F573=2,D573=1),"1","-"))</f>
        <v>1</v>
      </c>
      <c r="L573" s="35" t="str">
        <f>CONCATENATE("A",K573)</f>
        <v>A1</v>
      </c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:44" hidden="1" x14ac:dyDescent="0.3">
      <c r="A574" s="2" t="s">
        <v>1201</v>
      </c>
      <c r="B574" s="16"/>
      <c r="C574" s="14"/>
      <c r="D574" s="9"/>
      <c r="E574" s="15"/>
      <c r="F574" s="8">
        <v>1</v>
      </c>
      <c r="G574" s="4">
        <v>1</v>
      </c>
      <c r="H574" s="4"/>
      <c r="I574" s="5" t="str">
        <f>VLOOKUP(A574,tax!$B$2:$X$1706,5,FALSE)</f>
        <v xml:space="preserve"> Proteobacteria</v>
      </c>
      <c r="J574" t="str">
        <f>VLOOKUP(A574,tax!$B$2:$X$1706,6,FALSE)</f>
        <v xml:space="preserve"> Alphaproteobacteria</v>
      </c>
      <c r="K574" s="11" t="str">
        <f t="shared" si="95"/>
        <v>-</v>
      </c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:44" hidden="1" x14ac:dyDescent="0.3">
      <c r="A575" s="2" t="s">
        <v>1203</v>
      </c>
      <c r="B575" s="16"/>
      <c r="C575" s="14"/>
      <c r="D575" s="9"/>
      <c r="E575" s="15"/>
      <c r="F575" s="8">
        <v>1</v>
      </c>
      <c r="G575" s="4">
        <v>1</v>
      </c>
      <c r="H575" s="4"/>
      <c r="I575" s="5" t="str">
        <f>VLOOKUP(A575,tax!$B$2:$X$1706,5,FALSE)</f>
        <v xml:space="preserve"> Proteobacteria</v>
      </c>
      <c r="J575" t="str">
        <f>VLOOKUP(A575,tax!$B$2:$X$1706,6,FALSE)</f>
        <v xml:space="preserve"> Alphaproteobacteria</v>
      </c>
      <c r="K575" s="11" t="str">
        <f t="shared" si="95"/>
        <v>-</v>
      </c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:44" x14ac:dyDescent="0.3">
      <c r="A576" s="47" t="s">
        <v>1205</v>
      </c>
      <c r="B576" s="48"/>
      <c r="C576" s="49"/>
      <c r="D576" s="50">
        <v>1</v>
      </c>
      <c r="E576" s="51"/>
      <c r="F576" s="52">
        <v>1</v>
      </c>
      <c r="G576" s="53">
        <v>2</v>
      </c>
      <c r="H576" s="53">
        <f>VLOOKUP(A576, architectures!B561:I7565,4, FALSE)</f>
        <v>50</v>
      </c>
      <c r="I576" s="54" t="str">
        <f>VLOOKUP(A576,tax!$B$2:$X$1706,5,FALSE)</f>
        <v xml:space="preserve"> Proteobacteria</v>
      </c>
      <c r="J576" s="34" t="str">
        <f>VLOOKUP(A576,tax!$B$2:$X$1706,6,FALSE)</f>
        <v xml:space="preserve"> Alphaproteobacteria</v>
      </c>
      <c r="K576" s="35" t="str">
        <f>IF(AND(B576=1,C576=1,E576=1,F576=1,B576+C576+D576+E576+F576=4),"2",IF(AND(B576+C576+D576+E576+F576=2,D576=1),"1","-"))</f>
        <v>1</v>
      </c>
      <c r="L576" s="35" t="str">
        <f>CONCATENATE("A",K576)</f>
        <v>A1</v>
      </c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:44" hidden="1" x14ac:dyDescent="0.3">
      <c r="A577" s="2" t="s">
        <v>1207</v>
      </c>
      <c r="B577" s="16">
        <v>2</v>
      </c>
      <c r="C577" s="14">
        <v>1</v>
      </c>
      <c r="D577" s="9"/>
      <c r="E577" s="15">
        <v>1</v>
      </c>
      <c r="F577" s="8">
        <v>1</v>
      </c>
      <c r="G577" s="4">
        <v>5</v>
      </c>
      <c r="H577" s="4"/>
      <c r="I577" s="5" t="str">
        <f>VLOOKUP(A577,tax!$B$2:$X$1706,5,FALSE)</f>
        <v xml:space="preserve"> Proteobacteria</v>
      </c>
      <c r="J577" t="str">
        <f>VLOOKUP(A577,tax!$B$2:$X$1706,6,FALSE)</f>
        <v xml:space="preserve"> Gammaproteobacteria</v>
      </c>
      <c r="K577" s="11" t="str">
        <f t="shared" si="95"/>
        <v>-</v>
      </c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:44" hidden="1" x14ac:dyDescent="0.3">
      <c r="A578" s="2" t="s">
        <v>1209</v>
      </c>
      <c r="B578" s="16"/>
      <c r="C578" s="14"/>
      <c r="D578" s="9">
        <v>1</v>
      </c>
      <c r="E578" s="15"/>
      <c r="F578" s="8">
        <v>1</v>
      </c>
      <c r="G578" s="4">
        <v>2</v>
      </c>
      <c r="H578" s="4"/>
      <c r="I578" s="5" t="str">
        <f>VLOOKUP(A578,tax!$B$2:$X$1706,5,FALSE)</f>
        <v xml:space="preserve"> Proteobacteria</v>
      </c>
      <c r="J578" t="str">
        <f>VLOOKUP(A578,tax!$B$2:$X$1706,6,FALSE)</f>
        <v xml:space="preserve"> Gammaproteobacteria</v>
      </c>
      <c r="K578" s="11" t="str">
        <f t="shared" ref="K578:K579" si="113">IF(AND(B578=1,C578=1,E578=1,F578=1,B578+C578+D578+E578+F578=4),"2",IF(AND(B578+C578+D578+E578+F578=2,D578=1),"1","-"))</f>
        <v>1</v>
      </c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:44" hidden="1" x14ac:dyDescent="0.3">
      <c r="A579" s="2" t="s">
        <v>1211</v>
      </c>
      <c r="B579" s="16"/>
      <c r="C579" s="14"/>
      <c r="D579" s="9">
        <v>1</v>
      </c>
      <c r="E579" s="15"/>
      <c r="F579" s="8">
        <v>1</v>
      </c>
      <c r="G579" s="4">
        <v>2</v>
      </c>
      <c r="H579" s="4"/>
      <c r="I579" s="5" t="str">
        <f>VLOOKUP(A579,tax!$B$2:$X$1706,5,FALSE)</f>
        <v xml:space="preserve"> Proteobacteria</v>
      </c>
      <c r="J579" t="str">
        <f>VLOOKUP(A579,tax!$B$2:$X$1706,6,FALSE)</f>
        <v xml:space="preserve"> Gammaproteobacteria</v>
      </c>
      <c r="K579" s="11" t="str">
        <f t="shared" si="113"/>
        <v>1</v>
      </c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:44" x14ac:dyDescent="0.3">
      <c r="A580" s="47" t="s">
        <v>1213</v>
      </c>
      <c r="B580" s="48"/>
      <c r="C580" s="49"/>
      <c r="D580" s="50">
        <v>1</v>
      </c>
      <c r="E580" s="51"/>
      <c r="F580" s="52">
        <v>1</v>
      </c>
      <c r="G580" s="53">
        <v>2</v>
      </c>
      <c r="H580" s="53">
        <f>VLOOKUP(A580, architectures!B565:I7569,4, FALSE)</f>
        <v>105</v>
      </c>
      <c r="I580" s="54" t="str">
        <f>VLOOKUP(A580,tax!$B$2:$X$1706,5,FALSE)</f>
        <v xml:space="preserve"> Proteobacteria</v>
      </c>
      <c r="J580" s="34" t="str">
        <f>VLOOKUP(A580,tax!$B$2:$X$1706,6,FALSE)</f>
        <v xml:space="preserve"> Betaproteobacteria</v>
      </c>
      <c r="K580" s="35" t="str">
        <f t="shared" ref="K580:K583" si="114">IF(AND(B580=1,C580=1,E580=1,F580=1,B580+C580+D580+E580+F580=4),"2",IF(AND(B580+C580+D580+E580+F580=2,D580=1),"1","-"))</f>
        <v>1</v>
      </c>
      <c r="L580" s="35" t="str">
        <f t="shared" ref="L580:L583" si="115">CONCATENATE("B",K580)</f>
        <v>B1</v>
      </c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:44" x14ac:dyDescent="0.3">
      <c r="A581" s="47" t="s">
        <v>1215</v>
      </c>
      <c r="B581" s="48"/>
      <c r="C581" s="49"/>
      <c r="D581" s="50">
        <v>1</v>
      </c>
      <c r="E581" s="51"/>
      <c r="F581" s="52">
        <v>1</v>
      </c>
      <c r="G581" s="53">
        <v>2</v>
      </c>
      <c r="H581" s="53">
        <f>VLOOKUP(A581, architectures!B566:I7570,4, FALSE)</f>
        <v>98</v>
      </c>
      <c r="I581" s="54" t="str">
        <f>VLOOKUP(A581,tax!$B$2:$X$1706,5,FALSE)</f>
        <v xml:space="preserve"> Proteobacteria</v>
      </c>
      <c r="J581" s="34" t="str">
        <f>VLOOKUP(A581,tax!$B$2:$X$1706,6,FALSE)</f>
        <v xml:space="preserve"> Betaproteobacteria</v>
      </c>
      <c r="K581" s="35" t="str">
        <f t="shared" si="114"/>
        <v>1</v>
      </c>
      <c r="L581" s="35" t="str">
        <f t="shared" si="115"/>
        <v>B1</v>
      </c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:44" x14ac:dyDescent="0.3">
      <c r="A582" s="47" t="s">
        <v>1217</v>
      </c>
      <c r="B582" s="48"/>
      <c r="C582" s="49"/>
      <c r="D582" s="50">
        <v>1</v>
      </c>
      <c r="E582" s="51"/>
      <c r="F582" s="52">
        <v>1</v>
      </c>
      <c r="G582" s="53">
        <v>2</v>
      </c>
      <c r="H582" s="53">
        <f>VLOOKUP(A582, architectures!B567:I7571,4, FALSE)</f>
        <v>83</v>
      </c>
      <c r="I582" s="54" t="str">
        <f>VLOOKUP(A582,tax!$B$2:$X$1706,5,FALSE)</f>
        <v xml:space="preserve"> Proteobacteria</v>
      </c>
      <c r="J582" s="34" t="str">
        <f>VLOOKUP(A582,tax!$B$2:$X$1706,6,FALSE)</f>
        <v xml:space="preserve"> Betaproteobacteria</v>
      </c>
      <c r="K582" s="35" t="str">
        <f t="shared" si="114"/>
        <v>1</v>
      </c>
      <c r="L582" s="35" t="str">
        <f t="shared" si="115"/>
        <v>B1</v>
      </c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:44" x14ac:dyDescent="0.3">
      <c r="A583" s="47" t="s">
        <v>1219</v>
      </c>
      <c r="B583" s="48">
        <v>1</v>
      </c>
      <c r="C583" s="49">
        <v>1</v>
      </c>
      <c r="D583" s="50"/>
      <c r="E583" s="51">
        <v>1</v>
      </c>
      <c r="F583" s="52">
        <v>1</v>
      </c>
      <c r="G583" s="53">
        <v>4</v>
      </c>
      <c r="H583" s="53">
        <f>VLOOKUP(A583, architectures!B568:I7572,4, FALSE)</f>
        <v>79</v>
      </c>
      <c r="I583" s="54" t="str">
        <f>VLOOKUP(A583,tax!$B$2:$X$1706,5,FALSE)</f>
        <v xml:space="preserve"> Proteobacteria</v>
      </c>
      <c r="J583" s="34" t="str">
        <f>VLOOKUP(A583,tax!$B$2:$X$1706,6,FALSE)</f>
        <v xml:space="preserve"> Betaproteobacteria</v>
      </c>
      <c r="K583" s="35" t="str">
        <f t="shared" si="114"/>
        <v>2</v>
      </c>
      <c r="L583" s="35" t="str">
        <f t="shared" si="115"/>
        <v>B2</v>
      </c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:44" hidden="1" x14ac:dyDescent="0.3">
      <c r="A584" s="2" t="s">
        <v>1221</v>
      </c>
      <c r="B584" s="16">
        <v>1</v>
      </c>
      <c r="C584" s="14"/>
      <c r="D584" s="9"/>
      <c r="E584" s="15">
        <v>1</v>
      </c>
      <c r="F584" s="8">
        <v>1</v>
      </c>
      <c r="G584" s="4">
        <v>3</v>
      </c>
      <c r="H584" s="4"/>
      <c r="I584" s="5" t="str">
        <f>VLOOKUP(A584,tax!$B$2:$X$1706,5,FALSE)</f>
        <v xml:space="preserve"> Proteobacteria</v>
      </c>
      <c r="J584" t="str">
        <f>VLOOKUP(A584,tax!$B$2:$X$1706,6,FALSE)</f>
        <v xml:space="preserve"> Betaproteobacteria</v>
      </c>
      <c r="K584" s="11" t="str">
        <f t="shared" ref="K584:K645" si="116">IF(AND(B584=1,C584=1,E584=1,F584=1,B584+C584+D584+E584+F584=4),"II",IF(AND(B584+C584+D584+E584+F584=2,D584=1),"I","-"))</f>
        <v>-</v>
      </c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:44" x14ac:dyDescent="0.3">
      <c r="A585" s="47" t="s">
        <v>1223</v>
      </c>
      <c r="B585" s="48">
        <v>1</v>
      </c>
      <c r="C585" s="49">
        <v>1</v>
      </c>
      <c r="D585" s="50"/>
      <c r="E585" s="51">
        <v>1</v>
      </c>
      <c r="F585" s="52">
        <v>1</v>
      </c>
      <c r="G585" s="53">
        <v>4</v>
      </c>
      <c r="H585" s="53">
        <f>VLOOKUP(A585, architectures!B570:I7574,4, FALSE)</f>
        <v>366</v>
      </c>
      <c r="I585" s="54" t="str">
        <f>VLOOKUP(A585,tax!$B$2:$X$1706,5,FALSE)</f>
        <v xml:space="preserve"> Proteobacteria</v>
      </c>
      <c r="J585" s="34" t="str">
        <f>VLOOKUP(A585,tax!$B$2:$X$1706,6,FALSE)</f>
        <v xml:space="preserve"> Betaproteobacteria</v>
      </c>
      <c r="K585" s="35" t="str">
        <f>IF(AND(B585=1,C585=1,E585=1,F585=1,B585+C585+D585+E585+F585=4),"2",IF(AND(B585+C585+D585+E585+F585=2,D585=1),"1","-"))</f>
        <v>2</v>
      </c>
      <c r="L585" s="35" t="str">
        <f>CONCATENATE("B",K585)</f>
        <v>B2</v>
      </c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:44" hidden="1" x14ac:dyDescent="0.3">
      <c r="A586" s="2" t="s">
        <v>1225</v>
      </c>
      <c r="B586" s="16"/>
      <c r="C586" s="14"/>
      <c r="D586" s="9"/>
      <c r="E586" s="15">
        <v>1</v>
      </c>
      <c r="F586" s="8">
        <v>1</v>
      </c>
      <c r="G586" s="4">
        <v>2</v>
      </c>
      <c r="H586" s="4"/>
      <c r="I586" s="5" t="str">
        <f>VLOOKUP(A586,tax!$B$2:$X$1706,5,FALSE)</f>
        <v xml:space="preserve"> Proteobacteria</v>
      </c>
      <c r="J586" t="str">
        <f>VLOOKUP(A586,tax!$B$2:$X$1706,6,FALSE)</f>
        <v xml:space="preserve"> Betaproteobacteria</v>
      </c>
      <c r="K586" s="11" t="str">
        <f t="shared" si="116"/>
        <v>-</v>
      </c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:44" x14ac:dyDescent="0.3">
      <c r="A587" s="47" t="s">
        <v>1227</v>
      </c>
      <c r="B587" s="48"/>
      <c r="C587" s="49"/>
      <c r="D587" s="50">
        <v>1</v>
      </c>
      <c r="E587" s="51"/>
      <c r="F587" s="52">
        <v>1</v>
      </c>
      <c r="G587" s="53">
        <v>2</v>
      </c>
      <c r="H587" s="53">
        <f>VLOOKUP(A587, architectures!B572:I7576,4, FALSE)</f>
        <v>78</v>
      </c>
      <c r="I587" s="54" t="str">
        <f>VLOOKUP(A587,tax!$B$2:$X$1706,5,FALSE)</f>
        <v xml:space="preserve"> Proteobacteria</v>
      </c>
      <c r="J587" s="34" t="str">
        <f>VLOOKUP(A587,tax!$B$2:$X$1706,6,FALSE)</f>
        <v xml:space="preserve"> Betaproteobacteria</v>
      </c>
      <c r="K587" s="35" t="str">
        <f t="shared" ref="K587:K588" si="117">IF(AND(B587=1,C587=1,E587=1,F587=1,B587+C587+D587+E587+F587=4),"2",IF(AND(B587+C587+D587+E587+F587=2,D587=1),"1","-"))</f>
        <v>1</v>
      </c>
      <c r="L587" s="35" t="str">
        <f t="shared" ref="L587:L588" si="118">CONCATENATE("B",K587)</f>
        <v>B1</v>
      </c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:44" x14ac:dyDescent="0.3">
      <c r="A588" s="47" t="s">
        <v>1229</v>
      </c>
      <c r="B588" s="48"/>
      <c r="C588" s="49"/>
      <c r="D588" s="50">
        <v>1</v>
      </c>
      <c r="E588" s="51"/>
      <c r="F588" s="52">
        <v>1</v>
      </c>
      <c r="G588" s="53">
        <v>2</v>
      </c>
      <c r="H588" s="53">
        <f>VLOOKUP(A588, architectures!B573:I7577,4, FALSE)</f>
        <v>77</v>
      </c>
      <c r="I588" s="54" t="str">
        <f>VLOOKUP(A588,tax!$B$2:$X$1706,5,FALSE)</f>
        <v xml:space="preserve"> Proteobacteria</v>
      </c>
      <c r="J588" s="34" t="str">
        <f>VLOOKUP(A588,tax!$B$2:$X$1706,6,FALSE)</f>
        <v xml:space="preserve"> Betaproteobacteria</v>
      </c>
      <c r="K588" s="35" t="str">
        <f t="shared" si="117"/>
        <v>1</v>
      </c>
      <c r="L588" s="35" t="str">
        <f t="shared" si="118"/>
        <v>B1</v>
      </c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:44" hidden="1" x14ac:dyDescent="0.3">
      <c r="A589" s="2" t="s">
        <v>1231</v>
      </c>
      <c r="B589" s="16"/>
      <c r="C589" s="14"/>
      <c r="D589" s="9"/>
      <c r="E589" s="15">
        <v>1</v>
      </c>
      <c r="F589" s="8">
        <v>1</v>
      </c>
      <c r="G589" s="4">
        <v>2</v>
      </c>
      <c r="H589" s="4"/>
      <c r="I589" s="5" t="str">
        <f>VLOOKUP(A589,tax!$B$2:$X$1706,5,FALSE)</f>
        <v xml:space="preserve"> Proteobacteria</v>
      </c>
      <c r="J589" t="str">
        <f>VLOOKUP(A589,tax!$B$2:$X$1706,6,FALSE)</f>
        <v xml:space="preserve"> Betaproteobacteria</v>
      </c>
      <c r="K589" s="11" t="str">
        <f t="shared" si="116"/>
        <v>-</v>
      </c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:44" x14ac:dyDescent="0.3">
      <c r="A590" s="47" t="s">
        <v>1233</v>
      </c>
      <c r="B590" s="48"/>
      <c r="C590" s="49"/>
      <c r="D590" s="50">
        <v>1</v>
      </c>
      <c r="E590" s="51"/>
      <c r="F590" s="52">
        <v>1</v>
      </c>
      <c r="G590" s="53">
        <v>2</v>
      </c>
      <c r="H590" s="53">
        <f>VLOOKUP(A590, architectures!B575:I7579,4, FALSE)</f>
        <v>264</v>
      </c>
      <c r="I590" s="54" t="str">
        <f>VLOOKUP(A590,tax!$B$2:$X$1706,5,FALSE)</f>
        <v xml:space="preserve"> Proteobacteria</v>
      </c>
      <c r="J590" s="34" t="str">
        <f>VLOOKUP(A590,tax!$B$2:$X$1706,6,FALSE)</f>
        <v xml:space="preserve"> Betaproteobacteria</v>
      </c>
      <c r="K590" s="35" t="str">
        <f>IF(AND(B590=1,C590=1,E590=1,F590=1,B590+C590+D590+E590+F590=4),"2",IF(AND(B590+C590+D590+E590+F590=2,D590=1),"1","-"))</f>
        <v>1</v>
      </c>
      <c r="L590" s="35" t="str">
        <f>CONCATENATE("B",K590)</f>
        <v>B1</v>
      </c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:44" x14ac:dyDescent="0.3">
      <c r="A591" s="47" t="s">
        <v>1235</v>
      </c>
      <c r="B591" s="48"/>
      <c r="C591" s="49"/>
      <c r="D591" s="50">
        <v>1</v>
      </c>
      <c r="E591" s="51"/>
      <c r="F591" s="52">
        <v>1</v>
      </c>
      <c r="G591" s="53">
        <v>2</v>
      </c>
      <c r="H591" s="53">
        <f>VLOOKUP(A591, architectures!B576:I7580,4, FALSE)</f>
        <v>82</v>
      </c>
      <c r="I591" s="54" t="str">
        <f>VLOOKUP(A591,tax!$B$2:$X$1706,5,FALSE)</f>
        <v xml:space="preserve"> Proteobacteria</v>
      </c>
      <c r="J591" s="34" t="str">
        <f>VLOOKUP(A591,tax!$B$2:$X$1706,6,FALSE)</f>
        <v xml:space="preserve"> Alphaproteobacteria</v>
      </c>
      <c r="K591" s="35" t="str">
        <f t="shared" ref="K591:K592" si="119">IF(AND(B591=1,C591=1,E591=1,F591=1,B591+C591+D591+E591+F591=4),"2",IF(AND(B591+C591+D591+E591+F591=2,D591=1),"1","-"))</f>
        <v>1</v>
      </c>
      <c r="L591" s="35" t="str">
        <f t="shared" ref="L591:L592" si="120">CONCATENATE("A",K591)</f>
        <v>A1</v>
      </c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:44" x14ac:dyDescent="0.3">
      <c r="A592" s="47" t="s">
        <v>1237</v>
      </c>
      <c r="B592" s="48"/>
      <c r="C592" s="49"/>
      <c r="D592" s="50">
        <v>1</v>
      </c>
      <c r="E592" s="51"/>
      <c r="F592" s="52">
        <v>1</v>
      </c>
      <c r="G592" s="53">
        <v>2</v>
      </c>
      <c r="H592" s="53">
        <f>VLOOKUP(A592, architectures!B577:I7581,4, FALSE)</f>
        <v>66</v>
      </c>
      <c r="I592" s="54" t="str">
        <f>VLOOKUP(A592,tax!$B$2:$X$1706,5,FALSE)</f>
        <v xml:space="preserve"> Proteobacteria</v>
      </c>
      <c r="J592" s="34" t="str">
        <f>VLOOKUP(A592,tax!$B$2:$X$1706,6,FALSE)</f>
        <v xml:space="preserve"> Alphaproteobacteria</v>
      </c>
      <c r="K592" s="35" t="str">
        <f t="shared" si="119"/>
        <v>1</v>
      </c>
      <c r="L592" s="35" t="str">
        <f t="shared" si="120"/>
        <v>A1</v>
      </c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:44" hidden="1" x14ac:dyDescent="0.3">
      <c r="A593" s="2" t="s">
        <v>1239</v>
      </c>
      <c r="B593" s="16">
        <v>2</v>
      </c>
      <c r="C593" s="14">
        <v>1</v>
      </c>
      <c r="D593" s="9"/>
      <c r="E593" s="15">
        <v>1</v>
      </c>
      <c r="F593" s="8">
        <v>1</v>
      </c>
      <c r="G593" s="4">
        <v>5</v>
      </c>
      <c r="H593" s="4"/>
      <c r="I593" s="5" t="str">
        <f>VLOOKUP(A593,tax!$B$2:$X$1706,5,FALSE)</f>
        <v xml:space="preserve"> Proteobacteria</v>
      </c>
      <c r="J593" t="str">
        <f>VLOOKUP(A593,tax!$B$2:$X$1706,6,FALSE)</f>
        <v xml:space="preserve"> Gammaproteobacteria</v>
      </c>
      <c r="K593" s="11" t="str">
        <f t="shared" si="116"/>
        <v>-</v>
      </c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:44" hidden="1" x14ac:dyDescent="0.3">
      <c r="A594" s="2" t="s">
        <v>1241</v>
      </c>
      <c r="B594" s="16"/>
      <c r="C594" s="14"/>
      <c r="D594" s="9">
        <v>1</v>
      </c>
      <c r="E594" s="15"/>
      <c r="F594" s="8">
        <v>1</v>
      </c>
      <c r="G594" s="4">
        <v>2</v>
      </c>
      <c r="H594" s="4"/>
      <c r="I594" s="5" t="str">
        <f>VLOOKUP(A594,tax!$B$2:$X$1706,5,FALSE)</f>
        <v xml:space="preserve"> Proteobacteria</v>
      </c>
      <c r="J594" t="str">
        <f>VLOOKUP(A594,tax!$B$2:$X$1706,6,FALSE)</f>
        <v xml:space="preserve"> Gammaproteobacteria</v>
      </c>
      <c r="K594" s="11" t="str">
        <f>IF(AND(B594=1,C594=1,E594=1,F594=1,B594+C594+D594+E594+F594=4),"2",IF(AND(B594+C594+D594+E594+F594=2,D594=1),"1","-"))</f>
        <v>1</v>
      </c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:44" hidden="1" x14ac:dyDescent="0.3">
      <c r="A595" s="2" t="s">
        <v>1243</v>
      </c>
      <c r="B595" s="16"/>
      <c r="C595" s="14">
        <v>1</v>
      </c>
      <c r="D595" s="9"/>
      <c r="E595" s="15">
        <v>1</v>
      </c>
      <c r="F595" s="8">
        <v>1</v>
      </c>
      <c r="G595" s="4">
        <v>3</v>
      </c>
      <c r="H595" s="4"/>
      <c r="I595" s="5" t="str">
        <f>VLOOKUP(A595,tax!$B$2:$X$1706,5,FALSE)</f>
        <v xml:space="preserve"> Proteobacteria</v>
      </c>
      <c r="J595" t="str">
        <f>VLOOKUP(A595,tax!$B$2:$X$1706,6,FALSE)</f>
        <v xml:space="preserve"> Gammaproteobacteria</v>
      </c>
      <c r="K595" s="11" t="str">
        <f t="shared" si="116"/>
        <v>-</v>
      </c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:44" hidden="1" x14ac:dyDescent="0.3">
      <c r="A596" s="2" t="s">
        <v>1245</v>
      </c>
      <c r="B596" s="16"/>
      <c r="C596" s="14"/>
      <c r="D596" s="9">
        <v>1</v>
      </c>
      <c r="E596" s="15"/>
      <c r="F596" s="8">
        <v>1</v>
      </c>
      <c r="G596" s="4">
        <v>2</v>
      </c>
      <c r="H596" s="4"/>
      <c r="I596" s="5" t="str">
        <f>VLOOKUP(A596,tax!$B$2:$X$1706,5,FALSE)</f>
        <v xml:space="preserve"> Firmicutes</v>
      </c>
      <c r="J596" t="str">
        <f>VLOOKUP(A596,tax!$B$2:$X$1706,6,FALSE)</f>
        <v xml:space="preserve"> Bacilli</v>
      </c>
      <c r="K596" s="11" t="str">
        <f t="shared" ref="K596:K601" si="121">IF(AND(B596=1,C596=1,E596=1,F596=1,B596+C596+D596+E596+F596=4),"2",IF(AND(B596+C596+D596+E596+F596=2,D596=1),"1","-"))</f>
        <v>1</v>
      </c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:44" hidden="1" x14ac:dyDescent="0.3">
      <c r="A597" s="2" t="s">
        <v>1247</v>
      </c>
      <c r="B597" s="16"/>
      <c r="C597" s="14"/>
      <c r="D597" s="9">
        <v>1</v>
      </c>
      <c r="E597" s="15"/>
      <c r="F597" s="8">
        <v>1</v>
      </c>
      <c r="G597" s="4">
        <v>2</v>
      </c>
      <c r="H597" s="4"/>
      <c r="I597" s="5" t="str">
        <f>VLOOKUP(A597,tax!$B$2:$X$1706,5,FALSE)</f>
        <v xml:space="preserve"> Proteobacteria</v>
      </c>
      <c r="J597" t="str">
        <f>VLOOKUP(A597,tax!$B$2:$X$1706,6,FALSE)</f>
        <v xml:space="preserve"> Gammaproteobacteria</v>
      </c>
      <c r="K597" s="11" t="str">
        <f t="shared" si="121"/>
        <v>1</v>
      </c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:44" hidden="1" x14ac:dyDescent="0.3">
      <c r="A598" s="2" t="s">
        <v>1249</v>
      </c>
      <c r="B598" s="16"/>
      <c r="C598" s="14"/>
      <c r="D598" s="9">
        <v>1</v>
      </c>
      <c r="E598" s="15"/>
      <c r="F598" s="8">
        <v>1</v>
      </c>
      <c r="G598" s="4">
        <v>2</v>
      </c>
      <c r="H598" s="4"/>
      <c r="I598" s="5" t="str">
        <f>VLOOKUP(A598,tax!$B$2:$X$1706,5,FALSE)</f>
        <v xml:space="preserve"> Firmicutes</v>
      </c>
      <c r="J598" t="str">
        <f>VLOOKUP(A598,tax!$B$2:$X$1706,6,FALSE)</f>
        <v xml:space="preserve"> Bacilli</v>
      </c>
      <c r="K598" s="11" t="str">
        <f t="shared" si="121"/>
        <v>1</v>
      </c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:44" hidden="1" x14ac:dyDescent="0.3">
      <c r="A599" s="2" t="s">
        <v>1251</v>
      </c>
      <c r="B599" s="16"/>
      <c r="C599" s="14"/>
      <c r="D599" s="9">
        <v>1</v>
      </c>
      <c r="E599" s="15"/>
      <c r="F599" s="8">
        <v>1</v>
      </c>
      <c r="G599" s="4">
        <v>2</v>
      </c>
      <c r="H599" s="4"/>
      <c r="I599" s="5" t="str">
        <f>VLOOKUP(A599,tax!$B$2:$X$1706,5,FALSE)</f>
        <v xml:space="preserve"> Proteobacteria</v>
      </c>
      <c r="J599" t="str">
        <f>VLOOKUP(A599,tax!$B$2:$X$1706,6,FALSE)</f>
        <v xml:space="preserve"> Gammaproteobacteria</v>
      </c>
      <c r="K599" s="11" t="str">
        <f t="shared" si="121"/>
        <v>1</v>
      </c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:44" hidden="1" x14ac:dyDescent="0.3">
      <c r="A600" s="2" t="s">
        <v>1253</v>
      </c>
      <c r="B600" s="16"/>
      <c r="C600" s="14"/>
      <c r="D600" s="9">
        <v>1</v>
      </c>
      <c r="E600" s="15"/>
      <c r="F600" s="8">
        <v>1</v>
      </c>
      <c r="G600" s="4">
        <v>2</v>
      </c>
      <c r="H600" s="4"/>
      <c r="I600" s="5" t="str">
        <f>VLOOKUP(A600,tax!$B$2:$X$1706,5,FALSE)</f>
        <v xml:space="preserve"> Proteobacteria</v>
      </c>
      <c r="J600" t="str">
        <f>VLOOKUP(A600,tax!$B$2:$X$1706,6,FALSE)</f>
        <v xml:space="preserve"> Gammaproteobacteria</v>
      </c>
      <c r="K600" s="11" t="str">
        <f t="shared" si="121"/>
        <v>1</v>
      </c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:44" hidden="1" x14ac:dyDescent="0.3">
      <c r="A601" s="2" t="s">
        <v>1255</v>
      </c>
      <c r="B601" s="16"/>
      <c r="C601" s="14"/>
      <c r="D601" s="9">
        <v>1</v>
      </c>
      <c r="E601" s="15"/>
      <c r="F601" s="8">
        <v>1</v>
      </c>
      <c r="G601" s="4">
        <v>2</v>
      </c>
      <c r="H601" s="4"/>
      <c r="I601" s="5" t="str">
        <f>VLOOKUP(A601,tax!$B$2:$X$1706,5,FALSE)</f>
        <v xml:space="preserve"> Proteobacteria</v>
      </c>
      <c r="J601" t="str">
        <f>VLOOKUP(A601,tax!$B$2:$X$1706,6,FALSE)</f>
        <v xml:space="preserve"> Gammaproteobacteria</v>
      </c>
      <c r="K601" s="11" t="str">
        <f t="shared" si="121"/>
        <v>1</v>
      </c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:44" x14ac:dyDescent="0.3">
      <c r="A602" s="47" t="s">
        <v>1257</v>
      </c>
      <c r="B602" s="48"/>
      <c r="C602" s="49"/>
      <c r="D602" s="50">
        <v>1</v>
      </c>
      <c r="E602" s="51"/>
      <c r="F602" s="52">
        <v>1</v>
      </c>
      <c r="G602" s="53">
        <v>2</v>
      </c>
      <c r="H602" s="53">
        <f>VLOOKUP(A602, architectures!B587:I7591,4, FALSE)</f>
        <v>82</v>
      </c>
      <c r="I602" s="54" t="str">
        <f>VLOOKUP(A602,tax!$B$2:$X$1706,5,FALSE)</f>
        <v xml:space="preserve"> Proteobacteria</v>
      </c>
      <c r="J602" s="34" t="str">
        <f>VLOOKUP(A602,tax!$B$2:$X$1706,6,FALSE)</f>
        <v xml:space="preserve"> Betaproteobacteria</v>
      </c>
      <c r="K602" s="35" t="str">
        <f t="shared" ref="K602:K605" si="122">IF(AND(B602=1,C602=1,E602=1,F602=1,B602+C602+D602+E602+F602=4),"2",IF(AND(B602+C602+D602+E602+F602=2,D602=1),"1","-"))</f>
        <v>1</v>
      </c>
      <c r="L602" s="35" t="str">
        <f t="shared" ref="L602:L603" si="123">CONCATENATE("B",K602)</f>
        <v>B1</v>
      </c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:44" x14ac:dyDescent="0.3">
      <c r="A603" s="47" t="s">
        <v>1259</v>
      </c>
      <c r="B603" s="48"/>
      <c r="C603" s="49"/>
      <c r="D603" s="50">
        <v>1</v>
      </c>
      <c r="E603" s="51"/>
      <c r="F603" s="52">
        <v>1</v>
      </c>
      <c r="G603" s="53">
        <v>2</v>
      </c>
      <c r="H603" s="53">
        <f>VLOOKUP(A603, architectures!B588:I7592,4, FALSE)</f>
        <v>36</v>
      </c>
      <c r="I603" s="54" t="str">
        <f>VLOOKUP(A603,tax!$B$2:$X$1706,5,FALSE)</f>
        <v xml:space="preserve"> Proteobacteria</v>
      </c>
      <c r="J603" s="34" t="str">
        <f>VLOOKUP(A603,tax!$B$2:$X$1706,6,FALSE)</f>
        <v xml:space="preserve"> Betaproteobacteria</v>
      </c>
      <c r="K603" s="35" t="str">
        <f t="shared" si="122"/>
        <v>1</v>
      </c>
      <c r="L603" s="35" t="str">
        <f t="shared" si="123"/>
        <v>B1</v>
      </c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:44" hidden="1" x14ac:dyDescent="0.3">
      <c r="A604" s="2" t="s">
        <v>1261</v>
      </c>
      <c r="B604" s="16">
        <v>1</v>
      </c>
      <c r="C604" s="14">
        <v>1</v>
      </c>
      <c r="D604" s="9"/>
      <c r="E604" s="15">
        <v>1</v>
      </c>
      <c r="F604" s="8">
        <v>1</v>
      </c>
      <c r="G604" s="4">
        <v>4</v>
      </c>
      <c r="H604" s="4"/>
      <c r="I604" s="5" t="str">
        <f>VLOOKUP(A604,tax!$B$2:$X$1706,5,FALSE)</f>
        <v xml:space="preserve"> Verrucomicrobia</v>
      </c>
      <c r="J604" t="str">
        <f>VLOOKUP(A604,tax!$B$2:$X$1706,6,FALSE)</f>
        <v xml:space="preserve"> Opitutae</v>
      </c>
      <c r="K604" s="11" t="str">
        <f t="shared" si="122"/>
        <v>2</v>
      </c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:44" hidden="1" x14ac:dyDescent="0.3">
      <c r="A605" s="2" t="s">
        <v>1263</v>
      </c>
      <c r="B605" s="16">
        <v>1</v>
      </c>
      <c r="C605" s="14">
        <v>1</v>
      </c>
      <c r="D605" s="9"/>
      <c r="E605" s="15">
        <v>1</v>
      </c>
      <c r="F605" s="8">
        <v>1</v>
      </c>
      <c r="G605" s="4">
        <v>4</v>
      </c>
      <c r="H605" s="4"/>
      <c r="I605" s="5" t="str">
        <f>VLOOKUP(A605,tax!$B$2:$X$1706,5,FALSE)</f>
        <v xml:space="preserve"> Bacteroidetes</v>
      </c>
      <c r="J605" t="str">
        <f>VLOOKUP(A605,tax!$B$2:$X$1706,6,FALSE)</f>
        <v xml:space="preserve"> Flavobacteriia</v>
      </c>
      <c r="K605" s="11" t="str">
        <f t="shared" si="122"/>
        <v>2</v>
      </c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:44" hidden="1" x14ac:dyDescent="0.3">
      <c r="A606" s="2" t="s">
        <v>1265</v>
      </c>
      <c r="B606" s="16"/>
      <c r="C606" s="14"/>
      <c r="D606" s="9"/>
      <c r="E606" s="15">
        <v>1</v>
      </c>
      <c r="F606" s="8">
        <v>1</v>
      </c>
      <c r="G606" s="4">
        <v>2</v>
      </c>
      <c r="H606" s="4"/>
      <c r="I606" s="5" t="str">
        <f>VLOOKUP(A606,tax!$B$2:$X$1706,5,FALSE)</f>
        <v xml:space="preserve"> Bacteroidetes</v>
      </c>
      <c r="J606" t="str">
        <f>VLOOKUP(A606,tax!$B$2:$X$1706,6,FALSE)</f>
        <v xml:space="preserve"> Flavobacteriia</v>
      </c>
      <c r="K606" s="11" t="str">
        <f t="shared" si="116"/>
        <v>-</v>
      </c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:44" hidden="1" x14ac:dyDescent="0.3">
      <c r="A607" s="2" t="s">
        <v>1267</v>
      </c>
      <c r="B607" s="16"/>
      <c r="C607" s="14">
        <v>1</v>
      </c>
      <c r="D607" s="9"/>
      <c r="E607" s="15">
        <v>1</v>
      </c>
      <c r="F607" s="8">
        <v>1</v>
      </c>
      <c r="G607" s="4">
        <v>3</v>
      </c>
      <c r="H607" s="4"/>
      <c r="I607" s="5" t="str">
        <f>VLOOKUP(A607,tax!$B$2:$X$1706,5,FALSE)</f>
        <v xml:space="preserve"> Proteobacteria</v>
      </c>
      <c r="J607" t="str">
        <f>VLOOKUP(A607,tax!$B$2:$X$1706,6,FALSE)</f>
        <v xml:space="preserve"> Gammaproteobacteria</v>
      </c>
      <c r="K607" s="11" t="str">
        <f t="shared" si="116"/>
        <v>-</v>
      </c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:44" hidden="1" x14ac:dyDescent="0.3">
      <c r="A608" s="2" t="s">
        <v>1269</v>
      </c>
      <c r="B608" s="16"/>
      <c r="C608" s="14">
        <v>1</v>
      </c>
      <c r="D608" s="9"/>
      <c r="E608" s="15">
        <v>1</v>
      </c>
      <c r="F608" s="8">
        <v>1</v>
      </c>
      <c r="G608" s="4">
        <v>3</v>
      </c>
      <c r="H608" s="4"/>
      <c r="I608" s="5" t="str">
        <f>VLOOKUP(A608,tax!$B$2:$X$1706,5,FALSE)</f>
        <v xml:space="preserve"> Proteobacteria</v>
      </c>
      <c r="J608" t="str">
        <f>VLOOKUP(A608,tax!$B$2:$X$1706,6,FALSE)</f>
        <v xml:space="preserve"> Gammaproteobacteria</v>
      </c>
      <c r="K608" s="11" t="str">
        <f t="shared" si="116"/>
        <v>-</v>
      </c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:44" hidden="1" x14ac:dyDescent="0.3">
      <c r="A609" s="2" t="s">
        <v>1271</v>
      </c>
      <c r="B609" s="16"/>
      <c r="C609" s="14"/>
      <c r="D609" s="9">
        <v>1</v>
      </c>
      <c r="E609" s="15"/>
      <c r="F609" s="8">
        <v>1</v>
      </c>
      <c r="G609" s="4">
        <v>2</v>
      </c>
      <c r="H609" s="4"/>
      <c r="I609" s="5" t="str">
        <f>VLOOKUP(A609,tax!$B$2:$X$1706,5,FALSE)</f>
        <v xml:space="preserve"> Proteobacteria</v>
      </c>
      <c r="J609" t="str">
        <f>VLOOKUP(A609,tax!$B$2:$X$1706,6,FALSE)</f>
        <v xml:space="preserve"> Gammaproteobacteria</v>
      </c>
      <c r="K609" s="11" t="str">
        <f>IF(AND(B609=1,C609=1,E609=1,F609=1,B609+C609+D609+E609+F609=4),"2",IF(AND(B609+C609+D609+E609+F609=2,D609=1),"1","-"))</f>
        <v>1</v>
      </c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:44" hidden="1" x14ac:dyDescent="0.3">
      <c r="A610" s="2" t="s">
        <v>1273</v>
      </c>
      <c r="B610" s="16"/>
      <c r="C610" s="14"/>
      <c r="D610" s="9"/>
      <c r="E610" s="15"/>
      <c r="F610" s="8">
        <v>1</v>
      </c>
      <c r="G610" s="4">
        <v>1</v>
      </c>
      <c r="H610" s="4"/>
      <c r="I610" s="5" t="str">
        <f>VLOOKUP(A610,tax!$B$2:$X$1706,5,FALSE)</f>
        <v xml:space="preserve"> Proteobacteria</v>
      </c>
      <c r="J610" t="str">
        <f>VLOOKUP(A610,tax!$B$2:$X$1706,6,FALSE)</f>
        <v xml:space="preserve"> Gammaproteobacteria</v>
      </c>
      <c r="K610" s="11" t="str">
        <f t="shared" si="116"/>
        <v>-</v>
      </c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:44" hidden="1" x14ac:dyDescent="0.3">
      <c r="A611" s="2" t="s">
        <v>1275</v>
      </c>
      <c r="B611" s="16">
        <v>1</v>
      </c>
      <c r="C611" s="14">
        <v>1</v>
      </c>
      <c r="D611" s="9"/>
      <c r="E611" s="15">
        <v>1</v>
      </c>
      <c r="F611" s="8">
        <v>1</v>
      </c>
      <c r="G611" s="4">
        <v>4</v>
      </c>
      <c r="H611" s="4"/>
      <c r="I611" s="5" t="str">
        <f>VLOOKUP(A611,tax!$B$2:$X$1706,5,FALSE)</f>
        <v xml:space="preserve"> Proteobacteria</v>
      </c>
      <c r="J611" t="str">
        <f>VLOOKUP(A611,tax!$B$2:$X$1706,6,FALSE)</f>
        <v xml:space="preserve"> Gammaproteobacteria</v>
      </c>
      <c r="K611" s="11" t="str">
        <f t="shared" ref="K611:K613" si="124">IF(AND(B611=1,C611=1,E611=1,F611=1,B611+C611+D611+E611+F611=4),"2",IF(AND(B611+C611+D611+E611+F611=2,D611=1),"1","-"))</f>
        <v>2</v>
      </c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:44" hidden="1" x14ac:dyDescent="0.3">
      <c r="A612" s="2" t="s">
        <v>1277</v>
      </c>
      <c r="B612" s="16">
        <v>1</v>
      </c>
      <c r="C612" s="14">
        <v>1</v>
      </c>
      <c r="D612" s="9"/>
      <c r="E612" s="15">
        <v>1</v>
      </c>
      <c r="F612" s="8">
        <v>1</v>
      </c>
      <c r="G612" s="4">
        <v>4</v>
      </c>
      <c r="H612" s="4"/>
      <c r="I612" s="5" t="str">
        <f>VLOOKUP(A612,tax!$B$2:$X$1706,5,FALSE)</f>
        <v xml:space="preserve"> Proteobacteria</v>
      </c>
      <c r="J612" t="str">
        <f>VLOOKUP(A612,tax!$B$2:$X$1706,6,FALSE)</f>
        <v xml:space="preserve"> Gammaproteobacteria</v>
      </c>
      <c r="K612" s="11" t="str">
        <f t="shared" si="124"/>
        <v>2</v>
      </c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:44" hidden="1" x14ac:dyDescent="0.3">
      <c r="A613" s="2" t="s">
        <v>1279</v>
      </c>
      <c r="B613" s="16"/>
      <c r="C613" s="14"/>
      <c r="D613" s="9">
        <v>1</v>
      </c>
      <c r="E613" s="15"/>
      <c r="F613" s="8">
        <v>1</v>
      </c>
      <c r="G613" s="4">
        <v>2</v>
      </c>
      <c r="H613" s="4"/>
      <c r="I613" s="5" t="str">
        <f>VLOOKUP(A613,tax!$B$2:$X$1706,5,FALSE)</f>
        <v xml:space="preserve"> Proteobacteria</v>
      </c>
      <c r="J613" t="str">
        <f>VLOOKUP(A613,tax!$B$2:$X$1706,6,FALSE)</f>
        <v xml:space="preserve"> Gammaproteobacteria</v>
      </c>
      <c r="K613" s="11" t="str">
        <f t="shared" si="124"/>
        <v>1</v>
      </c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:44" hidden="1" x14ac:dyDescent="0.3">
      <c r="A614" s="2" t="s">
        <v>1281</v>
      </c>
      <c r="B614" s="16"/>
      <c r="C614" s="14">
        <v>1</v>
      </c>
      <c r="D614" s="9"/>
      <c r="E614" s="15">
        <v>1</v>
      </c>
      <c r="F614" s="8">
        <v>1</v>
      </c>
      <c r="G614" s="4">
        <v>3</v>
      </c>
      <c r="H614" s="4"/>
      <c r="I614" s="5" t="str">
        <f>VLOOKUP(A614,tax!$B$2:$X$1706,5,FALSE)</f>
        <v xml:space="preserve"> Proteobacteria</v>
      </c>
      <c r="J614" t="str">
        <f>VLOOKUP(A614,tax!$B$2:$X$1706,6,FALSE)</f>
        <v xml:space="preserve"> Gammaproteobacteria</v>
      </c>
      <c r="K614" s="11" t="str">
        <f t="shared" si="116"/>
        <v>-</v>
      </c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:44" x14ac:dyDescent="0.3">
      <c r="A615" s="47" t="s">
        <v>1283</v>
      </c>
      <c r="B615" s="48">
        <v>1</v>
      </c>
      <c r="C615" s="49">
        <v>1</v>
      </c>
      <c r="D615" s="50"/>
      <c r="E615" s="51">
        <v>1</v>
      </c>
      <c r="F615" s="52">
        <v>1</v>
      </c>
      <c r="G615" s="53">
        <v>4</v>
      </c>
      <c r="H615" s="53">
        <f>VLOOKUP(A615, architectures!B600:I7604,4, FALSE)</f>
        <v>87</v>
      </c>
      <c r="I615" s="54" t="str">
        <f>VLOOKUP(A615,tax!$B$2:$X$1706,5,FALSE)</f>
        <v xml:space="preserve"> Proteobacteria</v>
      </c>
      <c r="J615" s="34" t="str">
        <f>VLOOKUP(A615,tax!$B$2:$X$1706,6,FALSE)</f>
        <v xml:space="preserve"> Betaproteobacteria</v>
      </c>
      <c r="K615" s="35" t="str">
        <f t="shared" ref="K615:K617" si="125">IF(AND(B615=1,C615=1,E615=1,F615=1,B615+C615+D615+E615+F615=4),"2",IF(AND(B615+C615+D615+E615+F615=2,D615=1),"1","-"))</f>
        <v>2</v>
      </c>
      <c r="L615" s="35" t="str">
        <f t="shared" ref="L615:L617" si="126">CONCATENATE("B",K615)</f>
        <v>B2</v>
      </c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:44" x14ac:dyDescent="0.3">
      <c r="A616" s="47" t="s">
        <v>1285</v>
      </c>
      <c r="B616" s="48"/>
      <c r="C616" s="49"/>
      <c r="D616" s="50">
        <v>1</v>
      </c>
      <c r="E616" s="51"/>
      <c r="F616" s="52">
        <v>1</v>
      </c>
      <c r="G616" s="53">
        <v>2</v>
      </c>
      <c r="H616" s="53">
        <f>VLOOKUP(A616, architectures!B601:I7605,4, FALSE)</f>
        <v>77</v>
      </c>
      <c r="I616" s="54" t="str">
        <f>VLOOKUP(A616,tax!$B$2:$X$1706,5,FALSE)</f>
        <v xml:space="preserve"> Proteobacteria</v>
      </c>
      <c r="J616" s="34" t="str">
        <f>VLOOKUP(A616,tax!$B$2:$X$1706,6,FALSE)</f>
        <v xml:space="preserve"> Betaproteobacteria</v>
      </c>
      <c r="K616" s="35" t="str">
        <f t="shared" si="125"/>
        <v>1</v>
      </c>
      <c r="L616" s="35" t="str">
        <f t="shared" si="126"/>
        <v>B1</v>
      </c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:44" x14ac:dyDescent="0.3">
      <c r="A617" s="47" t="s">
        <v>1287</v>
      </c>
      <c r="B617" s="48"/>
      <c r="C617" s="49"/>
      <c r="D617" s="50">
        <v>1</v>
      </c>
      <c r="E617" s="51"/>
      <c r="F617" s="52">
        <v>1</v>
      </c>
      <c r="G617" s="53">
        <v>2</v>
      </c>
      <c r="H617" s="53">
        <f>VLOOKUP(A617, architectures!B602:I7606,4, FALSE)</f>
        <v>79</v>
      </c>
      <c r="I617" s="54" t="str">
        <f>VLOOKUP(A617,tax!$B$2:$X$1706,5,FALSE)</f>
        <v xml:space="preserve"> Proteobacteria</v>
      </c>
      <c r="J617" s="34" t="str">
        <f>VLOOKUP(A617,tax!$B$2:$X$1706,6,FALSE)</f>
        <v xml:space="preserve"> Betaproteobacteria</v>
      </c>
      <c r="K617" s="35" t="str">
        <f t="shared" si="125"/>
        <v>1</v>
      </c>
      <c r="L617" s="35" t="str">
        <f t="shared" si="126"/>
        <v>B1</v>
      </c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:44" hidden="1" x14ac:dyDescent="0.3">
      <c r="A618" s="2" t="s">
        <v>1289</v>
      </c>
      <c r="B618" s="16"/>
      <c r="C618" s="14"/>
      <c r="D618" s="9"/>
      <c r="E618" s="15">
        <v>1</v>
      </c>
      <c r="F618" s="8">
        <v>1</v>
      </c>
      <c r="G618" s="4">
        <v>2</v>
      </c>
      <c r="H618" s="4"/>
      <c r="I618" s="5" t="str">
        <f>VLOOKUP(A618,tax!$B$2:$X$1706,5,FALSE)</f>
        <v xml:space="preserve"> Proteobacteria</v>
      </c>
      <c r="J618" t="str">
        <f>VLOOKUP(A618,tax!$B$2:$X$1706,6,FALSE)</f>
        <v xml:space="preserve"> Betaproteobacteria</v>
      </c>
      <c r="K618" s="11" t="str">
        <f t="shared" si="116"/>
        <v>-</v>
      </c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:44" hidden="1" x14ac:dyDescent="0.3">
      <c r="A619" s="2" t="s">
        <v>1291</v>
      </c>
      <c r="B619" s="16">
        <v>1</v>
      </c>
      <c r="C619" s="14">
        <v>1</v>
      </c>
      <c r="D619" s="9"/>
      <c r="E619" s="15"/>
      <c r="F619" s="8">
        <v>1</v>
      </c>
      <c r="G619" s="4">
        <v>3</v>
      </c>
      <c r="H619" s="4"/>
      <c r="I619" s="5" t="str">
        <f>VLOOKUP(A619,tax!$B$2:$X$1706,5,FALSE)</f>
        <v xml:space="preserve"> Proteobacteria</v>
      </c>
      <c r="J619" t="str">
        <f>VLOOKUP(A619,tax!$B$2:$X$1706,6,FALSE)</f>
        <v xml:space="preserve"> Betaproteobacteria</v>
      </c>
      <c r="K619" s="11" t="str">
        <f t="shared" si="116"/>
        <v>-</v>
      </c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:44" x14ac:dyDescent="0.3">
      <c r="A620" s="47" t="s">
        <v>1295</v>
      </c>
      <c r="B620" s="48"/>
      <c r="C620" s="49"/>
      <c r="D620" s="50">
        <v>1</v>
      </c>
      <c r="E620" s="51"/>
      <c r="F620" s="52">
        <v>1</v>
      </c>
      <c r="G620" s="53">
        <v>2</v>
      </c>
      <c r="H620" s="53">
        <f>VLOOKUP(A620, architectures!B605:I7609,4, FALSE)</f>
        <v>92</v>
      </c>
      <c r="I620" s="54" t="str">
        <f>VLOOKUP(A620,tax!$B$2:$X$1706,5,FALSE)</f>
        <v xml:space="preserve"> Proteobacteria</v>
      </c>
      <c r="J620" s="34" t="str">
        <f>VLOOKUP(A620,tax!$B$2:$X$1706,6,FALSE)</f>
        <v xml:space="preserve"> Betaproteobacteria</v>
      </c>
      <c r="K620" s="35" t="str">
        <f>IF(AND(B620=1,C620=1,E620=1,F620=1,B620+C620+D620+E620+F620=4),"2",IF(AND(B620+C620+D620+E620+F620=2,D620=1),"1","-"))</f>
        <v>1</v>
      </c>
      <c r="L620" s="35" t="str">
        <f>CONCATENATE("B",K620)</f>
        <v>B1</v>
      </c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:44" hidden="1" x14ac:dyDescent="0.3">
      <c r="A621" s="2" t="s">
        <v>1297</v>
      </c>
      <c r="B621" s="16"/>
      <c r="C621" s="14"/>
      <c r="D621" s="9"/>
      <c r="E621" s="15"/>
      <c r="F621" s="8">
        <v>1</v>
      </c>
      <c r="G621" s="4">
        <v>1</v>
      </c>
      <c r="H621" s="4"/>
      <c r="I621" s="5" t="str">
        <f>VLOOKUP(A621,tax!$B$2:$X$1706,5,FALSE)</f>
        <v xml:space="preserve"> Proteobacteria</v>
      </c>
      <c r="J621" t="str">
        <f>VLOOKUP(A621,tax!$B$2:$X$1706,6,FALSE)</f>
        <v xml:space="preserve"> Betaproteobacteria</v>
      </c>
      <c r="K621" s="11" t="str">
        <f t="shared" si="116"/>
        <v>-</v>
      </c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:44" hidden="1" x14ac:dyDescent="0.3">
      <c r="A622" s="2" t="s">
        <v>1299</v>
      </c>
      <c r="B622" s="16"/>
      <c r="C622" s="14"/>
      <c r="D622" s="9"/>
      <c r="E622" s="15">
        <v>1</v>
      </c>
      <c r="F622" s="8">
        <v>1</v>
      </c>
      <c r="G622" s="4">
        <v>2</v>
      </c>
      <c r="H622" s="4"/>
      <c r="I622" s="5" t="str">
        <f>VLOOKUP(A622,tax!$B$2:$X$1706,5,FALSE)</f>
        <v xml:space="preserve"> Proteobacteria</v>
      </c>
      <c r="J622" t="str">
        <f>VLOOKUP(A622,tax!$B$2:$X$1706,6,FALSE)</f>
        <v xml:space="preserve"> Betaproteobacteria</v>
      </c>
      <c r="K622" s="11" t="str">
        <f t="shared" si="116"/>
        <v>-</v>
      </c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:44" hidden="1" x14ac:dyDescent="0.3">
      <c r="A623" s="2" t="s">
        <v>1301</v>
      </c>
      <c r="B623" s="16"/>
      <c r="C623" s="14"/>
      <c r="D623" s="9"/>
      <c r="E623" s="15"/>
      <c r="F623" s="8">
        <v>1</v>
      </c>
      <c r="G623" s="4">
        <v>1</v>
      </c>
      <c r="H623" s="4"/>
      <c r="I623" s="5" t="str">
        <f>VLOOKUP(A623,tax!$B$2:$X$1706,5,FALSE)</f>
        <v xml:space="preserve"> Proteobacteria</v>
      </c>
      <c r="J623" t="str">
        <f>VLOOKUP(A623,tax!$B$2:$X$1706,6,FALSE)</f>
        <v xml:space="preserve"> Alphaproteobacteria</v>
      </c>
      <c r="K623" s="11" t="str">
        <f t="shared" si="116"/>
        <v>-</v>
      </c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:44" hidden="1" x14ac:dyDescent="0.3">
      <c r="A624" s="2" t="s">
        <v>1303</v>
      </c>
      <c r="B624" s="16"/>
      <c r="C624" s="14"/>
      <c r="D624" s="9"/>
      <c r="E624" s="15"/>
      <c r="F624" s="8">
        <v>1</v>
      </c>
      <c r="G624" s="4">
        <v>1</v>
      </c>
      <c r="H624" s="4"/>
      <c r="I624" s="5" t="str">
        <f>VLOOKUP(A624,tax!$B$2:$X$1706,5,FALSE)</f>
        <v xml:space="preserve"> candidate division KD3-62.</v>
      </c>
      <c r="J624">
        <f>VLOOKUP(A624,tax!$B$2:$X$1706,6,FALSE)</f>
        <v>0</v>
      </c>
      <c r="K624" s="11" t="str">
        <f t="shared" si="116"/>
        <v>-</v>
      </c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:44" x14ac:dyDescent="0.3">
      <c r="A625" s="47" t="s">
        <v>1305</v>
      </c>
      <c r="B625" s="48"/>
      <c r="C625" s="49"/>
      <c r="D625" s="50">
        <v>1</v>
      </c>
      <c r="E625" s="51"/>
      <c r="F625" s="52">
        <v>1</v>
      </c>
      <c r="G625" s="53">
        <v>2</v>
      </c>
      <c r="H625" s="53">
        <f>VLOOKUP(A625, architectures!B610:I7614,4, FALSE)</f>
        <v>97</v>
      </c>
      <c r="I625" s="54" t="str">
        <f>VLOOKUP(A625,tax!$B$2:$X$1706,5,FALSE)</f>
        <v xml:space="preserve"> Proteobacteria</v>
      </c>
      <c r="J625" s="34" t="str">
        <f>VLOOKUP(A625,tax!$B$2:$X$1706,6,FALSE)</f>
        <v xml:space="preserve"> Betaproteobacteria</v>
      </c>
      <c r="K625" s="35" t="str">
        <f t="shared" ref="K625:K628" si="127">IF(AND(B625=1,C625=1,E625=1,F625=1,B625+C625+D625+E625+F625=4),"2",IF(AND(B625+C625+D625+E625+F625=2,D625=1),"1","-"))</f>
        <v>1</v>
      </c>
      <c r="L625" s="35" t="str">
        <f t="shared" ref="L625:L626" si="128">CONCATENATE("B",K625)</f>
        <v>B1</v>
      </c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:44" x14ac:dyDescent="0.3">
      <c r="A626" s="47" t="s">
        <v>1307</v>
      </c>
      <c r="B626" s="48">
        <v>1</v>
      </c>
      <c r="C626" s="49">
        <v>1</v>
      </c>
      <c r="D626" s="50"/>
      <c r="E626" s="51">
        <v>1</v>
      </c>
      <c r="F626" s="52">
        <v>1</v>
      </c>
      <c r="G626" s="53">
        <v>4</v>
      </c>
      <c r="H626" s="53">
        <f>VLOOKUP(A626, architectures!B611:I7615,4, FALSE)</f>
        <v>60</v>
      </c>
      <c r="I626" s="54" t="str">
        <f>VLOOKUP(A626,tax!$B$2:$X$1706,5,FALSE)</f>
        <v xml:space="preserve"> Proteobacteria</v>
      </c>
      <c r="J626" s="34" t="str">
        <f>VLOOKUP(A626,tax!$B$2:$X$1706,6,FALSE)</f>
        <v xml:space="preserve"> Betaproteobacteria</v>
      </c>
      <c r="K626" s="35" t="str">
        <f t="shared" si="127"/>
        <v>2</v>
      </c>
      <c r="L626" s="35" t="str">
        <f t="shared" si="128"/>
        <v>B2</v>
      </c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:44" x14ac:dyDescent="0.3">
      <c r="A627" s="47" t="s">
        <v>1309</v>
      </c>
      <c r="B627" s="48"/>
      <c r="C627" s="49"/>
      <c r="D627" s="50">
        <v>1</v>
      </c>
      <c r="E627" s="51"/>
      <c r="F627" s="52">
        <v>1</v>
      </c>
      <c r="G627" s="53">
        <v>2</v>
      </c>
      <c r="H627" s="53">
        <f>VLOOKUP(A627, architectures!B612:I7616,4, FALSE)</f>
        <v>83</v>
      </c>
      <c r="I627" s="54" t="str">
        <f>VLOOKUP(A627,tax!$B$2:$X$1706,5,FALSE)</f>
        <v xml:space="preserve"> Proteobacteria</v>
      </c>
      <c r="J627" s="34" t="str">
        <f>VLOOKUP(A627,tax!$B$2:$X$1706,6,FALSE)</f>
        <v xml:space="preserve"> Alphaproteobacteria</v>
      </c>
      <c r="K627" s="35" t="str">
        <f t="shared" si="127"/>
        <v>1</v>
      </c>
      <c r="L627" s="35" t="str">
        <f t="shared" ref="L627:L628" si="129">CONCATENATE("A",K627)</f>
        <v>A1</v>
      </c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:44" x14ac:dyDescent="0.3">
      <c r="A628" s="47" t="s">
        <v>1311</v>
      </c>
      <c r="B628" s="48"/>
      <c r="C628" s="49"/>
      <c r="D628" s="50">
        <v>1</v>
      </c>
      <c r="E628" s="51"/>
      <c r="F628" s="52">
        <v>1</v>
      </c>
      <c r="G628" s="53">
        <v>2</v>
      </c>
      <c r="H628" s="53">
        <f>VLOOKUP(A628, architectures!B613:I7617,4, FALSE)</f>
        <v>60</v>
      </c>
      <c r="I628" s="54" t="str">
        <f>VLOOKUP(A628,tax!$B$2:$X$1706,5,FALSE)</f>
        <v xml:space="preserve"> Proteobacteria</v>
      </c>
      <c r="J628" s="34" t="str">
        <f>VLOOKUP(A628,tax!$B$2:$X$1706,6,FALSE)</f>
        <v xml:space="preserve"> Alphaproteobacteria</v>
      </c>
      <c r="K628" s="35" t="str">
        <f t="shared" si="127"/>
        <v>1</v>
      </c>
      <c r="L628" s="35" t="str">
        <f t="shared" si="129"/>
        <v>A1</v>
      </c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:44" hidden="1" x14ac:dyDescent="0.3">
      <c r="A629" s="2" t="s">
        <v>1313</v>
      </c>
      <c r="B629" s="16"/>
      <c r="C629" s="14"/>
      <c r="D629" s="9"/>
      <c r="E629" s="15"/>
      <c r="F629" s="8">
        <v>1</v>
      </c>
      <c r="G629" s="4">
        <v>1</v>
      </c>
      <c r="H629" s="4"/>
      <c r="I629" s="5" t="str">
        <f>VLOOKUP(A629,tax!$B$2:$X$1706,5,FALSE)</f>
        <v xml:space="preserve"> Proteobacteria</v>
      </c>
      <c r="J629" t="str">
        <f>VLOOKUP(A629,tax!$B$2:$X$1706,6,FALSE)</f>
        <v xml:space="preserve"> Alphaproteobacteria</v>
      </c>
      <c r="K629" s="11" t="str">
        <f t="shared" si="116"/>
        <v>-</v>
      </c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:44" hidden="1" x14ac:dyDescent="0.3">
      <c r="A630" s="2" t="s">
        <v>1315</v>
      </c>
      <c r="B630" s="16">
        <v>3</v>
      </c>
      <c r="C630" s="14">
        <v>1</v>
      </c>
      <c r="D630" s="9"/>
      <c r="E630" s="15">
        <v>1</v>
      </c>
      <c r="F630" s="8">
        <v>1</v>
      </c>
      <c r="G630" s="4">
        <v>6</v>
      </c>
      <c r="H630" s="4"/>
      <c r="I630" s="5" t="str">
        <f>VLOOKUP(A630,tax!$B$2:$X$1706,5,FALSE)</f>
        <v xml:space="preserve"> Proteobacteria</v>
      </c>
      <c r="J630" t="str">
        <f>VLOOKUP(A630,tax!$B$2:$X$1706,6,FALSE)</f>
        <v xml:space="preserve"> Betaproteobacteria</v>
      </c>
      <c r="K630" s="11" t="str">
        <f t="shared" si="116"/>
        <v>-</v>
      </c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:44" x14ac:dyDescent="0.3">
      <c r="A631" s="47" t="s">
        <v>1317</v>
      </c>
      <c r="B631" s="48">
        <v>1</v>
      </c>
      <c r="C631" s="49">
        <v>1</v>
      </c>
      <c r="D631" s="50"/>
      <c r="E631" s="51">
        <v>1</v>
      </c>
      <c r="F631" s="52">
        <v>1</v>
      </c>
      <c r="G631" s="53">
        <v>4</v>
      </c>
      <c r="H631" s="53">
        <f>VLOOKUP(A631, architectures!B616:I7620,4, FALSE)</f>
        <v>76</v>
      </c>
      <c r="I631" s="54" t="str">
        <f>VLOOKUP(A631,tax!$B$2:$X$1706,5,FALSE)</f>
        <v xml:space="preserve"> Proteobacteria</v>
      </c>
      <c r="J631" s="34" t="str">
        <f>VLOOKUP(A631,tax!$B$2:$X$1706,6,FALSE)</f>
        <v xml:space="preserve"> Betaproteobacteria</v>
      </c>
      <c r="K631" s="35" t="str">
        <f>IF(AND(B631=1,C631=1,E631=1,F631=1,B631+C631+D631+E631+F631=4),"2",IF(AND(B631+C631+D631+E631+F631=2,D631=1),"1","-"))</f>
        <v>2</v>
      </c>
      <c r="L631" s="35" t="str">
        <f>CONCATENATE("B",K631)</f>
        <v>B2</v>
      </c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:44" hidden="1" x14ac:dyDescent="0.3">
      <c r="A632" s="2" t="s">
        <v>1319</v>
      </c>
      <c r="B632" s="16">
        <v>2</v>
      </c>
      <c r="C632" s="14">
        <v>1</v>
      </c>
      <c r="D632" s="9"/>
      <c r="E632" s="15">
        <v>1</v>
      </c>
      <c r="F632" s="8">
        <v>1</v>
      </c>
      <c r="G632" s="4">
        <v>5</v>
      </c>
      <c r="H632" s="4"/>
      <c r="I632" s="5" t="str">
        <f>VLOOKUP(A632,tax!$B$2:$X$1706,5,FALSE)</f>
        <v xml:space="preserve"> Proteobacteria</v>
      </c>
      <c r="J632" t="str">
        <f>VLOOKUP(A632,tax!$B$2:$X$1706,6,FALSE)</f>
        <v xml:space="preserve"> Gammaproteobacteria</v>
      </c>
      <c r="K632" s="11" t="str">
        <f t="shared" si="116"/>
        <v>-</v>
      </c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:44" hidden="1" x14ac:dyDescent="0.3">
      <c r="A633" s="2" t="s">
        <v>1321</v>
      </c>
      <c r="B633" s="16"/>
      <c r="C633" s="14">
        <v>1</v>
      </c>
      <c r="D633" s="9"/>
      <c r="E633" s="15">
        <v>1</v>
      </c>
      <c r="F633" s="8">
        <v>1</v>
      </c>
      <c r="G633" s="4">
        <v>3</v>
      </c>
      <c r="H633" s="4"/>
      <c r="I633" s="5" t="str">
        <f>VLOOKUP(A633,tax!$B$2:$X$1706,5,FALSE)</f>
        <v xml:space="preserve"> Proteobacteria</v>
      </c>
      <c r="J633" t="str">
        <f>VLOOKUP(A633,tax!$B$2:$X$1706,6,FALSE)</f>
        <v xml:space="preserve"> Alphaproteobacteria</v>
      </c>
      <c r="K633" s="11" t="str">
        <f t="shared" si="116"/>
        <v>-</v>
      </c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:44" x14ac:dyDescent="0.3">
      <c r="A634" s="47" t="s">
        <v>1323</v>
      </c>
      <c r="B634" s="48">
        <v>1</v>
      </c>
      <c r="C634" s="49">
        <v>1</v>
      </c>
      <c r="D634" s="50"/>
      <c r="E634" s="51">
        <v>1</v>
      </c>
      <c r="F634" s="52">
        <v>1</v>
      </c>
      <c r="G634" s="53">
        <v>4</v>
      </c>
      <c r="H634" s="53">
        <f>VLOOKUP(A634, architectures!B619:I7623,4, FALSE)</f>
        <v>84</v>
      </c>
      <c r="I634" s="54" t="str">
        <f>VLOOKUP(A634,tax!$B$2:$X$1706,5,FALSE)</f>
        <v xml:space="preserve"> Proteobacteria</v>
      </c>
      <c r="J634" s="34" t="str">
        <f>VLOOKUP(A634,tax!$B$2:$X$1706,6,FALSE)</f>
        <v xml:space="preserve"> Alphaproteobacteria</v>
      </c>
      <c r="K634" s="35" t="str">
        <f>IF(AND(B634=1,C634=1,E634=1,F634=1,B634+C634+D634+E634+F634=4),"2",IF(AND(B634+C634+D634+E634+F634=2,D634=1),"1","-"))</f>
        <v>2</v>
      </c>
      <c r="L634" s="35" t="str">
        <f>CONCATENATE("A",K634)</f>
        <v>A2</v>
      </c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:44" x14ac:dyDescent="0.3">
      <c r="A635" s="47" t="s">
        <v>1325</v>
      </c>
      <c r="B635" s="48"/>
      <c r="C635" s="49"/>
      <c r="D635" s="50">
        <v>1</v>
      </c>
      <c r="E635" s="51"/>
      <c r="F635" s="52">
        <v>1</v>
      </c>
      <c r="G635" s="53">
        <v>2</v>
      </c>
      <c r="H635" s="53">
        <f>VLOOKUP(A635, architectures!B620:I7624,4, FALSE)</f>
        <v>154</v>
      </c>
      <c r="I635" s="54" t="str">
        <f>VLOOKUP(A635,tax!$B$2:$X$1706,5,FALSE)</f>
        <v xml:space="preserve"> Proteobacteria</v>
      </c>
      <c r="J635" s="34" t="str">
        <f>VLOOKUP(A635,tax!$B$2:$X$1706,6,FALSE)</f>
        <v xml:space="preserve"> Betaproteobacteria</v>
      </c>
      <c r="K635" s="35" t="str">
        <f>IF(AND(B635=1,C635=1,E635=1,F635=1,B635+C635+D635+E635+F635=4),"2",IF(AND(B635+C635+D635+E635+F635=2,D635=1),"1","-"))</f>
        <v>1</v>
      </c>
      <c r="L635" s="35" t="str">
        <f>CONCATENATE("B",K635)</f>
        <v>B1</v>
      </c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:44" hidden="1" x14ac:dyDescent="0.3">
      <c r="A636" s="2" t="s">
        <v>1327</v>
      </c>
      <c r="B636" s="16"/>
      <c r="C636" s="14">
        <v>1</v>
      </c>
      <c r="D636" s="9"/>
      <c r="E636" s="15">
        <v>1</v>
      </c>
      <c r="F636" s="8">
        <v>1</v>
      </c>
      <c r="G636" s="4">
        <v>3</v>
      </c>
      <c r="H636" s="4"/>
      <c r="I636" s="5" t="str">
        <f>VLOOKUP(A636,tax!$B$2:$X$1706,5,FALSE)</f>
        <v xml:space="preserve"> Proteobacteria</v>
      </c>
      <c r="J636" t="str">
        <f>VLOOKUP(A636,tax!$B$2:$X$1706,6,FALSE)</f>
        <v xml:space="preserve"> Gammaproteobacteria</v>
      </c>
      <c r="K636" s="11" t="str">
        <f t="shared" si="116"/>
        <v>-</v>
      </c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:44" x14ac:dyDescent="0.3">
      <c r="A637" s="47" t="s">
        <v>1329</v>
      </c>
      <c r="B637" s="48">
        <v>1</v>
      </c>
      <c r="C637" s="49">
        <v>1</v>
      </c>
      <c r="D637" s="50"/>
      <c r="E637" s="51">
        <v>1</v>
      </c>
      <c r="F637" s="52">
        <v>1</v>
      </c>
      <c r="G637" s="53">
        <v>4</v>
      </c>
      <c r="H637" s="53">
        <f>VLOOKUP(A637, architectures!B622:I7626,4, FALSE)</f>
        <v>90</v>
      </c>
      <c r="I637" s="54" t="str">
        <f>VLOOKUP(A637,tax!$B$2:$X$1706,5,FALSE)</f>
        <v xml:space="preserve"> Proteobacteria</v>
      </c>
      <c r="J637" s="34" t="str">
        <f>VLOOKUP(A637,tax!$B$2:$X$1706,6,FALSE)</f>
        <v xml:space="preserve"> Betaproteobacteria</v>
      </c>
      <c r="K637" s="35" t="str">
        <f>IF(AND(B637=1,C637=1,E637=1,F637=1,B637+C637+D637+E637+F637=4),"2",IF(AND(B637+C637+D637+E637+F637=2,D637=1),"1","-"))</f>
        <v>2</v>
      </c>
      <c r="L637" s="35" t="str">
        <f>CONCATENATE("B",K637)</f>
        <v>B2</v>
      </c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:44" hidden="1" x14ac:dyDescent="0.3">
      <c r="A638" s="2" t="s">
        <v>1331</v>
      </c>
      <c r="B638" s="16"/>
      <c r="C638" s="14">
        <v>1</v>
      </c>
      <c r="D638" s="9"/>
      <c r="E638" s="15">
        <v>1</v>
      </c>
      <c r="F638" s="8">
        <v>1</v>
      </c>
      <c r="G638" s="4">
        <v>3</v>
      </c>
      <c r="H638" s="4"/>
      <c r="I638" s="5" t="str">
        <f>VLOOKUP(A638,tax!$B$2:$X$1706,5,FALSE)</f>
        <v xml:space="preserve"> Proteobacteria</v>
      </c>
      <c r="J638" t="str">
        <f>VLOOKUP(A638,tax!$B$2:$X$1706,6,FALSE)</f>
        <v xml:space="preserve"> Betaproteobacteria</v>
      </c>
      <c r="K638" s="11" t="str">
        <f t="shared" si="116"/>
        <v>-</v>
      </c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:44" hidden="1" x14ac:dyDescent="0.3">
      <c r="A639" s="2" t="s">
        <v>1333</v>
      </c>
      <c r="B639" s="16"/>
      <c r="C639" s="14">
        <v>1</v>
      </c>
      <c r="D639" s="9"/>
      <c r="E639" s="15">
        <v>1</v>
      </c>
      <c r="F639" s="8">
        <v>1</v>
      </c>
      <c r="G639" s="4">
        <v>3</v>
      </c>
      <c r="H639" s="4"/>
      <c r="I639" s="5" t="str">
        <f>VLOOKUP(A639,tax!$B$2:$X$1706,5,FALSE)</f>
        <v xml:space="preserve"> Proteobacteria</v>
      </c>
      <c r="J639" t="str">
        <f>VLOOKUP(A639,tax!$B$2:$X$1706,6,FALSE)</f>
        <v xml:space="preserve"> Betaproteobacteria</v>
      </c>
      <c r="K639" s="11" t="str">
        <f t="shared" si="116"/>
        <v>-</v>
      </c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:44" x14ac:dyDescent="0.3">
      <c r="A640" s="47" t="s">
        <v>1335</v>
      </c>
      <c r="B640" s="48">
        <v>1</v>
      </c>
      <c r="C640" s="49">
        <v>1</v>
      </c>
      <c r="D640" s="50"/>
      <c r="E640" s="51">
        <v>1</v>
      </c>
      <c r="F640" s="52">
        <v>1</v>
      </c>
      <c r="G640" s="53">
        <v>4</v>
      </c>
      <c r="H640" s="53">
        <f>VLOOKUP(A640, architectures!B625:I7629,4, FALSE)</f>
        <v>82</v>
      </c>
      <c r="I640" s="54" t="str">
        <f>VLOOKUP(A640,tax!$B$2:$X$1706,5,FALSE)</f>
        <v xml:space="preserve"> Proteobacteria</v>
      </c>
      <c r="J640" s="34" t="str">
        <f>VLOOKUP(A640,tax!$B$2:$X$1706,6,FALSE)</f>
        <v xml:space="preserve"> Betaproteobacteria</v>
      </c>
      <c r="K640" s="35" t="str">
        <f>IF(AND(B640=1,C640=1,E640=1,F640=1,B640+C640+D640+E640+F640=4),"2",IF(AND(B640+C640+D640+E640+F640=2,D640=1),"1","-"))</f>
        <v>2</v>
      </c>
      <c r="L640" s="35" t="str">
        <f>CONCATENATE("B",K640)</f>
        <v>B2</v>
      </c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:44" hidden="1" x14ac:dyDescent="0.3">
      <c r="A641" s="2" t="s">
        <v>1337</v>
      </c>
      <c r="B641" s="16"/>
      <c r="C641" s="14"/>
      <c r="D641" s="9"/>
      <c r="E641" s="15"/>
      <c r="F641" s="8">
        <v>1</v>
      </c>
      <c r="G641" s="4">
        <v>1</v>
      </c>
      <c r="H641" s="4"/>
      <c r="I641" s="5" t="str">
        <f>VLOOKUP(A641,tax!$B$2:$X$1706,5,FALSE)</f>
        <v xml:space="preserve"> Proteobacteria</v>
      </c>
      <c r="J641" t="str">
        <f>VLOOKUP(A641,tax!$B$2:$X$1706,6,FALSE)</f>
        <v xml:space="preserve"> Alphaproteobacteria</v>
      </c>
      <c r="K641" s="11" t="str">
        <f t="shared" si="116"/>
        <v>-</v>
      </c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:44" hidden="1" x14ac:dyDescent="0.3">
      <c r="A642" s="2" t="s">
        <v>1339</v>
      </c>
      <c r="B642" s="16"/>
      <c r="C642" s="14"/>
      <c r="D642" s="9">
        <v>1</v>
      </c>
      <c r="E642" s="15"/>
      <c r="F642" s="8">
        <v>1</v>
      </c>
      <c r="G642" s="4">
        <v>2</v>
      </c>
      <c r="H642" s="4"/>
      <c r="I642" s="5" t="str">
        <f>VLOOKUP(A642,tax!$B$2:$X$1706,5,FALSE)</f>
        <v xml:space="preserve"> Proteobacteria</v>
      </c>
      <c r="J642" t="str">
        <f>VLOOKUP(A642,tax!$B$2:$X$1706,6,FALSE)</f>
        <v xml:space="preserve"> Gammaproteobacteria</v>
      </c>
      <c r="K642" s="11" t="str">
        <f>IF(AND(B642=1,C642=1,E642=1,F642=1,B642+C642+D642+E642+F642=4),"2",IF(AND(B642+C642+D642+E642+F642=2,D642=1),"1","-"))</f>
        <v>1</v>
      </c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:44" hidden="1" x14ac:dyDescent="0.3">
      <c r="A643" s="2" t="s">
        <v>1341</v>
      </c>
      <c r="B643" s="16"/>
      <c r="C643" s="14">
        <v>1</v>
      </c>
      <c r="D643" s="9"/>
      <c r="E643" s="15">
        <v>1</v>
      </c>
      <c r="F643" s="8">
        <v>1</v>
      </c>
      <c r="G643" s="4">
        <v>3</v>
      </c>
      <c r="H643" s="4"/>
      <c r="I643" s="5" t="str">
        <f>VLOOKUP(A643,tax!$B$2:$X$1706,5,FALSE)</f>
        <v xml:space="preserve"> Proteobacteria</v>
      </c>
      <c r="J643" t="str">
        <f>VLOOKUP(A643,tax!$B$2:$X$1706,6,FALSE)</f>
        <v xml:space="preserve"> Gammaproteobacteria</v>
      </c>
      <c r="K643" s="11" t="str">
        <f t="shared" si="116"/>
        <v>-</v>
      </c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:44" hidden="1" x14ac:dyDescent="0.3">
      <c r="A644" s="2" t="s">
        <v>1343</v>
      </c>
      <c r="B644" s="16">
        <v>2</v>
      </c>
      <c r="C644" s="14">
        <v>1</v>
      </c>
      <c r="D644" s="9"/>
      <c r="E644" s="15">
        <v>1</v>
      </c>
      <c r="F644" s="8">
        <v>1</v>
      </c>
      <c r="G644" s="4">
        <v>5</v>
      </c>
      <c r="H644" s="4"/>
      <c r="I644" s="5" t="str">
        <f>VLOOKUP(A644,tax!$B$2:$X$1706,5,FALSE)</f>
        <v xml:space="preserve"> Proteobacteria</v>
      </c>
      <c r="J644" t="str">
        <f>VLOOKUP(A644,tax!$B$2:$X$1706,6,FALSE)</f>
        <v xml:space="preserve"> Gammaproteobacteria</v>
      </c>
      <c r="K644" s="11" t="str">
        <f t="shared" si="116"/>
        <v>-</v>
      </c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:44" hidden="1" x14ac:dyDescent="0.3">
      <c r="A645" s="2" t="s">
        <v>1345</v>
      </c>
      <c r="B645" s="16"/>
      <c r="C645" s="14">
        <v>1</v>
      </c>
      <c r="D645" s="9"/>
      <c r="E645" s="15">
        <v>1</v>
      </c>
      <c r="F645" s="8">
        <v>1</v>
      </c>
      <c r="G645" s="4">
        <v>3</v>
      </c>
      <c r="H645" s="4"/>
      <c r="I645" s="5" t="str">
        <f>VLOOKUP(A645,tax!$B$2:$X$1706,5,FALSE)</f>
        <v xml:space="preserve"> Chlamydiae</v>
      </c>
      <c r="J645" t="str">
        <f>VLOOKUP(A645,tax!$B$2:$X$1706,6,FALSE)</f>
        <v xml:space="preserve"> Parachlamydiales</v>
      </c>
      <c r="K645" s="11" t="str">
        <f t="shared" si="116"/>
        <v>-</v>
      </c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:44" hidden="1" x14ac:dyDescent="0.3">
      <c r="A646" s="2" t="s">
        <v>1347</v>
      </c>
      <c r="B646" s="16"/>
      <c r="C646" s="14">
        <v>1</v>
      </c>
      <c r="D646" s="9"/>
      <c r="E646" s="15">
        <v>1</v>
      </c>
      <c r="F646" s="8">
        <v>1</v>
      </c>
      <c r="G646" s="4">
        <v>3</v>
      </c>
      <c r="H646" s="4"/>
      <c r="I646" s="5" t="str">
        <f>VLOOKUP(A646,tax!$B$2:$X$1706,5,FALSE)</f>
        <v xml:space="preserve"> Bacteroidetes</v>
      </c>
      <c r="J646" t="str">
        <f>VLOOKUP(A646,tax!$B$2:$X$1706,6,FALSE)</f>
        <v xml:space="preserve"> Flavobacteriia</v>
      </c>
      <c r="K646" s="11" t="str">
        <f t="shared" ref="K646:K709" si="130">IF(AND(B646=1,C646=1,E646=1,F646=1,B646+C646+D646+E646+F646=4),"II",IF(AND(B646+C646+D646+E646+F646=2,D646=1),"I","-"))</f>
        <v>-</v>
      </c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:44" hidden="1" x14ac:dyDescent="0.3">
      <c r="A647" s="2" t="s">
        <v>1349</v>
      </c>
      <c r="B647" s="16">
        <v>1</v>
      </c>
      <c r="C647" s="14">
        <v>1</v>
      </c>
      <c r="D647" s="9"/>
      <c r="E647" s="15">
        <v>1</v>
      </c>
      <c r="F647" s="8">
        <v>1</v>
      </c>
      <c r="G647" s="4">
        <v>4</v>
      </c>
      <c r="H647" s="4"/>
      <c r="I647" s="5" t="str">
        <f>VLOOKUP(A647,tax!$B$2:$X$1706,5,FALSE)</f>
        <v xml:space="preserve"> Cyanobacteria</v>
      </c>
      <c r="J647" t="str">
        <f>VLOOKUP(A647,tax!$B$2:$X$1706,6,FALSE)</f>
        <v xml:space="preserve"> Nostocales</v>
      </c>
      <c r="K647" s="11" t="str">
        <f t="shared" ref="K647:K648" si="131">IF(AND(B647=1,C647=1,E647=1,F647=1,B647+C647+D647+E647+F647=4),"2",IF(AND(B647+C647+D647+E647+F647=2,D647=1),"1","-"))</f>
        <v>2</v>
      </c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:44" hidden="1" x14ac:dyDescent="0.3">
      <c r="A648" s="2" t="s">
        <v>1351</v>
      </c>
      <c r="B648" s="16"/>
      <c r="C648" s="14"/>
      <c r="D648" s="9">
        <v>1</v>
      </c>
      <c r="E648" s="15"/>
      <c r="F648" s="8">
        <v>1</v>
      </c>
      <c r="G648" s="4">
        <v>2</v>
      </c>
      <c r="H648" s="4"/>
      <c r="I648" s="5" t="str">
        <f>VLOOKUP(A648,tax!$B$2:$X$1706,5,FALSE)</f>
        <v xml:space="preserve"> Proteobacteria</v>
      </c>
      <c r="J648" t="str">
        <f>VLOOKUP(A648,tax!$B$2:$X$1706,6,FALSE)</f>
        <v xml:space="preserve"> Gammaproteobacteria</v>
      </c>
      <c r="K648" s="11" t="str">
        <f t="shared" si="131"/>
        <v>1</v>
      </c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:44" hidden="1" x14ac:dyDescent="0.3">
      <c r="A649" s="2" t="s">
        <v>1353</v>
      </c>
      <c r="B649" s="16"/>
      <c r="C649" s="14"/>
      <c r="D649" s="9"/>
      <c r="E649" s="15"/>
      <c r="F649" s="8">
        <v>1</v>
      </c>
      <c r="G649" s="4">
        <v>1</v>
      </c>
      <c r="H649" s="4"/>
      <c r="I649" s="5" t="str">
        <f>VLOOKUP(A649,tax!$B$2:$X$1706,5,FALSE)</f>
        <v xml:space="preserve"> Proteobacteria</v>
      </c>
      <c r="J649" t="str">
        <f>VLOOKUP(A649,tax!$B$2:$X$1706,6,FALSE)</f>
        <v xml:space="preserve"> Alphaproteobacteria</v>
      </c>
      <c r="K649" s="11" t="str">
        <f t="shared" si="130"/>
        <v>-</v>
      </c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:44" hidden="1" x14ac:dyDescent="0.3">
      <c r="A650" s="2" t="s">
        <v>1355</v>
      </c>
      <c r="B650" s="16"/>
      <c r="C650" s="14"/>
      <c r="D650" s="9">
        <v>1</v>
      </c>
      <c r="E650" s="15"/>
      <c r="F650" s="8">
        <v>1</v>
      </c>
      <c r="G650" s="4">
        <v>2</v>
      </c>
      <c r="H650" s="4"/>
      <c r="I650" s="5" t="str">
        <f>VLOOKUP(A650,tax!$B$2:$X$1706,5,FALSE)</f>
        <v xml:space="preserve"> Proteobacteria</v>
      </c>
      <c r="J650" t="str">
        <f>VLOOKUP(A650,tax!$B$2:$X$1706,6,FALSE)</f>
        <v xml:space="preserve"> Gammaproteobacteria</v>
      </c>
      <c r="K650" s="11" t="str">
        <f t="shared" ref="K650:K651" si="132">IF(AND(B650=1,C650=1,E650=1,F650=1,B650+C650+D650+E650+F650=4),"2",IF(AND(B650+C650+D650+E650+F650=2,D650=1),"1","-"))</f>
        <v>1</v>
      </c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:44" hidden="1" x14ac:dyDescent="0.3">
      <c r="A651" s="2" t="s">
        <v>1357</v>
      </c>
      <c r="B651" s="16"/>
      <c r="C651" s="14"/>
      <c r="D651" s="9">
        <v>1</v>
      </c>
      <c r="E651" s="15"/>
      <c r="F651" s="8">
        <v>1</v>
      </c>
      <c r="G651" s="4">
        <v>2</v>
      </c>
      <c r="H651" s="4"/>
      <c r="I651" s="5" t="str">
        <f>VLOOKUP(A651,tax!$B$2:$X$1706,5,FALSE)</f>
        <v xml:space="preserve"> Proteobacteria</v>
      </c>
      <c r="J651" t="str">
        <f>VLOOKUP(A651,tax!$B$2:$X$1706,6,FALSE)</f>
        <v xml:space="preserve"> Gammaproteobacteria</v>
      </c>
      <c r="K651" s="11" t="str">
        <f t="shared" si="132"/>
        <v>1</v>
      </c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:44" hidden="1" x14ac:dyDescent="0.3">
      <c r="A652" s="2" t="s">
        <v>1359</v>
      </c>
      <c r="B652" s="16"/>
      <c r="C652" s="14">
        <v>1</v>
      </c>
      <c r="D652" s="9"/>
      <c r="E652" s="15">
        <v>1</v>
      </c>
      <c r="F652" s="8">
        <v>1</v>
      </c>
      <c r="G652" s="4">
        <v>3</v>
      </c>
      <c r="H652" s="4"/>
      <c r="I652" s="5" t="str">
        <f>VLOOKUP(A652,tax!$B$2:$X$1706,5,FALSE)</f>
        <v xml:space="preserve"> Proteobacteria</v>
      </c>
      <c r="J652" t="str">
        <f>VLOOKUP(A652,tax!$B$2:$X$1706,6,FALSE)</f>
        <v xml:space="preserve"> Alphaproteobacteria</v>
      </c>
      <c r="K652" s="11" t="str">
        <f t="shared" si="130"/>
        <v>-</v>
      </c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:44" x14ac:dyDescent="0.3">
      <c r="A653" s="47" t="s">
        <v>1361</v>
      </c>
      <c r="B653" s="48"/>
      <c r="C653" s="49"/>
      <c r="D653" s="50">
        <v>1</v>
      </c>
      <c r="E653" s="51"/>
      <c r="F653" s="52">
        <v>1</v>
      </c>
      <c r="G653" s="53">
        <v>2</v>
      </c>
      <c r="H653" s="53">
        <f>VLOOKUP(A653, architectures!B638:I7642,4, FALSE)</f>
        <v>58</v>
      </c>
      <c r="I653" s="54" t="str">
        <f>VLOOKUP(A653,tax!$B$2:$X$1706,5,FALSE)</f>
        <v xml:space="preserve"> Proteobacteria</v>
      </c>
      <c r="J653" s="34" t="str">
        <f>VLOOKUP(A653,tax!$B$2:$X$1706,6,FALSE)</f>
        <v xml:space="preserve"> Betaproteobacteria</v>
      </c>
      <c r="K653" s="35" t="str">
        <f>IF(AND(B653=1,C653=1,E653=1,F653=1,B653+C653+D653+E653+F653=4),"2",IF(AND(B653+C653+D653+E653+F653=2,D653=1),"1","-"))</f>
        <v>1</v>
      </c>
      <c r="L653" s="35" t="str">
        <f>CONCATENATE("B",K653)</f>
        <v>B1</v>
      </c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:44" hidden="1" x14ac:dyDescent="0.3">
      <c r="A654" s="2" t="s">
        <v>1363</v>
      </c>
      <c r="B654" s="16"/>
      <c r="C654" s="14">
        <v>1</v>
      </c>
      <c r="D654" s="9"/>
      <c r="E654" s="15">
        <v>1</v>
      </c>
      <c r="F654" s="8">
        <v>1</v>
      </c>
      <c r="G654" s="4">
        <v>3</v>
      </c>
      <c r="H654" s="4"/>
      <c r="I654" s="5" t="str">
        <f>VLOOKUP(A654,tax!$B$2:$X$1706,5,FALSE)</f>
        <v xml:space="preserve"> Proteobacteria</v>
      </c>
      <c r="J654" t="str">
        <f>VLOOKUP(A654,tax!$B$2:$X$1706,6,FALSE)</f>
        <v xml:space="preserve"> Gammaproteobacteria</v>
      </c>
      <c r="K654" s="11" t="str">
        <f t="shared" si="130"/>
        <v>-</v>
      </c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:44" hidden="1" x14ac:dyDescent="0.3">
      <c r="A655" s="2" t="s">
        <v>1365</v>
      </c>
      <c r="B655" s="16"/>
      <c r="C655" s="14"/>
      <c r="D655" s="9">
        <v>1</v>
      </c>
      <c r="E655" s="15"/>
      <c r="F655" s="8">
        <v>1</v>
      </c>
      <c r="G655" s="4">
        <v>2</v>
      </c>
      <c r="H655" s="4"/>
      <c r="I655" s="5" t="str">
        <f>VLOOKUP(A655,tax!$B$2:$X$1706,5,FALSE)</f>
        <v xml:space="preserve"> Proteobacteria</v>
      </c>
      <c r="J655" t="str">
        <f>VLOOKUP(A655,tax!$B$2:$X$1706,6,FALSE)</f>
        <v xml:space="preserve"> Gammaproteobacteria</v>
      </c>
      <c r="K655" s="11" t="str">
        <f t="shared" ref="K655:K656" si="133">IF(AND(B655=1,C655=1,E655=1,F655=1,B655+C655+D655+E655+F655=4),"2",IF(AND(B655+C655+D655+E655+F655=2,D655=1),"1","-"))</f>
        <v>1</v>
      </c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:44" hidden="1" x14ac:dyDescent="0.3">
      <c r="A656" s="2" t="s">
        <v>1367</v>
      </c>
      <c r="B656" s="16"/>
      <c r="C656" s="14"/>
      <c r="D656" s="9">
        <v>1</v>
      </c>
      <c r="E656" s="15"/>
      <c r="F656" s="8">
        <v>1</v>
      </c>
      <c r="G656" s="4">
        <v>2</v>
      </c>
      <c r="H656" s="4"/>
      <c r="I656" s="5" t="str">
        <f>VLOOKUP(A656,tax!$B$2:$X$1706,5,FALSE)</f>
        <v xml:space="preserve"> Proteobacteria</v>
      </c>
      <c r="J656" t="str">
        <f>VLOOKUP(A656,tax!$B$2:$X$1706,6,FALSE)</f>
        <v xml:space="preserve"> Gammaproteobacteria</v>
      </c>
      <c r="K656" s="11" t="str">
        <f t="shared" si="133"/>
        <v>1</v>
      </c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:44" hidden="1" x14ac:dyDescent="0.3">
      <c r="A657" s="2" t="s">
        <v>1369</v>
      </c>
      <c r="B657" s="16">
        <v>2</v>
      </c>
      <c r="C657" s="14">
        <v>1</v>
      </c>
      <c r="D657" s="9"/>
      <c r="E657" s="15">
        <v>1</v>
      </c>
      <c r="F657" s="8">
        <v>1</v>
      </c>
      <c r="G657" s="4">
        <v>5</v>
      </c>
      <c r="H657" s="4"/>
      <c r="I657" s="5" t="str">
        <f>VLOOKUP(A657,tax!$B$2:$X$1706,5,FALSE)</f>
        <v xml:space="preserve"> Proteobacteria</v>
      </c>
      <c r="J657" t="str">
        <f>VLOOKUP(A657,tax!$B$2:$X$1706,6,FALSE)</f>
        <v xml:space="preserve"> Gammaproteobacteria</v>
      </c>
      <c r="K657" s="11" t="str">
        <f t="shared" si="130"/>
        <v>-</v>
      </c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:44" hidden="1" x14ac:dyDescent="0.3">
      <c r="A658" s="2" t="s">
        <v>1371</v>
      </c>
      <c r="B658" s="16"/>
      <c r="C658" s="14"/>
      <c r="D658" s="9">
        <v>1</v>
      </c>
      <c r="E658" s="15"/>
      <c r="F658" s="8">
        <v>1</v>
      </c>
      <c r="G658" s="4">
        <v>2</v>
      </c>
      <c r="H658" s="4"/>
      <c r="I658" s="5" t="str">
        <f>VLOOKUP(A658,tax!$B$2:$X$1706,5,FALSE)</f>
        <v xml:space="preserve"> Proteobacteria</v>
      </c>
      <c r="J658" t="str">
        <f>VLOOKUP(A658,tax!$B$2:$X$1706,6,FALSE)</f>
        <v xml:space="preserve"> Gammaproteobacteria</v>
      </c>
      <c r="K658" s="11" t="str">
        <f>IF(AND(B658=1,C658=1,E658=1,F658=1,B658+C658+D658+E658+F658=4),"2",IF(AND(B658+C658+D658+E658+F658=2,D658=1),"1","-"))</f>
        <v>1</v>
      </c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:44" hidden="1" x14ac:dyDescent="0.3">
      <c r="A659" s="2" t="s">
        <v>1373</v>
      </c>
      <c r="B659" s="16"/>
      <c r="C659" s="14">
        <v>1</v>
      </c>
      <c r="D659" s="9"/>
      <c r="E659" s="15">
        <v>1</v>
      </c>
      <c r="F659" s="8">
        <v>1</v>
      </c>
      <c r="G659" s="4">
        <v>3</v>
      </c>
      <c r="H659" s="4"/>
      <c r="I659" s="5" t="str">
        <f>VLOOKUP(A659,tax!$B$2:$X$1706,5,FALSE)</f>
        <v xml:space="preserve"> Proteobacteria</v>
      </c>
      <c r="J659" t="str">
        <f>VLOOKUP(A659,tax!$B$2:$X$1706,6,FALSE)</f>
        <v xml:space="preserve"> Alphaproteobacteria</v>
      </c>
      <c r="K659" s="11" t="str">
        <f t="shared" si="130"/>
        <v>-</v>
      </c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:44" hidden="1" x14ac:dyDescent="0.3">
      <c r="A660" s="2" t="s">
        <v>1375</v>
      </c>
      <c r="B660" s="16"/>
      <c r="C660" s="14">
        <v>1</v>
      </c>
      <c r="D660" s="9"/>
      <c r="E660" s="15">
        <v>1</v>
      </c>
      <c r="F660" s="8">
        <v>1</v>
      </c>
      <c r="G660" s="4">
        <v>3</v>
      </c>
      <c r="H660" s="4"/>
      <c r="I660" s="5" t="str">
        <f>VLOOKUP(A660,tax!$B$2:$X$1706,5,FALSE)</f>
        <v xml:space="preserve"> Actinobacteria</v>
      </c>
      <c r="J660" t="str">
        <f>VLOOKUP(A660,tax!$B$2:$X$1706,6,FALSE)</f>
        <v xml:space="preserve"> Micromonosporales</v>
      </c>
      <c r="K660" s="11" t="str">
        <f t="shared" si="130"/>
        <v>-</v>
      </c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:44" hidden="1" x14ac:dyDescent="0.3">
      <c r="A661" s="2" t="s">
        <v>1377</v>
      </c>
      <c r="B661" s="16"/>
      <c r="C661" s="14">
        <v>1</v>
      </c>
      <c r="D661" s="9"/>
      <c r="E661" s="15">
        <v>1</v>
      </c>
      <c r="F661" s="8">
        <v>1</v>
      </c>
      <c r="G661" s="4">
        <v>3</v>
      </c>
      <c r="H661" s="4"/>
      <c r="I661" s="5" t="str">
        <f>VLOOKUP(A661,tax!$B$2:$X$1706,5,FALSE)</f>
        <v xml:space="preserve"> Proteobacteria</v>
      </c>
      <c r="J661" t="str">
        <f>VLOOKUP(A661,tax!$B$2:$X$1706,6,FALSE)</f>
        <v xml:space="preserve"> Gammaproteobacteria</v>
      </c>
      <c r="K661" s="11" t="str">
        <f t="shared" si="130"/>
        <v>-</v>
      </c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:44" x14ac:dyDescent="0.3">
      <c r="A662" s="47" t="s">
        <v>1379</v>
      </c>
      <c r="B662" s="48">
        <v>1</v>
      </c>
      <c r="C662" s="49">
        <v>1</v>
      </c>
      <c r="D662" s="50"/>
      <c r="E662" s="51">
        <v>1</v>
      </c>
      <c r="F662" s="52">
        <v>1</v>
      </c>
      <c r="G662" s="53">
        <v>4</v>
      </c>
      <c r="H662" s="53">
        <f>VLOOKUP(A662, architectures!B647:I7651,4, FALSE)</f>
        <v>82</v>
      </c>
      <c r="I662" s="54" t="str">
        <f>VLOOKUP(A662,tax!$B$2:$X$1706,5,FALSE)</f>
        <v xml:space="preserve"> Proteobacteria</v>
      </c>
      <c r="J662" s="34" t="str">
        <f>VLOOKUP(A662,tax!$B$2:$X$1706,6,FALSE)</f>
        <v xml:space="preserve"> Betaproteobacteria</v>
      </c>
      <c r="K662" s="35" t="str">
        <f>IF(AND(B662=1,C662=1,E662=1,F662=1,B662+C662+D662+E662+F662=4),"2",IF(AND(B662+C662+D662+E662+F662=2,D662=1),"1","-"))</f>
        <v>2</v>
      </c>
      <c r="L662" s="35" t="str">
        <f>CONCATENATE("B",K662)</f>
        <v>B2</v>
      </c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:44" hidden="1" x14ac:dyDescent="0.3">
      <c r="A663" s="2" t="s">
        <v>1381</v>
      </c>
      <c r="B663" s="16"/>
      <c r="C663" s="14"/>
      <c r="D663" s="9"/>
      <c r="E663" s="15"/>
      <c r="F663" s="8">
        <v>1</v>
      </c>
      <c r="G663" s="4">
        <v>1</v>
      </c>
      <c r="H663" s="4"/>
      <c r="I663" s="5" t="str">
        <f>VLOOKUP(A663,tax!$B$2:$X$1706,5,FALSE)</f>
        <v xml:space="preserve"> Proteobacteria</v>
      </c>
      <c r="J663" t="str">
        <f>VLOOKUP(A663,tax!$B$2:$X$1706,6,FALSE)</f>
        <v xml:space="preserve"> Alphaproteobacteria</v>
      </c>
      <c r="K663" s="11" t="str">
        <f t="shared" si="130"/>
        <v>-</v>
      </c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:44" hidden="1" x14ac:dyDescent="0.3">
      <c r="A664" s="2" t="s">
        <v>1383</v>
      </c>
      <c r="B664" s="16">
        <v>2</v>
      </c>
      <c r="C664" s="14">
        <v>1</v>
      </c>
      <c r="D664" s="9"/>
      <c r="E664" s="15">
        <v>1</v>
      </c>
      <c r="F664" s="8">
        <v>1</v>
      </c>
      <c r="G664" s="4">
        <v>5</v>
      </c>
      <c r="H664" s="4"/>
      <c r="I664" s="5" t="str">
        <f>VLOOKUP(A664,tax!$B$2:$X$1706,5,FALSE)</f>
        <v xml:space="preserve"> Proteobacteria</v>
      </c>
      <c r="J664" t="str">
        <f>VLOOKUP(A664,tax!$B$2:$X$1706,6,FALSE)</f>
        <v xml:space="preserve"> Alphaproteobacteria</v>
      </c>
      <c r="K664" s="11" t="str">
        <f t="shared" si="130"/>
        <v>-</v>
      </c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:44" hidden="1" x14ac:dyDescent="0.3">
      <c r="A665" s="2" t="s">
        <v>1385</v>
      </c>
      <c r="B665" s="16"/>
      <c r="C665" s="14"/>
      <c r="D665" s="9">
        <v>1</v>
      </c>
      <c r="E665" s="15"/>
      <c r="F665" s="8">
        <v>1</v>
      </c>
      <c r="G665" s="4">
        <v>2</v>
      </c>
      <c r="H665" s="4"/>
      <c r="I665" s="5" t="str">
        <f>VLOOKUP(A665,tax!$B$2:$X$1706,5,FALSE)</f>
        <v xml:space="preserve"> Proteobacteria</v>
      </c>
      <c r="J665" t="str">
        <f>VLOOKUP(A665,tax!$B$2:$X$1706,6,FALSE)</f>
        <v xml:space="preserve"> Gammaproteobacteria</v>
      </c>
      <c r="K665" s="11" t="str">
        <f>IF(AND(B665=1,C665=1,E665=1,F665=1,B665+C665+D665+E665+F665=4),"2",IF(AND(B665+C665+D665+E665+F665=2,D665=1),"1","-"))</f>
        <v>1</v>
      </c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:44" hidden="1" x14ac:dyDescent="0.3">
      <c r="A666" s="2" t="s">
        <v>1387</v>
      </c>
      <c r="B666" s="4"/>
      <c r="C666" s="4"/>
      <c r="D666" s="9"/>
      <c r="E666" s="4"/>
      <c r="F666" s="8">
        <v>1</v>
      </c>
      <c r="G666" s="4">
        <v>1</v>
      </c>
      <c r="H666" s="4"/>
      <c r="I666" s="5" t="str">
        <f>VLOOKUP(A666,tax!$B$2:$X$1706,5,FALSE)</f>
        <v xml:space="preserve"> Euryarchaeota</v>
      </c>
      <c r="J666" t="str">
        <f>VLOOKUP(A666,tax!$B$2:$X$1706,6,FALSE)</f>
        <v xml:space="preserve"> Methanomicrobia</v>
      </c>
      <c r="K666" s="11" t="str">
        <f t="shared" si="130"/>
        <v>-</v>
      </c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:44" hidden="1" x14ac:dyDescent="0.3">
      <c r="A667" s="2" t="s">
        <v>1389</v>
      </c>
      <c r="B667" s="16"/>
      <c r="C667" s="14"/>
      <c r="D667" s="9"/>
      <c r="E667" s="15">
        <v>1</v>
      </c>
      <c r="F667" s="8">
        <v>1</v>
      </c>
      <c r="G667" s="4">
        <v>2</v>
      </c>
      <c r="H667" s="4"/>
      <c r="I667" s="5" t="str">
        <f>VLOOKUP(A667,tax!$B$2:$X$1706,5,FALSE)</f>
        <v xml:space="preserve"> Candidatus Marinimicrobia.</v>
      </c>
      <c r="J667">
        <f>VLOOKUP(A667,tax!$B$2:$X$1706,6,FALSE)</f>
        <v>0</v>
      </c>
      <c r="K667" s="11" t="str">
        <f t="shared" si="130"/>
        <v>-</v>
      </c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:44" hidden="1" x14ac:dyDescent="0.3">
      <c r="A668" s="2" t="s">
        <v>1391</v>
      </c>
      <c r="B668" s="16"/>
      <c r="C668" s="14">
        <v>1</v>
      </c>
      <c r="D668" s="9"/>
      <c r="E668" s="15">
        <v>1</v>
      </c>
      <c r="F668" s="8">
        <v>1</v>
      </c>
      <c r="G668" s="4">
        <v>3</v>
      </c>
      <c r="H668" s="4"/>
      <c r="I668" s="5" t="str">
        <f>VLOOKUP(A668,tax!$B$2:$X$1706,5,FALSE)</f>
        <v xml:space="preserve"> Actinobacteria</v>
      </c>
      <c r="J668" t="str">
        <f>VLOOKUP(A668,tax!$B$2:$X$1706,6,FALSE)</f>
        <v xml:space="preserve"> Micromonosporales</v>
      </c>
      <c r="K668" s="11" t="str">
        <f t="shared" si="130"/>
        <v>-</v>
      </c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:44" x14ac:dyDescent="0.3">
      <c r="A669" s="47" t="s">
        <v>1393</v>
      </c>
      <c r="B669" s="48"/>
      <c r="C669" s="49"/>
      <c r="D669" s="50">
        <v>1</v>
      </c>
      <c r="E669" s="51"/>
      <c r="F669" s="52">
        <v>1</v>
      </c>
      <c r="G669" s="53">
        <v>2</v>
      </c>
      <c r="H669" s="53">
        <f>VLOOKUP(A669, architectures!B654:I7658,4, FALSE)</f>
        <v>65</v>
      </c>
      <c r="I669" s="54" t="str">
        <f>VLOOKUP(A669,tax!$B$2:$X$1706,5,FALSE)</f>
        <v xml:space="preserve"> Proteobacteria</v>
      </c>
      <c r="J669" s="34" t="str">
        <f>VLOOKUP(A669,tax!$B$2:$X$1706,6,FALSE)</f>
        <v xml:space="preserve"> Alphaproteobacteria</v>
      </c>
      <c r="K669" s="35" t="str">
        <f>IF(AND(B669=1,C669=1,E669=1,F669=1,B669+C669+D669+E669+F669=4),"2",IF(AND(B669+C669+D669+E669+F669=2,D669=1),"1","-"))</f>
        <v>1</v>
      </c>
      <c r="L669" s="35" t="str">
        <f>CONCATENATE("A",K669)</f>
        <v>A1</v>
      </c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:44" hidden="1" x14ac:dyDescent="0.3">
      <c r="A670" s="2" t="s">
        <v>1395</v>
      </c>
      <c r="B670" s="16"/>
      <c r="C670" s="14"/>
      <c r="D670" s="9"/>
      <c r="E670" s="15"/>
      <c r="F670" s="8">
        <v>1</v>
      </c>
      <c r="G670" s="4">
        <v>1</v>
      </c>
      <c r="H670" s="4"/>
      <c r="I670" s="5" t="str">
        <f>VLOOKUP(A670,tax!$B$2:$X$1706,5,FALSE)</f>
        <v xml:space="preserve"> Proteobacteria</v>
      </c>
      <c r="J670" t="str">
        <f>VLOOKUP(A670,tax!$B$2:$X$1706,6,FALSE)</f>
        <v xml:space="preserve"> Alphaproteobacteria</v>
      </c>
      <c r="K670" s="11" t="str">
        <f t="shared" si="130"/>
        <v>-</v>
      </c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:44" hidden="1" x14ac:dyDescent="0.3">
      <c r="A671" s="2" t="s">
        <v>1397</v>
      </c>
      <c r="B671" s="16"/>
      <c r="C671" s="14"/>
      <c r="D671" s="9"/>
      <c r="E671" s="15">
        <v>1</v>
      </c>
      <c r="F671" s="8">
        <v>1</v>
      </c>
      <c r="G671" s="4">
        <v>2</v>
      </c>
      <c r="H671" s="4"/>
      <c r="I671" s="5">
        <f>VLOOKUP(A671,tax!$B$2:$X$1706,5,FALSE)</f>
        <v>0</v>
      </c>
      <c r="J671">
        <f>VLOOKUP(A671,tax!$B$2:$X$1706,6,FALSE)</f>
        <v>0</v>
      </c>
      <c r="K671" s="11" t="str">
        <f t="shared" si="130"/>
        <v>-</v>
      </c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:44" hidden="1" x14ac:dyDescent="0.3">
      <c r="A672" s="2" t="s">
        <v>1399</v>
      </c>
      <c r="B672" s="16"/>
      <c r="C672" s="14"/>
      <c r="D672" s="9"/>
      <c r="E672" s="15"/>
      <c r="F672" s="8">
        <v>1</v>
      </c>
      <c r="G672" s="4">
        <v>1</v>
      </c>
      <c r="H672" s="4"/>
      <c r="I672" s="5" t="str">
        <f>VLOOKUP(A672,tax!$B$2:$X$1706,5,FALSE)</f>
        <v xml:space="preserve"> Proteobacteria</v>
      </c>
      <c r="J672" t="str">
        <f>VLOOKUP(A672,tax!$B$2:$X$1706,6,FALSE)</f>
        <v xml:space="preserve"> Alphaproteobacteria.</v>
      </c>
      <c r="K672" s="11" t="str">
        <f t="shared" si="130"/>
        <v>-</v>
      </c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:44" hidden="1" x14ac:dyDescent="0.3">
      <c r="A673" s="2" t="s">
        <v>1401</v>
      </c>
      <c r="B673" s="16"/>
      <c r="C673" s="14">
        <v>1</v>
      </c>
      <c r="D673" s="9"/>
      <c r="E673" s="15">
        <v>1</v>
      </c>
      <c r="F673" s="8">
        <v>1</v>
      </c>
      <c r="G673" s="4">
        <v>3</v>
      </c>
      <c r="H673" s="4"/>
      <c r="I673" s="5">
        <f>VLOOKUP(A673,tax!$B$2:$X$1706,5,FALSE)</f>
        <v>0</v>
      </c>
      <c r="J673">
        <f>VLOOKUP(A673,tax!$B$2:$X$1706,6,FALSE)</f>
        <v>0</v>
      </c>
      <c r="K673" s="11" t="str">
        <f t="shared" si="130"/>
        <v>-</v>
      </c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:44" hidden="1" x14ac:dyDescent="0.3">
      <c r="A674" s="2" t="s">
        <v>1403</v>
      </c>
      <c r="B674" s="16"/>
      <c r="C674" s="14"/>
      <c r="D674" s="9"/>
      <c r="E674" s="15">
        <v>1</v>
      </c>
      <c r="F674" s="8">
        <v>1</v>
      </c>
      <c r="G674" s="4">
        <v>2</v>
      </c>
      <c r="H674" s="4"/>
      <c r="I674" s="5" t="str">
        <f>VLOOKUP(A674,tax!$B$2:$X$1706,5,FALSE)</f>
        <v xml:space="preserve"> Proteobacteria</v>
      </c>
      <c r="J674" t="str">
        <f>VLOOKUP(A674,tax!$B$2:$X$1706,6,FALSE)</f>
        <v xml:space="preserve"> Betaproteobacteria</v>
      </c>
      <c r="K674" s="11" t="str">
        <f t="shared" si="130"/>
        <v>-</v>
      </c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:44" hidden="1" x14ac:dyDescent="0.3">
      <c r="A675" s="2" t="s">
        <v>1405</v>
      </c>
      <c r="B675" s="16"/>
      <c r="C675" s="14"/>
      <c r="D675" s="9"/>
      <c r="E675" s="15">
        <v>1</v>
      </c>
      <c r="F675" s="8">
        <v>1</v>
      </c>
      <c r="G675" s="4">
        <v>2</v>
      </c>
      <c r="H675" s="4"/>
      <c r="I675" s="5" t="str">
        <f>VLOOKUP(A675,tax!$B$2:$X$1706,5,FALSE)</f>
        <v xml:space="preserve"> Nitrospirae.</v>
      </c>
      <c r="J675">
        <f>VLOOKUP(A675,tax!$B$2:$X$1706,6,FALSE)</f>
        <v>0</v>
      </c>
      <c r="K675" s="11" t="str">
        <f t="shared" si="130"/>
        <v>-</v>
      </c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:44" hidden="1" x14ac:dyDescent="0.3">
      <c r="A676" s="2" t="s">
        <v>1407</v>
      </c>
      <c r="B676" s="16"/>
      <c r="C676" s="14">
        <v>1</v>
      </c>
      <c r="D676" s="9"/>
      <c r="E676" s="15">
        <v>1</v>
      </c>
      <c r="F676" s="8">
        <v>1</v>
      </c>
      <c r="G676" s="4">
        <v>3</v>
      </c>
      <c r="H676" s="4"/>
      <c r="I676" s="5" t="str">
        <f>VLOOKUP(A676,tax!$B$2:$X$1706,5,FALSE)</f>
        <v xml:space="preserve"> Nitrospirae.</v>
      </c>
      <c r="J676">
        <f>VLOOKUP(A676,tax!$B$2:$X$1706,6,FALSE)</f>
        <v>0</v>
      </c>
      <c r="K676" s="11" t="str">
        <f t="shared" si="130"/>
        <v>-</v>
      </c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:44" hidden="1" x14ac:dyDescent="0.3">
      <c r="A677" s="2" t="s">
        <v>1409</v>
      </c>
      <c r="B677" s="16"/>
      <c r="C677" s="14"/>
      <c r="D677" s="9"/>
      <c r="E677" s="15"/>
      <c r="F677" s="8">
        <v>1</v>
      </c>
      <c r="G677" s="4">
        <v>1</v>
      </c>
      <c r="H677" s="4"/>
      <c r="I677" s="5" t="str">
        <f>VLOOKUP(A677,tax!$B$2:$X$1706,5,FALSE)</f>
        <v xml:space="preserve"> Proteobacteria</v>
      </c>
      <c r="J677" t="str">
        <f>VLOOKUP(A677,tax!$B$2:$X$1706,6,FALSE)</f>
        <v xml:space="preserve"> Alphaproteobacteria</v>
      </c>
      <c r="K677" s="11" t="str">
        <f t="shared" si="130"/>
        <v>-</v>
      </c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:44" hidden="1" x14ac:dyDescent="0.3">
      <c r="A678" s="2" t="s">
        <v>1411</v>
      </c>
      <c r="B678" s="16"/>
      <c r="C678" s="14"/>
      <c r="D678" s="9"/>
      <c r="E678" s="15"/>
      <c r="F678" s="8">
        <v>1</v>
      </c>
      <c r="G678" s="4">
        <v>1</v>
      </c>
      <c r="H678" s="4"/>
      <c r="I678" s="5" t="str">
        <f>VLOOKUP(A678,tax!$B$2:$X$1706,5,FALSE)</f>
        <v xml:space="preserve"> Proteobacteria</v>
      </c>
      <c r="J678" t="str">
        <f>VLOOKUP(A678,tax!$B$2:$X$1706,6,FALSE)</f>
        <v xml:space="preserve"> Alphaproteobacteria</v>
      </c>
      <c r="K678" s="11" t="str">
        <f t="shared" si="130"/>
        <v>-</v>
      </c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:44" hidden="1" x14ac:dyDescent="0.3">
      <c r="A679" s="2" t="s">
        <v>1413</v>
      </c>
      <c r="B679" s="16"/>
      <c r="C679" s="14"/>
      <c r="D679" s="9"/>
      <c r="E679" s="15"/>
      <c r="F679" s="8">
        <v>1</v>
      </c>
      <c r="G679" s="4">
        <v>1</v>
      </c>
      <c r="H679" s="4"/>
      <c r="I679" s="5" t="str">
        <f>VLOOKUP(A679,tax!$B$2:$X$1706,5,FALSE)</f>
        <v xml:space="preserve"> Proteobacteria</v>
      </c>
      <c r="J679" t="str">
        <f>VLOOKUP(A679,tax!$B$2:$X$1706,6,FALSE)</f>
        <v xml:space="preserve"> Betaproteobacteria</v>
      </c>
      <c r="K679" s="11" t="str">
        <f t="shared" si="130"/>
        <v>-</v>
      </c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:44" hidden="1" x14ac:dyDescent="0.3">
      <c r="A680" s="2" t="s">
        <v>1415</v>
      </c>
      <c r="B680" s="16"/>
      <c r="C680" s="14">
        <v>1</v>
      </c>
      <c r="D680" s="9"/>
      <c r="E680" s="15">
        <v>1</v>
      </c>
      <c r="F680" s="8">
        <v>1</v>
      </c>
      <c r="G680" s="4">
        <v>3</v>
      </c>
      <c r="H680" s="4"/>
      <c r="I680" s="5" t="str">
        <f>VLOOKUP(A680,tax!$B$2:$X$1706,5,FALSE)</f>
        <v xml:space="preserve"> Proteobacteria</v>
      </c>
      <c r="J680" t="str">
        <f>VLOOKUP(A680,tax!$B$2:$X$1706,6,FALSE)</f>
        <v xml:space="preserve"> Gammaproteobacteria</v>
      </c>
      <c r="K680" s="11" t="str">
        <f t="shared" si="130"/>
        <v>-</v>
      </c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:44" hidden="1" x14ac:dyDescent="0.3">
      <c r="A681" s="2" t="s">
        <v>1417</v>
      </c>
      <c r="B681" s="16"/>
      <c r="C681" s="14"/>
      <c r="D681" s="9"/>
      <c r="E681" s="15"/>
      <c r="F681" s="8">
        <v>1</v>
      </c>
      <c r="G681" s="4">
        <v>1</v>
      </c>
      <c r="H681" s="4"/>
      <c r="I681" s="5" t="str">
        <f>VLOOKUP(A681,tax!$B$2:$X$1706,5,FALSE)</f>
        <v xml:space="preserve"> Proteobacteria</v>
      </c>
      <c r="J681" t="str">
        <f>VLOOKUP(A681,tax!$B$2:$X$1706,6,FALSE)</f>
        <v xml:space="preserve"> Alphaproteobacteria</v>
      </c>
      <c r="K681" s="11" t="str">
        <f t="shared" si="130"/>
        <v>-</v>
      </c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:44" hidden="1" x14ac:dyDescent="0.3">
      <c r="A682" s="2" t="s">
        <v>1419</v>
      </c>
      <c r="B682" s="16"/>
      <c r="C682" s="14">
        <v>1</v>
      </c>
      <c r="D682" s="9"/>
      <c r="E682" s="15">
        <v>1</v>
      </c>
      <c r="F682" s="8">
        <v>1</v>
      </c>
      <c r="G682" s="4">
        <v>3</v>
      </c>
      <c r="H682" s="4"/>
      <c r="I682" s="5" t="str">
        <f>VLOOKUP(A682,tax!$B$2:$X$1706,5,FALSE)</f>
        <v xml:space="preserve"> Actinobacteria</v>
      </c>
      <c r="J682" t="str">
        <f>VLOOKUP(A682,tax!$B$2:$X$1706,6,FALSE)</f>
        <v xml:space="preserve"> Micromonosporales</v>
      </c>
      <c r="K682" s="11" t="str">
        <f t="shared" si="130"/>
        <v>-</v>
      </c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:44" hidden="1" x14ac:dyDescent="0.3">
      <c r="A683" s="2" t="s">
        <v>1421</v>
      </c>
      <c r="B683" s="16"/>
      <c r="C683" s="14">
        <v>1</v>
      </c>
      <c r="D683" s="9"/>
      <c r="E683" s="15">
        <v>1</v>
      </c>
      <c r="F683" s="8">
        <v>1</v>
      </c>
      <c r="G683" s="4">
        <v>3</v>
      </c>
      <c r="H683" s="4"/>
      <c r="I683" s="5" t="str">
        <f>VLOOKUP(A683,tax!$B$2:$X$1706,5,FALSE)</f>
        <v xml:space="preserve"> Actinobacteria</v>
      </c>
      <c r="J683" t="str">
        <f>VLOOKUP(A683,tax!$B$2:$X$1706,6,FALSE)</f>
        <v xml:space="preserve"> Micromonosporales</v>
      </c>
      <c r="K683" s="11" t="str">
        <f t="shared" si="130"/>
        <v>-</v>
      </c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:44" x14ac:dyDescent="0.3">
      <c r="A684" s="47" t="s">
        <v>1423</v>
      </c>
      <c r="B684" s="48"/>
      <c r="C684" s="49"/>
      <c r="D684" s="50">
        <v>1</v>
      </c>
      <c r="E684" s="51"/>
      <c r="F684" s="52">
        <v>1</v>
      </c>
      <c r="G684" s="53">
        <v>2</v>
      </c>
      <c r="H684" s="53">
        <f>VLOOKUP(A684, architectures!B669:I7673,4, FALSE)</f>
        <v>48</v>
      </c>
      <c r="I684" s="54" t="str">
        <f>VLOOKUP(A684,tax!$B$2:$X$1706,5,FALSE)</f>
        <v xml:space="preserve"> Proteobacteria</v>
      </c>
      <c r="J684" s="34" t="str">
        <f>VLOOKUP(A684,tax!$B$2:$X$1706,6,FALSE)</f>
        <v xml:space="preserve"> Alphaproteobacteria</v>
      </c>
      <c r="K684" s="35" t="str">
        <f>IF(AND(B684=1,C684=1,E684=1,F684=1,B684+C684+D684+E684+F684=4),"2",IF(AND(B684+C684+D684+E684+F684=2,D684=1),"1","-"))</f>
        <v>1</v>
      </c>
      <c r="L684" s="35" t="str">
        <f>CONCATENATE("A",K684)</f>
        <v>A1</v>
      </c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:44" hidden="1" x14ac:dyDescent="0.3">
      <c r="A685" s="2" t="s">
        <v>1425</v>
      </c>
      <c r="B685" s="16">
        <v>2</v>
      </c>
      <c r="C685" s="14">
        <v>1</v>
      </c>
      <c r="D685" s="9"/>
      <c r="E685" s="15">
        <v>1</v>
      </c>
      <c r="F685" s="8">
        <v>1</v>
      </c>
      <c r="G685" s="4">
        <v>5</v>
      </c>
      <c r="H685" s="4"/>
      <c r="I685" s="5" t="str">
        <f>VLOOKUP(A685,tax!$B$2:$X$1706,5,FALSE)</f>
        <v xml:space="preserve"> Proteobacteria</v>
      </c>
      <c r="J685" t="str">
        <f>VLOOKUP(A685,tax!$B$2:$X$1706,6,FALSE)</f>
        <v xml:space="preserve"> Alphaproteobacteria</v>
      </c>
      <c r="K685" s="11" t="str">
        <f t="shared" si="130"/>
        <v>-</v>
      </c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:44" hidden="1" x14ac:dyDescent="0.3">
      <c r="A686" s="2" t="s">
        <v>1427</v>
      </c>
      <c r="B686" s="16"/>
      <c r="C686" s="14"/>
      <c r="D686" s="9">
        <v>1</v>
      </c>
      <c r="E686" s="15"/>
      <c r="F686" s="8">
        <v>1</v>
      </c>
      <c r="G686" s="4">
        <v>2</v>
      </c>
      <c r="H686" s="4"/>
      <c r="I686" s="5" t="str">
        <f>VLOOKUP(A686,tax!$B$2:$X$1706,5,FALSE)</f>
        <v xml:space="preserve"> Proteobacteria</v>
      </c>
      <c r="J686" t="str">
        <f>VLOOKUP(A686,tax!$B$2:$X$1706,6,FALSE)</f>
        <v xml:space="preserve"> Gammaproteobacteria</v>
      </c>
      <c r="K686" s="11" t="str">
        <f t="shared" ref="K686:K690" si="134">IF(AND(B686=1,C686=1,E686=1,F686=1,B686+C686+D686+E686+F686=4),"2",IF(AND(B686+C686+D686+E686+F686=2,D686=1),"1","-"))</f>
        <v>1</v>
      </c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:44" hidden="1" x14ac:dyDescent="0.3">
      <c r="A687" s="2" t="s">
        <v>1429</v>
      </c>
      <c r="B687" s="16">
        <v>1</v>
      </c>
      <c r="C687" s="14">
        <v>1</v>
      </c>
      <c r="D687" s="9"/>
      <c r="E687" s="15">
        <v>1</v>
      </c>
      <c r="F687" s="8">
        <v>1</v>
      </c>
      <c r="G687" s="4">
        <v>4</v>
      </c>
      <c r="H687" s="4"/>
      <c r="I687" s="5" t="str">
        <f>VLOOKUP(A687,tax!$B$2:$X$1706,5,FALSE)</f>
        <v xml:space="preserve"> Proteobacteria</v>
      </c>
      <c r="J687" t="str">
        <f>VLOOKUP(A687,tax!$B$2:$X$1706,6,FALSE)</f>
        <v xml:space="preserve"> Gammaproteobacteria</v>
      </c>
      <c r="K687" s="11" t="str">
        <f t="shared" si="134"/>
        <v>2</v>
      </c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:44" hidden="1" x14ac:dyDescent="0.3">
      <c r="A688" s="2" t="s">
        <v>1431</v>
      </c>
      <c r="B688" s="16"/>
      <c r="C688" s="14"/>
      <c r="D688" s="9">
        <v>1</v>
      </c>
      <c r="E688" s="15"/>
      <c r="F688" s="8">
        <v>1</v>
      </c>
      <c r="G688" s="4">
        <v>2</v>
      </c>
      <c r="H688" s="4"/>
      <c r="I688" s="5" t="str">
        <f>VLOOKUP(A688,tax!$B$2:$X$1706,5,FALSE)</f>
        <v xml:space="preserve"> Proteobacteria</v>
      </c>
      <c r="J688" t="str">
        <f>VLOOKUP(A688,tax!$B$2:$X$1706,6,FALSE)</f>
        <v xml:space="preserve"> Gammaproteobacteria</v>
      </c>
      <c r="K688" s="11" t="str">
        <f t="shared" si="134"/>
        <v>1</v>
      </c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:44" hidden="1" x14ac:dyDescent="0.3">
      <c r="A689" s="2" t="s">
        <v>1433</v>
      </c>
      <c r="B689" s="16"/>
      <c r="C689" s="14"/>
      <c r="D689" s="9">
        <v>1</v>
      </c>
      <c r="E689" s="15"/>
      <c r="F689" s="8">
        <v>1</v>
      </c>
      <c r="G689" s="4">
        <v>2</v>
      </c>
      <c r="H689" s="4"/>
      <c r="I689" s="5" t="str">
        <f>VLOOKUP(A689,tax!$B$2:$X$1706,5,FALSE)</f>
        <v xml:space="preserve"> Proteobacteria</v>
      </c>
      <c r="J689" t="str">
        <f>VLOOKUP(A689,tax!$B$2:$X$1706,6,FALSE)</f>
        <v xml:space="preserve"> Gammaproteobacteria</v>
      </c>
      <c r="K689" s="11" t="str">
        <f t="shared" si="134"/>
        <v>1</v>
      </c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:44" x14ac:dyDescent="0.3">
      <c r="A690" s="47" t="s">
        <v>1435</v>
      </c>
      <c r="B690" s="48"/>
      <c r="C690" s="49"/>
      <c r="D690" s="50">
        <v>1</v>
      </c>
      <c r="E690" s="51"/>
      <c r="F690" s="52">
        <v>1</v>
      </c>
      <c r="G690" s="53">
        <v>2</v>
      </c>
      <c r="H690" s="53">
        <f>VLOOKUP(A690, architectures!B675:I7679,4, FALSE)</f>
        <v>45</v>
      </c>
      <c r="I690" s="54" t="str">
        <f>VLOOKUP(A690,tax!$B$2:$X$1706,5,FALSE)</f>
        <v xml:space="preserve"> Proteobacteria</v>
      </c>
      <c r="J690" s="34" t="str">
        <f>VLOOKUP(A690,tax!$B$2:$X$1706,6,FALSE)</f>
        <v xml:space="preserve"> Alphaproteobacteria</v>
      </c>
      <c r="K690" s="35" t="str">
        <f t="shared" si="134"/>
        <v>1</v>
      </c>
      <c r="L690" s="35" t="str">
        <f>CONCATENATE("A",K690)</f>
        <v>A1</v>
      </c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:44" hidden="1" x14ac:dyDescent="0.3">
      <c r="A691" s="2" t="s">
        <v>1437</v>
      </c>
      <c r="B691" s="16"/>
      <c r="C691" s="14"/>
      <c r="D691" s="9"/>
      <c r="E691" s="15">
        <v>1</v>
      </c>
      <c r="F691" s="8">
        <v>1</v>
      </c>
      <c r="G691" s="4">
        <v>2</v>
      </c>
      <c r="H691" s="4"/>
      <c r="I691" s="5" t="str">
        <f>VLOOKUP(A691,tax!$B$2:$X$1706,5,FALSE)</f>
        <v xml:space="preserve"> Bacteroidetes</v>
      </c>
      <c r="J691" t="str">
        <f>VLOOKUP(A691,tax!$B$2:$X$1706,6,FALSE)</f>
        <v xml:space="preserve"> Cytophagia</v>
      </c>
      <c r="K691" s="11" t="str">
        <f t="shared" si="130"/>
        <v>-</v>
      </c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:44" hidden="1" x14ac:dyDescent="0.3">
      <c r="A692" s="2" t="s">
        <v>1439</v>
      </c>
      <c r="B692" s="16"/>
      <c r="C692" s="14"/>
      <c r="D692" s="9"/>
      <c r="E692" s="15"/>
      <c r="F692" s="8">
        <v>1</v>
      </c>
      <c r="G692" s="4">
        <v>1</v>
      </c>
      <c r="H692" s="4"/>
      <c r="I692" s="5" t="str">
        <f>VLOOKUP(A692,tax!$B$2:$X$1706,5,FALSE)</f>
        <v xml:space="preserve"> Proteobacteria</v>
      </c>
      <c r="J692" t="str">
        <f>VLOOKUP(A692,tax!$B$2:$X$1706,6,FALSE)</f>
        <v xml:space="preserve"> Alphaproteobacteria</v>
      </c>
      <c r="K692" s="11" t="str">
        <f t="shared" si="130"/>
        <v>-</v>
      </c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:44" x14ac:dyDescent="0.3">
      <c r="A693" s="47" t="s">
        <v>1441</v>
      </c>
      <c r="B693" s="48"/>
      <c r="C693" s="49"/>
      <c r="D693" s="50">
        <v>1</v>
      </c>
      <c r="E693" s="51"/>
      <c r="F693" s="52">
        <v>1</v>
      </c>
      <c r="G693" s="53">
        <v>2</v>
      </c>
      <c r="H693" s="53">
        <f>VLOOKUP(A693, architectures!B678:I7682,4, FALSE)</f>
        <v>71</v>
      </c>
      <c r="I693" s="54" t="str">
        <f>VLOOKUP(A693,tax!$B$2:$X$1706,5,FALSE)</f>
        <v xml:space="preserve"> Proteobacteria</v>
      </c>
      <c r="J693" s="34" t="str">
        <f>VLOOKUP(A693,tax!$B$2:$X$1706,6,FALSE)</f>
        <v xml:space="preserve"> Alphaproteobacteria</v>
      </c>
      <c r="K693" s="35" t="str">
        <f t="shared" ref="K693:K697" si="135">IF(AND(B693=1,C693=1,E693=1,F693=1,B693+C693+D693+E693+F693=4),"2",IF(AND(B693+C693+D693+E693+F693=2,D693=1),"1","-"))</f>
        <v>1</v>
      </c>
      <c r="L693" s="35" t="str">
        <f t="shared" ref="L693:L697" si="136">CONCATENATE("A",K693)</f>
        <v>A1</v>
      </c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:44" x14ac:dyDescent="0.3">
      <c r="A694" s="47" t="s">
        <v>1443</v>
      </c>
      <c r="B694" s="48"/>
      <c r="C694" s="49"/>
      <c r="D694" s="50">
        <v>1</v>
      </c>
      <c r="E694" s="51"/>
      <c r="F694" s="52">
        <v>1</v>
      </c>
      <c r="G694" s="53">
        <v>2</v>
      </c>
      <c r="H694" s="53">
        <f>VLOOKUP(A694, architectures!B679:I7683,4, FALSE)</f>
        <v>88</v>
      </c>
      <c r="I694" s="54" t="str">
        <f>VLOOKUP(A694,tax!$B$2:$X$1706,5,FALSE)</f>
        <v xml:space="preserve"> Proteobacteria</v>
      </c>
      <c r="J694" s="34" t="str">
        <f>VLOOKUP(A694,tax!$B$2:$X$1706,6,FALSE)</f>
        <v xml:space="preserve"> Alphaproteobacteria</v>
      </c>
      <c r="K694" s="35" t="str">
        <f t="shared" si="135"/>
        <v>1</v>
      </c>
      <c r="L694" s="35" t="str">
        <f t="shared" si="136"/>
        <v>A1</v>
      </c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:44" x14ac:dyDescent="0.3">
      <c r="A695" s="47" t="s">
        <v>1445</v>
      </c>
      <c r="B695" s="48"/>
      <c r="C695" s="49"/>
      <c r="D695" s="50">
        <v>1</v>
      </c>
      <c r="E695" s="51"/>
      <c r="F695" s="52">
        <v>1</v>
      </c>
      <c r="G695" s="53">
        <v>2</v>
      </c>
      <c r="H695" s="53">
        <f>VLOOKUP(A695, architectures!B680:I7684,4, FALSE)</f>
        <v>98</v>
      </c>
      <c r="I695" s="54" t="str">
        <f>VLOOKUP(A695,tax!$B$2:$X$1706,5,FALSE)</f>
        <v xml:space="preserve"> Proteobacteria</v>
      </c>
      <c r="J695" s="34" t="str">
        <f>VLOOKUP(A695,tax!$B$2:$X$1706,6,FALSE)</f>
        <v xml:space="preserve"> Alphaproteobacteria</v>
      </c>
      <c r="K695" s="35" t="str">
        <f t="shared" si="135"/>
        <v>1</v>
      </c>
      <c r="L695" s="35" t="str">
        <f t="shared" si="136"/>
        <v>A1</v>
      </c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:44" x14ac:dyDescent="0.3">
      <c r="A696" s="47" t="s">
        <v>1447</v>
      </c>
      <c r="B696" s="48">
        <v>1</v>
      </c>
      <c r="C696" s="49">
        <v>1</v>
      </c>
      <c r="D696" s="50"/>
      <c r="E696" s="51">
        <v>1</v>
      </c>
      <c r="F696" s="52">
        <v>1</v>
      </c>
      <c r="G696" s="53">
        <v>4</v>
      </c>
      <c r="H696" s="53">
        <f>VLOOKUP(A696, architectures!B681:I7685,4, FALSE)</f>
        <v>91</v>
      </c>
      <c r="I696" s="54" t="str">
        <f>VLOOKUP(A696,tax!$B$2:$X$1706,5,FALSE)</f>
        <v xml:space="preserve"> Proteobacteria</v>
      </c>
      <c r="J696" s="34" t="str">
        <f>VLOOKUP(A696,tax!$B$2:$X$1706,6,FALSE)</f>
        <v xml:space="preserve"> Alphaproteobacteria</v>
      </c>
      <c r="K696" s="35" t="str">
        <f t="shared" si="135"/>
        <v>2</v>
      </c>
      <c r="L696" s="35" t="str">
        <f t="shared" si="136"/>
        <v>A2</v>
      </c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:44" x14ac:dyDescent="0.3">
      <c r="A697" s="47" t="s">
        <v>1449</v>
      </c>
      <c r="B697" s="48">
        <v>1</v>
      </c>
      <c r="C697" s="49">
        <v>1</v>
      </c>
      <c r="D697" s="50"/>
      <c r="E697" s="51">
        <v>1</v>
      </c>
      <c r="F697" s="52">
        <v>1</v>
      </c>
      <c r="G697" s="53">
        <v>4</v>
      </c>
      <c r="H697" s="53">
        <f>VLOOKUP(A697, architectures!B682:I7686,4, FALSE)</f>
        <v>66</v>
      </c>
      <c r="I697" s="54" t="str">
        <f>VLOOKUP(A697,tax!$B$2:$X$1706,5,FALSE)</f>
        <v xml:space="preserve"> Proteobacteria</v>
      </c>
      <c r="J697" s="34" t="str">
        <f>VLOOKUP(A697,tax!$B$2:$X$1706,6,FALSE)</f>
        <v xml:space="preserve"> Alphaproteobacteria</v>
      </c>
      <c r="K697" s="35" t="str">
        <f t="shared" si="135"/>
        <v>2</v>
      </c>
      <c r="L697" s="35" t="str">
        <f t="shared" si="136"/>
        <v>A2</v>
      </c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:44" hidden="1" x14ac:dyDescent="0.3">
      <c r="A698" s="2" t="s">
        <v>1451</v>
      </c>
      <c r="B698" s="16"/>
      <c r="C698" s="14"/>
      <c r="D698" s="9"/>
      <c r="E698" s="15">
        <v>1</v>
      </c>
      <c r="F698" s="8">
        <v>1</v>
      </c>
      <c r="G698" s="4">
        <v>2</v>
      </c>
      <c r="H698" s="4"/>
      <c r="I698" s="5" t="str">
        <f>VLOOKUP(A698,tax!$B$2:$X$1706,5,FALSE)</f>
        <v xml:space="preserve"> Proteobacteria</v>
      </c>
      <c r="J698" t="str">
        <f>VLOOKUP(A698,tax!$B$2:$X$1706,6,FALSE)</f>
        <v xml:space="preserve"> Alphaproteobacteria</v>
      </c>
      <c r="K698" s="11" t="str">
        <f t="shared" si="130"/>
        <v>-</v>
      </c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:44" hidden="1" x14ac:dyDescent="0.3">
      <c r="A699" s="2" t="s">
        <v>1453</v>
      </c>
      <c r="B699" s="16"/>
      <c r="C699" s="14"/>
      <c r="D699" s="9"/>
      <c r="E699" s="15">
        <v>1</v>
      </c>
      <c r="F699" s="8">
        <v>1</v>
      </c>
      <c r="G699" s="4">
        <v>2</v>
      </c>
      <c r="H699" s="4"/>
      <c r="I699" s="5" t="str">
        <f>VLOOKUP(A699,tax!$B$2:$X$1706,5,FALSE)</f>
        <v xml:space="preserve"> Proteobacteria</v>
      </c>
      <c r="J699" t="str">
        <f>VLOOKUP(A699,tax!$B$2:$X$1706,6,FALSE)</f>
        <v xml:space="preserve"> Betaproteobacteria</v>
      </c>
      <c r="K699" s="11" t="str">
        <f t="shared" si="130"/>
        <v>-</v>
      </c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:44" x14ac:dyDescent="0.3">
      <c r="A700" s="47" t="s">
        <v>1455</v>
      </c>
      <c r="B700" s="48"/>
      <c r="C700" s="49"/>
      <c r="D700" s="50">
        <v>1</v>
      </c>
      <c r="E700" s="51"/>
      <c r="F700" s="52">
        <v>1</v>
      </c>
      <c r="G700" s="53">
        <v>2</v>
      </c>
      <c r="H700" s="53">
        <f>VLOOKUP(A700, architectures!B685:I7689,4, FALSE)</f>
        <v>39</v>
      </c>
      <c r="I700" s="54" t="str">
        <f>VLOOKUP(A700,tax!$B$2:$X$1706,5,FALSE)</f>
        <v xml:space="preserve"> Proteobacteria</v>
      </c>
      <c r="J700" s="34" t="str">
        <f>VLOOKUP(A700,tax!$B$2:$X$1706,6,FALSE)</f>
        <v xml:space="preserve"> Betaproteobacteria</v>
      </c>
      <c r="K700" s="35" t="str">
        <f t="shared" ref="K700:K701" si="137">IF(AND(B700=1,C700=1,E700=1,F700=1,B700+C700+D700+E700+F700=4),"2",IF(AND(B700+C700+D700+E700+F700=2,D700=1),"1","-"))</f>
        <v>1</v>
      </c>
      <c r="L700" s="35" t="str">
        <f t="shared" ref="L700:L701" si="138">CONCATENATE("B",K700)</f>
        <v>B1</v>
      </c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:44" x14ac:dyDescent="0.3">
      <c r="A701" s="47" t="s">
        <v>1457</v>
      </c>
      <c r="B701" s="48"/>
      <c r="C701" s="49"/>
      <c r="D701" s="50">
        <v>1</v>
      </c>
      <c r="E701" s="51"/>
      <c r="F701" s="52">
        <v>1</v>
      </c>
      <c r="G701" s="53">
        <v>2</v>
      </c>
      <c r="H701" s="53">
        <f>VLOOKUP(A701, architectures!B686:I7690,4, FALSE)</f>
        <v>85</v>
      </c>
      <c r="I701" s="54" t="str">
        <f>VLOOKUP(A701,tax!$B$2:$X$1706,5,FALSE)</f>
        <v xml:space="preserve"> Proteobacteria</v>
      </c>
      <c r="J701" s="34" t="str">
        <f>VLOOKUP(A701,tax!$B$2:$X$1706,6,FALSE)</f>
        <v xml:space="preserve"> Betaproteobacteria</v>
      </c>
      <c r="K701" s="35" t="str">
        <f t="shared" si="137"/>
        <v>1</v>
      </c>
      <c r="L701" s="35" t="str">
        <f t="shared" si="138"/>
        <v>B1</v>
      </c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:44" hidden="1" x14ac:dyDescent="0.3">
      <c r="A702" s="2" t="s">
        <v>1459</v>
      </c>
      <c r="B702" s="16"/>
      <c r="C702" s="14">
        <v>1</v>
      </c>
      <c r="D702" s="9"/>
      <c r="E702" s="15">
        <v>1</v>
      </c>
      <c r="F702" s="8">
        <v>1</v>
      </c>
      <c r="G702" s="4">
        <v>3</v>
      </c>
      <c r="H702" s="4"/>
      <c r="I702" s="5" t="str">
        <f>VLOOKUP(A702,tax!$B$2:$X$1706,5,FALSE)</f>
        <v xml:space="preserve"> Proteobacteria</v>
      </c>
      <c r="J702" t="str">
        <f>VLOOKUP(A702,tax!$B$2:$X$1706,6,FALSE)</f>
        <v xml:space="preserve"> Betaproteobacteria</v>
      </c>
      <c r="K702" s="11" t="str">
        <f t="shared" si="130"/>
        <v>-</v>
      </c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:44" hidden="1" x14ac:dyDescent="0.3">
      <c r="A703" s="2" t="s">
        <v>1461</v>
      </c>
      <c r="B703" s="16"/>
      <c r="C703" s="14"/>
      <c r="D703" s="9">
        <v>1</v>
      </c>
      <c r="E703" s="15"/>
      <c r="F703" s="8">
        <v>1</v>
      </c>
      <c r="G703" s="4">
        <v>2</v>
      </c>
      <c r="H703" s="4"/>
      <c r="I703" s="5" t="str">
        <f>VLOOKUP(A703,tax!$B$2:$X$1706,5,FALSE)</f>
        <v xml:space="preserve"> Proteobacteria</v>
      </c>
      <c r="J703" t="str">
        <f>VLOOKUP(A703,tax!$B$2:$X$1706,6,FALSE)</f>
        <v xml:space="preserve"> Gammaproteobacteria</v>
      </c>
      <c r="K703" s="11" t="str">
        <f t="shared" ref="K703:K707" si="139">IF(AND(B703=1,C703=1,E703=1,F703=1,B703+C703+D703+E703+F703=4),"2",IF(AND(B703+C703+D703+E703+F703=2,D703=1),"1","-"))</f>
        <v>1</v>
      </c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:44" hidden="1" x14ac:dyDescent="0.3">
      <c r="A704" s="2" t="s">
        <v>1463</v>
      </c>
      <c r="B704" s="16"/>
      <c r="C704" s="14"/>
      <c r="D704" s="9">
        <v>1</v>
      </c>
      <c r="E704" s="15"/>
      <c r="F704" s="8">
        <v>1</v>
      </c>
      <c r="G704" s="4">
        <v>2</v>
      </c>
      <c r="H704" s="4"/>
      <c r="I704" s="5" t="str">
        <f>VLOOKUP(A704,tax!$B$2:$X$1706,5,FALSE)</f>
        <v xml:space="preserve"> Proteobacteria</v>
      </c>
      <c r="J704" t="str">
        <f>VLOOKUP(A704,tax!$B$2:$X$1706,6,FALSE)</f>
        <v xml:space="preserve"> Gammaproteobacteria</v>
      </c>
      <c r="K704" s="11" t="str">
        <f t="shared" si="139"/>
        <v>1</v>
      </c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:44" hidden="1" x14ac:dyDescent="0.3">
      <c r="A705" s="2" t="s">
        <v>1465</v>
      </c>
      <c r="B705" s="16">
        <v>1</v>
      </c>
      <c r="C705" s="14">
        <v>1</v>
      </c>
      <c r="D705" s="9"/>
      <c r="E705" s="15">
        <v>1</v>
      </c>
      <c r="F705" s="8">
        <v>1</v>
      </c>
      <c r="G705" s="4">
        <v>4</v>
      </c>
      <c r="H705" s="4"/>
      <c r="I705" s="5" t="str">
        <f>VLOOKUP(A705,tax!$B$2:$X$1706,5,FALSE)</f>
        <v xml:space="preserve"> Proteobacteria</v>
      </c>
      <c r="J705" t="str">
        <f>VLOOKUP(A705,tax!$B$2:$X$1706,6,FALSE)</f>
        <v xml:space="preserve"> Gammaproteobacteria</v>
      </c>
      <c r="K705" s="11" t="str">
        <f t="shared" si="139"/>
        <v>2</v>
      </c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:44" hidden="1" x14ac:dyDescent="0.3">
      <c r="A706" s="2" t="s">
        <v>1467</v>
      </c>
      <c r="B706" s="16">
        <v>1</v>
      </c>
      <c r="C706" s="14">
        <v>1</v>
      </c>
      <c r="D706" s="9"/>
      <c r="E706" s="15">
        <v>1</v>
      </c>
      <c r="F706" s="8">
        <v>1</v>
      </c>
      <c r="G706" s="4">
        <v>4</v>
      </c>
      <c r="H706" s="4"/>
      <c r="I706" s="5" t="str">
        <f>VLOOKUP(A706,tax!$B$2:$X$1706,5,FALSE)</f>
        <v xml:space="preserve"> Proteobacteria</v>
      </c>
      <c r="J706" t="str">
        <f>VLOOKUP(A706,tax!$B$2:$X$1706,6,FALSE)</f>
        <v xml:space="preserve"> Gammaproteobacteria</v>
      </c>
      <c r="K706" s="11" t="str">
        <f t="shared" si="139"/>
        <v>2</v>
      </c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:44" hidden="1" x14ac:dyDescent="0.3">
      <c r="A707" s="2" t="s">
        <v>1469</v>
      </c>
      <c r="B707" s="16"/>
      <c r="C707" s="14"/>
      <c r="D707" s="9">
        <v>1</v>
      </c>
      <c r="E707" s="15"/>
      <c r="F707" s="8">
        <v>1</v>
      </c>
      <c r="G707" s="4">
        <v>2</v>
      </c>
      <c r="H707" s="4"/>
      <c r="I707" s="5" t="str">
        <f>VLOOKUP(A707,tax!$B$2:$X$1706,5,FALSE)</f>
        <v xml:space="preserve"> Proteobacteria</v>
      </c>
      <c r="J707" t="str">
        <f>VLOOKUP(A707,tax!$B$2:$X$1706,6,FALSE)</f>
        <v xml:space="preserve"> Gammaproteobacteria</v>
      </c>
      <c r="K707" s="11" t="str">
        <f t="shared" si="139"/>
        <v>1</v>
      </c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:44" hidden="1" x14ac:dyDescent="0.3">
      <c r="A708" s="2" t="s">
        <v>1471</v>
      </c>
      <c r="B708" s="16"/>
      <c r="C708" s="14"/>
      <c r="D708" s="9"/>
      <c r="E708" s="15"/>
      <c r="F708" s="8">
        <v>1</v>
      </c>
      <c r="G708" s="4">
        <v>1</v>
      </c>
      <c r="H708" s="4"/>
      <c r="I708" s="5" t="str">
        <f>VLOOKUP(A708,tax!$B$2:$X$1706,5,FALSE)</f>
        <v xml:space="preserve"> Proteobacteria</v>
      </c>
      <c r="J708" t="str">
        <f>VLOOKUP(A708,tax!$B$2:$X$1706,6,FALSE)</f>
        <v xml:space="preserve"> Gammaproteobacteria</v>
      </c>
      <c r="K708" s="11" t="str">
        <f t="shared" si="130"/>
        <v>-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:44" hidden="1" x14ac:dyDescent="0.3">
      <c r="A709" s="2" t="s">
        <v>1473</v>
      </c>
      <c r="B709" s="16"/>
      <c r="C709" s="14">
        <v>1</v>
      </c>
      <c r="D709" s="9"/>
      <c r="E709" s="15">
        <v>1</v>
      </c>
      <c r="F709" s="8">
        <v>1</v>
      </c>
      <c r="G709" s="4">
        <v>3</v>
      </c>
      <c r="H709" s="4"/>
      <c r="I709" s="5" t="str">
        <f>VLOOKUP(A709,tax!$B$2:$X$1706,5,FALSE)</f>
        <v xml:space="preserve"> Proteobacteria</v>
      </c>
      <c r="J709" t="str">
        <f>VLOOKUP(A709,tax!$B$2:$X$1706,6,FALSE)</f>
        <v xml:space="preserve"> Gammaproteobacteria</v>
      </c>
      <c r="K709" s="11" t="str">
        <f t="shared" si="130"/>
        <v>-</v>
      </c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:44" hidden="1" x14ac:dyDescent="0.3">
      <c r="A710" s="2" t="s">
        <v>1475</v>
      </c>
      <c r="B710" s="16"/>
      <c r="C710" s="14"/>
      <c r="D710" s="9">
        <v>1</v>
      </c>
      <c r="E710" s="15"/>
      <c r="F710" s="8">
        <v>1</v>
      </c>
      <c r="G710" s="4">
        <v>2</v>
      </c>
      <c r="H710" s="4"/>
      <c r="I710" s="5" t="str">
        <f>VLOOKUP(A710,tax!$B$2:$X$1706,5,FALSE)</f>
        <v xml:space="preserve"> Proteobacteria</v>
      </c>
      <c r="J710" t="str">
        <f>VLOOKUP(A710,tax!$B$2:$X$1706,6,FALSE)</f>
        <v xml:space="preserve"> Gammaproteobacteria</v>
      </c>
      <c r="K710" s="11" t="str">
        <f>IF(AND(B710=1,C710=1,E710=1,F710=1,B710+C710+D710+E710+F710=4),"2",IF(AND(B710+C710+D710+E710+F710=2,D710=1),"1","-"))</f>
        <v>1</v>
      </c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:44" hidden="1" x14ac:dyDescent="0.3">
      <c r="A711" s="2" t="s">
        <v>1477</v>
      </c>
      <c r="B711" s="16"/>
      <c r="C711" s="14"/>
      <c r="D711" s="9"/>
      <c r="E711" s="15"/>
      <c r="F711" s="8">
        <v>1</v>
      </c>
      <c r="G711" s="4">
        <v>1</v>
      </c>
      <c r="H711" s="4"/>
      <c r="I711" s="5" t="str">
        <f>VLOOKUP(A711,tax!$B$2:$X$1706,5,FALSE)</f>
        <v xml:space="preserve"> Candidatus Omnitrophica.</v>
      </c>
      <c r="J711">
        <f>VLOOKUP(A711,tax!$B$2:$X$1706,6,FALSE)</f>
        <v>0</v>
      </c>
      <c r="K711" s="11" t="str">
        <f t="shared" ref="K711:K772" si="140">IF(AND(B711=1,C711=1,E711=1,F711=1,B711+C711+D711+E711+F711=4),"II",IF(AND(B711+C711+D711+E711+F711=2,D711=1),"I","-"))</f>
        <v>-</v>
      </c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:44" hidden="1" x14ac:dyDescent="0.3">
      <c r="A712" s="2" t="s">
        <v>1481</v>
      </c>
      <c r="B712" s="16"/>
      <c r="C712" s="14">
        <v>1</v>
      </c>
      <c r="D712" s="9"/>
      <c r="E712" s="15">
        <v>1</v>
      </c>
      <c r="F712" s="8">
        <v>1</v>
      </c>
      <c r="G712" s="4">
        <v>3</v>
      </c>
      <c r="H712" s="4"/>
      <c r="I712" s="5" t="str">
        <f>VLOOKUP(A712,tax!$B$2:$X$1706,5,FALSE)</f>
        <v xml:space="preserve"> Chloroflexi.</v>
      </c>
      <c r="J712">
        <f>VLOOKUP(A712,tax!$B$2:$X$1706,6,FALSE)</f>
        <v>0</v>
      </c>
      <c r="K712" s="11" t="str">
        <f t="shared" si="140"/>
        <v>-</v>
      </c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:44" hidden="1" x14ac:dyDescent="0.3">
      <c r="A713" s="2" t="s">
        <v>1483</v>
      </c>
      <c r="B713" s="16">
        <v>1</v>
      </c>
      <c r="C713" s="14">
        <v>1</v>
      </c>
      <c r="D713" s="9"/>
      <c r="E713" s="15"/>
      <c r="F713" s="8">
        <v>1</v>
      </c>
      <c r="G713" s="4">
        <v>3</v>
      </c>
      <c r="H713" s="4"/>
      <c r="I713" s="5" t="str">
        <f>VLOOKUP(A713,tax!$B$2:$X$1706,5,FALSE)</f>
        <v xml:space="preserve"> Fungi</v>
      </c>
      <c r="J713" t="str">
        <f>VLOOKUP(A713,tax!$B$2:$X$1706,6,FALSE)</f>
        <v xml:space="preserve"> Chytridiomycota</v>
      </c>
      <c r="K713" s="11" t="str">
        <f t="shared" si="140"/>
        <v>-</v>
      </c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:44" hidden="1" x14ac:dyDescent="0.3">
      <c r="A714" s="2" t="s">
        <v>1485</v>
      </c>
      <c r="B714" s="16"/>
      <c r="C714" s="14"/>
      <c r="D714" s="9">
        <v>1</v>
      </c>
      <c r="E714" s="15"/>
      <c r="F714" s="8">
        <v>1</v>
      </c>
      <c r="G714" s="4">
        <v>2</v>
      </c>
      <c r="H714" s="4"/>
      <c r="I714" s="5" t="str">
        <f>VLOOKUP(A714,tax!$B$2:$X$1706,5,FALSE)</f>
        <v xml:space="preserve"> Proteobacteria</v>
      </c>
      <c r="J714" t="str">
        <f>VLOOKUP(A714,tax!$B$2:$X$1706,6,FALSE)</f>
        <v xml:space="preserve"> Gammaproteobacteria</v>
      </c>
      <c r="K714" s="11" t="str">
        <f>IF(AND(B714=1,C714=1,E714=1,F714=1,B714+C714+D714+E714+F714=4),"2",IF(AND(B714+C714+D714+E714+F714=2,D714=1),"1","-"))</f>
        <v>1</v>
      </c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:44" hidden="1" x14ac:dyDescent="0.3">
      <c r="A715" s="2" t="s">
        <v>1487</v>
      </c>
      <c r="B715" s="16">
        <v>3</v>
      </c>
      <c r="C715" s="14">
        <v>1</v>
      </c>
      <c r="D715" s="9"/>
      <c r="E715" s="15">
        <v>1</v>
      </c>
      <c r="F715" s="8">
        <v>1</v>
      </c>
      <c r="G715" s="4">
        <v>6</v>
      </c>
      <c r="H715" s="4"/>
      <c r="I715" s="5" t="str">
        <f>VLOOKUP(A715,tax!$B$2:$X$1706,5,FALSE)</f>
        <v xml:space="preserve"> Proteobacteria</v>
      </c>
      <c r="J715" t="str">
        <f>VLOOKUP(A715,tax!$B$2:$X$1706,6,FALSE)</f>
        <v xml:space="preserve"> Gammaproteobacteria</v>
      </c>
      <c r="K715" s="11" t="str">
        <f t="shared" si="140"/>
        <v>-</v>
      </c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:44" hidden="1" x14ac:dyDescent="0.3">
      <c r="A716" s="2" t="s">
        <v>1489</v>
      </c>
      <c r="B716" s="16">
        <v>2</v>
      </c>
      <c r="C716" s="14">
        <v>1</v>
      </c>
      <c r="D716" s="9"/>
      <c r="E716" s="15">
        <v>1</v>
      </c>
      <c r="F716" s="8">
        <v>1</v>
      </c>
      <c r="G716" s="4">
        <v>5</v>
      </c>
      <c r="H716" s="4"/>
      <c r="I716" s="5" t="str">
        <f>VLOOKUP(A716,tax!$B$2:$X$1706,5,FALSE)</f>
        <v xml:space="preserve"> Cyanobacteria</v>
      </c>
      <c r="J716" t="str">
        <f>VLOOKUP(A716,tax!$B$2:$X$1706,6,FALSE)</f>
        <v xml:space="preserve"> Nostocales</v>
      </c>
      <c r="K716" s="11" t="str">
        <f t="shared" si="140"/>
        <v>-</v>
      </c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:44" hidden="1" x14ac:dyDescent="0.3">
      <c r="A717" s="2" t="s">
        <v>1491</v>
      </c>
      <c r="B717" s="16"/>
      <c r="C717" s="14"/>
      <c r="D717" s="9"/>
      <c r="E717" s="15">
        <v>1</v>
      </c>
      <c r="F717" s="8">
        <v>1</v>
      </c>
      <c r="G717" s="4">
        <v>2</v>
      </c>
      <c r="H717" s="4"/>
      <c r="I717" s="5" t="str">
        <f>VLOOKUP(A717,tax!$B$2:$X$1706,5,FALSE)</f>
        <v xml:space="preserve"> Proteobacteria</v>
      </c>
      <c r="J717" t="str">
        <f>VLOOKUP(A717,tax!$B$2:$X$1706,6,FALSE)</f>
        <v xml:space="preserve"> Gammaproteobacteria</v>
      </c>
      <c r="K717" s="11" t="str">
        <f t="shared" si="140"/>
        <v>-</v>
      </c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:44" hidden="1" x14ac:dyDescent="0.3">
      <c r="A718" s="2" t="s">
        <v>1493</v>
      </c>
      <c r="B718" s="16"/>
      <c r="C718" s="14">
        <v>1</v>
      </c>
      <c r="D718" s="9"/>
      <c r="E718" s="15">
        <v>1</v>
      </c>
      <c r="F718" s="8">
        <v>1</v>
      </c>
      <c r="G718" s="4">
        <v>3</v>
      </c>
      <c r="H718" s="4"/>
      <c r="I718" s="5" t="str">
        <f>VLOOKUP(A718,tax!$B$2:$X$1706,5,FALSE)</f>
        <v xml:space="preserve"> Bacteroidetes</v>
      </c>
      <c r="J718" t="str">
        <f>VLOOKUP(A718,tax!$B$2:$X$1706,6,FALSE)</f>
        <v xml:space="preserve"> Cytophagia</v>
      </c>
      <c r="K718" s="11" t="str">
        <f t="shared" si="140"/>
        <v>-</v>
      </c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:44" x14ac:dyDescent="0.3">
      <c r="A719" s="47" t="s">
        <v>1495</v>
      </c>
      <c r="B719" s="48"/>
      <c r="C719" s="49"/>
      <c r="D719" s="50">
        <v>1</v>
      </c>
      <c r="E719" s="51"/>
      <c r="F719" s="52">
        <v>1</v>
      </c>
      <c r="G719" s="53">
        <v>2</v>
      </c>
      <c r="H719" s="53">
        <f>VLOOKUP(A719, architectures!B704:I7708,4, FALSE)</f>
        <v>80</v>
      </c>
      <c r="I719" s="54" t="str">
        <f>VLOOKUP(A719,tax!$B$2:$X$1706,5,FALSE)</f>
        <v xml:space="preserve"> Proteobacteria</v>
      </c>
      <c r="J719" s="34" t="str">
        <f>VLOOKUP(A719,tax!$B$2:$X$1706,6,FALSE)</f>
        <v xml:space="preserve"> Alphaproteobacteria</v>
      </c>
      <c r="K719" s="35" t="str">
        <f>IF(AND(B719=1,C719=1,E719=1,F719=1,B719+C719+D719+E719+F719=4),"2",IF(AND(B719+C719+D719+E719+F719=2,D719=1),"1","-"))</f>
        <v>1</v>
      </c>
      <c r="L719" s="35" t="str">
        <f>CONCATENATE("A",K719)</f>
        <v>A1</v>
      </c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:44" hidden="1" x14ac:dyDescent="0.3">
      <c r="A720" s="2" t="s">
        <v>1497</v>
      </c>
      <c r="B720" s="16"/>
      <c r="C720" s="14"/>
      <c r="D720" s="9"/>
      <c r="E720" s="15"/>
      <c r="F720" s="8">
        <v>1</v>
      </c>
      <c r="G720" s="4">
        <v>1</v>
      </c>
      <c r="H720" s="4"/>
      <c r="I720" s="5" t="str">
        <f>VLOOKUP(A720,tax!$B$2:$X$1706,5,FALSE)</f>
        <v xml:space="preserve"> Proteobacteria</v>
      </c>
      <c r="J720" t="str">
        <f>VLOOKUP(A720,tax!$B$2:$X$1706,6,FALSE)</f>
        <v xml:space="preserve"> Alphaproteobacteria</v>
      </c>
      <c r="K720" s="11" t="str">
        <f t="shared" si="140"/>
        <v>-</v>
      </c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:44" hidden="1" x14ac:dyDescent="0.3">
      <c r="A721" s="2" t="s">
        <v>1499</v>
      </c>
      <c r="B721" s="16"/>
      <c r="C721" s="14"/>
      <c r="D721" s="9"/>
      <c r="E721" s="15"/>
      <c r="F721" s="8">
        <v>1</v>
      </c>
      <c r="G721" s="4">
        <v>1</v>
      </c>
      <c r="H721" s="4"/>
      <c r="I721" s="5" t="str">
        <f>VLOOKUP(A721,tax!$B$2:$X$1706,5,FALSE)</f>
        <v xml:space="preserve"> Acidobacteria</v>
      </c>
      <c r="J721" t="str">
        <f>VLOOKUP(A721,tax!$B$2:$X$1706,6,FALSE)</f>
        <v xml:space="preserve"> Acidobacteria subdivision 6.</v>
      </c>
      <c r="K721" s="11" t="str">
        <f t="shared" si="140"/>
        <v>-</v>
      </c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:44" hidden="1" x14ac:dyDescent="0.3">
      <c r="A722" s="2" t="s">
        <v>1501</v>
      </c>
      <c r="B722" s="16">
        <v>1</v>
      </c>
      <c r="C722" s="14">
        <v>1</v>
      </c>
      <c r="D722" s="9"/>
      <c r="E722" s="15">
        <v>1</v>
      </c>
      <c r="F722" s="8">
        <v>1</v>
      </c>
      <c r="G722" s="4">
        <v>4</v>
      </c>
      <c r="H722" s="4"/>
      <c r="I722" s="5" t="str">
        <f>VLOOKUP(A722,tax!$B$2:$X$1706,5,FALSE)</f>
        <v xml:space="preserve"> Acidobacteria</v>
      </c>
      <c r="J722" t="str">
        <f>VLOOKUP(A722,tax!$B$2:$X$1706,6,FALSE)</f>
        <v xml:space="preserve"> Acidobacteria subdivision 6.</v>
      </c>
      <c r="K722" s="11" t="str">
        <f>IF(AND(B722=1,C722=1,E722=1,F722=1,B722+C722+D722+E722+F722=4),"2",IF(AND(B722+C722+D722+E722+F722=2,D722=1),"1","-"))</f>
        <v>2</v>
      </c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:44" hidden="1" x14ac:dyDescent="0.3">
      <c r="A723" s="2" t="s">
        <v>1503</v>
      </c>
      <c r="B723" s="16"/>
      <c r="C723" s="14"/>
      <c r="D723" s="9"/>
      <c r="E723" s="15"/>
      <c r="F723" s="8">
        <v>1</v>
      </c>
      <c r="G723" s="4">
        <v>1</v>
      </c>
      <c r="H723" s="4"/>
      <c r="I723" s="5" t="str">
        <f>VLOOKUP(A723,tax!$B$2:$X$1706,5,FALSE)</f>
        <v xml:space="preserve"> Proteobacteria</v>
      </c>
      <c r="J723" t="str">
        <f>VLOOKUP(A723,tax!$B$2:$X$1706,6,FALSE)</f>
        <v xml:space="preserve"> Alphaproteobacteria</v>
      </c>
      <c r="K723" s="11" t="str">
        <f t="shared" si="140"/>
        <v>-</v>
      </c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:44" hidden="1" x14ac:dyDescent="0.3">
      <c r="A724" s="2" t="s">
        <v>1505</v>
      </c>
      <c r="B724" s="16">
        <v>2</v>
      </c>
      <c r="C724" s="14">
        <v>1</v>
      </c>
      <c r="D724" s="9"/>
      <c r="E724" s="15">
        <v>1</v>
      </c>
      <c r="F724" s="8">
        <v>1</v>
      </c>
      <c r="G724" s="4">
        <v>5</v>
      </c>
      <c r="H724" s="4"/>
      <c r="I724" s="5" t="str">
        <f>VLOOKUP(A724,tax!$B$2:$X$1706,5,FALSE)</f>
        <v xml:space="preserve"> Proteobacteria</v>
      </c>
      <c r="J724" t="str">
        <f>VLOOKUP(A724,tax!$B$2:$X$1706,6,FALSE)</f>
        <v xml:space="preserve"> Gammaproteobacteria</v>
      </c>
      <c r="K724" s="11" t="str">
        <f t="shared" si="140"/>
        <v>-</v>
      </c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:44" hidden="1" x14ac:dyDescent="0.3">
      <c r="A725" s="2" t="s">
        <v>1507</v>
      </c>
      <c r="B725" s="16">
        <v>1</v>
      </c>
      <c r="C725" s="14">
        <v>1</v>
      </c>
      <c r="D725" s="9"/>
      <c r="E725" s="15">
        <v>1</v>
      </c>
      <c r="F725" s="8">
        <v>1</v>
      </c>
      <c r="G725" s="4">
        <v>4</v>
      </c>
      <c r="H725" s="4"/>
      <c r="I725" s="5" t="str">
        <f>VLOOKUP(A725,tax!$B$2:$X$1706,5,FALSE)</f>
        <v xml:space="preserve"> Proteobacteria</v>
      </c>
      <c r="J725" t="str">
        <f>VLOOKUP(A725,tax!$B$2:$X$1706,6,FALSE)</f>
        <v xml:space="preserve"> Deltaproteobacteria</v>
      </c>
      <c r="K725" s="11" t="str">
        <f t="shared" ref="K725:K734" si="141">IF(AND(B725=1,C725=1,E725=1,F725=1,B725+C725+D725+E725+F725=4),"2",IF(AND(B725+C725+D725+E725+F725=2,D725=1),"1","-"))</f>
        <v>2</v>
      </c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:44" hidden="1" x14ac:dyDescent="0.3">
      <c r="A726" s="2" t="s">
        <v>1509</v>
      </c>
      <c r="B726" s="16">
        <v>1</v>
      </c>
      <c r="C726" s="14">
        <v>1</v>
      </c>
      <c r="D726" s="9"/>
      <c r="E726" s="15">
        <v>1</v>
      </c>
      <c r="F726" s="8">
        <v>1</v>
      </c>
      <c r="G726" s="4">
        <v>4</v>
      </c>
      <c r="H726" s="4"/>
      <c r="I726" s="5" t="str">
        <f>VLOOKUP(A726,tax!$B$2:$X$1706,5,FALSE)</f>
        <v xml:space="preserve"> Proteobacteria</v>
      </c>
      <c r="J726" t="str">
        <f>VLOOKUP(A726,tax!$B$2:$X$1706,6,FALSE)</f>
        <v xml:space="preserve"> Deltaproteobacteria</v>
      </c>
      <c r="K726" s="11" t="str">
        <f t="shared" si="141"/>
        <v>2</v>
      </c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:44" hidden="1" x14ac:dyDescent="0.3">
      <c r="A727" s="2" t="s">
        <v>1511</v>
      </c>
      <c r="B727" s="16">
        <v>1</v>
      </c>
      <c r="C727" s="14">
        <v>1</v>
      </c>
      <c r="D727" s="9"/>
      <c r="E727" s="15">
        <v>1</v>
      </c>
      <c r="F727" s="8">
        <v>1</v>
      </c>
      <c r="G727" s="4">
        <v>4</v>
      </c>
      <c r="H727" s="4"/>
      <c r="I727" s="5" t="str">
        <f>VLOOKUP(A727,tax!$B$2:$X$1706,5,FALSE)</f>
        <v xml:space="preserve"> Viridiplantae</v>
      </c>
      <c r="J727" t="str">
        <f>VLOOKUP(A727,tax!$B$2:$X$1706,6,FALSE)</f>
        <v xml:space="preserve"> Streptophyta</v>
      </c>
      <c r="K727" s="11" t="str">
        <f t="shared" si="141"/>
        <v>2</v>
      </c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:44" hidden="1" x14ac:dyDescent="0.3">
      <c r="A728" s="2" t="s">
        <v>1513</v>
      </c>
      <c r="B728" s="16">
        <v>1</v>
      </c>
      <c r="C728" s="14">
        <v>1</v>
      </c>
      <c r="D728" s="9"/>
      <c r="E728" s="15">
        <v>1</v>
      </c>
      <c r="F728" s="8">
        <v>1</v>
      </c>
      <c r="G728" s="4">
        <v>4</v>
      </c>
      <c r="H728" s="4"/>
      <c r="I728" s="5" t="str">
        <f>VLOOKUP(A728,tax!$B$2:$X$1706,5,FALSE)</f>
        <v xml:space="preserve"> Viridiplantae</v>
      </c>
      <c r="J728" t="str">
        <f>VLOOKUP(A728,tax!$B$2:$X$1706,6,FALSE)</f>
        <v xml:space="preserve"> Streptophyta</v>
      </c>
      <c r="K728" s="11" t="str">
        <f t="shared" si="141"/>
        <v>2</v>
      </c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:44" hidden="1" x14ac:dyDescent="0.3">
      <c r="A729" s="2" t="s">
        <v>1515</v>
      </c>
      <c r="B729" s="16">
        <v>1</v>
      </c>
      <c r="C729" s="14">
        <v>1</v>
      </c>
      <c r="D729" s="9"/>
      <c r="E729" s="15">
        <v>1</v>
      </c>
      <c r="F729" s="8">
        <v>1</v>
      </c>
      <c r="G729" s="4">
        <v>4</v>
      </c>
      <c r="H729" s="4"/>
      <c r="I729" s="5" t="str">
        <f>VLOOKUP(A729,tax!$B$2:$X$1706,5,FALSE)</f>
        <v xml:space="preserve"> Viridiplantae</v>
      </c>
      <c r="J729" t="str">
        <f>VLOOKUP(A729,tax!$B$2:$X$1706,6,FALSE)</f>
        <v xml:space="preserve"> Streptophyta</v>
      </c>
      <c r="K729" s="11" t="str">
        <f t="shared" si="141"/>
        <v>2</v>
      </c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:44" hidden="1" x14ac:dyDescent="0.3">
      <c r="A730" s="2" t="s">
        <v>1517</v>
      </c>
      <c r="B730" s="16">
        <v>1</v>
      </c>
      <c r="C730" s="14">
        <v>1</v>
      </c>
      <c r="D730" s="9"/>
      <c r="E730" s="15">
        <v>1</v>
      </c>
      <c r="F730" s="8">
        <v>1</v>
      </c>
      <c r="G730" s="4">
        <v>4</v>
      </c>
      <c r="H730" s="4"/>
      <c r="I730" s="5" t="str">
        <f>VLOOKUP(A730,tax!$B$2:$X$1706,5,FALSE)</f>
        <v xml:space="preserve"> Viridiplantae</v>
      </c>
      <c r="J730" t="str">
        <f>VLOOKUP(A730,tax!$B$2:$X$1706,6,FALSE)</f>
        <v xml:space="preserve"> Streptophyta</v>
      </c>
      <c r="K730" s="11" t="str">
        <f t="shared" si="141"/>
        <v>2</v>
      </c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:44" hidden="1" x14ac:dyDescent="0.3">
      <c r="A731" s="2" t="s">
        <v>1519</v>
      </c>
      <c r="B731" s="16">
        <v>1</v>
      </c>
      <c r="C731" s="14">
        <v>1</v>
      </c>
      <c r="D731" s="9"/>
      <c r="E731" s="15">
        <v>1</v>
      </c>
      <c r="F731" s="8">
        <v>1</v>
      </c>
      <c r="G731" s="4">
        <v>4</v>
      </c>
      <c r="H731" s="4"/>
      <c r="I731" s="5" t="str">
        <f>VLOOKUP(A731,tax!$B$2:$X$1706,5,FALSE)</f>
        <v xml:space="preserve"> Amoebozoa</v>
      </c>
      <c r="J731" t="str">
        <f>VLOOKUP(A731,tax!$B$2:$X$1706,6,FALSE)</f>
        <v xml:space="preserve"> Mycetozoa</v>
      </c>
      <c r="K731" s="11" t="str">
        <f t="shared" si="141"/>
        <v>2</v>
      </c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:44" x14ac:dyDescent="0.3">
      <c r="A732" s="47" t="s">
        <v>1521</v>
      </c>
      <c r="B732" s="48">
        <v>1</v>
      </c>
      <c r="C732" s="49">
        <v>1</v>
      </c>
      <c r="D732" s="50"/>
      <c r="E732" s="51">
        <v>1</v>
      </c>
      <c r="F732" s="52">
        <v>1</v>
      </c>
      <c r="G732" s="53">
        <v>4</v>
      </c>
      <c r="H732" s="53">
        <f>VLOOKUP(A732, architectures!B717:I7721,4, FALSE)</f>
        <v>60</v>
      </c>
      <c r="I732" s="54" t="str">
        <f>VLOOKUP(A732,tax!$B$2:$X$1706,5,FALSE)</f>
        <v xml:space="preserve"> Proteobacteria</v>
      </c>
      <c r="J732" s="34" t="str">
        <f>VLOOKUP(A732,tax!$B$2:$X$1706,6,FALSE)</f>
        <v xml:space="preserve"> Alphaproteobacteria</v>
      </c>
      <c r="K732" s="35" t="str">
        <f t="shared" si="141"/>
        <v>2</v>
      </c>
      <c r="L732" s="35" t="str">
        <f t="shared" ref="L732:L734" si="142">CONCATENATE("A",K732)</f>
        <v>A2</v>
      </c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:44" x14ac:dyDescent="0.3">
      <c r="A733" s="47" t="s">
        <v>1523</v>
      </c>
      <c r="B733" s="48">
        <v>1</v>
      </c>
      <c r="C733" s="49">
        <v>1</v>
      </c>
      <c r="D733" s="50"/>
      <c r="E733" s="51">
        <v>1</v>
      </c>
      <c r="F733" s="52">
        <v>1</v>
      </c>
      <c r="G733" s="53">
        <v>4</v>
      </c>
      <c r="H733" s="53">
        <f>VLOOKUP(A733, architectures!B718:I7722,4, FALSE)</f>
        <v>72</v>
      </c>
      <c r="I733" s="54" t="str">
        <f>VLOOKUP(A733,tax!$B$2:$X$1706,5,FALSE)</f>
        <v xml:space="preserve"> Proteobacteria</v>
      </c>
      <c r="J733" s="34" t="str">
        <f>VLOOKUP(A733,tax!$B$2:$X$1706,6,FALSE)</f>
        <v xml:space="preserve"> Alphaproteobacteria</v>
      </c>
      <c r="K733" s="35" t="str">
        <f t="shared" si="141"/>
        <v>2</v>
      </c>
      <c r="L733" s="35" t="str">
        <f t="shared" si="142"/>
        <v>A2</v>
      </c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:44" x14ac:dyDescent="0.3">
      <c r="A734" s="47" t="s">
        <v>1525</v>
      </c>
      <c r="B734" s="48">
        <v>1</v>
      </c>
      <c r="C734" s="49">
        <v>1</v>
      </c>
      <c r="D734" s="50"/>
      <c r="E734" s="51">
        <v>1</v>
      </c>
      <c r="F734" s="52">
        <v>1</v>
      </c>
      <c r="G734" s="53">
        <v>4</v>
      </c>
      <c r="H734" s="53">
        <f>VLOOKUP(A734, architectures!B719:I7723,4, FALSE)</f>
        <v>284</v>
      </c>
      <c r="I734" s="54" t="str">
        <f>VLOOKUP(A734,tax!$B$2:$X$1706,5,FALSE)</f>
        <v xml:space="preserve"> Proteobacteria</v>
      </c>
      <c r="J734" s="34" t="str">
        <f>VLOOKUP(A734,tax!$B$2:$X$1706,6,FALSE)</f>
        <v xml:space="preserve"> Alphaproteobacteria</v>
      </c>
      <c r="K734" s="35" t="str">
        <f t="shared" si="141"/>
        <v>2</v>
      </c>
      <c r="L734" s="35" t="str">
        <f t="shared" si="142"/>
        <v>A2</v>
      </c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:44" hidden="1" x14ac:dyDescent="0.3">
      <c r="A735" s="2" t="s">
        <v>1527</v>
      </c>
      <c r="B735" s="16"/>
      <c r="C735" s="14">
        <v>1</v>
      </c>
      <c r="D735" s="9"/>
      <c r="E735" s="15">
        <v>1</v>
      </c>
      <c r="F735" s="8">
        <v>1</v>
      </c>
      <c r="G735" s="4">
        <v>3</v>
      </c>
      <c r="H735" s="4"/>
      <c r="I735" s="5" t="str">
        <f>VLOOKUP(A735,tax!$B$2:$X$1706,5,FALSE)</f>
        <v xml:space="preserve"> Proteobacteria</v>
      </c>
      <c r="J735" t="str">
        <f>VLOOKUP(A735,tax!$B$2:$X$1706,6,FALSE)</f>
        <v xml:space="preserve"> Gammaproteobacteria</v>
      </c>
      <c r="K735" s="11" t="str">
        <f t="shared" si="140"/>
        <v>-</v>
      </c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:44" hidden="1" x14ac:dyDescent="0.3">
      <c r="A736" s="2" t="s">
        <v>1529</v>
      </c>
      <c r="B736" s="16"/>
      <c r="C736" s="14"/>
      <c r="D736" s="9"/>
      <c r="E736" s="15"/>
      <c r="F736" s="8">
        <v>1</v>
      </c>
      <c r="G736" s="4">
        <v>1</v>
      </c>
      <c r="H736" s="4"/>
      <c r="I736" s="5" t="str">
        <f>VLOOKUP(A736,tax!$B$2:$X$1706,5,FALSE)</f>
        <v xml:space="preserve"> Proteobacteria</v>
      </c>
      <c r="J736" t="str">
        <f>VLOOKUP(A736,tax!$B$2:$X$1706,6,FALSE)</f>
        <v xml:space="preserve"> Betaproteobacteria</v>
      </c>
      <c r="K736" s="11" t="str">
        <f t="shared" si="140"/>
        <v>-</v>
      </c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:44" x14ac:dyDescent="0.3">
      <c r="A737" s="47" t="s">
        <v>1531</v>
      </c>
      <c r="B737" s="48"/>
      <c r="C737" s="49"/>
      <c r="D737" s="50">
        <v>1</v>
      </c>
      <c r="E737" s="51"/>
      <c r="F737" s="52">
        <v>1</v>
      </c>
      <c r="G737" s="53">
        <v>2</v>
      </c>
      <c r="H737" s="53">
        <f>VLOOKUP(A737, architectures!B722:I7726,4, FALSE)</f>
        <v>73</v>
      </c>
      <c r="I737" s="54" t="str">
        <f>VLOOKUP(A737,tax!$B$2:$X$1706,5,FALSE)</f>
        <v xml:space="preserve"> Proteobacteria</v>
      </c>
      <c r="J737" s="34" t="str">
        <f>VLOOKUP(A737,tax!$B$2:$X$1706,6,FALSE)</f>
        <v xml:space="preserve"> Betaproteobacteria</v>
      </c>
      <c r="K737" s="35" t="str">
        <f>IF(AND(B737=1,C737=1,E737=1,F737=1,B737+C737+D737+E737+F737=4),"2",IF(AND(B737+C737+D737+E737+F737=2,D737=1),"1","-"))</f>
        <v>1</v>
      </c>
      <c r="L737" s="35" t="str">
        <f>CONCATENATE("B",K737)</f>
        <v>B1</v>
      </c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:44" hidden="1" x14ac:dyDescent="0.3">
      <c r="A738" s="2" t="s">
        <v>1533</v>
      </c>
      <c r="B738" s="16"/>
      <c r="C738" s="14"/>
      <c r="D738" s="9"/>
      <c r="E738" s="15"/>
      <c r="F738" s="8">
        <v>1</v>
      </c>
      <c r="G738" s="4">
        <v>1</v>
      </c>
      <c r="H738" s="4"/>
      <c r="I738" s="5" t="str">
        <f>VLOOKUP(A738,tax!$B$2:$X$1706,5,FALSE)</f>
        <v xml:space="preserve"> Proteobacteria</v>
      </c>
      <c r="J738" t="str">
        <f>VLOOKUP(A738,tax!$B$2:$X$1706,6,FALSE)</f>
        <v xml:space="preserve"> Betaproteobacteria</v>
      </c>
      <c r="K738" s="11" t="str">
        <f t="shared" si="140"/>
        <v>-</v>
      </c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:44" hidden="1" x14ac:dyDescent="0.3">
      <c r="A739" s="2" t="s">
        <v>1535</v>
      </c>
      <c r="B739" s="16"/>
      <c r="C739" s="14">
        <v>1</v>
      </c>
      <c r="D739" s="9"/>
      <c r="E739" s="15">
        <v>1</v>
      </c>
      <c r="F739" s="8">
        <v>1</v>
      </c>
      <c r="G739" s="4">
        <v>3</v>
      </c>
      <c r="H739" s="4"/>
      <c r="I739" s="5" t="str">
        <f>VLOOKUP(A739,tax!$B$2:$X$1706,5,FALSE)</f>
        <v xml:space="preserve"> Proteobacteria</v>
      </c>
      <c r="J739" t="str">
        <f>VLOOKUP(A739,tax!$B$2:$X$1706,6,FALSE)</f>
        <v xml:space="preserve"> Alphaproteobacteria</v>
      </c>
      <c r="K739" s="11" t="str">
        <f t="shared" si="140"/>
        <v>-</v>
      </c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:44" hidden="1" x14ac:dyDescent="0.3">
      <c r="A740" s="2" t="s">
        <v>1537</v>
      </c>
      <c r="B740" s="16"/>
      <c r="C740" s="14">
        <v>1</v>
      </c>
      <c r="D740" s="9"/>
      <c r="E740" s="15">
        <v>1</v>
      </c>
      <c r="F740" s="8">
        <v>1</v>
      </c>
      <c r="G740" s="4">
        <v>3</v>
      </c>
      <c r="H740" s="4"/>
      <c r="I740" s="5" t="str">
        <f>VLOOKUP(A740,tax!$B$2:$X$1706,5,FALSE)</f>
        <v xml:space="preserve"> Proteobacteria</v>
      </c>
      <c r="J740" t="str">
        <f>VLOOKUP(A740,tax!$B$2:$X$1706,6,FALSE)</f>
        <v xml:space="preserve"> Alphaproteobacteria</v>
      </c>
      <c r="K740" s="11" t="str">
        <f t="shared" si="140"/>
        <v>-</v>
      </c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:44" hidden="1" x14ac:dyDescent="0.3">
      <c r="A741" s="2" t="s">
        <v>1539</v>
      </c>
      <c r="B741" s="16"/>
      <c r="C741" s="14">
        <v>1</v>
      </c>
      <c r="D741" s="9"/>
      <c r="E741" s="15">
        <v>1</v>
      </c>
      <c r="F741" s="8">
        <v>1</v>
      </c>
      <c r="G741" s="4">
        <v>3</v>
      </c>
      <c r="H741" s="4"/>
      <c r="I741" s="5" t="str">
        <f>VLOOKUP(A741,tax!$B$2:$X$1706,5,FALSE)</f>
        <v xml:space="preserve"> Proteobacteria</v>
      </c>
      <c r="J741" t="str">
        <f>VLOOKUP(A741,tax!$B$2:$X$1706,6,FALSE)</f>
        <v xml:space="preserve"> Gammaproteobacteria</v>
      </c>
      <c r="K741" s="11" t="str">
        <f t="shared" si="140"/>
        <v>-</v>
      </c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:44" hidden="1" x14ac:dyDescent="0.3">
      <c r="A742" s="2" t="s">
        <v>1541</v>
      </c>
      <c r="B742" s="16"/>
      <c r="C742" s="14"/>
      <c r="D742" s="9">
        <v>1</v>
      </c>
      <c r="E742" s="15"/>
      <c r="F742" s="8">
        <v>1</v>
      </c>
      <c r="G742" s="4">
        <v>2</v>
      </c>
      <c r="H742" s="4"/>
      <c r="I742" s="5" t="str">
        <f>VLOOKUP(A742,tax!$B$2:$X$1706,5,FALSE)</f>
        <v xml:space="preserve"> Proteobacteria</v>
      </c>
      <c r="J742" t="str">
        <f>VLOOKUP(A742,tax!$B$2:$X$1706,6,FALSE)</f>
        <v xml:space="preserve"> Gammaproteobacteria</v>
      </c>
      <c r="K742" s="11" t="str">
        <f>IF(AND(B742=1,C742=1,E742=1,F742=1,B742+C742+D742+E742+F742=4),"2",IF(AND(B742+C742+D742+E742+F742=2,D742=1),"1","-"))</f>
        <v>1</v>
      </c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:44" hidden="1" x14ac:dyDescent="0.3">
      <c r="A743" s="2" t="s">
        <v>1543</v>
      </c>
      <c r="B743" s="16"/>
      <c r="C743" s="14">
        <v>1</v>
      </c>
      <c r="D743" s="9"/>
      <c r="E743" s="15">
        <v>1</v>
      </c>
      <c r="F743" s="8">
        <v>1</v>
      </c>
      <c r="G743" s="4">
        <v>3</v>
      </c>
      <c r="H743" s="4"/>
      <c r="I743" s="5" t="str">
        <f>VLOOKUP(A743,tax!$B$2:$X$1706,5,FALSE)</f>
        <v xml:space="preserve"> Actinobacteria</v>
      </c>
      <c r="J743" t="str">
        <f>VLOOKUP(A743,tax!$B$2:$X$1706,6,FALSE)</f>
        <v xml:space="preserve"> Streptosporangiales</v>
      </c>
      <c r="K743" s="11" t="str">
        <f t="shared" si="140"/>
        <v>-</v>
      </c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:44" hidden="1" x14ac:dyDescent="0.3">
      <c r="A744" s="2" t="s">
        <v>1545</v>
      </c>
      <c r="B744" s="16"/>
      <c r="C744" s="14">
        <v>1</v>
      </c>
      <c r="D744" s="9"/>
      <c r="E744" s="15">
        <v>1</v>
      </c>
      <c r="F744" s="8">
        <v>1</v>
      </c>
      <c r="G744" s="4">
        <v>3</v>
      </c>
      <c r="H744" s="4"/>
      <c r="I744" s="5" t="str">
        <f>VLOOKUP(A744,tax!$B$2:$X$1706,5,FALSE)</f>
        <v xml:space="preserve"> Actinobacteria</v>
      </c>
      <c r="J744" t="str">
        <f>VLOOKUP(A744,tax!$B$2:$X$1706,6,FALSE)</f>
        <v xml:space="preserve"> Streptosporangiales</v>
      </c>
      <c r="K744" s="11" t="str">
        <f t="shared" si="140"/>
        <v>-</v>
      </c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:44" x14ac:dyDescent="0.3">
      <c r="A745" s="47" t="s">
        <v>1547</v>
      </c>
      <c r="B745" s="48"/>
      <c r="C745" s="49"/>
      <c r="D745" s="50">
        <v>1</v>
      </c>
      <c r="E745" s="51"/>
      <c r="F745" s="52">
        <v>1</v>
      </c>
      <c r="G745" s="53">
        <v>2</v>
      </c>
      <c r="H745" s="53">
        <f>VLOOKUP(A745, architectures!B730:I7734,4, FALSE)</f>
        <v>44</v>
      </c>
      <c r="I745" s="54" t="str">
        <f>VLOOKUP(A745,tax!$B$2:$X$1706,5,FALSE)</f>
        <v xml:space="preserve"> Proteobacteria</v>
      </c>
      <c r="J745" s="34" t="str">
        <f>VLOOKUP(A745,tax!$B$2:$X$1706,6,FALSE)</f>
        <v xml:space="preserve"> Betaproteobacteria</v>
      </c>
      <c r="K745" s="35" t="str">
        <f t="shared" ref="K745:K746" si="143">IF(AND(B745=1,C745=1,E745=1,F745=1,B745+C745+D745+E745+F745=4),"2",IF(AND(B745+C745+D745+E745+F745=2,D745=1),"1","-"))</f>
        <v>1</v>
      </c>
      <c r="L745" s="35" t="str">
        <f t="shared" ref="L745:L746" si="144">CONCATENATE("B",K745)</f>
        <v>B1</v>
      </c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:44" x14ac:dyDescent="0.3">
      <c r="A746" s="47" t="s">
        <v>1549</v>
      </c>
      <c r="B746" s="48"/>
      <c r="C746" s="49"/>
      <c r="D746" s="50">
        <v>1</v>
      </c>
      <c r="E746" s="51"/>
      <c r="F746" s="52">
        <v>1</v>
      </c>
      <c r="G746" s="53">
        <v>2</v>
      </c>
      <c r="H746" s="53">
        <f>VLOOKUP(A746, architectures!B731:I7735,4, FALSE)</f>
        <v>265</v>
      </c>
      <c r="I746" s="54" t="str">
        <f>VLOOKUP(A746,tax!$B$2:$X$1706,5,FALSE)</f>
        <v xml:space="preserve"> Proteobacteria</v>
      </c>
      <c r="J746" s="34" t="str">
        <f>VLOOKUP(A746,tax!$B$2:$X$1706,6,FALSE)</f>
        <v xml:space="preserve"> Betaproteobacteria</v>
      </c>
      <c r="K746" s="35" t="str">
        <f t="shared" si="143"/>
        <v>1</v>
      </c>
      <c r="L746" s="35" t="str">
        <f t="shared" si="144"/>
        <v>B1</v>
      </c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:44" hidden="1" x14ac:dyDescent="0.3">
      <c r="A747" s="2" t="s">
        <v>1551</v>
      </c>
      <c r="B747" s="16"/>
      <c r="C747" s="14">
        <v>1</v>
      </c>
      <c r="D747" s="9"/>
      <c r="E747" s="15">
        <v>1</v>
      </c>
      <c r="F747" s="8">
        <v>1</v>
      </c>
      <c r="G747" s="4">
        <v>3</v>
      </c>
      <c r="H747" s="4"/>
      <c r="I747" s="5" t="str">
        <f>VLOOKUP(A747,tax!$B$2:$X$1706,5,FALSE)</f>
        <v xml:space="preserve"> Proteobacteria</v>
      </c>
      <c r="J747" t="str">
        <f>VLOOKUP(A747,tax!$B$2:$X$1706,6,FALSE)</f>
        <v xml:space="preserve"> Alphaproteobacteria</v>
      </c>
      <c r="K747" s="11" t="str">
        <f t="shared" si="140"/>
        <v>-</v>
      </c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:44" x14ac:dyDescent="0.3">
      <c r="A748" s="47" t="s">
        <v>1553</v>
      </c>
      <c r="B748" s="48"/>
      <c r="C748" s="49"/>
      <c r="D748" s="50">
        <v>1</v>
      </c>
      <c r="E748" s="51"/>
      <c r="F748" s="52">
        <v>1</v>
      </c>
      <c r="G748" s="53">
        <v>2</v>
      </c>
      <c r="H748" s="53">
        <f>VLOOKUP(A748, architectures!B733:I7737,4, FALSE)</f>
        <v>58</v>
      </c>
      <c r="I748" s="54" t="str">
        <f>VLOOKUP(A748,tax!$B$2:$X$1706,5,FALSE)</f>
        <v xml:space="preserve"> Proteobacteria</v>
      </c>
      <c r="J748" s="34" t="str">
        <f>VLOOKUP(A748,tax!$B$2:$X$1706,6,FALSE)</f>
        <v xml:space="preserve"> Alphaproteobacteria</v>
      </c>
      <c r="K748" s="35" t="str">
        <f>IF(AND(B748=1,C748=1,E748=1,F748=1,B748+C748+D748+E748+F748=4),"2",IF(AND(B748+C748+D748+E748+F748=2,D748=1),"1","-"))</f>
        <v>1</v>
      </c>
      <c r="L748" s="35" t="str">
        <f>CONCATENATE("A",K748)</f>
        <v>A1</v>
      </c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:44" hidden="1" x14ac:dyDescent="0.3">
      <c r="A749" s="2" t="s">
        <v>1555</v>
      </c>
      <c r="B749" s="16"/>
      <c r="C749" s="14"/>
      <c r="D749" s="9"/>
      <c r="E749" s="15"/>
      <c r="F749" s="8">
        <v>1</v>
      </c>
      <c r="G749" s="4">
        <v>1</v>
      </c>
      <c r="H749" s="4"/>
      <c r="I749" s="5" t="str">
        <f>VLOOKUP(A749,tax!$B$2:$X$1706,5,FALSE)</f>
        <v xml:space="preserve"> Proteobacteria</v>
      </c>
      <c r="J749" t="str">
        <f>VLOOKUP(A749,tax!$B$2:$X$1706,6,FALSE)</f>
        <v xml:space="preserve"> Alphaproteobacteria</v>
      </c>
      <c r="K749" s="11" t="str">
        <f t="shared" si="140"/>
        <v>-</v>
      </c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:44" hidden="1" x14ac:dyDescent="0.3">
      <c r="A750" s="2" t="s">
        <v>1557</v>
      </c>
      <c r="B750" s="16">
        <v>2</v>
      </c>
      <c r="C750" s="14">
        <v>1</v>
      </c>
      <c r="D750" s="9"/>
      <c r="E750" s="15">
        <v>1</v>
      </c>
      <c r="F750" s="8">
        <v>1</v>
      </c>
      <c r="G750" s="4">
        <v>5</v>
      </c>
      <c r="H750" s="4"/>
      <c r="I750" s="5" t="str">
        <f>VLOOKUP(A750,tax!$B$2:$X$1706,5,FALSE)</f>
        <v xml:space="preserve"> Viridiplantae</v>
      </c>
      <c r="J750" t="str">
        <f>VLOOKUP(A750,tax!$B$2:$X$1706,6,FALSE)</f>
        <v xml:space="preserve"> Streptophyta</v>
      </c>
      <c r="K750" s="11" t="str">
        <f t="shared" si="140"/>
        <v>-</v>
      </c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:44" hidden="1" x14ac:dyDescent="0.3">
      <c r="A751" s="2" t="s">
        <v>1559</v>
      </c>
      <c r="B751" s="16">
        <v>1</v>
      </c>
      <c r="C751" s="14">
        <v>1</v>
      </c>
      <c r="D751" s="9"/>
      <c r="E751" s="15">
        <v>1</v>
      </c>
      <c r="F751" s="8">
        <v>1</v>
      </c>
      <c r="G751" s="4">
        <v>4</v>
      </c>
      <c r="H751" s="4"/>
      <c r="I751" s="5" t="str">
        <f>VLOOKUP(A751,tax!$B$2:$X$1706,5,FALSE)</f>
        <v xml:space="preserve"> Viridiplantae</v>
      </c>
      <c r="J751" t="str">
        <f>VLOOKUP(A751,tax!$B$2:$X$1706,6,FALSE)</f>
        <v xml:space="preserve"> Streptophyta</v>
      </c>
      <c r="K751" s="11" t="str">
        <f t="shared" ref="K751:K752" si="145">IF(AND(B751=1,C751=1,E751=1,F751=1,B751+C751+D751+E751+F751=4),"2",IF(AND(B751+C751+D751+E751+F751=2,D751=1),"1","-"))</f>
        <v>2</v>
      </c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:44" hidden="1" x14ac:dyDescent="0.3">
      <c r="A752" s="2" t="s">
        <v>1561</v>
      </c>
      <c r="B752" s="16">
        <v>1</v>
      </c>
      <c r="C752" s="14">
        <v>1</v>
      </c>
      <c r="D752" s="9"/>
      <c r="E752" s="15">
        <v>1</v>
      </c>
      <c r="F752" s="8">
        <v>1</v>
      </c>
      <c r="G752" s="4">
        <v>4</v>
      </c>
      <c r="H752" s="4"/>
      <c r="I752" s="5" t="str">
        <f>VLOOKUP(A752,tax!$B$2:$X$1706,5,FALSE)</f>
        <v xml:space="preserve"> Viridiplantae</v>
      </c>
      <c r="J752" t="str">
        <f>VLOOKUP(A752,tax!$B$2:$X$1706,6,FALSE)</f>
        <v xml:space="preserve"> Streptophyta</v>
      </c>
      <c r="K752" s="11" t="str">
        <f t="shared" si="145"/>
        <v>2</v>
      </c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:44" x14ac:dyDescent="0.3">
      <c r="A753" s="47" t="s">
        <v>1565</v>
      </c>
      <c r="B753" s="48"/>
      <c r="C753" s="49"/>
      <c r="D753" s="50">
        <v>1</v>
      </c>
      <c r="E753" s="51"/>
      <c r="F753" s="52">
        <v>1</v>
      </c>
      <c r="G753" s="53">
        <v>2</v>
      </c>
      <c r="H753" s="53">
        <f>VLOOKUP(A753, architectures!B738:I7742,4, FALSE)</f>
        <v>72</v>
      </c>
      <c r="I753" s="54" t="str">
        <f>VLOOKUP(A753,tax!$B$2:$X$1706,5,FALSE)</f>
        <v xml:space="preserve"> Proteobacteria</v>
      </c>
      <c r="J753" s="34" t="str">
        <f>VLOOKUP(A753,tax!$B$2:$X$1706,6,FALSE)</f>
        <v xml:space="preserve"> Betaproteobacteria</v>
      </c>
      <c r="K753" s="35" t="str">
        <f>IF(AND(B753=1,C753=1,E753=1,F753=1,B753+C753+D753+E753+F753=4),"2",IF(AND(B753+C753+D753+E753+F753=2,D753=1),"1","-"))</f>
        <v>1</v>
      </c>
      <c r="L753" s="35" t="str">
        <f>CONCATENATE("B",K753)</f>
        <v>B1</v>
      </c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:44" hidden="1" x14ac:dyDescent="0.3">
      <c r="A754" s="2" t="s">
        <v>1567</v>
      </c>
      <c r="B754" s="16"/>
      <c r="C754" s="14">
        <v>1</v>
      </c>
      <c r="D754" s="9"/>
      <c r="E754" s="15">
        <v>1</v>
      </c>
      <c r="F754" s="8">
        <v>1</v>
      </c>
      <c r="G754" s="4">
        <v>3</v>
      </c>
      <c r="H754" s="4"/>
      <c r="I754" s="5" t="str">
        <f>VLOOKUP(A754,tax!$B$2:$X$1706,5,FALSE)</f>
        <v xml:space="preserve"> Proteobacteria</v>
      </c>
      <c r="J754" t="str">
        <f>VLOOKUP(A754,tax!$B$2:$X$1706,6,FALSE)</f>
        <v xml:space="preserve"> Betaproteobacteria</v>
      </c>
      <c r="K754" s="11" t="str">
        <f t="shared" si="140"/>
        <v>-</v>
      </c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:44" hidden="1" x14ac:dyDescent="0.3">
      <c r="A755" s="2" t="s">
        <v>1569</v>
      </c>
      <c r="B755" s="16"/>
      <c r="C755" s="14"/>
      <c r="D755" s="9"/>
      <c r="E755" s="15"/>
      <c r="F755" s="8">
        <v>1</v>
      </c>
      <c r="G755" s="4">
        <v>1</v>
      </c>
      <c r="H755" s="4"/>
      <c r="I755" s="5" t="str">
        <f>VLOOKUP(A755,tax!$B$2:$X$1706,5,FALSE)</f>
        <v xml:space="preserve"> Proteobacteria</v>
      </c>
      <c r="J755" t="str">
        <f>VLOOKUP(A755,tax!$B$2:$X$1706,6,FALSE)</f>
        <v xml:space="preserve"> Alphaproteobacteria</v>
      </c>
      <c r="K755" s="11" t="str">
        <f t="shared" si="140"/>
        <v>-</v>
      </c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:44" x14ac:dyDescent="0.3">
      <c r="A756" s="47" t="s">
        <v>1571</v>
      </c>
      <c r="B756" s="48">
        <v>1</v>
      </c>
      <c r="C756" s="49">
        <v>1</v>
      </c>
      <c r="D756" s="50"/>
      <c r="E756" s="51">
        <v>1</v>
      </c>
      <c r="F756" s="52">
        <v>1</v>
      </c>
      <c r="G756" s="53">
        <v>4</v>
      </c>
      <c r="H756" s="53">
        <f>VLOOKUP(A756, architectures!B741:I7745,4, FALSE)</f>
        <v>298</v>
      </c>
      <c r="I756" s="54" t="str">
        <f>VLOOKUP(A756,tax!$B$2:$X$1706,5,FALSE)</f>
        <v xml:space="preserve"> Proteobacteria</v>
      </c>
      <c r="J756" s="34" t="str">
        <f>VLOOKUP(A756,tax!$B$2:$X$1706,6,FALSE)</f>
        <v xml:space="preserve"> Alphaproteobacteria</v>
      </c>
      <c r="K756" s="35" t="str">
        <f t="shared" ref="K756:K757" si="146">IF(AND(B756=1,C756=1,E756=1,F756=1,B756+C756+D756+E756+F756=4),"2",IF(AND(B756+C756+D756+E756+F756=2,D756=1),"1","-"))</f>
        <v>2</v>
      </c>
      <c r="L756" s="35" t="str">
        <f>CONCATENATE("A",K756)</f>
        <v>A2</v>
      </c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:44" hidden="1" x14ac:dyDescent="0.3">
      <c r="A757" s="2" t="s">
        <v>1573</v>
      </c>
      <c r="B757" s="16">
        <v>1</v>
      </c>
      <c r="C757" s="14">
        <v>1</v>
      </c>
      <c r="D757" s="9"/>
      <c r="E757" s="15">
        <v>1</v>
      </c>
      <c r="F757" s="8">
        <v>1</v>
      </c>
      <c r="G757" s="4">
        <v>4</v>
      </c>
      <c r="H757" s="4"/>
      <c r="I757" s="5" t="str">
        <f>VLOOKUP(A757,tax!$B$2:$X$1706,5,FALSE)</f>
        <v xml:space="preserve"> Proteobacteria</v>
      </c>
      <c r="J757" t="str">
        <f>VLOOKUP(A757,tax!$B$2:$X$1706,6,FALSE)</f>
        <v xml:space="preserve"> Gammaproteobacteria</v>
      </c>
      <c r="K757" s="11" t="str">
        <f t="shared" si="146"/>
        <v>2</v>
      </c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:44" hidden="1" x14ac:dyDescent="0.3">
      <c r="A758" s="2" t="s">
        <v>1575</v>
      </c>
      <c r="B758" s="16"/>
      <c r="C758" s="14"/>
      <c r="D758" s="9"/>
      <c r="E758" s="15"/>
      <c r="F758" s="8">
        <v>1</v>
      </c>
      <c r="G758" s="4">
        <v>1</v>
      </c>
      <c r="H758" s="4"/>
      <c r="I758" s="5" t="str">
        <f>VLOOKUP(A758,tax!$B$2:$X$1706,5,FALSE)</f>
        <v xml:space="preserve"> Proteobacteria</v>
      </c>
      <c r="J758" t="str">
        <f>VLOOKUP(A758,tax!$B$2:$X$1706,6,FALSE)</f>
        <v xml:space="preserve"> Alphaproteobacteria</v>
      </c>
      <c r="K758" s="11" t="str">
        <f t="shared" si="140"/>
        <v>-</v>
      </c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:44" hidden="1" x14ac:dyDescent="0.3">
      <c r="A759" s="2" t="s">
        <v>1577</v>
      </c>
      <c r="B759" s="16">
        <v>1</v>
      </c>
      <c r="C759" s="14">
        <v>1</v>
      </c>
      <c r="D759" s="9"/>
      <c r="E759" s="15">
        <v>1</v>
      </c>
      <c r="F759" s="8">
        <v>1</v>
      </c>
      <c r="G759" s="4">
        <v>4</v>
      </c>
      <c r="H759" s="4"/>
      <c r="I759" s="5" t="str">
        <f>VLOOKUP(A759,tax!$B$2:$X$1706,5,FALSE)</f>
        <v xml:space="preserve"> Viridiplantae</v>
      </c>
      <c r="J759" t="str">
        <f>VLOOKUP(A759,tax!$B$2:$X$1706,6,FALSE)</f>
        <v xml:space="preserve"> Streptophyta</v>
      </c>
      <c r="K759" s="11" t="str">
        <f>IF(AND(B759=1,C759=1,E759=1,F759=1,B759+C759+D759+E759+F759=4),"2",IF(AND(B759+C759+D759+E759+F759=2,D759=1),"1","-"))</f>
        <v>2</v>
      </c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:44" hidden="1" x14ac:dyDescent="0.3">
      <c r="A760" s="2" t="s">
        <v>1579</v>
      </c>
      <c r="B760" s="16"/>
      <c r="C760" s="14">
        <v>1</v>
      </c>
      <c r="D760" s="9"/>
      <c r="E760" s="15">
        <v>1</v>
      </c>
      <c r="F760" s="8">
        <v>1</v>
      </c>
      <c r="G760" s="4">
        <v>3</v>
      </c>
      <c r="H760" s="4"/>
      <c r="I760" s="5" t="str">
        <f>VLOOKUP(A760,tax!$B$2:$X$1706,5,FALSE)</f>
        <v xml:space="preserve"> Proteobacteria</v>
      </c>
      <c r="J760" t="str">
        <f>VLOOKUP(A760,tax!$B$2:$X$1706,6,FALSE)</f>
        <v xml:space="preserve"> Alphaproteobacteria</v>
      </c>
      <c r="K760" s="11" t="str">
        <f t="shared" si="140"/>
        <v>-</v>
      </c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:44" hidden="1" x14ac:dyDescent="0.3">
      <c r="A761" s="2" t="s">
        <v>1581</v>
      </c>
      <c r="B761" s="16"/>
      <c r="C761" s="14"/>
      <c r="D761" s="9"/>
      <c r="E761" s="15">
        <v>1</v>
      </c>
      <c r="F761" s="8">
        <v>1</v>
      </c>
      <c r="G761" s="4">
        <v>2</v>
      </c>
      <c r="H761" s="4"/>
      <c r="I761" s="5" t="str">
        <f>VLOOKUP(A761,tax!$B$2:$X$1706,5,FALSE)</f>
        <v xml:space="preserve"> Bacteroidetes</v>
      </c>
      <c r="J761" t="str">
        <f>VLOOKUP(A761,tax!$B$2:$X$1706,6,FALSE)</f>
        <v xml:space="preserve"> Flavobacteriia</v>
      </c>
      <c r="K761" s="11" t="str">
        <f t="shared" si="140"/>
        <v>-</v>
      </c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:44" hidden="1" x14ac:dyDescent="0.3">
      <c r="A762" s="2" t="s">
        <v>1583</v>
      </c>
      <c r="B762" s="16"/>
      <c r="C762" s="14">
        <v>1</v>
      </c>
      <c r="D762" s="9"/>
      <c r="E762" s="15">
        <v>1</v>
      </c>
      <c r="F762" s="8">
        <v>1</v>
      </c>
      <c r="G762" s="4">
        <v>3</v>
      </c>
      <c r="H762" s="4"/>
      <c r="I762" s="5" t="str">
        <f>VLOOKUP(A762,tax!$B$2:$X$1706,5,FALSE)</f>
        <v xml:space="preserve"> Cyanobacteria</v>
      </c>
      <c r="J762" t="str">
        <f>VLOOKUP(A762,tax!$B$2:$X$1706,6,FALSE)</f>
        <v xml:space="preserve"> Synechococcales</v>
      </c>
      <c r="K762" s="11" t="str">
        <f t="shared" si="140"/>
        <v>-</v>
      </c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  <row r="763" spans="1:44" x14ac:dyDescent="0.3">
      <c r="A763" s="47" t="s">
        <v>1585</v>
      </c>
      <c r="B763" s="48"/>
      <c r="C763" s="49"/>
      <c r="D763" s="50">
        <v>1</v>
      </c>
      <c r="E763" s="51"/>
      <c r="F763" s="52">
        <v>1</v>
      </c>
      <c r="G763" s="53">
        <v>2</v>
      </c>
      <c r="H763" s="53">
        <f>VLOOKUP(A763, architectures!B748:I7752,4, FALSE)</f>
        <v>103</v>
      </c>
      <c r="I763" s="54" t="str">
        <f>VLOOKUP(A763,tax!$B$2:$X$1706,5,FALSE)</f>
        <v xml:space="preserve"> Proteobacteria</v>
      </c>
      <c r="J763" s="34" t="str">
        <f>VLOOKUP(A763,tax!$B$2:$X$1706,6,FALSE)</f>
        <v xml:space="preserve"> Alphaproteobacteria</v>
      </c>
      <c r="K763" s="35" t="str">
        <f>IF(AND(B763=1,C763=1,E763=1,F763=1,B763+C763+D763+E763+F763=4),"2",IF(AND(B763+C763+D763+E763+F763=2,D763=1),"1","-"))</f>
        <v>1</v>
      </c>
      <c r="L763" s="35" t="str">
        <f>CONCATENATE("A",K763)</f>
        <v>A1</v>
      </c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</row>
    <row r="764" spans="1:44" hidden="1" x14ac:dyDescent="0.3">
      <c r="A764" s="2" t="s">
        <v>1587</v>
      </c>
      <c r="B764" s="16"/>
      <c r="C764" s="14">
        <v>1</v>
      </c>
      <c r="D764" s="9"/>
      <c r="E764" s="15">
        <v>1</v>
      </c>
      <c r="F764" s="8">
        <v>1</v>
      </c>
      <c r="G764" s="4">
        <v>3</v>
      </c>
      <c r="H764" s="4"/>
      <c r="I764" s="5" t="str">
        <f>VLOOKUP(A764,tax!$B$2:$X$1706,5,FALSE)</f>
        <v xml:space="preserve"> Actinobacteria</v>
      </c>
      <c r="J764" t="str">
        <f>VLOOKUP(A764,tax!$B$2:$X$1706,6,FALSE)</f>
        <v xml:space="preserve"> Streptosporangiales</v>
      </c>
      <c r="K764" s="11" t="str">
        <f t="shared" si="140"/>
        <v>-</v>
      </c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</row>
    <row r="765" spans="1:44" hidden="1" x14ac:dyDescent="0.3">
      <c r="A765" s="2" t="s">
        <v>1589</v>
      </c>
      <c r="B765" s="16"/>
      <c r="C765" s="14">
        <v>1</v>
      </c>
      <c r="D765" s="9"/>
      <c r="E765" s="15">
        <v>1</v>
      </c>
      <c r="F765" s="8">
        <v>1</v>
      </c>
      <c r="G765" s="4">
        <v>3</v>
      </c>
      <c r="H765" s="4"/>
      <c r="I765" s="5" t="str">
        <f>VLOOKUP(A765,tax!$B$2:$X$1706,5,FALSE)</f>
        <v xml:space="preserve"> Deinococcus-Thermus</v>
      </c>
      <c r="J765" t="str">
        <f>VLOOKUP(A765,tax!$B$2:$X$1706,6,FALSE)</f>
        <v xml:space="preserve"> Deinococci</v>
      </c>
      <c r="K765" s="11" t="str">
        <f t="shared" si="140"/>
        <v>-</v>
      </c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</row>
    <row r="766" spans="1:44" hidden="1" x14ac:dyDescent="0.3">
      <c r="A766" s="2" t="s">
        <v>1591</v>
      </c>
      <c r="B766" s="16"/>
      <c r="C766" s="14"/>
      <c r="D766" s="9">
        <v>1</v>
      </c>
      <c r="E766" s="15"/>
      <c r="F766" s="8">
        <v>1</v>
      </c>
      <c r="G766" s="4">
        <v>2</v>
      </c>
      <c r="H766" s="4"/>
      <c r="I766" s="5" t="str">
        <f>VLOOKUP(A766,tax!$B$2:$X$1706,5,FALSE)</f>
        <v xml:space="preserve"> Proteobacteria</v>
      </c>
      <c r="J766" t="str">
        <f>VLOOKUP(A766,tax!$B$2:$X$1706,6,FALSE)</f>
        <v xml:space="preserve"> Gammaproteobacteria</v>
      </c>
      <c r="K766" s="11" t="str">
        <f t="shared" ref="K766:K771" si="147">IF(AND(B766=1,C766=1,E766=1,F766=1,B766+C766+D766+E766+F766=4),"2",IF(AND(B766+C766+D766+E766+F766=2,D766=1),"1","-"))</f>
        <v>1</v>
      </c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</row>
    <row r="767" spans="1:44" hidden="1" x14ac:dyDescent="0.3">
      <c r="A767" s="2" t="s">
        <v>1593</v>
      </c>
      <c r="B767" s="16"/>
      <c r="C767" s="14"/>
      <c r="D767" s="9">
        <v>1</v>
      </c>
      <c r="E767" s="15"/>
      <c r="F767" s="8">
        <v>1</v>
      </c>
      <c r="G767" s="4">
        <v>2</v>
      </c>
      <c r="H767" s="4"/>
      <c r="I767" s="5" t="str">
        <f>VLOOKUP(A767,tax!$B$2:$X$1706,5,FALSE)</f>
        <v xml:space="preserve"> Proteobacteria</v>
      </c>
      <c r="J767" t="str">
        <f>VLOOKUP(A767,tax!$B$2:$X$1706,6,FALSE)</f>
        <v xml:space="preserve"> Gammaproteobacteria</v>
      </c>
      <c r="K767" s="11" t="str">
        <f t="shared" si="147"/>
        <v>1</v>
      </c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</row>
    <row r="768" spans="1:44" hidden="1" x14ac:dyDescent="0.3">
      <c r="A768" s="2" t="s">
        <v>1595</v>
      </c>
      <c r="B768" s="16"/>
      <c r="C768" s="14"/>
      <c r="D768" s="9">
        <v>1</v>
      </c>
      <c r="E768" s="15"/>
      <c r="F768" s="8">
        <v>1</v>
      </c>
      <c r="G768" s="4">
        <v>2</v>
      </c>
      <c r="H768" s="4"/>
      <c r="I768" s="5" t="str">
        <f>VLOOKUP(A768,tax!$B$2:$X$1706,5,FALSE)</f>
        <v xml:space="preserve"> Proteobacteria</v>
      </c>
      <c r="J768" t="str">
        <f>VLOOKUP(A768,tax!$B$2:$X$1706,6,FALSE)</f>
        <v xml:space="preserve"> Gammaproteobacteria</v>
      </c>
      <c r="K768" s="11" t="str">
        <f t="shared" si="147"/>
        <v>1</v>
      </c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</row>
    <row r="769" spans="1:44" hidden="1" x14ac:dyDescent="0.3">
      <c r="A769" s="2" t="s">
        <v>1597</v>
      </c>
      <c r="B769" s="16"/>
      <c r="C769" s="14"/>
      <c r="D769" s="9">
        <v>1</v>
      </c>
      <c r="E769" s="15"/>
      <c r="F769" s="8">
        <v>1</v>
      </c>
      <c r="G769" s="4">
        <v>2</v>
      </c>
      <c r="H769" s="4"/>
      <c r="I769" s="5" t="str">
        <f>VLOOKUP(A769,tax!$B$2:$X$1706,5,FALSE)</f>
        <v xml:space="preserve"> Proteobacteria</v>
      </c>
      <c r="J769" t="str">
        <f>VLOOKUP(A769,tax!$B$2:$X$1706,6,FALSE)</f>
        <v xml:space="preserve"> Gammaproteobacteria</v>
      </c>
      <c r="K769" s="11" t="str">
        <f t="shared" si="147"/>
        <v>1</v>
      </c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</row>
    <row r="770" spans="1:44" hidden="1" x14ac:dyDescent="0.3">
      <c r="A770" s="2" t="s">
        <v>1599</v>
      </c>
      <c r="B770" s="16"/>
      <c r="C770" s="14"/>
      <c r="D770" s="9">
        <v>1</v>
      </c>
      <c r="E770" s="15"/>
      <c r="F770" s="8">
        <v>1</v>
      </c>
      <c r="G770" s="4">
        <v>2</v>
      </c>
      <c r="H770" s="4"/>
      <c r="I770" s="5" t="str">
        <f>VLOOKUP(A770,tax!$B$2:$X$1706,5,FALSE)</f>
        <v xml:space="preserve"> Proteobacteria</v>
      </c>
      <c r="J770" t="str">
        <f>VLOOKUP(A770,tax!$B$2:$X$1706,6,FALSE)</f>
        <v xml:space="preserve"> Gammaproteobacteria</v>
      </c>
      <c r="K770" s="11" t="str">
        <f t="shared" si="147"/>
        <v>1</v>
      </c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</row>
    <row r="771" spans="1:44" hidden="1" x14ac:dyDescent="0.3">
      <c r="A771" s="2" t="s">
        <v>1601</v>
      </c>
      <c r="B771" s="16">
        <v>1</v>
      </c>
      <c r="C771" s="14">
        <v>1</v>
      </c>
      <c r="D771" s="9"/>
      <c r="E771" s="15">
        <v>1</v>
      </c>
      <c r="F771" s="8">
        <v>1</v>
      </c>
      <c r="G771" s="4">
        <v>4</v>
      </c>
      <c r="H771" s="4"/>
      <c r="I771" s="5" t="str">
        <f>VLOOKUP(A771,tax!$B$2:$X$1706,5,FALSE)</f>
        <v xml:space="preserve"> Viridiplantae</v>
      </c>
      <c r="J771" t="str">
        <f>VLOOKUP(A771,tax!$B$2:$X$1706,6,FALSE)</f>
        <v xml:space="preserve"> Streptophyta</v>
      </c>
      <c r="K771" s="11" t="str">
        <f t="shared" si="147"/>
        <v>2</v>
      </c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</row>
    <row r="772" spans="1:44" hidden="1" x14ac:dyDescent="0.3">
      <c r="A772" s="2" t="s">
        <v>1603</v>
      </c>
      <c r="B772" s="16"/>
      <c r="C772" s="14">
        <v>1</v>
      </c>
      <c r="D772" s="9"/>
      <c r="E772" s="15">
        <v>1</v>
      </c>
      <c r="F772" s="8">
        <v>1</v>
      </c>
      <c r="G772" s="4">
        <v>3</v>
      </c>
      <c r="H772" s="4"/>
      <c r="I772" s="5" t="str">
        <f>VLOOKUP(A772,tax!$B$2:$X$1706,5,FALSE)</f>
        <v xml:space="preserve"> Proteobacteria</v>
      </c>
      <c r="J772" t="str">
        <f>VLOOKUP(A772,tax!$B$2:$X$1706,6,FALSE)</f>
        <v xml:space="preserve"> Alphaproteobacteria</v>
      </c>
      <c r="K772" s="11" t="str">
        <f t="shared" si="140"/>
        <v>-</v>
      </c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</row>
    <row r="773" spans="1:44" hidden="1" x14ac:dyDescent="0.3">
      <c r="A773" s="2" t="s">
        <v>1605</v>
      </c>
      <c r="B773" s="16">
        <v>1</v>
      </c>
      <c r="C773" s="14">
        <v>1</v>
      </c>
      <c r="D773" s="9"/>
      <c r="E773" s="15">
        <v>1</v>
      </c>
      <c r="F773" s="8">
        <v>1</v>
      </c>
      <c r="G773" s="4">
        <v>4</v>
      </c>
      <c r="H773" s="4"/>
      <c r="I773" s="5" t="str">
        <f>VLOOKUP(A773,tax!$B$2:$X$1706,5,FALSE)</f>
        <v xml:space="preserve"> Proteobacteria</v>
      </c>
      <c r="J773" t="str">
        <f>VLOOKUP(A773,tax!$B$2:$X$1706,6,FALSE)</f>
        <v xml:space="preserve"> Gammaproteobacteria</v>
      </c>
      <c r="K773" s="11" t="str">
        <f t="shared" ref="K773:K774" si="148">IF(AND(B773=1,C773=1,E773=1,F773=1,B773+C773+D773+E773+F773=4),"2",IF(AND(B773+C773+D773+E773+F773=2,D773=1),"1","-"))</f>
        <v>2</v>
      </c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</row>
    <row r="774" spans="1:44" hidden="1" x14ac:dyDescent="0.3">
      <c r="A774" s="2" t="s">
        <v>1607</v>
      </c>
      <c r="B774" s="16">
        <v>1</v>
      </c>
      <c r="C774" s="14">
        <v>1</v>
      </c>
      <c r="D774" s="9"/>
      <c r="E774" s="15">
        <v>1</v>
      </c>
      <c r="F774" s="8">
        <v>1</v>
      </c>
      <c r="G774" s="4">
        <v>4</v>
      </c>
      <c r="H774" s="4"/>
      <c r="I774" s="5" t="str">
        <f>VLOOKUP(A774,tax!$B$2:$X$1706,5,FALSE)</f>
        <v xml:space="preserve"> Firmicutes</v>
      </c>
      <c r="J774" t="str">
        <f>VLOOKUP(A774,tax!$B$2:$X$1706,6,FALSE)</f>
        <v xml:space="preserve"> Clostridia</v>
      </c>
      <c r="K774" s="11" t="str">
        <f t="shared" si="148"/>
        <v>2</v>
      </c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</row>
    <row r="775" spans="1:44" hidden="1" x14ac:dyDescent="0.3">
      <c r="A775" s="2" t="s">
        <v>1609</v>
      </c>
      <c r="B775" s="16">
        <v>2</v>
      </c>
      <c r="C775" s="14">
        <v>1</v>
      </c>
      <c r="D775" s="9"/>
      <c r="E775" s="15">
        <v>1</v>
      </c>
      <c r="F775" s="8">
        <v>1</v>
      </c>
      <c r="G775" s="4">
        <v>5</v>
      </c>
      <c r="H775" s="4"/>
      <c r="I775" s="5" t="str">
        <f>VLOOKUP(A775,tax!$B$2:$X$1706,5,FALSE)</f>
        <v xml:space="preserve"> Viridiplantae</v>
      </c>
      <c r="J775" t="str">
        <f>VLOOKUP(A775,tax!$B$2:$X$1706,6,FALSE)</f>
        <v xml:space="preserve"> Streptophyta</v>
      </c>
      <c r="K775" s="11" t="str">
        <f t="shared" ref="K775:K836" si="149">IF(AND(B775=1,C775=1,E775=1,F775=1,B775+C775+D775+E775+F775=4),"II",IF(AND(B775+C775+D775+E775+F775=2,D775=1),"I","-"))</f>
        <v>-</v>
      </c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</row>
    <row r="776" spans="1:44" hidden="1" x14ac:dyDescent="0.3">
      <c r="A776" s="2" t="s">
        <v>1611</v>
      </c>
      <c r="B776" s="16">
        <v>2</v>
      </c>
      <c r="C776" s="14">
        <v>1</v>
      </c>
      <c r="D776" s="9"/>
      <c r="E776" s="15">
        <v>1</v>
      </c>
      <c r="F776" s="8">
        <v>1</v>
      </c>
      <c r="G776" s="4">
        <v>5</v>
      </c>
      <c r="H776" s="4"/>
      <c r="I776" s="5" t="str">
        <f>VLOOKUP(A776,tax!$B$2:$X$1706,5,FALSE)</f>
        <v xml:space="preserve"> Viridiplantae</v>
      </c>
      <c r="J776" t="str">
        <f>VLOOKUP(A776,tax!$B$2:$X$1706,6,FALSE)</f>
        <v xml:space="preserve"> Streptophyta</v>
      </c>
      <c r="K776" s="11" t="str">
        <f t="shared" si="149"/>
        <v>-</v>
      </c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</row>
    <row r="777" spans="1:44" hidden="1" x14ac:dyDescent="0.3">
      <c r="A777" s="2" t="s">
        <v>1613</v>
      </c>
      <c r="B777" s="16"/>
      <c r="C777" s="14"/>
      <c r="D777" s="9">
        <v>1</v>
      </c>
      <c r="E777" s="15"/>
      <c r="F777" s="8">
        <v>1</v>
      </c>
      <c r="G777" s="4">
        <v>2</v>
      </c>
      <c r="H777" s="4"/>
      <c r="I777" s="5" t="str">
        <f>VLOOKUP(A777,tax!$B$2:$X$1706,5,FALSE)</f>
        <v xml:space="preserve"> Proteobacteria</v>
      </c>
      <c r="J777" t="str">
        <f>VLOOKUP(A777,tax!$B$2:$X$1706,6,FALSE)</f>
        <v xml:space="preserve"> Gammaproteobacteria</v>
      </c>
      <c r="K777" s="11" t="str">
        <f t="shared" ref="K777:K781" si="150">IF(AND(B777=1,C777=1,E777=1,F777=1,B777+C777+D777+E777+F777=4),"2",IF(AND(B777+C777+D777+E777+F777=2,D777=1),"1","-"))</f>
        <v>1</v>
      </c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</row>
    <row r="778" spans="1:44" hidden="1" x14ac:dyDescent="0.3">
      <c r="A778" s="2" t="s">
        <v>1615</v>
      </c>
      <c r="B778" s="16"/>
      <c r="C778" s="14"/>
      <c r="D778" s="9">
        <v>1</v>
      </c>
      <c r="E778" s="15"/>
      <c r="F778" s="8">
        <v>1</v>
      </c>
      <c r="G778" s="4">
        <v>2</v>
      </c>
      <c r="H778" s="4"/>
      <c r="I778" s="5" t="str">
        <f>VLOOKUP(A778,tax!$B$2:$X$1706,5,FALSE)</f>
        <v xml:space="preserve"> Proteobacteria</v>
      </c>
      <c r="J778" t="str">
        <f>VLOOKUP(A778,tax!$B$2:$X$1706,6,FALSE)</f>
        <v xml:space="preserve"> Gammaproteobacteria</v>
      </c>
      <c r="K778" s="11" t="str">
        <f t="shared" si="150"/>
        <v>1</v>
      </c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</row>
    <row r="779" spans="1:44" hidden="1" x14ac:dyDescent="0.3">
      <c r="A779" s="2" t="s">
        <v>1617</v>
      </c>
      <c r="B779" s="16"/>
      <c r="C779" s="14"/>
      <c r="D779" s="9">
        <v>1</v>
      </c>
      <c r="E779" s="15"/>
      <c r="F779" s="8">
        <v>1</v>
      </c>
      <c r="G779" s="4">
        <v>2</v>
      </c>
      <c r="H779" s="4"/>
      <c r="I779" s="5" t="str">
        <f>VLOOKUP(A779,tax!$B$2:$X$1706,5,FALSE)</f>
        <v xml:space="preserve"> Proteobacteria</v>
      </c>
      <c r="J779" t="str">
        <f>VLOOKUP(A779,tax!$B$2:$X$1706,6,FALSE)</f>
        <v xml:space="preserve"> Gammaproteobacteria</v>
      </c>
      <c r="K779" s="11" t="str">
        <f t="shared" si="150"/>
        <v>1</v>
      </c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</row>
    <row r="780" spans="1:44" hidden="1" x14ac:dyDescent="0.3">
      <c r="A780" s="2" t="s">
        <v>1619</v>
      </c>
      <c r="B780" s="16"/>
      <c r="C780" s="14"/>
      <c r="D780" s="9">
        <v>1</v>
      </c>
      <c r="E780" s="15"/>
      <c r="F780" s="8">
        <v>1</v>
      </c>
      <c r="G780" s="4">
        <v>2</v>
      </c>
      <c r="H780" s="4"/>
      <c r="I780" s="5" t="str">
        <f>VLOOKUP(A780,tax!$B$2:$X$1706,5,FALSE)</f>
        <v xml:space="preserve"> Proteobacteria</v>
      </c>
      <c r="J780" t="str">
        <f>VLOOKUP(A780,tax!$B$2:$X$1706,6,FALSE)</f>
        <v xml:space="preserve"> Gammaproteobacteria</v>
      </c>
      <c r="K780" s="11" t="str">
        <f t="shared" si="150"/>
        <v>1</v>
      </c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</row>
    <row r="781" spans="1:44" hidden="1" x14ac:dyDescent="0.3">
      <c r="A781" s="2" t="s">
        <v>1621</v>
      </c>
      <c r="B781" s="16"/>
      <c r="C781" s="14"/>
      <c r="D781" s="9">
        <v>1</v>
      </c>
      <c r="E781" s="15"/>
      <c r="F781" s="8">
        <v>1</v>
      </c>
      <c r="G781" s="4">
        <v>2</v>
      </c>
      <c r="H781" s="4"/>
      <c r="I781" s="5" t="str">
        <f>VLOOKUP(A781,tax!$B$2:$X$1706,5,FALSE)</f>
        <v xml:space="preserve"> Proteobacteria</v>
      </c>
      <c r="J781" t="str">
        <f>VLOOKUP(A781,tax!$B$2:$X$1706,6,FALSE)</f>
        <v xml:space="preserve"> Gammaproteobacteria</v>
      </c>
      <c r="K781" s="11" t="str">
        <f t="shared" si="150"/>
        <v>1</v>
      </c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</row>
    <row r="782" spans="1:44" hidden="1" x14ac:dyDescent="0.3">
      <c r="A782" s="2" t="s">
        <v>1623</v>
      </c>
      <c r="B782" s="16"/>
      <c r="C782" s="14"/>
      <c r="D782" s="9"/>
      <c r="E782" s="15">
        <v>1</v>
      </c>
      <c r="F782" s="8">
        <v>1</v>
      </c>
      <c r="G782" s="4">
        <v>2</v>
      </c>
      <c r="H782" s="4"/>
      <c r="I782" s="5" t="str">
        <f>VLOOKUP(A782,tax!$B$2:$X$1706,5,FALSE)</f>
        <v xml:space="preserve"> Proteobacteria</v>
      </c>
      <c r="J782" t="str">
        <f>VLOOKUP(A782,tax!$B$2:$X$1706,6,FALSE)</f>
        <v xml:space="preserve"> Betaproteobacteria.</v>
      </c>
      <c r="K782" s="11" t="str">
        <f t="shared" si="149"/>
        <v>-</v>
      </c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</row>
    <row r="783" spans="1:44" hidden="1" x14ac:dyDescent="0.3">
      <c r="A783" s="2" t="s">
        <v>1625</v>
      </c>
      <c r="B783" s="16"/>
      <c r="C783" s="14"/>
      <c r="D783" s="9">
        <v>1</v>
      </c>
      <c r="E783" s="15"/>
      <c r="F783" s="8">
        <v>1</v>
      </c>
      <c r="G783" s="4">
        <v>2</v>
      </c>
      <c r="H783" s="4"/>
      <c r="I783" s="5" t="str">
        <f>VLOOKUP(A783,tax!$B$2:$X$1706,5,FALSE)</f>
        <v xml:space="preserve"> Proteobacteria</v>
      </c>
      <c r="J783" t="str">
        <f>VLOOKUP(A783,tax!$B$2:$X$1706,6,FALSE)</f>
        <v xml:space="preserve"> Gammaproteobacteria</v>
      </c>
      <c r="K783" s="11" t="str">
        <f t="shared" ref="K783:K785" si="151">IF(AND(B783=1,C783=1,E783=1,F783=1,B783+C783+D783+E783+F783=4),"2",IF(AND(B783+C783+D783+E783+F783=2,D783=1),"1","-"))</f>
        <v>1</v>
      </c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</row>
    <row r="784" spans="1:44" hidden="1" x14ac:dyDescent="0.3">
      <c r="A784" s="2" t="s">
        <v>1627</v>
      </c>
      <c r="B784" s="16">
        <v>1</v>
      </c>
      <c r="C784" s="14">
        <v>1</v>
      </c>
      <c r="D784" s="9"/>
      <c r="E784" s="15">
        <v>1</v>
      </c>
      <c r="F784" s="8">
        <v>1</v>
      </c>
      <c r="G784" s="4">
        <v>4</v>
      </c>
      <c r="H784" s="4"/>
      <c r="I784" s="5" t="str">
        <f>VLOOKUP(A784,tax!$B$2:$X$1706,5,FALSE)</f>
        <v xml:space="preserve"> Viridiplantae</v>
      </c>
      <c r="J784" t="str">
        <f>VLOOKUP(A784,tax!$B$2:$X$1706,6,FALSE)</f>
        <v xml:space="preserve"> Streptophyta</v>
      </c>
      <c r="K784" s="11" t="str">
        <f t="shared" si="151"/>
        <v>2</v>
      </c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</row>
    <row r="785" spans="1:44" x14ac:dyDescent="0.3">
      <c r="A785" s="47" t="s">
        <v>1629</v>
      </c>
      <c r="B785" s="48">
        <v>1</v>
      </c>
      <c r="C785" s="49">
        <v>1</v>
      </c>
      <c r="D785" s="50"/>
      <c r="E785" s="51">
        <v>1</v>
      </c>
      <c r="F785" s="52">
        <v>1</v>
      </c>
      <c r="G785" s="53">
        <v>4</v>
      </c>
      <c r="H785" s="53">
        <f>VLOOKUP(A785, architectures!B770:I7774,4, FALSE)</f>
        <v>84</v>
      </c>
      <c r="I785" s="54" t="str">
        <f>VLOOKUP(A785,tax!$B$2:$X$1706,5,FALSE)</f>
        <v xml:space="preserve"> Proteobacteria</v>
      </c>
      <c r="J785" s="34" t="str">
        <f>VLOOKUP(A785,tax!$B$2:$X$1706,6,FALSE)</f>
        <v xml:space="preserve"> Alphaproteobacteria</v>
      </c>
      <c r="K785" s="35" t="str">
        <f t="shared" si="151"/>
        <v>2</v>
      </c>
      <c r="L785" s="35" t="str">
        <f>CONCATENATE("A",K785)</f>
        <v>A2</v>
      </c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</row>
    <row r="786" spans="1:44" hidden="1" x14ac:dyDescent="0.3">
      <c r="A786" s="2" t="s">
        <v>1631</v>
      </c>
      <c r="B786" s="16"/>
      <c r="C786" s="14"/>
      <c r="D786" s="9"/>
      <c r="E786" s="15">
        <v>1</v>
      </c>
      <c r="F786" s="8">
        <v>1</v>
      </c>
      <c r="G786" s="4">
        <v>2</v>
      </c>
      <c r="H786" s="4"/>
      <c r="I786" s="5" t="str">
        <f>VLOOKUP(A786,tax!$B$2:$X$1706,5,FALSE)</f>
        <v xml:space="preserve"> Bacteroidetes</v>
      </c>
      <c r="J786" t="str">
        <f>VLOOKUP(A786,tax!$B$2:$X$1706,6,FALSE)</f>
        <v xml:space="preserve"> Flavobacteriia</v>
      </c>
      <c r="K786" s="11" t="str">
        <f t="shared" si="149"/>
        <v>-</v>
      </c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</row>
    <row r="787" spans="1:44" hidden="1" x14ac:dyDescent="0.3">
      <c r="A787" s="2" t="s">
        <v>1633</v>
      </c>
      <c r="B787" s="16"/>
      <c r="C787" s="14"/>
      <c r="D787" s="9">
        <v>1</v>
      </c>
      <c r="E787" s="15"/>
      <c r="F787" s="8">
        <v>1</v>
      </c>
      <c r="G787" s="4">
        <v>2</v>
      </c>
      <c r="H787" s="4"/>
      <c r="I787" s="5" t="str">
        <f>VLOOKUP(A787,tax!$B$2:$X$1706,5,FALSE)</f>
        <v xml:space="preserve"> Proteobacteria</v>
      </c>
      <c r="J787" t="str">
        <f>VLOOKUP(A787,tax!$B$2:$X$1706,6,FALSE)</f>
        <v xml:space="preserve"> Gammaproteobacteria</v>
      </c>
      <c r="K787" s="11" t="str">
        <f t="shared" ref="K787:K790" si="152">IF(AND(B787=1,C787=1,E787=1,F787=1,B787+C787+D787+E787+F787=4),"2",IF(AND(B787+C787+D787+E787+F787=2,D787=1),"1","-"))</f>
        <v>1</v>
      </c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</row>
    <row r="788" spans="1:44" hidden="1" x14ac:dyDescent="0.3">
      <c r="A788" s="2" t="s">
        <v>1635</v>
      </c>
      <c r="B788" s="16">
        <v>1</v>
      </c>
      <c r="C788" s="14">
        <v>1</v>
      </c>
      <c r="D788" s="9"/>
      <c r="E788" s="15">
        <v>1</v>
      </c>
      <c r="F788" s="8">
        <v>1</v>
      </c>
      <c r="G788" s="4">
        <v>4</v>
      </c>
      <c r="H788" s="4"/>
      <c r="I788" s="5" t="str">
        <f>VLOOKUP(A788,tax!$B$2:$X$1706,5,FALSE)</f>
        <v xml:space="preserve"> Cyanobacteria</v>
      </c>
      <c r="J788" t="str">
        <f>VLOOKUP(A788,tax!$B$2:$X$1706,6,FALSE)</f>
        <v xml:space="preserve"> Oscillatoriophycideae</v>
      </c>
      <c r="K788" s="11" t="str">
        <f t="shared" si="152"/>
        <v>2</v>
      </c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</row>
    <row r="789" spans="1:44" hidden="1" x14ac:dyDescent="0.3">
      <c r="A789" s="2" t="s">
        <v>2889</v>
      </c>
      <c r="B789" s="16">
        <v>1</v>
      </c>
      <c r="C789" s="14">
        <v>1</v>
      </c>
      <c r="D789" s="9"/>
      <c r="E789" s="15">
        <v>1</v>
      </c>
      <c r="F789" s="8">
        <v>1</v>
      </c>
      <c r="G789" s="4">
        <v>4</v>
      </c>
      <c r="H789" s="4"/>
      <c r="I789" s="5" t="str">
        <f>VLOOKUP(A789,tax!$B$2:$X$1706,5,FALSE)</f>
        <v xml:space="preserve"> Viridiplantae</v>
      </c>
      <c r="J789" t="str">
        <f>VLOOKUP(A789,tax!$B$2:$X$1706,6,FALSE)</f>
        <v xml:space="preserve"> Streptophyta</v>
      </c>
      <c r="K789" s="11" t="str">
        <f t="shared" si="152"/>
        <v>2</v>
      </c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</row>
    <row r="790" spans="1:44" hidden="1" x14ac:dyDescent="0.3">
      <c r="A790" s="2" t="s">
        <v>2893</v>
      </c>
      <c r="B790" s="16">
        <v>1</v>
      </c>
      <c r="C790" s="14">
        <v>1</v>
      </c>
      <c r="D790" s="9"/>
      <c r="E790" s="15">
        <v>1</v>
      </c>
      <c r="F790" s="8">
        <v>1</v>
      </c>
      <c r="G790" s="4">
        <v>4</v>
      </c>
      <c r="H790" s="4"/>
      <c r="I790" s="5" t="str">
        <f>VLOOKUP(A790,tax!$B$2:$X$1706,5,FALSE)</f>
        <v xml:space="preserve"> Viridiplantae</v>
      </c>
      <c r="J790" t="str">
        <f>VLOOKUP(A790,tax!$B$2:$X$1706,6,FALSE)</f>
        <v xml:space="preserve"> Streptophyta</v>
      </c>
      <c r="K790" s="11" t="str">
        <f t="shared" si="152"/>
        <v>2</v>
      </c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</row>
    <row r="791" spans="1:44" hidden="1" x14ac:dyDescent="0.3">
      <c r="A791" s="2" t="s">
        <v>2891</v>
      </c>
      <c r="B791" s="16">
        <v>2</v>
      </c>
      <c r="C791" s="14">
        <v>1</v>
      </c>
      <c r="D791" s="9"/>
      <c r="E791" s="15">
        <v>1</v>
      </c>
      <c r="F791" s="8">
        <v>1</v>
      </c>
      <c r="G791" s="4">
        <v>5</v>
      </c>
      <c r="H791" s="4"/>
      <c r="I791" s="5" t="str">
        <f>VLOOKUP(A791,tax!$B$2:$X$1706,5,FALSE)</f>
        <v xml:space="preserve"> Viridiplantae</v>
      </c>
      <c r="J791" t="str">
        <f>VLOOKUP(A791,tax!$B$2:$X$1706,6,FALSE)</f>
        <v xml:space="preserve"> Streptophyta</v>
      </c>
      <c r="K791" s="11" t="str">
        <f t="shared" si="149"/>
        <v>-</v>
      </c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</row>
    <row r="792" spans="1:44" hidden="1" x14ac:dyDescent="0.3">
      <c r="A792" s="2" t="s">
        <v>2895</v>
      </c>
      <c r="B792" s="16">
        <v>1</v>
      </c>
      <c r="C792" s="14">
        <v>1</v>
      </c>
      <c r="D792" s="9"/>
      <c r="E792" s="15">
        <v>1</v>
      </c>
      <c r="F792" s="8">
        <v>1</v>
      </c>
      <c r="G792" s="4">
        <v>4</v>
      </c>
      <c r="H792" s="4"/>
      <c r="I792" s="5" t="str">
        <f>VLOOKUP(A792,tax!$B$2:$X$1706,5,FALSE)</f>
        <v xml:space="preserve"> Viridiplantae</v>
      </c>
      <c r="J792" t="str">
        <f>VLOOKUP(A792,tax!$B$2:$X$1706,6,FALSE)</f>
        <v xml:space="preserve"> Streptophyta</v>
      </c>
      <c r="K792" s="11" t="str">
        <f t="shared" ref="K792:K793" si="153">IF(AND(B792=1,C792=1,E792=1,F792=1,B792+C792+D792+E792+F792=4),"2",IF(AND(B792+C792+D792+E792+F792=2,D792=1),"1","-"))</f>
        <v>2</v>
      </c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</row>
    <row r="793" spans="1:44" hidden="1" x14ac:dyDescent="0.3">
      <c r="A793" s="2" t="s">
        <v>1637</v>
      </c>
      <c r="B793" s="16"/>
      <c r="C793" s="14"/>
      <c r="D793" s="9">
        <v>1</v>
      </c>
      <c r="E793" s="15"/>
      <c r="F793" s="8">
        <v>1</v>
      </c>
      <c r="G793" s="4">
        <v>2</v>
      </c>
      <c r="H793" s="4"/>
      <c r="I793" s="5" t="str">
        <f>VLOOKUP(A793,tax!$B$2:$X$1706,5,FALSE)</f>
        <v xml:space="preserve"> Proteobacteria</v>
      </c>
      <c r="J793" t="str">
        <f>VLOOKUP(A793,tax!$B$2:$X$1706,6,FALSE)</f>
        <v xml:space="preserve"> Deltaproteobacteria</v>
      </c>
      <c r="K793" s="11" t="str">
        <f t="shared" si="153"/>
        <v>1</v>
      </c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</row>
    <row r="794" spans="1:44" x14ac:dyDescent="0.3">
      <c r="A794" s="47" t="s">
        <v>1639</v>
      </c>
      <c r="B794" s="48"/>
      <c r="C794" s="49"/>
      <c r="D794" s="50">
        <v>1</v>
      </c>
      <c r="E794" s="51"/>
      <c r="F794" s="52">
        <v>1</v>
      </c>
      <c r="G794" s="53">
        <v>2</v>
      </c>
      <c r="H794" s="53">
        <f>VLOOKUP(A794, architectures!B779:I7783,4, FALSE)</f>
        <v>87</v>
      </c>
      <c r="I794" s="54" t="str">
        <f>VLOOKUP(A794,tax!$B$2:$X$1706,5,FALSE)</f>
        <v xml:space="preserve"> Proteobacteria</v>
      </c>
      <c r="J794" s="34" t="str">
        <f>VLOOKUP(A794,tax!$B$2:$X$1706,6,FALSE)</f>
        <v xml:space="preserve"> Betaproteobacteria</v>
      </c>
      <c r="K794" s="35" t="str">
        <f t="shared" ref="K794:K796" si="154">IF(AND(B794=1,C794=1,E794=1,F794=1,B794+C794+D794+E794+F794=4),"2",IF(AND(B794+C794+D794+E794+F794=2,D794=1),"1","-"))</f>
        <v>1</v>
      </c>
      <c r="L794" s="35" t="str">
        <f t="shared" ref="L794:L796" si="155">CONCATENATE("B",K794)</f>
        <v>B1</v>
      </c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</row>
    <row r="795" spans="1:44" x14ac:dyDescent="0.3">
      <c r="A795" s="47" t="s">
        <v>1641</v>
      </c>
      <c r="B795" s="48"/>
      <c r="C795" s="49"/>
      <c r="D795" s="50">
        <v>1</v>
      </c>
      <c r="E795" s="51"/>
      <c r="F795" s="52">
        <v>1</v>
      </c>
      <c r="G795" s="53">
        <v>2</v>
      </c>
      <c r="H795" s="53">
        <f>VLOOKUP(A795, architectures!B780:I7784,4, FALSE)</f>
        <v>93</v>
      </c>
      <c r="I795" s="54" t="str">
        <f>VLOOKUP(A795,tax!$B$2:$X$1706,5,FALSE)</f>
        <v xml:space="preserve"> Proteobacteria</v>
      </c>
      <c r="J795" s="34" t="str">
        <f>VLOOKUP(A795,tax!$B$2:$X$1706,6,FALSE)</f>
        <v xml:space="preserve"> Betaproteobacteria</v>
      </c>
      <c r="K795" s="35" t="str">
        <f t="shared" si="154"/>
        <v>1</v>
      </c>
      <c r="L795" s="35" t="str">
        <f t="shared" si="155"/>
        <v>B1</v>
      </c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</row>
    <row r="796" spans="1:44" x14ac:dyDescent="0.3">
      <c r="A796" s="47" t="s">
        <v>1643</v>
      </c>
      <c r="B796" s="48"/>
      <c r="C796" s="49"/>
      <c r="D796" s="50">
        <v>1</v>
      </c>
      <c r="E796" s="51"/>
      <c r="F796" s="52">
        <v>1</v>
      </c>
      <c r="G796" s="53">
        <v>2</v>
      </c>
      <c r="H796" s="53">
        <f>VLOOKUP(A796, architectures!B781:I7785,4, FALSE)</f>
        <v>253</v>
      </c>
      <c r="I796" s="54" t="str">
        <f>VLOOKUP(A796,tax!$B$2:$X$1706,5,FALSE)</f>
        <v xml:space="preserve"> Proteobacteria</v>
      </c>
      <c r="J796" s="34" t="str">
        <f>VLOOKUP(A796,tax!$B$2:$X$1706,6,FALSE)</f>
        <v xml:space="preserve"> Betaproteobacteria</v>
      </c>
      <c r="K796" s="35" t="str">
        <f t="shared" si="154"/>
        <v>1</v>
      </c>
      <c r="L796" s="35" t="str">
        <f t="shared" si="155"/>
        <v>B1</v>
      </c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</row>
    <row r="797" spans="1:44" hidden="1" x14ac:dyDescent="0.3">
      <c r="A797" s="2" t="s">
        <v>1645</v>
      </c>
      <c r="B797" s="16">
        <v>2</v>
      </c>
      <c r="C797" s="14">
        <v>1</v>
      </c>
      <c r="D797" s="9"/>
      <c r="E797" s="15">
        <v>1</v>
      </c>
      <c r="F797" s="8">
        <v>1</v>
      </c>
      <c r="G797" s="4">
        <v>5</v>
      </c>
      <c r="H797" s="4"/>
      <c r="I797" s="5" t="str">
        <f>VLOOKUP(A797,tax!$B$2:$X$1706,5,FALSE)</f>
        <v xml:space="preserve"> Proteobacteria</v>
      </c>
      <c r="J797" t="str">
        <f>VLOOKUP(A797,tax!$B$2:$X$1706,6,FALSE)</f>
        <v xml:space="preserve"> Gammaproteobacteria</v>
      </c>
      <c r="K797" s="11" t="str">
        <f t="shared" si="149"/>
        <v>-</v>
      </c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</row>
    <row r="798" spans="1:44" hidden="1" x14ac:dyDescent="0.3">
      <c r="A798" s="2" t="s">
        <v>1647</v>
      </c>
      <c r="B798" s="16"/>
      <c r="C798" s="14">
        <v>1</v>
      </c>
      <c r="D798" s="9"/>
      <c r="E798" s="15">
        <v>1</v>
      </c>
      <c r="F798" s="8">
        <v>1</v>
      </c>
      <c r="G798" s="4">
        <v>3</v>
      </c>
      <c r="H798" s="4"/>
      <c r="I798" s="5" t="str">
        <f>VLOOKUP(A798,tax!$B$2:$X$1706,5,FALSE)</f>
        <v xml:space="preserve"> Proteobacteria</v>
      </c>
      <c r="J798" t="str">
        <f>VLOOKUP(A798,tax!$B$2:$X$1706,6,FALSE)</f>
        <v xml:space="preserve"> Gammaproteobacteria</v>
      </c>
      <c r="K798" s="11" t="str">
        <f t="shared" si="149"/>
        <v>-</v>
      </c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</row>
    <row r="799" spans="1:44" hidden="1" x14ac:dyDescent="0.3">
      <c r="A799" s="2" t="s">
        <v>1649</v>
      </c>
      <c r="B799" s="16"/>
      <c r="C799" s="14"/>
      <c r="D799" s="9">
        <v>1</v>
      </c>
      <c r="E799" s="15"/>
      <c r="F799" s="8">
        <v>1</v>
      </c>
      <c r="G799" s="4">
        <v>2</v>
      </c>
      <c r="H799" s="4"/>
      <c r="I799" s="5" t="str">
        <f>VLOOKUP(A799,tax!$B$2:$X$1706,5,FALSE)</f>
        <v xml:space="preserve"> Proteobacteria</v>
      </c>
      <c r="J799" t="str">
        <f>VLOOKUP(A799,tax!$B$2:$X$1706,6,FALSE)</f>
        <v xml:space="preserve"> Gammaproteobacteria</v>
      </c>
      <c r="K799" s="11" t="str">
        <f t="shared" ref="K799:K801" si="156">IF(AND(B799=1,C799=1,E799=1,F799=1,B799+C799+D799+E799+F799=4),"2",IF(AND(B799+C799+D799+E799+F799=2,D799=1),"1","-"))</f>
        <v>1</v>
      </c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</row>
    <row r="800" spans="1:44" hidden="1" x14ac:dyDescent="0.3">
      <c r="A800" s="2" t="s">
        <v>1651</v>
      </c>
      <c r="B800" s="16">
        <v>1</v>
      </c>
      <c r="C800" s="14">
        <v>1</v>
      </c>
      <c r="D800" s="9"/>
      <c r="E800" s="15">
        <v>1</v>
      </c>
      <c r="F800" s="8">
        <v>1</v>
      </c>
      <c r="G800" s="4">
        <v>4</v>
      </c>
      <c r="H800" s="4"/>
      <c r="I800" s="5" t="str">
        <f>VLOOKUP(A800,tax!$B$2:$X$1706,5,FALSE)</f>
        <v xml:space="preserve"> Proteobacteria</v>
      </c>
      <c r="J800" t="str">
        <f>VLOOKUP(A800,tax!$B$2:$X$1706,6,FALSE)</f>
        <v xml:space="preserve"> Gammaproteobacteria</v>
      </c>
      <c r="K800" s="11" t="str">
        <f t="shared" si="156"/>
        <v>2</v>
      </c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</row>
    <row r="801" spans="1:44" hidden="1" x14ac:dyDescent="0.3">
      <c r="A801" s="2" t="s">
        <v>1653</v>
      </c>
      <c r="B801" s="16"/>
      <c r="C801" s="14"/>
      <c r="D801" s="9">
        <v>1</v>
      </c>
      <c r="E801" s="15"/>
      <c r="F801" s="8">
        <v>1</v>
      </c>
      <c r="G801" s="4">
        <v>2</v>
      </c>
      <c r="H801" s="4"/>
      <c r="I801" s="5" t="str">
        <f>VLOOKUP(A801,tax!$B$2:$X$1706,5,FALSE)</f>
        <v xml:space="preserve"> Proteobacteria</v>
      </c>
      <c r="J801" t="str">
        <f>VLOOKUP(A801,tax!$B$2:$X$1706,6,FALSE)</f>
        <v xml:space="preserve"> Gammaproteobacteria</v>
      </c>
      <c r="K801" s="11" t="str">
        <f t="shared" si="156"/>
        <v>1</v>
      </c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</row>
    <row r="802" spans="1:44" x14ac:dyDescent="0.3">
      <c r="A802" s="47" t="s">
        <v>1655</v>
      </c>
      <c r="B802" s="48"/>
      <c r="C802" s="49"/>
      <c r="D802" s="50">
        <v>1</v>
      </c>
      <c r="E802" s="51"/>
      <c r="F802" s="52">
        <v>1</v>
      </c>
      <c r="G802" s="53">
        <v>2</v>
      </c>
      <c r="H802" s="53">
        <f>VLOOKUP(A802, architectures!B787:I7791,4, FALSE)</f>
        <v>120</v>
      </c>
      <c r="I802" s="54" t="str">
        <f>VLOOKUP(A802,tax!$B$2:$X$1706,5,FALSE)</f>
        <v xml:space="preserve"> Proteobacteria</v>
      </c>
      <c r="J802" s="34" t="str">
        <f>VLOOKUP(A802,tax!$B$2:$X$1706,6,FALSE)</f>
        <v xml:space="preserve"> Betaproteobacteria</v>
      </c>
      <c r="K802" s="35" t="str">
        <f t="shared" ref="K802:K803" si="157">IF(AND(B802=1,C802=1,E802=1,F802=1,B802+C802+D802+E802+F802=4),"2",IF(AND(B802+C802+D802+E802+F802=2,D802=1),"1","-"))</f>
        <v>1</v>
      </c>
      <c r="L802" s="35" t="str">
        <f t="shared" ref="L802:L803" si="158">CONCATENATE("B",K802)</f>
        <v>B1</v>
      </c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</row>
    <row r="803" spans="1:44" x14ac:dyDescent="0.3">
      <c r="A803" s="47" t="s">
        <v>1657</v>
      </c>
      <c r="B803" s="48"/>
      <c r="C803" s="49"/>
      <c r="D803" s="50">
        <v>1</v>
      </c>
      <c r="E803" s="51"/>
      <c r="F803" s="52">
        <v>1</v>
      </c>
      <c r="G803" s="53">
        <v>2</v>
      </c>
      <c r="H803" s="53">
        <f>VLOOKUP(A803, architectures!B788:I7792,4, FALSE)</f>
        <v>80</v>
      </c>
      <c r="I803" s="54" t="str">
        <f>VLOOKUP(A803,tax!$B$2:$X$1706,5,FALSE)</f>
        <v xml:space="preserve"> Proteobacteria</v>
      </c>
      <c r="J803" s="34" t="str">
        <f>VLOOKUP(A803,tax!$B$2:$X$1706,6,FALSE)</f>
        <v xml:space="preserve"> Betaproteobacteria</v>
      </c>
      <c r="K803" s="35" t="str">
        <f t="shared" si="157"/>
        <v>1</v>
      </c>
      <c r="L803" s="35" t="str">
        <f t="shared" si="158"/>
        <v>B1</v>
      </c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</row>
    <row r="804" spans="1:44" hidden="1" x14ac:dyDescent="0.3">
      <c r="A804" s="2" t="s">
        <v>1659</v>
      </c>
      <c r="B804" s="16"/>
      <c r="C804" s="14"/>
      <c r="D804" s="9">
        <v>1</v>
      </c>
      <c r="E804" s="15"/>
      <c r="F804" s="8">
        <v>1</v>
      </c>
      <c r="G804" s="4">
        <v>2</v>
      </c>
      <c r="H804" s="4"/>
      <c r="I804" s="5" t="str">
        <f>VLOOKUP(A804,tax!$B$2:$X$1706,5,FALSE)</f>
        <v xml:space="preserve"> Proteobacteria</v>
      </c>
      <c r="J804" t="str">
        <f>VLOOKUP(A804,tax!$B$2:$X$1706,6,FALSE)</f>
        <v xml:space="preserve"> Gammaproteobacteria</v>
      </c>
      <c r="K804" s="11" t="str">
        <f>IF(AND(B804=1,C804=1,E804=1,F804=1,B804+C804+D804+E804+F804=4),"2",IF(AND(B804+C804+D804+E804+F804=2,D804=1),"1","-"))</f>
        <v>1</v>
      </c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</row>
    <row r="805" spans="1:44" hidden="1" x14ac:dyDescent="0.3">
      <c r="A805" s="2" t="s">
        <v>1661</v>
      </c>
      <c r="B805" s="16"/>
      <c r="C805" s="14">
        <v>1</v>
      </c>
      <c r="D805" s="9"/>
      <c r="E805" s="15">
        <v>1</v>
      </c>
      <c r="F805" s="8">
        <v>1</v>
      </c>
      <c r="G805" s="4">
        <v>3</v>
      </c>
      <c r="H805" s="4"/>
      <c r="I805" s="5" t="str">
        <f>VLOOKUP(A805,tax!$B$2:$X$1706,5,FALSE)</f>
        <v xml:space="preserve"> Proteobacteria</v>
      </c>
      <c r="J805" t="str">
        <f>VLOOKUP(A805,tax!$B$2:$X$1706,6,FALSE)</f>
        <v xml:space="preserve"> Gammaproteobacteria</v>
      </c>
      <c r="K805" s="11" t="str">
        <f t="shared" si="149"/>
        <v>-</v>
      </c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</row>
    <row r="806" spans="1:44" hidden="1" x14ac:dyDescent="0.3">
      <c r="A806" s="2" t="s">
        <v>1663</v>
      </c>
      <c r="B806" s="16"/>
      <c r="C806" s="14"/>
      <c r="D806" s="9">
        <v>1</v>
      </c>
      <c r="E806" s="15"/>
      <c r="F806" s="8">
        <v>1</v>
      </c>
      <c r="G806" s="4">
        <v>2</v>
      </c>
      <c r="H806" s="4"/>
      <c r="I806" s="5" t="str">
        <f>VLOOKUP(A806,tax!$B$2:$X$1706,5,FALSE)</f>
        <v xml:space="preserve"> Proteobacteria</v>
      </c>
      <c r="J806" t="str">
        <f>VLOOKUP(A806,tax!$B$2:$X$1706,6,FALSE)</f>
        <v xml:space="preserve"> Gammaproteobacteria</v>
      </c>
      <c r="K806" s="11" t="str">
        <f>IF(AND(B806=1,C806=1,E806=1,F806=1,B806+C806+D806+E806+F806=4),"2",IF(AND(B806+C806+D806+E806+F806=2,D806=1),"1","-"))</f>
        <v>1</v>
      </c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</row>
    <row r="807" spans="1:44" x14ac:dyDescent="0.3">
      <c r="A807" s="47" t="s">
        <v>1665</v>
      </c>
      <c r="B807" s="48"/>
      <c r="C807" s="49"/>
      <c r="D807" s="50">
        <v>1</v>
      </c>
      <c r="E807" s="51"/>
      <c r="F807" s="52">
        <v>1</v>
      </c>
      <c r="G807" s="53">
        <v>2</v>
      </c>
      <c r="H807" s="53">
        <f>VLOOKUP(A807, architectures!B792:I7796,4, FALSE)</f>
        <v>88</v>
      </c>
      <c r="I807" s="54" t="str">
        <f>VLOOKUP(A807,tax!$B$2:$X$1706,5,FALSE)</f>
        <v xml:space="preserve"> Proteobacteria</v>
      </c>
      <c r="J807" s="34" t="str">
        <f>VLOOKUP(A807,tax!$B$2:$X$1706,6,FALSE)</f>
        <v xml:space="preserve"> Betaproteobacteria</v>
      </c>
      <c r="K807" s="35" t="str">
        <f t="shared" ref="K807:K809" si="159">IF(AND(B807=1,C807=1,E807=1,F807=1,B807+C807+D807+E807+F807=4),"2",IF(AND(B807+C807+D807+E807+F807=2,D807=1),"1","-"))</f>
        <v>1</v>
      </c>
      <c r="L807" s="35" t="str">
        <f t="shared" ref="L807:L809" si="160">CONCATENATE("B",K807)</f>
        <v>B1</v>
      </c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</row>
    <row r="808" spans="1:44" x14ac:dyDescent="0.3">
      <c r="A808" s="47" t="s">
        <v>1667</v>
      </c>
      <c r="B808" s="48"/>
      <c r="C808" s="49"/>
      <c r="D808" s="50">
        <v>1</v>
      </c>
      <c r="E808" s="51"/>
      <c r="F808" s="52">
        <v>1</v>
      </c>
      <c r="G808" s="53">
        <v>2</v>
      </c>
      <c r="H808" s="53">
        <f>VLOOKUP(A808, architectures!B793:I7797,4, FALSE)</f>
        <v>80</v>
      </c>
      <c r="I808" s="54" t="str">
        <f>VLOOKUP(A808,tax!$B$2:$X$1706,5,FALSE)</f>
        <v xml:space="preserve"> Proteobacteria</v>
      </c>
      <c r="J808" s="34" t="str">
        <f>VLOOKUP(A808,tax!$B$2:$X$1706,6,FALSE)</f>
        <v xml:space="preserve"> Betaproteobacteria</v>
      </c>
      <c r="K808" s="35" t="str">
        <f t="shared" si="159"/>
        <v>1</v>
      </c>
      <c r="L808" s="35" t="str">
        <f t="shared" si="160"/>
        <v>B1</v>
      </c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</row>
    <row r="809" spans="1:44" x14ac:dyDescent="0.3">
      <c r="A809" s="47" t="s">
        <v>1669</v>
      </c>
      <c r="B809" s="48"/>
      <c r="C809" s="49"/>
      <c r="D809" s="50">
        <v>1</v>
      </c>
      <c r="E809" s="51"/>
      <c r="F809" s="52">
        <v>1</v>
      </c>
      <c r="G809" s="53">
        <v>2</v>
      </c>
      <c r="H809" s="53">
        <f>VLOOKUP(A809, architectures!B794:I7798,4, FALSE)</f>
        <v>36</v>
      </c>
      <c r="I809" s="54" t="str">
        <f>VLOOKUP(A809,tax!$B$2:$X$1706,5,FALSE)</f>
        <v xml:space="preserve"> Proteobacteria</v>
      </c>
      <c r="J809" s="34" t="str">
        <f>VLOOKUP(A809,tax!$B$2:$X$1706,6,FALSE)</f>
        <v xml:space="preserve"> Betaproteobacteria</v>
      </c>
      <c r="K809" s="35" t="str">
        <f t="shared" si="159"/>
        <v>1</v>
      </c>
      <c r="L809" s="35" t="str">
        <f t="shared" si="160"/>
        <v>B1</v>
      </c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</row>
    <row r="810" spans="1:44" hidden="1" x14ac:dyDescent="0.3">
      <c r="A810" s="2" t="s">
        <v>1671</v>
      </c>
      <c r="B810" s="16"/>
      <c r="C810" s="14"/>
      <c r="D810" s="9">
        <v>1</v>
      </c>
      <c r="E810" s="15"/>
      <c r="F810" s="8">
        <v>1</v>
      </c>
      <c r="G810" s="4">
        <v>2</v>
      </c>
      <c r="H810" s="4"/>
      <c r="I810" s="5" t="str">
        <f>VLOOKUP(A810,tax!$B$2:$X$1706,5,FALSE)</f>
        <v xml:space="preserve"> Proteobacteria</v>
      </c>
      <c r="J810" t="str">
        <f>VLOOKUP(A810,tax!$B$2:$X$1706,6,FALSE)</f>
        <v xml:space="preserve"> Gammaproteobacteria</v>
      </c>
      <c r="K810" s="11" t="str">
        <f>IF(AND(B810=1,C810=1,E810=1,F810=1,B810+C810+D810+E810+F810=4),"2",IF(AND(B810+C810+D810+E810+F810=2,D810=1),"1","-"))</f>
        <v>1</v>
      </c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</row>
    <row r="811" spans="1:44" x14ac:dyDescent="0.3">
      <c r="A811" s="47" t="s">
        <v>1673</v>
      </c>
      <c r="B811" s="48">
        <v>1</v>
      </c>
      <c r="C811" s="49">
        <v>1</v>
      </c>
      <c r="D811" s="50"/>
      <c r="E811" s="51">
        <v>1</v>
      </c>
      <c r="F811" s="52">
        <v>1</v>
      </c>
      <c r="G811" s="53">
        <v>4</v>
      </c>
      <c r="H811" s="53">
        <f>VLOOKUP(A811, architectures!B796:I7800,4, FALSE)</f>
        <v>272</v>
      </c>
      <c r="I811" s="54" t="str">
        <f>VLOOKUP(A811,tax!$B$2:$X$1706,5,FALSE)</f>
        <v xml:space="preserve"> Proteobacteria</v>
      </c>
      <c r="J811" s="34" t="str">
        <f>VLOOKUP(A811,tax!$B$2:$X$1706,6,FALSE)</f>
        <v xml:space="preserve"> Betaproteobacteria</v>
      </c>
      <c r="K811" s="35" t="str">
        <f>IF(AND(B811=1,C811=1,E811=1,F811=1,B811+C811+D811+E811+F811=4),"2",IF(AND(B811+C811+D811+E811+F811=2,D811=1),"1","-"))</f>
        <v>2</v>
      </c>
      <c r="L811" s="35" t="str">
        <f>CONCATENATE("B",K811)</f>
        <v>B2</v>
      </c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</row>
    <row r="812" spans="1:44" hidden="1" x14ac:dyDescent="0.3">
      <c r="A812" s="2" t="s">
        <v>2887</v>
      </c>
      <c r="B812" s="16">
        <v>1</v>
      </c>
      <c r="C812" s="14">
        <v>1</v>
      </c>
      <c r="D812" s="9"/>
      <c r="E812" s="15">
        <v>1</v>
      </c>
      <c r="F812" s="8">
        <v>1</v>
      </c>
      <c r="G812" s="4">
        <v>4</v>
      </c>
      <c r="H812" s="4"/>
      <c r="I812" s="5" t="str">
        <f>VLOOKUP(A812,tax!$B$2:$X$1706,5,FALSE)</f>
        <v xml:space="preserve"> Viridiplantae</v>
      </c>
      <c r="J812" t="str">
        <f>VLOOKUP(A812,tax!$B$2:$X$1706,6,FALSE)</f>
        <v xml:space="preserve"> Streptophyta</v>
      </c>
      <c r="K812" s="11" t="str">
        <f>IF(AND(B812=1,C812=1,E812=1,F812=1,B812+C812+D812+E812+F812=4),"2",IF(AND(B812+C812+D812+E812+F812=2,D812=1),"1","-"))</f>
        <v>2</v>
      </c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</row>
    <row r="813" spans="1:44" hidden="1" x14ac:dyDescent="0.3">
      <c r="A813" s="2" t="s">
        <v>1675</v>
      </c>
      <c r="B813" s="16"/>
      <c r="C813" s="14"/>
      <c r="D813" s="9"/>
      <c r="E813" s="15"/>
      <c r="F813" s="8">
        <v>1</v>
      </c>
      <c r="G813" s="4">
        <v>1</v>
      </c>
      <c r="H813" s="4"/>
      <c r="I813" s="5" t="str">
        <f>VLOOKUP(A813,tax!$B$2:$X$1706,5,FALSE)</f>
        <v xml:space="preserve"> Viridiplantae</v>
      </c>
      <c r="J813" t="str">
        <f>VLOOKUP(A813,tax!$B$2:$X$1706,6,FALSE)</f>
        <v xml:space="preserve"> Streptophyta</v>
      </c>
      <c r="K813" s="11" t="str">
        <f t="shared" si="149"/>
        <v>-</v>
      </c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</row>
    <row r="814" spans="1:44" hidden="1" x14ac:dyDescent="0.3">
      <c r="A814" s="2" t="s">
        <v>1677</v>
      </c>
      <c r="B814" s="4"/>
      <c r="C814" s="4"/>
      <c r="D814" s="9"/>
      <c r="E814" s="4"/>
      <c r="F814" s="8">
        <v>1</v>
      </c>
      <c r="G814" s="4">
        <v>1</v>
      </c>
      <c r="H814" s="4"/>
      <c r="I814" s="5" t="str">
        <f>VLOOKUP(A814,tax!$B$2:$X$1706,5,FALSE)</f>
        <v xml:space="preserve"> Euryarchaeota</v>
      </c>
      <c r="J814" t="str">
        <f>VLOOKUP(A814,tax!$B$2:$X$1706,6,FALSE)</f>
        <v xml:space="preserve"> Methanomicrobia</v>
      </c>
      <c r="K814" s="11" t="str">
        <f t="shared" si="149"/>
        <v>-</v>
      </c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</row>
    <row r="815" spans="1:44" hidden="1" x14ac:dyDescent="0.3">
      <c r="A815" s="2" t="s">
        <v>1679</v>
      </c>
      <c r="B815" s="16"/>
      <c r="C815" s="14"/>
      <c r="D815" s="9">
        <v>1</v>
      </c>
      <c r="E815" s="15"/>
      <c r="F815" s="8">
        <v>1</v>
      </c>
      <c r="G815" s="4">
        <v>2</v>
      </c>
      <c r="H815" s="4"/>
      <c r="I815" s="5" t="str">
        <f>VLOOKUP(A815,tax!$B$2:$X$1706,5,FALSE)</f>
        <v xml:space="preserve"> Proteobacteria</v>
      </c>
      <c r="J815" t="str">
        <f>VLOOKUP(A815,tax!$B$2:$X$1706,6,FALSE)</f>
        <v xml:space="preserve"> Gammaproteobacteria</v>
      </c>
      <c r="K815" s="11" t="str">
        <f>IF(AND(B815=1,C815=1,E815=1,F815=1,B815+C815+D815+E815+F815=4),"2",IF(AND(B815+C815+D815+E815+F815=2,D815=1),"1","-"))</f>
        <v>1</v>
      </c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</row>
    <row r="816" spans="1:44" hidden="1" x14ac:dyDescent="0.3">
      <c r="A816" s="2" t="s">
        <v>1681</v>
      </c>
      <c r="B816" s="16"/>
      <c r="C816" s="14">
        <v>1</v>
      </c>
      <c r="D816" s="9"/>
      <c r="E816" s="15">
        <v>1</v>
      </c>
      <c r="F816" s="8">
        <v>1</v>
      </c>
      <c r="G816" s="4">
        <v>3</v>
      </c>
      <c r="H816" s="4"/>
      <c r="I816" s="5" t="str">
        <f>VLOOKUP(A816,tax!$B$2:$X$1706,5,FALSE)</f>
        <v xml:space="preserve"> Proteobacteria</v>
      </c>
      <c r="J816" t="str">
        <f>VLOOKUP(A816,tax!$B$2:$X$1706,6,FALSE)</f>
        <v xml:space="preserve"> Alphaproteobacteria</v>
      </c>
      <c r="K816" s="11" t="str">
        <f t="shared" si="149"/>
        <v>-</v>
      </c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</row>
    <row r="817" spans="1:44" hidden="1" x14ac:dyDescent="0.3">
      <c r="A817" s="2" t="s">
        <v>1683</v>
      </c>
      <c r="B817" s="16"/>
      <c r="C817" s="14"/>
      <c r="D817" s="9">
        <v>1</v>
      </c>
      <c r="E817" s="15"/>
      <c r="F817" s="8">
        <v>1</v>
      </c>
      <c r="G817" s="4">
        <v>2</v>
      </c>
      <c r="H817" s="4"/>
      <c r="I817" s="5" t="str">
        <f>VLOOKUP(A817,tax!$B$2:$X$1706,5,FALSE)</f>
        <v xml:space="preserve"> Proteobacteria</v>
      </c>
      <c r="J817" t="str">
        <f>VLOOKUP(A817,tax!$B$2:$X$1706,6,FALSE)</f>
        <v xml:space="preserve"> Gammaproteobacteria</v>
      </c>
      <c r="K817" s="11" t="str">
        <f t="shared" ref="K817:K821" si="161">IF(AND(B817=1,C817=1,E817=1,F817=1,B817+C817+D817+E817+F817=4),"2",IF(AND(B817+C817+D817+E817+F817=2,D817=1),"1","-"))</f>
        <v>1</v>
      </c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</row>
    <row r="818" spans="1:44" x14ac:dyDescent="0.3">
      <c r="A818" s="47" t="s">
        <v>1685</v>
      </c>
      <c r="B818" s="48">
        <v>1</v>
      </c>
      <c r="C818" s="49">
        <v>1</v>
      </c>
      <c r="D818" s="50"/>
      <c r="E818" s="51">
        <v>1</v>
      </c>
      <c r="F818" s="52">
        <v>1</v>
      </c>
      <c r="G818" s="53">
        <v>4</v>
      </c>
      <c r="H818" s="53">
        <f>VLOOKUP(A818, architectures!B803:I7807,4, FALSE)</f>
        <v>58</v>
      </c>
      <c r="I818" s="54" t="str">
        <f>VLOOKUP(A818,tax!$B$2:$X$1706,5,FALSE)</f>
        <v xml:space="preserve"> Proteobacteria</v>
      </c>
      <c r="J818" s="34" t="str">
        <f>VLOOKUP(A818,tax!$B$2:$X$1706,6,FALSE)</f>
        <v xml:space="preserve"> Alphaproteobacteria</v>
      </c>
      <c r="K818" s="35" t="str">
        <f t="shared" si="161"/>
        <v>2</v>
      </c>
      <c r="L818" s="35" t="str">
        <f>CONCATENATE("A",K818)</f>
        <v>A2</v>
      </c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</row>
    <row r="819" spans="1:44" hidden="1" x14ac:dyDescent="0.3">
      <c r="A819" s="2" t="s">
        <v>1687</v>
      </c>
      <c r="B819" s="16">
        <v>1</v>
      </c>
      <c r="C819" s="14">
        <v>1</v>
      </c>
      <c r="D819" s="9"/>
      <c r="E819" s="15">
        <v>1</v>
      </c>
      <c r="F819" s="8">
        <v>1</v>
      </c>
      <c r="G819" s="4">
        <v>4</v>
      </c>
      <c r="H819" s="4"/>
      <c r="I819" s="5" t="str">
        <f>VLOOKUP(A819,tax!$B$2:$X$1706,5,FALSE)</f>
        <v xml:space="preserve"> Bacteroidetes</v>
      </c>
      <c r="J819" t="str">
        <f>VLOOKUP(A819,tax!$B$2:$X$1706,6,FALSE)</f>
        <v xml:space="preserve"> Flavobacteriia</v>
      </c>
      <c r="K819" s="11" t="str">
        <f t="shared" si="161"/>
        <v>2</v>
      </c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</row>
    <row r="820" spans="1:44" hidden="1" x14ac:dyDescent="0.3">
      <c r="A820" s="2" t="s">
        <v>1689</v>
      </c>
      <c r="B820" s="16"/>
      <c r="C820" s="14"/>
      <c r="D820" s="9">
        <v>1</v>
      </c>
      <c r="E820" s="15"/>
      <c r="F820" s="8">
        <v>1</v>
      </c>
      <c r="G820" s="4">
        <v>2</v>
      </c>
      <c r="H820" s="4"/>
      <c r="I820" s="5" t="str">
        <f>VLOOKUP(A820,tax!$B$2:$X$1706,5,FALSE)</f>
        <v xml:space="preserve"> Cyanobacteria</v>
      </c>
      <c r="J820" t="str">
        <f>VLOOKUP(A820,tax!$B$2:$X$1706,6,FALSE)</f>
        <v xml:space="preserve"> Synechococcales</v>
      </c>
      <c r="K820" s="11" t="str">
        <f t="shared" si="161"/>
        <v>1</v>
      </c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</row>
    <row r="821" spans="1:44" hidden="1" x14ac:dyDescent="0.3">
      <c r="A821" s="2" t="s">
        <v>1691</v>
      </c>
      <c r="B821" s="16">
        <v>1</v>
      </c>
      <c r="C821" s="14">
        <v>1</v>
      </c>
      <c r="D821" s="9"/>
      <c r="E821" s="15">
        <v>1</v>
      </c>
      <c r="F821" s="8">
        <v>1</v>
      </c>
      <c r="G821" s="4">
        <v>4</v>
      </c>
      <c r="H821" s="4"/>
      <c r="I821" s="5" t="str">
        <f>VLOOKUP(A821,tax!$B$2:$X$1706,5,FALSE)</f>
        <v xml:space="preserve"> Planctomycetes</v>
      </c>
      <c r="J821" t="str">
        <f>VLOOKUP(A821,tax!$B$2:$X$1706,6,FALSE)</f>
        <v xml:space="preserve"> Planctomycetia</v>
      </c>
      <c r="K821" s="11" t="str">
        <f t="shared" si="161"/>
        <v>2</v>
      </c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</row>
    <row r="822" spans="1:44" hidden="1" x14ac:dyDescent="0.3">
      <c r="A822" s="2" t="s">
        <v>1693</v>
      </c>
      <c r="B822" s="16">
        <v>2</v>
      </c>
      <c r="C822" s="14">
        <v>1</v>
      </c>
      <c r="D822" s="9"/>
      <c r="E822" s="15">
        <v>1</v>
      </c>
      <c r="F822" s="8">
        <v>1</v>
      </c>
      <c r="G822" s="4">
        <v>5</v>
      </c>
      <c r="H822" s="4"/>
      <c r="I822" s="5" t="str">
        <f>VLOOKUP(A822,tax!$B$2:$X$1706,5,FALSE)</f>
        <v xml:space="preserve"> Proteobacteria</v>
      </c>
      <c r="J822" t="str">
        <f>VLOOKUP(A822,tax!$B$2:$X$1706,6,FALSE)</f>
        <v xml:space="preserve"> Gammaproteobacteria</v>
      </c>
      <c r="K822" s="11" t="str">
        <f t="shared" si="149"/>
        <v>-</v>
      </c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</row>
    <row r="823" spans="1:44" hidden="1" x14ac:dyDescent="0.3">
      <c r="A823" s="2" t="s">
        <v>1695</v>
      </c>
      <c r="B823" s="16">
        <v>1</v>
      </c>
      <c r="C823" s="14">
        <v>1</v>
      </c>
      <c r="D823" s="9"/>
      <c r="E823" s="15">
        <v>1</v>
      </c>
      <c r="F823" s="8">
        <v>1</v>
      </c>
      <c r="G823" s="4">
        <v>4</v>
      </c>
      <c r="H823" s="4"/>
      <c r="I823" s="5" t="str">
        <f>VLOOKUP(A823,tax!$B$2:$X$1706,5,FALSE)</f>
        <v xml:space="preserve"> Proteobacteria</v>
      </c>
      <c r="J823" t="str">
        <f>VLOOKUP(A823,tax!$B$2:$X$1706,6,FALSE)</f>
        <v xml:space="preserve"> Gammaproteobacteria</v>
      </c>
      <c r="K823" s="11" t="str">
        <f>IF(AND(B823=1,C823=1,E823=1,F823=1,B823+C823+D823+E823+F823=4),"2",IF(AND(B823+C823+D823+E823+F823=2,D823=1),"1","-"))</f>
        <v>2</v>
      </c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</row>
    <row r="824" spans="1:44" hidden="1" x14ac:dyDescent="0.3">
      <c r="A824" s="2" t="s">
        <v>1697</v>
      </c>
      <c r="B824" s="16"/>
      <c r="C824" s="14"/>
      <c r="D824" s="9"/>
      <c r="E824" s="15">
        <v>1</v>
      </c>
      <c r="F824" s="8">
        <v>1</v>
      </c>
      <c r="G824" s="4">
        <v>2</v>
      </c>
      <c r="H824" s="4"/>
      <c r="I824" s="5" t="str">
        <f>VLOOKUP(A824,tax!$B$2:$X$1706,5,FALSE)</f>
        <v xml:space="preserve"> Proteobacteria</v>
      </c>
      <c r="J824" t="str">
        <f>VLOOKUP(A824,tax!$B$2:$X$1706,6,FALSE)</f>
        <v xml:space="preserve"> Gammaproteobacteria</v>
      </c>
      <c r="K824" s="11" t="str">
        <f t="shared" si="149"/>
        <v>-</v>
      </c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</row>
    <row r="825" spans="1:44" hidden="1" x14ac:dyDescent="0.3">
      <c r="A825" s="2" t="s">
        <v>1699</v>
      </c>
      <c r="B825" s="16">
        <v>2</v>
      </c>
      <c r="C825" s="14">
        <v>1</v>
      </c>
      <c r="D825" s="9"/>
      <c r="E825" s="15">
        <v>1</v>
      </c>
      <c r="F825" s="8">
        <v>1</v>
      </c>
      <c r="G825" s="4">
        <v>5</v>
      </c>
      <c r="H825" s="4"/>
      <c r="I825" s="5" t="str">
        <f>VLOOKUP(A825,tax!$B$2:$X$1706,5,FALSE)</f>
        <v xml:space="preserve"> Proteobacteria</v>
      </c>
      <c r="J825" t="str">
        <f>VLOOKUP(A825,tax!$B$2:$X$1706,6,FALSE)</f>
        <v xml:space="preserve"> Gammaproteobacteria</v>
      </c>
      <c r="K825" s="11" t="str">
        <f t="shared" si="149"/>
        <v>-</v>
      </c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</row>
    <row r="826" spans="1:44" hidden="1" x14ac:dyDescent="0.3">
      <c r="A826" s="2" t="s">
        <v>1701</v>
      </c>
      <c r="B826" s="16">
        <v>1</v>
      </c>
      <c r="C826" s="14">
        <v>1</v>
      </c>
      <c r="D826" s="9"/>
      <c r="E826" s="15">
        <v>1</v>
      </c>
      <c r="F826" s="8">
        <v>1</v>
      </c>
      <c r="G826" s="4">
        <v>4</v>
      </c>
      <c r="H826" s="4"/>
      <c r="I826" s="5" t="str">
        <f>VLOOKUP(A826,tax!$B$2:$X$1706,5,FALSE)</f>
        <v xml:space="preserve"> Proteobacteria</v>
      </c>
      <c r="J826" t="str">
        <f>VLOOKUP(A826,tax!$B$2:$X$1706,6,FALSE)</f>
        <v xml:space="preserve"> Gammaproteobacteria</v>
      </c>
      <c r="K826" s="11" t="str">
        <f t="shared" ref="K826:K829" si="162">IF(AND(B826=1,C826=1,E826=1,F826=1,B826+C826+D826+E826+F826=4),"2",IF(AND(B826+C826+D826+E826+F826=2,D826=1),"1","-"))</f>
        <v>2</v>
      </c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</row>
    <row r="827" spans="1:44" hidden="1" x14ac:dyDescent="0.3">
      <c r="A827" s="2" t="s">
        <v>1703</v>
      </c>
      <c r="B827" s="16">
        <v>1</v>
      </c>
      <c r="C827" s="14">
        <v>1</v>
      </c>
      <c r="D827" s="9"/>
      <c r="E827" s="15">
        <v>1</v>
      </c>
      <c r="F827" s="8">
        <v>1</v>
      </c>
      <c r="G827" s="4">
        <v>4</v>
      </c>
      <c r="H827" s="4"/>
      <c r="I827" s="5" t="str">
        <f>VLOOKUP(A827,tax!$B$2:$X$1706,5,FALSE)</f>
        <v xml:space="preserve"> Proteobacteria</v>
      </c>
      <c r="J827" t="str">
        <f>VLOOKUP(A827,tax!$B$2:$X$1706,6,FALSE)</f>
        <v xml:space="preserve"> Gammaproteobacteria</v>
      </c>
      <c r="K827" s="11" t="str">
        <f t="shared" si="162"/>
        <v>2</v>
      </c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</row>
    <row r="828" spans="1:44" hidden="1" x14ac:dyDescent="0.3">
      <c r="A828" s="2" t="s">
        <v>1705</v>
      </c>
      <c r="B828" s="16">
        <v>1</v>
      </c>
      <c r="C828" s="14">
        <v>1</v>
      </c>
      <c r="D828" s="9"/>
      <c r="E828" s="15">
        <v>1</v>
      </c>
      <c r="F828" s="8">
        <v>1</v>
      </c>
      <c r="G828" s="4">
        <v>4</v>
      </c>
      <c r="H828" s="4"/>
      <c r="I828" s="5" t="str">
        <f>VLOOKUP(A828,tax!$B$2:$X$1706,5,FALSE)</f>
        <v xml:space="preserve"> Proteobacteria</v>
      </c>
      <c r="J828" t="str">
        <f>VLOOKUP(A828,tax!$B$2:$X$1706,6,FALSE)</f>
        <v xml:space="preserve"> Gammaproteobacteria</v>
      </c>
      <c r="K828" s="11" t="str">
        <f t="shared" si="162"/>
        <v>2</v>
      </c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</row>
    <row r="829" spans="1:44" x14ac:dyDescent="0.3">
      <c r="A829" s="47" t="s">
        <v>1707</v>
      </c>
      <c r="B829" s="48">
        <v>1</v>
      </c>
      <c r="C829" s="49">
        <v>1</v>
      </c>
      <c r="D829" s="50"/>
      <c r="E829" s="51">
        <v>1</v>
      </c>
      <c r="F829" s="52">
        <v>1</v>
      </c>
      <c r="G829" s="53">
        <v>4</v>
      </c>
      <c r="H829" s="53">
        <f>VLOOKUP(A829, architectures!B814:I7818,4, FALSE)</f>
        <v>58</v>
      </c>
      <c r="I829" s="54" t="str">
        <f>VLOOKUP(A829,tax!$B$2:$X$1706,5,FALSE)</f>
        <v xml:space="preserve"> Proteobacteria</v>
      </c>
      <c r="J829" s="34" t="str">
        <f>VLOOKUP(A829,tax!$B$2:$X$1706,6,FALSE)</f>
        <v xml:space="preserve"> Alphaproteobacteria</v>
      </c>
      <c r="K829" s="35" t="str">
        <f t="shared" si="162"/>
        <v>2</v>
      </c>
      <c r="L829" s="35" t="str">
        <f>CONCATENATE("A",K829)</f>
        <v>A2</v>
      </c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</row>
    <row r="830" spans="1:44" x14ac:dyDescent="0.3">
      <c r="A830" s="47" t="s">
        <v>1709</v>
      </c>
      <c r="B830" s="48"/>
      <c r="C830" s="49"/>
      <c r="D830" s="50">
        <v>1</v>
      </c>
      <c r="E830" s="51"/>
      <c r="F830" s="52">
        <v>1</v>
      </c>
      <c r="G830" s="53">
        <v>2</v>
      </c>
      <c r="H830" s="53">
        <f>VLOOKUP(A830, architectures!B815:I7819,4, FALSE)</f>
        <v>63</v>
      </c>
      <c r="I830" s="54" t="str">
        <f>VLOOKUP(A830,tax!$B$2:$X$1706,5,FALSE)</f>
        <v xml:space="preserve"> Proteobacteria</v>
      </c>
      <c r="J830" s="34" t="str">
        <f>VLOOKUP(A830,tax!$B$2:$X$1706,6,FALSE)</f>
        <v xml:space="preserve"> Betaproteobacteria</v>
      </c>
      <c r="K830" s="35" t="str">
        <f>IF(AND(B830=1,C830=1,E830=1,F830=1,B830+C830+D830+E830+F830=4),"2",IF(AND(B830+C830+D830+E830+F830=2,D830=1),"1","-"))</f>
        <v>1</v>
      </c>
      <c r="L830" s="35" t="str">
        <f>CONCATENATE("B",K830)</f>
        <v>B1</v>
      </c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</row>
    <row r="831" spans="1:44" hidden="1" x14ac:dyDescent="0.3">
      <c r="A831" s="2" t="s">
        <v>1711</v>
      </c>
      <c r="B831" s="16">
        <v>3</v>
      </c>
      <c r="C831" s="14">
        <v>1</v>
      </c>
      <c r="D831" s="9"/>
      <c r="E831" s="15">
        <v>1</v>
      </c>
      <c r="F831" s="8">
        <v>1</v>
      </c>
      <c r="G831" s="4">
        <v>6</v>
      </c>
      <c r="H831" s="4"/>
      <c r="I831" s="5" t="str">
        <f>VLOOKUP(A831,tax!$B$2:$X$1706,5,FALSE)</f>
        <v xml:space="preserve"> Proteobacteria</v>
      </c>
      <c r="J831" t="str">
        <f>VLOOKUP(A831,tax!$B$2:$X$1706,6,FALSE)</f>
        <v xml:space="preserve"> Gammaproteobacteria</v>
      </c>
      <c r="K831" s="11" t="str">
        <f t="shared" si="149"/>
        <v>-</v>
      </c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</row>
    <row r="832" spans="1:44" hidden="1" x14ac:dyDescent="0.3">
      <c r="A832" s="2" t="s">
        <v>1713</v>
      </c>
      <c r="B832" s="16">
        <v>1</v>
      </c>
      <c r="C832" s="14">
        <v>1</v>
      </c>
      <c r="D832" s="9"/>
      <c r="E832" s="15">
        <v>1</v>
      </c>
      <c r="F832" s="8">
        <v>1</v>
      </c>
      <c r="G832" s="4">
        <v>4</v>
      </c>
      <c r="H832" s="4"/>
      <c r="I832" s="5" t="str">
        <f>VLOOKUP(A832,tax!$B$2:$X$1706,5,FALSE)</f>
        <v xml:space="preserve"> Proteobacteria</v>
      </c>
      <c r="J832" t="str">
        <f>VLOOKUP(A832,tax!$B$2:$X$1706,6,FALSE)</f>
        <v xml:space="preserve"> Gammaproteobacteria</v>
      </c>
      <c r="K832" s="11" t="str">
        <f t="shared" ref="K832:K833" si="163">IF(AND(B832=1,C832=1,E832=1,F832=1,B832+C832+D832+E832+F832=4),"2",IF(AND(B832+C832+D832+E832+F832=2,D832=1),"1","-"))</f>
        <v>2</v>
      </c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</row>
    <row r="833" spans="1:44" hidden="1" x14ac:dyDescent="0.3">
      <c r="A833" s="2" t="s">
        <v>1715</v>
      </c>
      <c r="B833" s="16"/>
      <c r="C833" s="14"/>
      <c r="D833" s="9">
        <v>1</v>
      </c>
      <c r="E833" s="15"/>
      <c r="F833" s="8">
        <v>1</v>
      </c>
      <c r="G833" s="4">
        <v>2</v>
      </c>
      <c r="H833" s="4"/>
      <c r="I833" s="5" t="str">
        <f>VLOOKUP(A833,tax!$B$2:$X$1706,5,FALSE)</f>
        <v xml:space="preserve"> Proteobacteria</v>
      </c>
      <c r="J833" t="str">
        <f>VLOOKUP(A833,tax!$B$2:$X$1706,6,FALSE)</f>
        <v xml:space="preserve"> Gammaproteobacteria</v>
      </c>
      <c r="K833" s="11" t="str">
        <f t="shared" si="163"/>
        <v>1</v>
      </c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</row>
    <row r="834" spans="1:44" hidden="1" x14ac:dyDescent="0.3">
      <c r="A834" s="2" t="s">
        <v>1717</v>
      </c>
      <c r="B834" s="16">
        <v>3</v>
      </c>
      <c r="C834" s="14">
        <v>1</v>
      </c>
      <c r="D834" s="9"/>
      <c r="E834" s="15">
        <v>1</v>
      </c>
      <c r="F834" s="8">
        <v>1</v>
      </c>
      <c r="G834" s="4">
        <v>6</v>
      </c>
      <c r="H834" s="4"/>
      <c r="I834" s="5" t="str">
        <f>VLOOKUP(A834,tax!$B$2:$X$1706,5,FALSE)</f>
        <v xml:space="preserve"> Proteobacteria</v>
      </c>
      <c r="J834" t="str">
        <f>VLOOKUP(A834,tax!$B$2:$X$1706,6,FALSE)</f>
        <v xml:space="preserve"> Gammaproteobacteria</v>
      </c>
      <c r="K834" s="11" t="str">
        <f t="shared" si="149"/>
        <v>-</v>
      </c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</row>
    <row r="835" spans="1:44" hidden="1" x14ac:dyDescent="0.3">
      <c r="A835" s="2" t="s">
        <v>1719</v>
      </c>
      <c r="B835" s="16">
        <v>2</v>
      </c>
      <c r="C835" s="14">
        <v>1</v>
      </c>
      <c r="D835" s="9"/>
      <c r="E835" s="15">
        <v>1</v>
      </c>
      <c r="F835" s="8">
        <v>1</v>
      </c>
      <c r="G835" s="4">
        <v>5</v>
      </c>
      <c r="H835" s="4"/>
      <c r="I835" s="5" t="str">
        <f>VLOOKUP(A835,tax!$B$2:$X$1706,5,FALSE)</f>
        <v xml:space="preserve"> Proteobacteria</v>
      </c>
      <c r="J835" t="str">
        <f>VLOOKUP(A835,tax!$B$2:$X$1706,6,FALSE)</f>
        <v xml:space="preserve"> Gammaproteobacteria</v>
      </c>
      <c r="K835" s="11" t="str">
        <f t="shared" si="149"/>
        <v>-</v>
      </c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</row>
    <row r="836" spans="1:44" hidden="1" x14ac:dyDescent="0.3">
      <c r="A836" s="2" t="s">
        <v>1721</v>
      </c>
      <c r="B836" s="16"/>
      <c r="C836" s="14"/>
      <c r="D836" s="9"/>
      <c r="E836" s="15"/>
      <c r="F836" s="8">
        <v>1</v>
      </c>
      <c r="G836" s="4">
        <v>1</v>
      </c>
      <c r="H836" s="4"/>
      <c r="I836" s="5" t="str">
        <f>VLOOKUP(A836,tax!$B$2:$X$1706,5,FALSE)</f>
        <v xml:space="preserve"> Proteobacteria</v>
      </c>
      <c r="J836" t="str">
        <f>VLOOKUP(A836,tax!$B$2:$X$1706,6,FALSE)</f>
        <v xml:space="preserve"> Alphaproteobacteria</v>
      </c>
      <c r="K836" s="11" t="str">
        <f t="shared" si="149"/>
        <v>-</v>
      </c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</row>
    <row r="837" spans="1:44" x14ac:dyDescent="0.3">
      <c r="A837" s="47" t="s">
        <v>1723</v>
      </c>
      <c r="B837" s="48"/>
      <c r="C837" s="49"/>
      <c r="D837" s="50">
        <v>1</v>
      </c>
      <c r="E837" s="51"/>
      <c r="F837" s="52">
        <v>1</v>
      </c>
      <c r="G837" s="53">
        <v>2</v>
      </c>
      <c r="H837" s="53">
        <f>VLOOKUP(A837, architectures!B822:I7826,4, FALSE)</f>
        <v>103</v>
      </c>
      <c r="I837" s="54" t="str">
        <f>VLOOKUP(A837,tax!$B$2:$X$1706,5,FALSE)</f>
        <v xml:space="preserve"> Proteobacteria</v>
      </c>
      <c r="J837" s="34" t="str">
        <f>VLOOKUP(A837,tax!$B$2:$X$1706,6,FALSE)</f>
        <v xml:space="preserve"> Alphaproteobacteria</v>
      </c>
      <c r="K837" s="35" t="str">
        <f>IF(AND(B837=1,C837=1,E837=1,F837=1,B837+C837+D837+E837+F837=4),"2",IF(AND(B837+C837+D837+E837+F837=2,D837=1),"1","-"))</f>
        <v>1</v>
      </c>
      <c r="L837" s="35" t="str">
        <f>CONCATENATE("A",K837)</f>
        <v>A1</v>
      </c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</row>
    <row r="838" spans="1:44" hidden="1" x14ac:dyDescent="0.3">
      <c r="A838" s="2" t="s">
        <v>1725</v>
      </c>
      <c r="B838" s="16"/>
      <c r="C838" s="14"/>
      <c r="D838" s="9"/>
      <c r="E838" s="15"/>
      <c r="F838" s="8">
        <v>1</v>
      </c>
      <c r="G838" s="4">
        <v>1</v>
      </c>
      <c r="H838" s="4"/>
      <c r="I838" s="5" t="str">
        <f>VLOOKUP(A838,tax!$B$2:$X$1706,5,FALSE)</f>
        <v xml:space="preserve"> Proteobacteria</v>
      </c>
      <c r="J838" t="str">
        <f>VLOOKUP(A838,tax!$B$2:$X$1706,6,FALSE)</f>
        <v xml:space="preserve"> Alphaproteobacteria</v>
      </c>
      <c r="K838" s="11" t="str">
        <f t="shared" ref="K838:K901" si="164">IF(AND(B838=1,C838=1,E838=1,F838=1,B838+C838+D838+E838+F838=4),"II",IF(AND(B838+C838+D838+E838+F838=2,D838=1),"I","-"))</f>
        <v>-</v>
      </c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</row>
    <row r="839" spans="1:44" hidden="1" x14ac:dyDescent="0.3">
      <c r="A839" s="2" t="s">
        <v>1727</v>
      </c>
      <c r="B839" s="16"/>
      <c r="C839" s="14"/>
      <c r="D839" s="9">
        <v>1</v>
      </c>
      <c r="E839" s="15"/>
      <c r="F839" s="8">
        <v>1</v>
      </c>
      <c r="G839" s="4">
        <v>2</v>
      </c>
      <c r="H839" s="4"/>
      <c r="I839" s="5" t="str">
        <f>VLOOKUP(A839,tax!$B$2:$X$1706,5,FALSE)</f>
        <v xml:space="preserve"> Proteobacteria</v>
      </c>
      <c r="J839" t="str">
        <f>VLOOKUP(A839,tax!$B$2:$X$1706,6,FALSE)</f>
        <v xml:space="preserve"> Gammaproteobacteria</v>
      </c>
      <c r="K839" s="11" t="str">
        <f t="shared" ref="K839:K841" si="165">IF(AND(B839=1,C839=1,E839=1,F839=1,B839+C839+D839+E839+F839=4),"2",IF(AND(B839+C839+D839+E839+F839=2,D839=1),"1","-"))</f>
        <v>1</v>
      </c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</row>
    <row r="840" spans="1:44" hidden="1" x14ac:dyDescent="0.3">
      <c r="A840" s="2" t="s">
        <v>1729</v>
      </c>
      <c r="B840" s="16"/>
      <c r="C840" s="14"/>
      <c r="D840" s="9">
        <v>1</v>
      </c>
      <c r="E840" s="15"/>
      <c r="F840" s="8">
        <v>1</v>
      </c>
      <c r="G840" s="4">
        <v>2</v>
      </c>
      <c r="H840" s="4"/>
      <c r="I840" s="5" t="str">
        <f>VLOOKUP(A840,tax!$B$2:$X$1706,5,FALSE)</f>
        <v xml:space="preserve"> Proteobacteria</v>
      </c>
      <c r="J840" t="str">
        <f>VLOOKUP(A840,tax!$B$2:$X$1706,6,FALSE)</f>
        <v xml:space="preserve"> Gammaproteobacteria</v>
      </c>
      <c r="K840" s="11" t="str">
        <f t="shared" si="165"/>
        <v>1</v>
      </c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</row>
    <row r="841" spans="1:44" hidden="1" x14ac:dyDescent="0.3">
      <c r="A841" s="2" t="s">
        <v>1731</v>
      </c>
      <c r="B841" s="16">
        <v>1</v>
      </c>
      <c r="C841" s="14">
        <v>1</v>
      </c>
      <c r="D841" s="9"/>
      <c r="E841" s="15">
        <v>1</v>
      </c>
      <c r="F841" s="8">
        <v>1</v>
      </c>
      <c r="G841" s="4">
        <v>4</v>
      </c>
      <c r="H841" s="4"/>
      <c r="I841" s="5" t="str">
        <f>VLOOKUP(A841,tax!$B$2:$X$1706,5,FALSE)</f>
        <v xml:space="preserve"> Lentisphaerae</v>
      </c>
      <c r="J841" t="str">
        <f>VLOOKUP(A841,tax!$B$2:$X$1706,6,FALSE)</f>
        <v xml:space="preserve"> Lentisphaeria</v>
      </c>
      <c r="K841" s="11" t="str">
        <f t="shared" si="165"/>
        <v>2</v>
      </c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</row>
    <row r="842" spans="1:44" hidden="1" x14ac:dyDescent="0.3">
      <c r="A842" s="2" t="s">
        <v>1733</v>
      </c>
      <c r="B842" s="16"/>
      <c r="C842" s="14"/>
      <c r="D842" s="9"/>
      <c r="E842" s="15">
        <v>1</v>
      </c>
      <c r="F842" s="8">
        <v>1</v>
      </c>
      <c r="G842" s="4">
        <v>2</v>
      </c>
      <c r="H842" s="4"/>
      <c r="I842" s="5" t="str">
        <f>VLOOKUP(A842,tax!$B$2:$X$1706,5,FALSE)</f>
        <v xml:space="preserve"> Bacteroidetes</v>
      </c>
      <c r="J842" t="str">
        <f>VLOOKUP(A842,tax!$B$2:$X$1706,6,FALSE)</f>
        <v xml:space="preserve"> Sphingobacteriia</v>
      </c>
      <c r="K842" s="11" t="str">
        <f t="shared" si="164"/>
        <v>-</v>
      </c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</row>
    <row r="843" spans="1:44" x14ac:dyDescent="0.3">
      <c r="A843" s="47" t="s">
        <v>1735</v>
      </c>
      <c r="B843" s="48">
        <v>1</v>
      </c>
      <c r="C843" s="49">
        <v>1</v>
      </c>
      <c r="D843" s="50"/>
      <c r="E843" s="51">
        <v>1</v>
      </c>
      <c r="F843" s="52">
        <v>1</v>
      </c>
      <c r="G843" s="53">
        <v>4</v>
      </c>
      <c r="H843" s="53">
        <f>VLOOKUP(A843, architectures!B828:I7832,4, FALSE)</f>
        <v>106</v>
      </c>
      <c r="I843" s="54" t="str">
        <f>VLOOKUP(A843,tax!$B$2:$X$1706,5,FALSE)</f>
        <v xml:space="preserve"> Proteobacteria</v>
      </c>
      <c r="J843" s="34" t="str">
        <f>VLOOKUP(A843,tax!$B$2:$X$1706,6,FALSE)</f>
        <v xml:space="preserve"> Betaproteobacteria</v>
      </c>
      <c r="K843" s="35" t="str">
        <f>IF(AND(B843=1,C843=1,E843=1,F843=1,B843+C843+D843+E843+F843=4),"2",IF(AND(B843+C843+D843+E843+F843=2,D843=1),"1","-"))</f>
        <v>2</v>
      </c>
      <c r="L843" s="35" t="str">
        <f>CONCATENATE("B",K843)</f>
        <v>B2</v>
      </c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</row>
    <row r="844" spans="1:44" hidden="1" x14ac:dyDescent="0.3">
      <c r="A844" s="2" t="s">
        <v>1737</v>
      </c>
      <c r="B844" s="16">
        <v>1</v>
      </c>
      <c r="C844" s="14">
        <v>1</v>
      </c>
      <c r="D844" s="9"/>
      <c r="E844" s="15">
        <v>1</v>
      </c>
      <c r="F844" s="8">
        <v>1</v>
      </c>
      <c r="G844" s="4">
        <v>4</v>
      </c>
      <c r="H844" s="4"/>
      <c r="I844" s="5" t="str">
        <f>VLOOKUP(A844,tax!$B$2:$X$1706,5,FALSE)</f>
        <v xml:space="preserve"> Proteobacteria</v>
      </c>
      <c r="J844" t="str">
        <f>VLOOKUP(A844,tax!$B$2:$X$1706,6,FALSE)</f>
        <v xml:space="preserve"> Gammaproteobacteria</v>
      </c>
      <c r="K844" s="11" t="str">
        <f t="shared" ref="K844:K847" si="166">IF(AND(B844=1,C844=1,E844=1,F844=1,B844+C844+D844+E844+F844=4),"2",IF(AND(B844+C844+D844+E844+F844=2,D844=1),"1","-"))</f>
        <v>2</v>
      </c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</row>
    <row r="845" spans="1:44" hidden="1" x14ac:dyDescent="0.3">
      <c r="A845" s="2" t="s">
        <v>1739</v>
      </c>
      <c r="B845" s="16"/>
      <c r="C845" s="14"/>
      <c r="D845" s="9">
        <v>1</v>
      </c>
      <c r="E845" s="15"/>
      <c r="F845" s="8">
        <v>1</v>
      </c>
      <c r="G845" s="4">
        <v>2</v>
      </c>
      <c r="H845" s="4"/>
      <c r="I845" s="5" t="str">
        <f>VLOOKUP(A845,tax!$B$2:$X$1706,5,FALSE)</f>
        <v xml:space="preserve"> Proteobacteria</v>
      </c>
      <c r="J845" t="str">
        <f>VLOOKUP(A845,tax!$B$2:$X$1706,6,FALSE)</f>
        <v xml:space="preserve"> Gammaproteobacteria</v>
      </c>
      <c r="K845" s="11" t="str">
        <f t="shared" si="166"/>
        <v>1</v>
      </c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</row>
    <row r="846" spans="1:44" hidden="1" x14ac:dyDescent="0.3">
      <c r="A846" s="2" t="s">
        <v>1741</v>
      </c>
      <c r="B846" s="16"/>
      <c r="C846" s="14"/>
      <c r="D846" s="9">
        <v>1</v>
      </c>
      <c r="E846" s="15"/>
      <c r="F846" s="8">
        <v>1</v>
      </c>
      <c r="G846" s="4">
        <v>2</v>
      </c>
      <c r="H846" s="4"/>
      <c r="I846" s="5" t="str">
        <f>VLOOKUP(A846,tax!$B$2:$X$1706,5,FALSE)</f>
        <v xml:space="preserve"> Proteobacteria</v>
      </c>
      <c r="J846" t="str">
        <f>VLOOKUP(A846,tax!$B$2:$X$1706,6,FALSE)</f>
        <v xml:space="preserve"> Gammaproteobacteria</v>
      </c>
      <c r="K846" s="11" t="str">
        <f t="shared" si="166"/>
        <v>1</v>
      </c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</row>
    <row r="847" spans="1:44" hidden="1" x14ac:dyDescent="0.3">
      <c r="A847" s="2" t="s">
        <v>1743</v>
      </c>
      <c r="B847" s="16">
        <v>1</v>
      </c>
      <c r="C847" s="14">
        <v>1</v>
      </c>
      <c r="D847" s="9"/>
      <c r="E847" s="15">
        <v>1</v>
      </c>
      <c r="F847" s="8">
        <v>1</v>
      </c>
      <c r="G847" s="4">
        <v>4</v>
      </c>
      <c r="H847" s="4"/>
      <c r="I847" s="5" t="str">
        <f>VLOOKUP(A847,tax!$B$2:$X$1706,5,FALSE)</f>
        <v xml:space="preserve"> Proteobacteria</v>
      </c>
      <c r="J847" t="str">
        <f>VLOOKUP(A847,tax!$B$2:$X$1706,6,FALSE)</f>
        <v xml:space="preserve"> Gammaproteobacteria</v>
      </c>
      <c r="K847" s="11" t="str">
        <f t="shared" si="166"/>
        <v>2</v>
      </c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</row>
    <row r="848" spans="1:44" hidden="1" x14ac:dyDescent="0.3">
      <c r="A848" s="2" t="s">
        <v>1745</v>
      </c>
      <c r="B848" s="16"/>
      <c r="C848" s="14"/>
      <c r="D848" s="9"/>
      <c r="E848" s="15">
        <v>1</v>
      </c>
      <c r="F848" s="8">
        <v>1</v>
      </c>
      <c r="G848" s="4">
        <v>2</v>
      </c>
      <c r="H848" s="4"/>
      <c r="I848" s="5" t="str">
        <f>VLOOKUP(A848,tax!$B$2:$X$1706,5,FALSE)</f>
        <v xml:space="preserve"> Actinobacteria</v>
      </c>
      <c r="J848" t="str">
        <f>VLOOKUP(A848,tax!$B$2:$X$1706,6,FALSE)</f>
        <v xml:space="preserve"> Kineosporiales</v>
      </c>
      <c r="K848" s="11" t="str">
        <f t="shared" si="164"/>
        <v>-</v>
      </c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</row>
    <row r="849" spans="1:44" hidden="1" x14ac:dyDescent="0.3">
      <c r="A849" s="2" t="s">
        <v>1747</v>
      </c>
      <c r="B849" s="16"/>
      <c r="C849" s="14">
        <v>1</v>
      </c>
      <c r="D849" s="9"/>
      <c r="E849" s="15">
        <v>1</v>
      </c>
      <c r="F849" s="8">
        <v>1</v>
      </c>
      <c r="G849" s="4">
        <v>3</v>
      </c>
      <c r="H849" s="4"/>
      <c r="I849" s="5" t="str">
        <f>VLOOKUP(A849,tax!$B$2:$X$1706,5,FALSE)</f>
        <v xml:space="preserve"> Proteobacteria</v>
      </c>
      <c r="J849" t="str">
        <f>VLOOKUP(A849,tax!$B$2:$X$1706,6,FALSE)</f>
        <v xml:space="preserve"> Gammaproteobacteria</v>
      </c>
      <c r="K849" s="11" t="str">
        <f t="shared" si="164"/>
        <v>-</v>
      </c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</row>
    <row r="850" spans="1:44" hidden="1" x14ac:dyDescent="0.3">
      <c r="A850" s="2" t="s">
        <v>1749</v>
      </c>
      <c r="B850" s="16"/>
      <c r="C850" s="14"/>
      <c r="D850" s="9"/>
      <c r="E850" s="15"/>
      <c r="F850" s="8">
        <v>1</v>
      </c>
      <c r="G850" s="4">
        <v>1</v>
      </c>
      <c r="H850" s="4"/>
      <c r="I850" s="5" t="str">
        <f>VLOOKUP(A850,tax!$B$2:$X$1706,5,FALSE)</f>
        <v xml:space="preserve"> Proteobacteria</v>
      </c>
      <c r="J850" t="str">
        <f>VLOOKUP(A850,tax!$B$2:$X$1706,6,FALSE)</f>
        <v xml:space="preserve"> Gammaproteobacteria</v>
      </c>
      <c r="K850" s="11" t="str">
        <f t="shared" si="164"/>
        <v>-</v>
      </c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</row>
    <row r="851" spans="1:44" hidden="1" x14ac:dyDescent="0.3">
      <c r="A851" s="2" t="s">
        <v>1751</v>
      </c>
      <c r="B851" s="16"/>
      <c r="C851" s="14"/>
      <c r="D851" s="9"/>
      <c r="E851" s="15"/>
      <c r="F851" s="8">
        <v>1</v>
      </c>
      <c r="G851" s="4">
        <v>1</v>
      </c>
      <c r="H851" s="4"/>
      <c r="I851" s="5" t="str">
        <f>VLOOKUP(A851,tax!$B$2:$X$1706,5,FALSE)</f>
        <v xml:space="preserve"> Proteobacteria</v>
      </c>
      <c r="J851" t="str">
        <f>VLOOKUP(A851,tax!$B$2:$X$1706,6,FALSE)</f>
        <v xml:space="preserve"> Gammaproteobacteria</v>
      </c>
      <c r="K851" s="11" t="str">
        <f t="shared" si="164"/>
        <v>-</v>
      </c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</row>
    <row r="852" spans="1:44" hidden="1" x14ac:dyDescent="0.3">
      <c r="A852" s="2" t="s">
        <v>1753</v>
      </c>
      <c r="B852" s="16"/>
      <c r="C852" s="14">
        <v>1</v>
      </c>
      <c r="D852" s="9"/>
      <c r="E852" s="15">
        <v>1</v>
      </c>
      <c r="F852" s="8">
        <v>1</v>
      </c>
      <c r="G852" s="4">
        <v>3</v>
      </c>
      <c r="H852" s="4"/>
      <c r="I852" s="5" t="str">
        <f>VLOOKUP(A852,tax!$B$2:$X$1706,5,FALSE)</f>
        <v xml:space="preserve"> Proteobacteria</v>
      </c>
      <c r="J852" t="str">
        <f>VLOOKUP(A852,tax!$B$2:$X$1706,6,FALSE)</f>
        <v xml:space="preserve"> Deltaproteobacteria</v>
      </c>
      <c r="K852" s="11" t="str">
        <f t="shared" si="164"/>
        <v>-</v>
      </c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</row>
    <row r="853" spans="1:44" x14ac:dyDescent="0.3">
      <c r="A853" s="47" t="s">
        <v>1755</v>
      </c>
      <c r="B853" s="48"/>
      <c r="C853" s="49"/>
      <c r="D853" s="50">
        <v>1</v>
      </c>
      <c r="E853" s="51"/>
      <c r="F853" s="52">
        <v>1</v>
      </c>
      <c r="G853" s="53">
        <v>2</v>
      </c>
      <c r="H853" s="53">
        <f>VLOOKUP(A853, architectures!B838:I7842,4, FALSE)</f>
        <v>80</v>
      </c>
      <c r="I853" s="54" t="str">
        <f>VLOOKUP(A853,tax!$B$2:$X$1706,5,FALSE)</f>
        <v xml:space="preserve"> Proteobacteria</v>
      </c>
      <c r="J853" s="34" t="str">
        <f>VLOOKUP(A853,tax!$B$2:$X$1706,6,FALSE)</f>
        <v xml:space="preserve"> Alphaproteobacteria</v>
      </c>
      <c r="K853" s="35" t="str">
        <f>IF(AND(B853=1,C853=1,E853=1,F853=1,B853+C853+D853+E853+F853=4),"2",IF(AND(B853+C853+D853+E853+F853=2,D853=1),"1","-"))</f>
        <v>1</v>
      </c>
      <c r="L853" s="35" t="str">
        <f>CONCATENATE("A",K853)</f>
        <v>A1</v>
      </c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</row>
    <row r="854" spans="1:44" hidden="1" x14ac:dyDescent="0.3">
      <c r="A854" s="2" t="s">
        <v>1757</v>
      </c>
      <c r="B854" s="16"/>
      <c r="C854" s="14"/>
      <c r="D854" s="9"/>
      <c r="E854" s="15"/>
      <c r="F854" s="8">
        <v>1</v>
      </c>
      <c r="G854" s="4">
        <v>1</v>
      </c>
      <c r="H854" s="4"/>
      <c r="I854" s="5" t="str">
        <f>VLOOKUP(A854,tax!$B$2:$X$1706,5,FALSE)</f>
        <v xml:space="preserve"> Viridiplantae</v>
      </c>
      <c r="J854" t="str">
        <f>VLOOKUP(A854,tax!$B$2:$X$1706,6,FALSE)</f>
        <v xml:space="preserve"> Chlorophyta</v>
      </c>
      <c r="K854" s="11" t="str">
        <f t="shared" si="164"/>
        <v>-</v>
      </c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</row>
    <row r="855" spans="1:44" hidden="1" x14ac:dyDescent="0.3">
      <c r="A855" s="2" t="s">
        <v>1761</v>
      </c>
      <c r="B855" s="16"/>
      <c r="C855" s="14"/>
      <c r="D855" s="9">
        <v>1</v>
      </c>
      <c r="E855" s="15"/>
      <c r="F855" s="8">
        <v>1</v>
      </c>
      <c r="G855" s="4">
        <v>2</v>
      </c>
      <c r="H855" s="4"/>
      <c r="I855" s="5" t="str">
        <f>VLOOKUP(A855,tax!$B$2:$X$1706,5,FALSE)</f>
        <v xml:space="preserve"> Proteobacteria</v>
      </c>
      <c r="J855" t="str">
        <f>VLOOKUP(A855,tax!$B$2:$X$1706,6,FALSE)</f>
        <v xml:space="preserve"> Gammaproteobacteria</v>
      </c>
      <c r="K855" s="11" t="str">
        <f>IF(AND(B855=1,C855=1,E855=1,F855=1,B855+C855+D855+E855+F855=4),"2",IF(AND(B855+C855+D855+E855+F855=2,D855=1),"1","-"))</f>
        <v>1</v>
      </c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</row>
    <row r="856" spans="1:44" hidden="1" x14ac:dyDescent="0.3">
      <c r="A856" s="2" t="s">
        <v>1763</v>
      </c>
      <c r="B856" s="16"/>
      <c r="C856" s="14">
        <v>1</v>
      </c>
      <c r="D856" s="9"/>
      <c r="E856" s="15">
        <v>1</v>
      </c>
      <c r="F856" s="8">
        <v>1</v>
      </c>
      <c r="G856" s="4">
        <v>3</v>
      </c>
      <c r="H856" s="4"/>
      <c r="I856" s="5" t="str">
        <f>VLOOKUP(A856,tax!$B$2:$X$1706,5,FALSE)</f>
        <v xml:space="preserve"> Proteobacteria</v>
      </c>
      <c r="J856" t="str">
        <f>VLOOKUP(A856,tax!$B$2:$X$1706,6,FALSE)</f>
        <v xml:space="preserve"> Alphaproteobacteria.</v>
      </c>
      <c r="K856" s="11" t="str">
        <f t="shared" si="164"/>
        <v>-</v>
      </c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</row>
    <row r="857" spans="1:44" x14ac:dyDescent="0.3">
      <c r="A857" s="47" t="s">
        <v>1765</v>
      </c>
      <c r="B857" s="48">
        <v>1</v>
      </c>
      <c r="C857" s="49">
        <v>1</v>
      </c>
      <c r="D857" s="50"/>
      <c r="E857" s="51">
        <v>1</v>
      </c>
      <c r="F857" s="52">
        <v>1</v>
      </c>
      <c r="G857" s="53">
        <v>4</v>
      </c>
      <c r="H857" s="53">
        <f>VLOOKUP(A857, architectures!B842:I7846,4, FALSE)</f>
        <v>364</v>
      </c>
      <c r="I857" s="54" t="str">
        <f>VLOOKUP(A857,tax!$B$2:$X$1706,5,FALSE)</f>
        <v xml:space="preserve"> Proteobacteria</v>
      </c>
      <c r="J857" s="34" t="str">
        <f>VLOOKUP(A857,tax!$B$2:$X$1706,6,FALSE)</f>
        <v xml:space="preserve"> Alphaproteobacteria.</v>
      </c>
      <c r="K857" s="35" t="str">
        <f>IF(AND(B857=1,C857=1,E857=1,F857=1,B857+C857+D857+E857+F857=4),"2",IF(AND(B857+C857+D857+E857+F857=2,D857=1),"1","-"))</f>
        <v>2</v>
      </c>
      <c r="L857" s="35" t="str">
        <f>CONCATENATE("A",K857)</f>
        <v>A2</v>
      </c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</row>
    <row r="858" spans="1:44" hidden="1" x14ac:dyDescent="0.3">
      <c r="A858" s="2" t="s">
        <v>1767</v>
      </c>
      <c r="B858" s="16">
        <v>1</v>
      </c>
      <c r="C858" s="14">
        <v>1</v>
      </c>
      <c r="D858" s="9"/>
      <c r="E858" s="15">
        <v>1</v>
      </c>
      <c r="F858" s="8">
        <v>1</v>
      </c>
      <c r="G858" s="4">
        <v>4</v>
      </c>
      <c r="H858" s="4"/>
      <c r="I858" s="5" t="str">
        <f>VLOOKUP(A858,tax!$B$2:$X$1706,5,FALSE)</f>
        <v xml:space="preserve"> Proteobacteria</v>
      </c>
      <c r="J858" t="str">
        <f>VLOOKUP(A858,tax!$B$2:$X$1706,6,FALSE)</f>
        <v xml:space="preserve"> Deltaproteobacteria</v>
      </c>
      <c r="K858" s="11" t="str">
        <f>IF(AND(B858=1,C858=1,E858=1,F858=1,B858+C858+D858+E858+F858=4),"2",IF(AND(B858+C858+D858+E858+F858=2,D858=1),"1","-"))</f>
        <v>2</v>
      </c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</row>
    <row r="859" spans="1:44" x14ac:dyDescent="0.3">
      <c r="A859" s="47" t="s">
        <v>1771</v>
      </c>
      <c r="B859" s="48"/>
      <c r="C859" s="49"/>
      <c r="D859" s="50">
        <v>1</v>
      </c>
      <c r="E859" s="51"/>
      <c r="F859" s="52">
        <v>1</v>
      </c>
      <c r="G859" s="53">
        <v>2</v>
      </c>
      <c r="H859" s="53">
        <f>VLOOKUP(A859, architectures!B844:I7848,4, FALSE)</f>
        <v>106</v>
      </c>
      <c r="I859" s="54" t="str">
        <f>VLOOKUP(A859,tax!$B$2:$X$1706,5,FALSE)</f>
        <v xml:space="preserve"> Proteobacteria</v>
      </c>
      <c r="J859" s="34" t="str">
        <f>VLOOKUP(A859,tax!$B$2:$X$1706,6,FALSE)</f>
        <v xml:space="preserve"> Betaproteobacteria</v>
      </c>
      <c r="K859" s="35" t="str">
        <f>IF(AND(B859=1,C859=1,E859=1,F859=1,B859+C859+D859+E859+F859=4),"2",IF(AND(B859+C859+D859+E859+F859=2,D859=1),"1","-"))</f>
        <v>1</v>
      </c>
      <c r="L859" s="35" t="str">
        <f>CONCATENATE("B",K859)</f>
        <v>B1</v>
      </c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</row>
    <row r="860" spans="1:44" x14ac:dyDescent="0.3">
      <c r="A860" s="47" t="s">
        <v>1773</v>
      </c>
      <c r="B860" s="48"/>
      <c r="C860" s="49"/>
      <c r="D860" s="50">
        <v>1</v>
      </c>
      <c r="E860" s="51"/>
      <c r="F860" s="52">
        <v>1</v>
      </c>
      <c r="G860" s="53">
        <v>2</v>
      </c>
      <c r="H860" s="53">
        <f>VLOOKUP(A860, architectures!B845:I7849,4, FALSE)</f>
        <v>86</v>
      </c>
      <c r="I860" s="54" t="str">
        <f>VLOOKUP(A860,tax!$B$2:$X$1706,5,FALSE)</f>
        <v xml:space="preserve"> Proteobacteria</v>
      </c>
      <c r="J860" s="34" t="str">
        <f>VLOOKUP(A860,tax!$B$2:$X$1706,6,FALSE)</f>
        <v xml:space="preserve"> Alphaproteobacteria</v>
      </c>
      <c r="K860" s="35" t="str">
        <f>IF(AND(B860=1,C860=1,E860=1,F860=1,B860+C860+D860+E860+F860=4),"2",IF(AND(B860+C860+D860+E860+F860=2,D860=1),"1","-"))</f>
        <v>1</v>
      </c>
      <c r="L860" s="35" t="str">
        <f>CONCATENATE("A",K860)</f>
        <v>A1</v>
      </c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</row>
    <row r="861" spans="1:44" hidden="1" x14ac:dyDescent="0.3">
      <c r="A861" s="2" t="s">
        <v>1775</v>
      </c>
      <c r="B861" s="16"/>
      <c r="C861" s="14">
        <v>1</v>
      </c>
      <c r="D861" s="9"/>
      <c r="E861" s="15">
        <v>1</v>
      </c>
      <c r="F861" s="8">
        <v>1</v>
      </c>
      <c r="G861" s="4">
        <v>3</v>
      </c>
      <c r="H861" s="4"/>
      <c r="I861" s="5" t="str">
        <f>VLOOKUP(A861,tax!$B$2:$X$1706,5,FALSE)</f>
        <v xml:space="preserve"> Proteobacteria</v>
      </c>
      <c r="J861" t="str">
        <f>VLOOKUP(A861,tax!$B$2:$X$1706,6,FALSE)</f>
        <v xml:space="preserve"> Alphaproteobacteria</v>
      </c>
      <c r="K861" s="11" t="str">
        <f t="shared" si="164"/>
        <v>-</v>
      </c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</row>
    <row r="862" spans="1:44" x14ac:dyDescent="0.3">
      <c r="A862" s="47" t="s">
        <v>1777</v>
      </c>
      <c r="B862" s="48">
        <v>1</v>
      </c>
      <c r="C862" s="49">
        <v>1</v>
      </c>
      <c r="D862" s="50"/>
      <c r="E862" s="51">
        <v>1</v>
      </c>
      <c r="F862" s="52">
        <v>1</v>
      </c>
      <c r="G862" s="53">
        <v>4</v>
      </c>
      <c r="H862" s="53">
        <f>VLOOKUP(A862, architectures!B847:I7851,4, FALSE)</f>
        <v>50</v>
      </c>
      <c r="I862" s="54" t="str">
        <f>VLOOKUP(A862,tax!$B$2:$X$1706,5,FALSE)</f>
        <v xml:space="preserve"> Proteobacteria</v>
      </c>
      <c r="J862" s="34" t="str">
        <f>VLOOKUP(A862,tax!$B$2:$X$1706,6,FALSE)</f>
        <v xml:space="preserve"> Alphaproteobacteria</v>
      </c>
      <c r="K862" s="35" t="str">
        <f>IF(AND(B862=1,C862=1,E862=1,F862=1,B862+C862+D862+E862+F862=4),"2",IF(AND(B862+C862+D862+E862+F862=2,D862=1),"1","-"))</f>
        <v>2</v>
      </c>
      <c r="L862" s="35" t="str">
        <f>CONCATENATE("A",K862)</f>
        <v>A2</v>
      </c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</row>
    <row r="863" spans="1:44" hidden="1" x14ac:dyDescent="0.3">
      <c r="A863" s="2" t="s">
        <v>1779</v>
      </c>
      <c r="B863" s="16"/>
      <c r="C863" s="14">
        <v>1</v>
      </c>
      <c r="D863" s="9"/>
      <c r="E863" s="15">
        <v>1</v>
      </c>
      <c r="F863" s="8">
        <v>1</v>
      </c>
      <c r="G863" s="4">
        <v>3</v>
      </c>
      <c r="H863" s="4"/>
      <c r="I863" s="5" t="str">
        <f>VLOOKUP(A863,tax!$B$2:$X$1706,5,FALSE)</f>
        <v xml:space="preserve"> Proteobacteria</v>
      </c>
      <c r="J863" t="str">
        <f>VLOOKUP(A863,tax!$B$2:$X$1706,6,FALSE)</f>
        <v xml:space="preserve"> Alphaproteobacteria</v>
      </c>
      <c r="K863" s="11" t="str">
        <f t="shared" si="164"/>
        <v>-</v>
      </c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</row>
    <row r="864" spans="1:44" hidden="1" x14ac:dyDescent="0.3">
      <c r="A864" s="2" t="s">
        <v>1781</v>
      </c>
      <c r="B864" s="16"/>
      <c r="C864" s="14">
        <v>1</v>
      </c>
      <c r="D864" s="9"/>
      <c r="E864" s="15">
        <v>1</v>
      </c>
      <c r="F864" s="8">
        <v>1</v>
      </c>
      <c r="G864" s="4">
        <v>3</v>
      </c>
      <c r="H864" s="4"/>
      <c r="I864" s="5" t="str">
        <f>VLOOKUP(A864,tax!$B$2:$X$1706,5,FALSE)</f>
        <v xml:space="preserve"> Viridiplantae</v>
      </c>
      <c r="J864" t="str">
        <f>VLOOKUP(A864,tax!$B$2:$X$1706,6,FALSE)</f>
        <v xml:space="preserve"> Streptophyta</v>
      </c>
      <c r="K864" s="11" t="str">
        <f t="shared" si="164"/>
        <v>-</v>
      </c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</row>
    <row r="865" spans="1:44" hidden="1" x14ac:dyDescent="0.3">
      <c r="A865" s="2" t="s">
        <v>1783</v>
      </c>
      <c r="B865" s="16">
        <v>2</v>
      </c>
      <c r="C865" s="14">
        <v>1</v>
      </c>
      <c r="D865" s="9"/>
      <c r="E865" s="15">
        <v>1</v>
      </c>
      <c r="F865" s="8">
        <v>1</v>
      </c>
      <c r="G865" s="4">
        <v>5</v>
      </c>
      <c r="H865" s="4"/>
      <c r="I865" s="5" t="str">
        <f>VLOOKUP(A865,tax!$B$2:$X$1706,5,FALSE)</f>
        <v xml:space="preserve"> Viridiplantae</v>
      </c>
      <c r="J865" t="str">
        <f>VLOOKUP(A865,tax!$B$2:$X$1706,6,FALSE)</f>
        <v xml:space="preserve"> Streptophyta</v>
      </c>
      <c r="K865" s="11" t="str">
        <f t="shared" si="164"/>
        <v>-</v>
      </c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</row>
    <row r="866" spans="1:44" hidden="1" x14ac:dyDescent="0.3">
      <c r="A866" s="2" t="s">
        <v>1785</v>
      </c>
      <c r="B866" s="16">
        <v>1</v>
      </c>
      <c r="C866" s="14"/>
      <c r="D866" s="9"/>
      <c r="E866" s="15">
        <v>1</v>
      </c>
      <c r="F866" s="8">
        <v>1</v>
      </c>
      <c r="G866" s="4">
        <v>3</v>
      </c>
      <c r="H866" s="4"/>
      <c r="I866" s="5" t="str">
        <f>VLOOKUP(A866,tax!$B$2:$X$1706,5,FALSE)</f>
        <v xml:space="preserve"> Viridiplantae</v>
      </c>
      <c r="J866" t="str">
        <f>VLOOKUP(A866,tax!$B$2:$X$1706,6,FALSE)</f>
        <v xml:space="preserve"> Streptophyta</v>
      </c>
      <c r="K866" s="11" t="str">
        <f t="shared" si="164"/>
        <v>-</v>
      </c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</row>
    <row r="867" spans="1:44" hidden="1" x14ac:dyDescent="0.3">
      <c r="A867" s="2" t="s">
        <v>1787</v>
      </c>
      <c r="B867" s="16">
        <v>1</v>
      </c>
      <c r="C867" s="14">
        <v>1</v>
      </c>
      <c r="D867" s="9"/>
      <c r="E867" s="15">
        <v>1</v>
      </c>
      <c r="F867" s="8">
        <v>1</v>
      </c>
      <c r="G867" s="4">
        <v>4</v>
      </c>
      <c r="H867" s="4"/>
      <c r="I867" s="5" t="str">
        <f>VLOOKUP(A867,tax!$B$2:$X$1706,5,FALSE)</f>
        <v xml:space="preserve"> Viridiplantae</v>
      </c>
      <c r="J867" t="str">
        <f>VLOOKUP(A867,tax!$B$2:$X$1706,6,FALSE)</f>
        <v xml:space="preserve"> Streptophyta</v>
      </c>
      <c r="K867" s="11" t="str">
        <f t="shared" ref="K867:K868" si="167">IF(AND(B867=1,C867=1,E867=1,F867=1,B867+C867+D867+E867+F867=4),"2",IF(AND(B867+C867+D867+E867+F867=2,D867=1),"1","-"))</f>
        <v>2</v>
      </c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</row>
    <row r="868" spans="1:44" hidden="1" x14ac:dyDescent="0.3">
      <c r="A868" s="2" t="s">
        <v>1789</v>
      </c>
      <c r="B868" s="16">
        <v>1</v>
      </c>
      <c r="C868" s="14">
        <v>1</v>
      </c>
      <c r="D868" s="9"/>
      <c r="E868" s="15">
        <v>1</v>
      </c>
      <c r="F868" s="8">
        <v>1</v>
      </c>
      <c r="G868" s="4">
        <v>4</v>
      </c>
      <c r="H868" s="4"/>
      <c r="I868" s="5" t="str">
        <f>VLOOKUP(A868,tax!$B$2:$X$1706,5,FALSE)</f>
        <v xml:space="preserve"> Viridiplantae</v>
      </c>
      <c r="J868" t="str">
        <f>VLOOKUP(A868,tax!$B$2:$X$1706,6,FALSE)</f>
        <v xml:space="preserve"> Streptophyta</v>
      </c>
      <c r="K868" s="11" t="str">
        <f t="shared" si="167"/>
        <v>2</v>
      </c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</row>
    <row r="869" spans="1:44" hidden="1" x14ac:dyDescent="0.3">
      <c r="A869" s="2" t="s">
        <v>1791</v>
      </c>
      <c r="B869" s="16">
        <v>2</v>
      </c>
      <c r="C869" s="14">
        <v>1</v>
      </c>
      <c r="D869" s="9"/>
      <c r="E869" s="15">
        <v>1</v>
      </c>
      <c r="F869" s="8">
        <v>1</v>
      </c>
      <c r="G869" s="4">
        <v>5</v>
      </c>
      <c r="H869" s="4"/>
      <c r="I869" s="5" t="str">
        <f>VLOOKUP(A869,tax!$B$2:$X$1706,5,FALSE)</f>
        <v xml:space="preserve"> Viridiplantae</v>
      </c>
      <c r="J869" t="str">
        <f>VLOOKUP(A869,tax!$B$2:$X$1706,6,FALSE)</f>
        <v xml:space="preserve"> Streptophyta</v>
      </c>
      <c r="K869" s="11" t="str">
        <f t="shared" si="164"/>
        <v>-</v>
      </c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</row>
    <row r="870" spans="1:44" hidden="1" x14ac:dyDescent="0.3">
      <c r="A870" s="2" t="s">
        <v>1793</v>
      </c>
      <c r="B870" s="16">
        <v>2</v>
      </c>
      <c r="C870" s="14">
        <v>1</v>
      </c>
      <c r="D870" s="9"/>
      <c r="E870" s="15">
        <v>1</v>
      </c>
      <c r="F870" s="8">
        <v>1</v>
      </c>
      <c r="G870" s="4">
        <v>5</v>
      </c>
      <c r="H870" s="4"/>
      <c r="I870" s="5" t="str">
        <f>VLOOKUP(A870,tax!$B$2:$X$1706,5,FALSE)</f>
        <v xml:space="preserve"> Viridiplantae</v>
      </c>
      <c r="J870" t="str">
        <f>VLOOKUP(A870,tax!$B$2:$X$1706,6,FALSE)</f>
        <v xml:space="preserve"> Streptophyta</v>
      </c>
      <c r="K870" s="11" t="str">
        <f t="shared" si="164"/>
        <v>-</v>
      </c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</row>
    <row r="871" spans="1:44" hidden="1" x14ac:dyDescent="0.3">
      <c r="A871" s="2" t="s">
        <v>1795</v>
      </c>
      <c r="B871" s="16">
        <v>1</v>
      </c>
      <c r="C871" s="14">
        <v>1</v>
      </c>
      <c r="D871" s="9"/>
      <c r="E871" s="15">
        <v>1</v>
      </c>
      <c r="F871" s="8">
        <v>1</v>
      </c>
      <c r="G871" s="4">
        <v>4</v>
      </c>
      <c r="H871" s="4"/>
      <c r="I871" s="5" t="str">
        <f>VLOOKUP(A871,tax!$B$2:$X$1706,5,FALSE)</f>
        <v xml:space="preserve"> Viridiplantae</v>
      </c>
      <c r="J871" t="str">
        <f>VLOOKUP(A871,tax!$B$2:$X$1706,6,FALSE)</f>
        <v xml:space="preserve"> Streptophyta</v>
      </c>
      <c r="K871" s="11" t="str">
        <f t="shared" ref="K871:K874" si="168">IF(AND(B871=1,C871=1,E871=1,F871=1,B871+C871+D871+E871+F871=4),"2",IF(AND(B871+C871+D871+E871+F871=2,D871=1),"1","-"))</f>
        <v>2</v>
      </c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</row>
    <row r="872" spans="1:44" hidden="1" x14ac:dyDescent="0.3">
      <c r="A872" s="2" t="s">
        <v>1797</v>
      </c>
      <c r="B872" s="16">
        <v>1</v>
      </c>
      <c r="C872" s="14">
        <v>1</v>
      </c>
      <c r="D872" s="9"/>
      <c r="E872" s="15">
        <v>1</v>
      </c>
      <c r="F872" s="8">
        <v>1</v>
      </c>
      <c r="G872" s="4">
        <v>4</v>
      </c>
      <c r="H872" s="4"/>
      <c r="I872" s="5" t="str">
        <f>VLOOKUP(A872,tax!$B$2:$X$1706,5,FALSE)</f>
        <v xml:space="preserve"> Viridiplantae</v>
      </c>
      <c r="J872" t="str">
        <f>VLOOKUP(A872,tax!$B$2:$X$1706,6,FALSE)</f>
        <v xml:space="preserve"> Streptophyta</v>
      </c>
      <c r="K872" s="11" t="str">
        <f t="shared" si="168"/>
        <v>2</v>
      </c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</row>
    <row r="873" spans="1:44" hidden="1" x14ac:dyDescent="0.3">
      <c r="A873" s="2" t="s">
        <v>1799</v>
      </c>
      <c r="B873" s="16">
        <v>1</v>
      </c>
      <c r="C873" s="14">
        <v>1</v>
      </c>
      <c r="D873" s="9"/>
      <c r="E873" s="15">
        <v>1</v>
      </c>
      <c r="F873" s="8">
        <v>1</v>
      </c>
      <c r="G873" s="4">
        <v>4</v>
      </c>
      <c r="H873" s="4"/>
      <c r="I873" s="5" t="str">
        <f>VLOOKUP(A873,tax!$B$2:$X$1706,5,FALSE)</f>
        <v xml:space="preserve"> Viridiplantae</v>
      </c>
      <c r="J873" t="str">
        <f>VLOOKUP(A873,tax!$B$2:$X$1706,6,FALSE)</f>
        <v xml:space="preserve"> Streptophyta</v>
      </c>
      <c r="K873" s="11" t="str">
        <f t="shared" si="168"/>
        <v>2</v>
      </c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</row>
    <row r="874" spans="1:44" hidden="1" x14ac:dyDescent="0.3">
      <c r="A874" s="2" t="s">
        <v>1801</v>
      </c>
      <c r="B874" s="16">
        <v>1</v>
      </c>
      <c r="C874" s="14">
        <v>1</v>
      </c>
      <c r="D874" s="9"/>
      <c r="E874" s="15">
        <v>1</v>
      </c>
      <c r="F874" s="8">
        <v>1</v>
      </c>
      <c r="G874" s="4">
        <v>4</v>
      </c>
      <c r="H874" s="4"/>
      <c r="I874" s="5" t="str">
        <f>VLOOKUP(A874,tax!$B$2:$X$1706,5,FALSE)</f>
        <v xml:space="preserve"> Viridiplantae</v>
      </c>
      <c r="J874" t="str">
        <f>VLOOKUP(A874,tax!$B$2:$X$1706,6,FALSE)</f>
        <v xml:space="preserve"> Streptophyta</v>
      </c>
      <c r="K874" s="11" t="str">
        <f t="shared" si="168"/>
        <v>2</v>
      </c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</row>
    <row r="875" spans="1:44" hidden="1" x14ac:dyDescent="0.3">
      <c r="A875" s="2" t="s">
        <v>1803</v>
      </c>
      <c r="B875" s="16">
        <v>2</v>
      </c>
      <c r="C875" s="14">
        <v>1</v>
      </c>
      <c r="D875" s="9"/>
      <c r="E875" s="15">
        <v>1</v>
      </c>
      <c r="F875" s="8">
        <v>1</v>
      </c>
      <c r="G875" s="4">
        <v>5</v>
      </c>
      <c r="H875" s="4"/>
      <c r="I875" s="5" t="str">
        <f>VLOOKUP(A875,tax!$B$2:$X$1706,5,FALSE)</f>
        <v xml:space="preserve"> Chloroflexi</v>
      </c>
      <c r="J875" t="str">
        <f>VLOOKUP(A875,tax!$B$2:$X$1706,6,FALSE)</f>
        <v xml:space="preserve"> Chloroflexia</v>
      </c>
      <c r="K875" s="11" t="str">
        <f t="shared" si="164"/>
        <v>-</v>
      </c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</row>
    <row r="876" spans="1:44" hidden="1" x14ac:dyDescent="0.3">
      <c r="A876" s="2" t="s">
        <v>1811</v>
      </c>
      <c r="B876" s="16"/>
      <c r="C876" s="14"/>
      <c r="D876" s="9">
        <v>1</v>
      </c>
      <c r="E876" s="15"/>
      <c r="F876" s="8">
        <v>1</v>
      </c>
      <c r="G876" s="4">
        <v>2</v>
      </c>
      <c r="H876" s="4"/>
      <c r="I876" s="5" t="str">
        <f>VLOOKUP(A876,tax!$B$2:$X$1706,5,FALSE)</f>
        <v xml:space="preserve"> Cyanobacteria</v>
      </c>
      <c r="J876" t="str">
        <f>VLOOKUP(A876,tax!$B$2:$X$1706,6,FALSE)</f>
        <v xml:space="preserve"> Synechococcales</v>
      </c>
      <c r="K876" s="11" t="str">
        <f t="shared" ref="K876:K877" si="169">IF(AND(B876=1,C876=1,E876=1,F876=1,B876+C876+D876+E876+F876=4),"2",IF(AND(B876+C876+D876+E876+F876=2,D876=1),"1","-"))</f>
        <v>1</v>
      </c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</row>
    <row r="877" spans="1:44" hidden="1" x14ac:dyDescent="0.3">
      <c r="A877" s="2" t="s">
        <v>1813</v>
      </c>
      <c r="B877" s="16">
        <v>1</v>
      </c>
      <c r="C877" s="14">
        <v>1</v>
      </c>
      <c r="D877" s="9"/>
      <c r="E877" s="15">
        <v>1</v>
      </c>
      <c r="F877" s="8">
        <v>1</v>
      </c>
      <c r="G877" s="4">
        <v>4</v>
      </c>
      <c r="H877" s="4"/>
      <c r="I877" s="5" t="str">
        <f>VLOOKUP(A877,tax!$B$2:$X$1706,5,FALSE)</f>
        <v xml:space="preserve"> Spirochaetes</v>
      </c>
      <c r="J877" t="str">
        <f>VLOOKUP(A877,tax!$B$2:$X$1706,6,FALSE)</f>
        <v xml:space="preserve"> Leptospirales</v>
      </c>
      <c r="K877" s="11" t="str">
        <f t="shared" si="169"/>
        <v>2</v>
      </c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</row>
    <row r="878" spans="1:44" hidden="1" x14ac:dyDescent="0.3">
      <c r="A878" s="2" t="s">
        <v>1815</v>
      </c>
      <c r="B878" s="16"/>
      <c r="C878" s="14"/>
      <c r="D878" s="9"/>
      <c r="E878" s="15">
        <v>1</v>
      </c>
      <c r="F878" s="8">
        <v>1</v>
      </c>
      <c r="G878" s="4">
        <v>2</v>
      </c>
      <c r="H878" s="4"/>
      <c r="I878" s="5" t="str">
        <f>VLOOKUP(A878,tax!$B$2:$X$1706,5,FALSE)</f>
        <v xml:space="preserve"> Proteobacteria</v>
      </c>
      <c r="J878" t="str">
        <f>VLOOKUP(A878,tax!$B$2:$X$1706,6,FALSE)</f>
        <v xml:space="preserve"> Alphaproteobacteria</v>
      </c>
      <c r="K878" s="11" t="str">
        <f t="shared" si="164"/>
        <v>-</v>
      </c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</row>
    <row r="879" spans="1:44" hidden="1" x14ac:dyDescent="0.3">
      <c r="A879" s="2" t="s">
        <v>1817</v>
      </c>
      <c r="B879" s="16"/>
      <c r="C879" s="14"/>
      <c r="D879" s="9">
        <v>1</v>
      </c>
      <c r="E879" s="15"/>
      <c r="F879" s="8">
        <v>1</v>
      </c>
      <c r="G879" s="4">
        <v>2</v>
      </c>
      <c r="H879" s="4"/>
      <c r="I879" s="5" t="str">
        <f>VLOOKUP(A879,tax!$B$2:$X$1706,5,FALSE)</f>
        <v xml:space="preserve"> Proteobacteria</v>
      </c>
      <c r="J879" t="str">
        <f>VLOOKUP(A879,tax!$B$2:$X$1706,6,FALSE)</f>
        <v xml:space="preserve"> Gammaproteobacteria</v>
      </c>
      <c r="K879" s="11" t="str">
        <f t="shared" ref="K879:K885" si="170">IF(AND(B879=1,C879=1,E879=1,F879=1,B879+C879+D879+E879+F879=4),"2",IF(AND(B879+C879+D879+E879+F879=2,D879=1),"1","-"))</f>
        <v>1</v>
      </c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</row>
    <row r="880" spans="1:44" hidden="1" x14ac:dyDescent="0.3">
      <c r="A880" s="2" t="s">
        <v>1819</v>
      </c>
      <c r="B880" s="16"/>
      <c r="C880" s="14"/>
      <c r="D880" s="9">
        <v>1</v>
      </c>
      <c r="E880" s="15"/>
      <c r="F880" s="8">
        <v>1</v>
      </c>
      <c r="G880" s="4">
        <v>2</v>
      </c>
      <c r="H880" s="4"/>
      <c r="I880" s="5" t="str">
        <f>VLOOKUP(A880,tax!$B$2:$X$1706,5,FALSE)</f>
        <v xml:space="preserve"> Proteobacteria</v>
      </c>
      <c r="J880" t="str">
        <f>VLOOKUP(A880,tax!$B$2:$X$1706,6,FALSE)</f>
        <v xml:space="preserve"> Gammaproteobacteria</v>
      </c>
      <c r="K880" s="11" t="str">
        <f t="shared" si="170"/>
        <v>1</v>
      </c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</row>
    <row r="881" spans="1:44" x14ac:dyDescent="0.3">
      <c r="A881" s="47" t="s">
        <v>1821</v>
      </c>
      <c r="B881" s="48">
        <v>1</v>
      </c>
      <c r="C881" s="49">
        <v>1</v>
      </c>
      <c r="D881" s="50"/>
      <c r="E881" s="51">
        <v>1</v>
      </c>
      <c r="F881" s="52">
        <v>1</v>
      </c>
      <c r="G881" s="53">
        <v>4</v>
      </c>
      <c r="H881" s="53">
        <f>VLOOKUP(A881, architectures!B866:I7870,4, FALSE)</f>
        <v>90</v>
      </c>
      <c r="I881" s="54" t="str">
        <f>VLOOKUP(A881,tax!$B$2:$X$1706,5,FALSE)</f>
        <v xml:space="preserve"> Proteobacteria</v>
      </c>
      <c r="J881" s="34" t="str">
        <f>VLOOKUP(A881,tax!$B$2:$X$1706,6,FALSE)</f>
        <v xml:space="preserve"> Alphaproteobacteria</v>
      </c>
      <c r="K881" s="35" t="str">
        <f t="shared" si="170"/>
        <v>2</v>
      </c>
      <c r="L881" s="35" t="str">
        <f>CONCATENATE("A",K881)</f>
        <v>A2</v>
      </c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</row>
    <row r="882" spans="1:44" hidden="1" x14ac:dyDescent="0.3">
      <c r="A882" s="2" t="s">
        <v>1823</v>
      </c>
      <c r="B882" s="16">
        <v>1</v>
      </c>
      <c r="C882" s="14">
        <v>1</v>
      </c>
      <c r="D882" s="9"/>
      <c r="E882" s="15">
        <v>1</v>
      </c>
      <c r="F882" s="8">
        <v>1</v>
      </c>
      <c r="G882" s="4">
        <v>4</v>
      </c>
      <c r="H882" s="4"/>
      <c r="I882" s="5" t="str">
        <f>VLOOKUP(A882,tax!$B$2:$X$1706,5,FALSE)</f>
        <v xml:space="preserve"> Cyanobacteria</v>
      </c>
      <c r="J882" t="str">
        <f>VLOOKUP(A882,tax!$B$2:$X$1706,6,FALSE)</f>
        <v xml:space="preserve"> Oscillatoriophycideae</v>
      </c>
      <c r="K882" s="11" t="str">
        <f t="shared" si="170"/>
        <v>2</v>
      </c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</row>
    <row r="883" spans="1:44" hidden="1" x14ac:dyDescent="0.3">
      <c r="A883" s="2" t="s">
        <v>1825</v>
      </c>
      <c r="B883" s="16"/>
      <c r="C883" s="14"/>
      <c r="D883" s="9">
        <v>1</v>
      </c>
      <c r="E883" s="15"/>
      <c r="F883" s="8">
        <v>1</v>
      </c>
      <c r="G883" s="4">
        <v>2</v>
      </c>
      <c r="H883" s="4"/>
      <c r="I883" s="5" t="str">
        <f>VLOOKUP(A883,tax!$B$2:$X$1706,5,FALSE)</f>
        <v xml:space="preserve"> Cyanobacteria</v>
      </c>
      <c r="J883" t="str">
        <f>VLOOKUP(A883,tax!$B$2:$X$1706,6,FALSE)</f>
        <v xml:space="preserve"> Synechococcales</v>
      </c>
      <c r="K883" s="11" t="str">
        <f t="shared" si="170"/>
        <v>1</v>
      </c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</row>
    <row r="884" spans="1:44" hidden="1" x14ac:dyDescent="0.3">
      <c r="A884" s="2" t="s">
        <v>1827</v>
      </c>
      <c r="B884" s="16">
        <v>1</v>
      </c>
      <c r="C884" s="14">
        <v>1</v>
      </c>
      <c r="D884" s="9"/>
      <c r="E884" s="15">
        <v>1</v>
      </c>
      <c r="F884" s="8">
        <v>1</v>
      </c>
      <c r="G884" s="4">
        <v>4</v>
      </c>
      <c r="H884" s="4"/>
      <c r="I884" s="5" t="str">
        <f>VLOOKUP(A884,tax!$B$2:$X$1706,5,FALSE)</f>
        <v xml:space="preserve"> Verrucomicrobia</v>
      </c>
      <c r="J884" t="str">
        <f>VLOOKUP(A884,tax!$B$2:$X$1706,6,FALSE)</f>
        <v xml:space="preserve"> Opitutae</v>
      </c>
      <c r="K884" s="11" t="str">
        <f t="shared" si="170"/>
        <v>2</v>
      </c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</row>
    <row r="885" spans="1:44" hidden="1" x14ac:dyDescent="0.3">
      <c r="A885" s="2" t="s">
        <v>1829</v>
      </c>
      <c r="B885" s="16">
        <v>1</v>
      </c>
      <c r="C885" s="14">
        <v>1</v>
      </c>
      <c r="D885" s="9"/>
      <c r="E885" s="15">
        <v>1</v>
      </c>
      <c r="F885" s="8">
        <v>1</v>
      </c>
      <c r="G885" s="4">
        <v>4</v>
      </c>
      <c r="H885" s="4"/>
      <c r="I885" s="5" t="str">
        <f>VLOOKUP(A885,tax!$B$2:$X$1706,5,FALSE)</f>
        <v xml:space="preserve"> Verrucomicrobia</v>
      </c>
      <c r="J885" t="str">
        <f>VLOOKUP(A885,tax!$B$2:$X$1706,6,FALSE)</f>
        <v xml:space="preserve"> Opitutae</v>
      </c>
      <c r="K885" s="11" t="str">
        <f t="shared" si="170"/>
        <v>2</v>
      </c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</row>
    <row r="886" spans="1:44" x14ac:dyDescent="0.3">
      <c r="A886" s="47" t="s">
        <v>1831</v>
      </c>
      <c r="B886" s="48"/>
      <c r="C886" s="49"/>
      <c r="D886" s="50">
        <v>1</v>
      </c>
      <c r="E886" s="51"/>
      <c r="F886" s="52">
        <v>1</v>
      </c>
      <c r="G886" s="53">
        <v>2</v>
      </c>
      <c r="H886" s="53">
        <f>VLOOKUP(A886, architectures!B871:I7875,4, FALSE)</f>
        <v>73</v>
      </c>
      <c r="I886" s="54" t="str">
        <f>VLOOKUP(A886,tax!$B$2:$X$1706,5,FALSE)</f>
        <v xml:space="preserve"> Proteobacteria</v>
      </c>
      <c r="J886" s="34" t="str">
        <f>VLOOKUP(A886,tax!$B$2:$X$1706,6,FALSE)</f>
        <v xml:space="preserve"> Betaproteobacteria</v>
      </c>
      <c r="K886" s="35" t="str">
        <f>IF(AND(B886=1,C886=1,E886=1,F886=1,B886+C886+D886+E886+F886=4),"2",IF(AND(B886+C886+D886+E886+F886=2,D886=1),"1","-"))</f>
        <v>1</v>
      </c>
      <c r="L886" s="35" t="str">
        <f>CONCATENATE("B",K886)</f>
        <v>B1</v>
      </c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</row>
    <row r="887" spans="1:44" hidden="1" x14ac:dyDescent="0.3">
      <c r="A887" s="2" t="s">
        <v>1833</v>
      </c>
      <c r="B887" s="16"/>
      <c r="C887" s="14">
        <v>1</v>
      </c>
      <c r="D887" s="9"/>
      <c r="E887" s="15">
        <v>1</v>
      </c>
      <c r="F887" s="8">
        <v>1</v>
      </c>
      <c r="G887" s="4">
        <v>3</v>
      </c>
      <c r="H887" s="4"/>
      <c r="I887" s="5" t="str">
        <f>VLOOKUP(A887,tax!$B$2:$X$1706,5,FALSE)</f>
        <v xml:space="preserve"> Proteobacteria</v>
      </c>
      <c r="J887" t="str">
        <f>VLOOKUP(A887,tax!$B$2:$X$1706,6,FALSE)</f>
        <v xml:space="preserve"> Deltaproteobacteria</v>
      </c>
      <c r="K887" s="11" t="str">
        <f t="shared" si="164"/>
        <v>-</v>
      </c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</row>
    <row r="888" spans="1:44" hidden="1" x14ac:dyDescent="0.3">
      <c r="A888" s="2" t="s">
        <v>1835</v>
      </c>
      <c r="B888" s="16"/>
      <c r="C888" s="14"/>
      <c r="D888" s="9">
        <v>1</v>
      </c>
      <c r="E888" s="15"/>
      <c r="F888" s="8">
        <v>1</v>
      </c>
      <c r="G888" s="4">
        <v>2</v>
      </c>
      <c r="H888" s="4"/>
      <c r="I888" s="5" t="str">
        <f>VLOOKUP(A888,tax!$B$2:$X$1706,5,FALSE)</f>
        <v xml:space="preserve"> Proteobacteria</v>
      </c>
      <c r="J888" t="str">
        <f>VLOOKUP(A888,tax!$B$2:$X$1706,6,FALSE)</f>
        <v xml:space="preserve"> Gammaproteobacteria</v>
      </c>
      <c r="K888" s="11" t="str">
        <f>IF(AND(B888=1,C888=1,E888=1,F888=1,B888+C888+D888+E888+F888=4),"2",IF(AND(B888+C888+D888+E888+F888=2,D888=1),"1","-"))</f>
        <v>1</v>
      </c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</row>
    <row r="889" spans="1:44" hidden="1" x14ac:dyDescent="0.3">
      <c r="A889" s="2" t="s">
        <v>1837</v>
      </c>
      <c r="B889" s="16">
        <v>1</v>
      </c>
      <c r="C889" s="14"/>
      <c r="D889" s="9"/>
      <c r="E889" s="15">
        <v>1</v>
      </c>
      <c r="F889" s="8">
        <v>1</v>
      </c>
      <c r="G889" s="4">
        <v>3</v>
      </c>
      <c r="H889" s="4"/>
      <c r="I889" s="5" t="str">
        <f>VLOOKUP(A889,tax!$B$2:$X$1706,5,FALSE)</f>
        <v xml:space="preserve"> Verrucomicrobia</v>
      </c>
      <c r="J889" t="str">
        <f>VLOOKUP(A889,tax!$B$2:$X$1706,6,FALSE)</f>
        <v xml:space="preserve"> Spartobacteria</v>
      </c>
      <c r="K889" s="11" t="str">
        <f t="shared" si="164"/>
        <v>-</v>
      </c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</row>
    <row r="890" spans="1:44" hidden="1" x14ac:dyDescent="0.3">
      <c r="A890" s="2" t="s">
        <v>1839</v>
      </c>
      <c r="B890" s="16"/>
      <c r="C890" s="14"/>
      <c r="D890" s="9"/>
      <c r="E890" s="15">
        <v>1</v>
      </c>
      <c r="F890" s="8">
        <v>1</v>
      </c>
      <c r="G890" s="4">
        <v>2</v>
      </c>
      <c r="H890" s="4"/>
      <c r="I890" s="5" t="str">
        <f>VLOOKUP(A890,tax!$B$2:$X$1706,5,FALSE)</f>
        <v xml:space="preserve"> Proteobacteria</v>
      </c>
      <c r="J890" t="str">
        <f>VLOOKUP(A890,tax!$B$2:$X$1706,6,FALSE)</f>
        <v xml:space="preserve"> Betaproteobacteria</v>
      </c>
      <c r="K890" s="11" t="str">
        <f t="shared" si="164"/>
        <v>-</v>
      </c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</row>
    <row r="891" spans="1:44" hidden="1" x14ac:dyDescent="0.3">
      <c r="A891" s="2" t="s">
        <v>1841</v>
      </c>
      <c r="B891" s="16"/>
      <c r="C891" s="14"/>
      <c r="D891" s="9"/>
      <c r="E891" s="15"/>
      <c r="F891" s="8">
        <v>1</v>
      </c>
      <c r="G891" s="4">
        <v>1</v>
      </c>
      <c r="H891" s="4"/>
      <c r="I891" s="5" t="str">
        <f>VLOOKUP(A891,tax!$B$2:$X$1706,5,FALSE)</f>
        <v xml:space="preserve"> Proteobacteria</v>
      </c>
      <c r="J891" t="str">
        <f>VLOOKUP(A891,tax!$B$2:$X$1706,6,FALSE)</f>
        <v xml:space="preserve"> Alphaproteobacteria</v>
      </c>
      <c r="K891" s="11" t="str">
        <f t="shared" si="164"/>
        <v>-</v>
      </c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</row>
    <row r="892" spans="1:44" hidden="1" x14ac:dyDescent="0.3">
      <c r="A892" s="2" t="s">
        <v>1843</v>
      </c>
      <c r="B892" s="16"/>
      <c r="C892" s="14"/>
      <c r="D892" s="9"/>
      <c r="E892" s="15"/>
      <c r="F892" s="8">
        <v>1</v>
      </c>
      <c r="G892" s="4">
        <v>1</v>
      </c>
      <c r="H892" s="4"/>
      <c r="I892" s="5" t="str">
        <f>VLOOKUP(A892,tax!$B$2:$X$1706,5,FALSE)</f>
        <v xml:space="preserve"> Cyanobacteria</v>
      </c>
      <c r="J892" t="str">
        <f>VLOOKUP(A892,tax!$B$2:$X$1706,6,FALSE)</f>
        <v xml:space="preserve"> Oscillatoriophycideae</v>
      </c>
      <c r="K892" s="11" t="str">
        <f t="shared" si="164"/>
        <v>-</v>
      </c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</row>
    <row r="893" spans="1:44" hidden="1" x14ac:dyDescent="0.3">
      <c r="A893" s="2" t="s">
        <v>1847</v>
      </c>
      <c r="B893" s="16"/>
      <c r="C893" s="14"/>
      <c r="D893" s="9"/>
      <c r="E893" s="15"/>
      <c r="F893" s="8">
        <v>1</v>
      </c>
      <c r="G893" s="4">
        <v>1</v>
      </c>
      <c r="H893" s="4"/>
      <c r="I893" s="5" t="str">
        <f>VLOOKUP(A893,tax!$B$2:$X$1706,5,FALSE)</f>
        <v xml:space="preserve"> Cyanobacteria</v>
      </c>
      <c r="J893" t="str">
        <f>VLOOKUP(A893,tax!$B$2:$X$1706,6,FALSE)</f>
        <v xml:space="preserve"> Oscillatoriophycideae</v>
      </c>
      <c r="K893" s="11" t="str">
        <f t="shared" si="164"/>
        <v>-</v>
      </c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</row>
    <row r="894" spans="1:44" hidden="1" x14ac:dyDescent="0.3">
      <c r="A894" s="2" t="s">
        <v>1849</v>
      </c>
      <c r="B894" s="16"/>
      <c r="C894" s="14">
        <v>1</v>
      </c>
      <c r="D894" s="9"/>
      <c r="E894" s="15">
        <v>1</v>
      </c>
      <c r="F894" s="8">
        <v>1</v>
      </c>
      <c r="G894" s="4">
        <v>3</v>
      </c>
      <c r="H894" s="4"/>
      <c r="I894" s="5" t="str">
        <f>VLOOKUP(A894,tax!$B$2:$X$1706,5,FALSE)</f>
        <v xml:space="preserve"> Cyanobacteria</v>
      </c>
      <c r="J894" t="str">
        <f>VLOOKUP(A894,tax!$B$2:$X$1706,6,FALSE)</f>
        <v xml:space="preserve"> Synechococcales</v>
      </c>
      <c r="K894" s="11" t="str">
        <f t="shared" si="164"/>
        <v>-</v>
      </c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</row>
    <row r="895" spans="1:44" hidden="1" x14ac:dyDescent="0.3">
      <c r="A895" s="2" t="s">
        <v>1851</v>
      </c>
      <c r="B895" s="16"/>
      <c r="C895" s="14">
        <v>1</v>
      </c>
      <c r="D895" s="9"/>
      <c r="E895" s="15">
        <v>1</v>
      </c>
      <c r="F895" s="8">
        <v>1</v>
      </c>
      <c r="G895" s="4">
        <v>3</v>
      </c>
      <c r="H895" s="4"/>
      <c r="I895" s="5" t="str">
        <f>VLOOKUP(A895,tax!$B$2:$X$1706,5,FALSE)</f>
        <v xml:space="preserve"> Proteobacteria</v>
      </c>
      <c r="J895" t="str">
        <f>VLOOKUP(A895,tax!$B$2:$X$1706,6,FALSE)</f>
        <v xml:space="preserve"> Deltaproteobacteria</v>
      </c>
      <c r="K895" s="11" t="str">
        <f t="shared" si="164"/>
        <v>-</v>
      </c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</row>
    <row r="896" spans="1:44" hidden="1" x14ac:dyDescent="0.3">
      <c r="A896" s="2" t="s">
        <v>1853</v>
      </c>
      <c r="B896" s="16">
        <v>1</v>
      </c>
      <c r="C896" s="14">
        <v>1</v>
      </c>
      <c r="D896" s="9"/>
      <c r="E896" s="15">
        <v>1</v>
      </c>
      <c r="F896" s="8">
        <v>1</v>
      </c>
      <c r="G896" s="4">
        <v>4</v>
      </c>
      <c r="H896" s="4"/>
      <c r="I896" s="5" t="str">
        <f>VLOOKUP(A896,tax!$B$2:$X$1706,5,FALSE)</f>
        <v xml:space="preserve"> Proteobacteria</v>
      </c>
      <c r="J896" t="str">
        <f>VLOOKUP(A896,tax!$B$2:$X$1706,6,FALSE)</f>
        <v xml:space="preserve"> Deltaproteobacteria</v>
      </c>
      <c r="K896" s="11" t="str">
        <f>IF(AND(B896=1,C896=1,E896=1,F896=1,B896+C896+D896+E896+F896=4),"2",IF(AND(B896+C896+D896+E896+F896=2,D896=1),"1","-"))</f>
        <v>2</v>
      </c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</row>
    <row r="897" spans="1:44" hidden="1" x14ac:dyDescent="0.3">
      <c r="A897" s="2" t="s">
        <v>1855</v>
      </c>
      <c r="B897" s="16">
        <v>1</v>
      </c>
      <c r="C897" s="14"/>
      <c r="D897" s="9"/>
      <c r="E897" s="15">
        <v>1</v>
      </c>
      <c r="F897" s="8">
        <v>1</v>
      </c>
      <c r="G897" s="4">
        <v>3</v>
      </c>
      <c r="H897" s="4"/>
      <c r="I897" s="5" t="str">
        <f>VLOOKUP(A897,tax!$B$2:$X$1706,5,FALSE)</f>
        <v xml:space="preserve"> Proteobacteria</v>
      </c>
      <c r="J897" t="str">
        <f>VLOOKUP(A897,tax!$B$2:$X$1706,6,FALSE)</f>
        <v xml:space="preserve"> Deltaproteobacteria</v>
      </c>
      <c r="K897" s="11" t="str">
        <f t="shared" si="164"/>
        <v>-</v>
      </c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</row>
    <row r="898" spans="1:44" hidden="1" x14ac:dyDescent="0.3">
      <c r="A898" s="2" t="s">
        <v>1857</v>
      </c>
      <c r="B898" s="16"/>
      <c r="C898" s="14"/>
      <c r="D898" s="9">
        <v>1</v>
      </c>
      <c r="E898" s="15"/>
      <c r="F898" s="8">
        <v>1</v>
      </c>
      <c r="G898" s="4">
        <v>2</v>
      </c>
      <c r="H898" s="4"/>
      <c r="I898" s="5" t="str">
        <f>VLOOKUP(A898,tax!$B$2:$X$1706,5,FALSE)</f>
        <v xml:space="preserve"> Cyanobacteria</v>
      </c>
      <c r="J898" t="str">
        <f>VLOOKUP(A898,tax!$B$2:$X$1706,6,FALSE)</f>
        <v xml:space="preserve"> Synechococcales</v>
      </c>
      <c r="K898" s="11" t="str">
        <f>IF(AND(B898=1,C898=1,E898=1,F898=1,B898+C898+D898+E898+F898=4),"2",IF(AND(B898+C898+D898+E898+F898=2,D898=1),"1","-"))</f>
        <v>1</v>
      </c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</row>
    <row r="899" spans="1:44" hidden="1" x14ac:dyDescent="0.3">
      <c r="A899" s="2" t="s">
        <v>1859</v>
      </c>
      <c r="B899" s="16"/>
      <c r="C899" s="14">
        <v>1</v>
      </c>
      <c r="D899" s="9"/>
      <c r="E899" s="15">
        <v>1</v>
      </c>
      <c r="F899" s="8">
        <v>1</v>
      </c>
      <c r="G899" s="4">
        <v>3</v>
      </c>
      <c r="H899" s="4"/>
      <c r="I899" s="5" t="str">
        <f>VLOOKUP(A899,tax!$B$2:$X$1706,5,FALSE)</f>
        <v xml:space="preserve"> Verrucomicrobia</v>
      </c>
      <c r="J899" t="str">
        <f>VLOOKUP(A899,tax!$B$2:$X$1706,6,FALSE)</f>
        <v xml:space="preserve"> Verrucomicrobiae</v>
      </c>
      <c r="K899" s="11" t="str">
        <f t="shared" si="164"/>
        <v>-</v>
      </c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</row>
    <row r="900" spans="1:44" hidden="1" x14ac:dyDescent="0.3">
      <c r="A900" s="2" t="s">
        <v>1861</v>
      </c>
      <c r="B900" s="16"/>
      <c r="C900" s="14"/>
      <c r="D900" s="9">
        <v>1</v>
      </c>
      <c r="E900" s="15"/>
      <c r="F900" s="8">
        <v>1</v>
      </c>
      <c r="G900" s="4">
        <v>2</v>
      </c>
      <c r="H900" s="4"/>
      <c r="I900" s="5" t="str">
        <f>VLOOKUP(A900,tax!$B$2:$X$1706,5,FALSE)</f>
        <v xml:space="preserve"> Proteobacteria</v>
      </c>
      <c r="J900" t="str">
        <f>VLOOKUP(A900,tax!$B$2:$X$1706,6,FALSE)</f>
        <v xml:space="preserve"> Epsilonproteobacteria</v>
      </c>
      <c r="K900" s="11" t="str">
        <f>IF(AND(B900=1,C900=1,E900=1,F900=1,B900+C900+D900+E900+F900=4),"2",IF(AND(B900+C900+D900+E900+F900=2,D900=1),"1","-"))</f>
        <v>1</v>
      </c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</row>
    <row r="901" spans="1:44" hidden="1" x14ac:dyDescent="0.3">
      <c r="A901" s="2" t="s">
        <v>1863</v>
      </c>
      <c r="B901" s="16"/>
      <c r="C901" s="14"/>
      <c r="D901" s="9"/>
      <c r="E901" s="15"/>
      <c r="F901" s="8">
        <v>1</v>
      </c>
      <c r="G901" s="4">
        <v>1</v>
      </c>
      <c r="H901" s="4"/>
      <c r="I901" s="5" t="str">
        <f>VLOOKUP(A901,tax!$B$2:$X$1706,5,FALSE)</f>
        <v xml:space="preserve"> Proteobacteria</v>
      </c>
      <c r="J901" t="str">
        <f>VLOOKUP(A901,tax!$B$2:$X$1706,6,FALSE)</f>
        <v xml:space="preserve"> Alphaproteobacteria</v>
      </c>
      <c r="K901" s="11" t="str">
        <f t="shared" si="164"/>
        <v>-</v>
      </c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</row>
    <row r="902" spans="1:44" hidden="1" x14ac:dyDescent="0.3">
      <c r="A902" s="2" t="s">
        <v>1865</v>
      </c>
      <c r="B902" s="16">
        <v>1</v>
      </c>
      <c r="C902" s="14">
        <v>1</v>
      </c>
      <c r="D902" s="9"/>
      <c r="E902" s="15">
        <v>1</v>
      </c>
      <c r="F902" s="8">
        <v>1</v>
      </c>
      <c r="G902" s="4">
        <v>4</v>
      </c>
      <c r="H902" s="4"/>
      <c r="I902" s="5" t="str">
        <f>VLOOKUP(A902,tax!$B$2:$X$1706,5,FALSE)</f>
        <v xml:space="preserve"> Firmicutes</v>
      </c>
      <c r="J902" t="str">
        <f>VLOOKUP(A902,tax!$B$2:$X$1706,6,FALSE)</f>
        <v xml:space="preserve"> Erysipelotrichia</v>
      </c>
      <c r="K902" s="11" t="str">
        <f t="shared" ref="K902:K903" si="171">IF(AND(B902=1,C902=1,E902=1,F902=1,B902+C902+D902+E902+F902=4),"2",IF(AND(B902+C902+D902+E902+F902=2,D902=1),"1","-"))</f>
        <v>2</v>
      </c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</row>
    <row r="903" spans="1:44" hidden="1" x14ac:dyDescent="0.3">
      <c r="A903" s="2" t="s">
        <v>1869</v>
      </c>
      <c r="B903" s="16"/>
      <c r="C903" s="14"/>
      <c r="D903" s="9">
        <v>1</v>
      </c>
      <c r="E903" s="15"/>
      <c r="F903" s="8">
        <v>1</v>
      </c>
      <c r="G903" s="4">
        <v>2</v>
      </c>
      <c r="H903" s="4"/>
      <c r="I903" s="5" t="str">
        <f>VLOOKUP(A903,tax!$B$2:$X$1706,5,FALSE)</f>
        <v xml:space="preserve"> Firmicutes</v>
      </c>
      <c r="J903" t="str">
        <f>VLOOKUP(A903,tax!$B$2:$X$1706,6,FALSE)</f>
        <v xml:space="preserve"> Erysipelotrichia</v>
      </c>
      <c r="K903" s="11" t="str">
        <f t="shared" si="171"/>
        <v>1</v>
      </c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</row>
    <row r="904" spans="1:44" hidden="1" x14ac:dyDescent="0.3">
      <c r="A904" s="2" t="s">
        <v>1871</v>
      </c>
      <c r="B904" s="16">
        <v>1</v>
      </c>
      <c r="C904" s="14"/>
      <c r="D904" s="9"/>
      <c r="E904" s="15">
        <v>1</v>
      </c>
      <c r="F904" s="8">
        <v>1</v>
      </c>
      <c r="G904" s="4">
        <v>3</v>
      </c>
      <c r="H904" s="4"/>
      <c r="I904" s="5" t="str">
        <f>VLOOKUP(A904,tax!$B$2:$X$1706,5,FALSE)</f>
        <v xml:space="preserve"> Stramenopiles</v>
      </c>
      <c r="J904" t="str">
        <f>VLOOKUP(A904,tax!$B$2:$X$1706,6,FALSE)</f>
        <v xml:space="preserve"> Bacillariophyta</v>
      </c>
      <c r="K904" s="11" t="str">
        <f t="shared" ref="K904:K960" si="172">IF(AND(B904=1,C904=1,E904=1,F904=1,B904+C904+D904+E904+F904=4),"II",IF(AND(B904+C904+D904+E904+F904=2,D904=1),"I","-"))</f>
        <v>-</v>
      </c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</row>
    <row r="905" spans="1:44" hidden="1" x14ac:dyDescent="0.3">
      <c r="A905" s="2" t="s">
        <v>1875</v>
      </c>
      <c r="B905" s="16">
        <v>1</v>
      </c>
      <c r="C905" s="14">
        <v>1</v>
      </c>
      <c r="D905" s="9"/>
      <c r="E905" s="15">
        <v>1</v>
      </c>
      <c r="F905" s="8">
        <v>1</v>
      </c>
      <c r="G905" s="4">
        <v>4</v>
      </c>
      <c r="H905" s="4"/>
      <c r="I905" s="5" t="str">
        <f>VLOOKUP(A905,tax!$B$2:$X$1706,5,FALSE)</f>
        <v xml:space="preserve"> Cyanobacteria</v>
      </c>
      <c r="J905" t="str">
        <f>VLOOKUP(A905,tax!$B$2:$X$1706,6,FALSE)</f>
        <v xml:space="preserve"> Oscillatoriophycideae</v>
      </c>
      <c r="K905" s="11" t="str">
        <f>IF(AND(B905=1,C905=1,E905=1,F905=1,B905+C905+D905+E905+F905=4),"2",IF(AND(B905+C905+D905+E905+F905=2,D905=1),"1","-"))</f>
        <v>2</v>
      </c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</row>
    <row r="906" spans="1:44" hidden="1" x14ac:dyDescent="0.3">
      <c r="A906" s="2" t="s">
        <v>1877</v>
      </c>
      <c r="B906" s="16"/>
      <c r="C906" s="14">
        <v>1</v>
      </c>
      <c r="D906" s="9"/>
      <c r="E906" s="15">
        <v>1</v>
      </c>
      <c r="F906" s="8">
        <v>1</v>
      </c>
      <c r="G906" s="4">
        <v>3</v>
      </c>
      <c r="H906" s="4"/>
      <c r="I906" s="5" t="str">
        <f>VLOOKUP(A906,tax!$B$2:$X$1706,5,FALSE)</f>
        <v xml:space="preserve"> Proteobacteria</v>
      </c>
      <c r="J906" t="str">
        <f>VLOOKUP(A906,tax!$B$2:$X$1706,6,FALSE)</f>
        <v xml:space="preserve"> Alphaproteobacteria</v>
      </c>
      <c r="K906" s="11" t="str">
        <f t="shared" si="172"/>
        <v>-</v>
      </c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</row>
    <row r="907" spans="1:44" x14ac:dyDescent="0.3">
      <c r="A907" s="47" t="s">
        <v>1879</v>
      </c>
      <c r="B907" s="48">
        <v>1</v>
      </c>
      <c r="C907" s="49">
        <v>1</v>
      </c>
      <c r="D907" s="50"/>
      <c r="E907" s="51">
        <v>1</v>
      </c>
      <c r="F907" s="52">
        <v>1</v>
      </c>
      <c r="G907" s="53">
        <v>4</v>
      </c>
      <c r="H907" s="53">
        <f>VLOOKUP(A907, architectures!B892:I7896,4, FALSE)</f>
        <v>54</v>
      </c>
      <c r="I907" s="54" t="str">
        <f>VLOOKUP(A907,tax!$B$2:$X$1706,5,FALSE)</f>
        <v xml:space="preserve"> Proteobacteria</v>
      </c>
      <c r="J907" s="34" t="str">
        <f>VLOOKUP(A907,tax!$B$2:$X$1706,6,FALSE)</f>
        <v xml:space="preserve"> Alphaproteobacteria</v>
      </c>
      <c r="K907" s="35" t="str">
        <f t="shared" ref="K907:K910" si="173">IF(AND(B907=1,C907=1,E907=1,F907=1,B907+C907+D907+E907+F907=4),"2",IF(AND(B907+C907+D907+E907+F907=2,D907=1),"1","-"))</f>
        <v>2</v>
      </c>
      <c r="L907" s="35" t="str">
        <f>CONCATENATE("A",K907)</f>
        <v>A2</v>
      </c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</row>
    <row r="908" spans="1:44" hidden="1" x14ac:dyDescent="0.3">
      <c r="A908" s="2" t="s">
        <v>1881</v>
      </c>
      <c r="B908" s="16"/>
      <c r="C908" s="14"/>
      <c r="D908" s="9">
        <v>1</v>
      </c>
      <c r="E908" s="15"/>
      <c r="F908" s="8">
        <v>1</v>
      </c>
      <c r="G908" s="4">
        <v>2</v>
      </c>
      <c r="H908" s="4"/>
      <c r="I908" s="5" t="str">
        <f>VLOOKUP(A908,tax!$B$2:$X$1706,5,FALSE)</f>
        <v xml:space="preserve"> Proteobacteria</v>
      </c>
      <c r="J908" t="str">
        <f>VLOOKUP(A908,tax!$B$2:$X$1706,6,FALSE)</f>
        <v xml:space="preserve"> Gammaproteobacteria</v>
      </c>
      <c r="K908" s="11" t="str">
        <f t="shared" si="173"/>
        <v>1</v>
      </c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</row>
    <row r="909" spans="1:44" hidden="1" x14ac:dyDescent="0.3">
      <c r="A909" s="2" t="s">
        <v>1883</v>
      </c>
      <c r="B909" s="16"/>
      <c r="C909" s="14"/>
      <c r="D909" s="9">
        <v>1</v>
      </c>
      <c r="E909" s="15"/>
      <c r="F909" s="8">
        <v>1</v>
      </c>
      <c r="G909" s="4">
        <v>2</v>
      </c>
      <c r="H909" s="4"/>
      <c r="I909" s="5" t="str">
        <f>VLOOKUP(A909,tax!$B$2:$X$1706,5,FALSE)</f>
        <v xml:space="preserve"> Proteobacteria</v>
      </c>
      <c r="J909" t="str">
        <f>VLOOKUP(A909,tax!$B$2:$X$1706,6,FALSE)</f>
        <v xml:space="preserve"> Gammaproteobacteria</v>
      </c>
      <c r="K909" s="11" t="str">
        <f t="shared" si="173"/>
        <v>1</v>
      </c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</row>
    <row r="910" spans="1:44" hidden="1" x14ac:dyDescent="0.3">
      <c r="A910" s="2" t="s">
        <v>1885</v>
      </c>
      <c r="B910" s="16">
        <v>1</v>
      </c>
      <c r="C910" s="14">
        <v>1</v>
      </c>
      <c r="D910" s="9"/>
      <c r="E910" s="15">
        <v>1</v>
      </c>
      <c r="F910" s="8">
        <v>1</v>
      </c>
      <c r="G910" s="4">
        <v>4</v>
      </c>
      <c r="H910" s="4"/>
      <c r="I910" s="5" t="str">
        <f>VLOOKUP(A910,tax!$B$2:$X$1706,5,FALSE)</f>
        <v xml:space="preserve"> Viridiplantae</v>
      </c>
      <c r="J910" t="str">
        <f>VLOOKUP(A910,tax!$B$2:$X$1706,6,FALSE)</f>
        <v xml:space="preserve"> Streptophyta</v>
      </c>
      <c r="K910" s="11" t="str">
        <f t="shared" si="173"/>
        <v>2</v>
      </c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</row>
    <row r="911" spans="1:44" hidden="1" x14ac:dyDescent="0.3">
      <c r="A911" s="2" t="s">
        <v>1887</v>
      </c>
      <c r="B911" s="16">
        <v>2</v>
      </c>
      <c r="C911" s="14">
        <v>1</v>
      </c>
      <c r="D911" s="9"/>
      <c r="E911" s="15">
        <v>1</v>
      </c>
      <c r="F911" s="8">
        <v>1</v>
      </c>
      <c r="G911" s="4">
        <v>5</v>
      </c>
      <c r="H911" s="4"/>
      <c r="I911" s="5" t="str">
        <f>VLOOKUP(A911,tax!$B$2:$X$1706,5,FALSE)</f>
        <v xml:space="preserve"> Viridiplantae</v>
      </c>
      <c r="J911" t="str">
        <f>VLOOKUP(A911,tax!$B$2:$X$1706,6,FALSE)</f>
        <v xml:space="preserve"> Streptophyta</v>
      </c>
      <c r="K911" s="11" t="str">
        <f t="shared" si="172"/>
        <v>-</v>
      </c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</row>
    <row r="912" spans="1:44" hidden="1" x14ac:dyDescent="0.3">
      <c r="A912" s="2" t="s">
        <v>1889</v>
      </c>
      <c r="B912" s="16">
        <v>1</v>
      </c>
      <c r="C912" s="14">
        <v>1</v>
      </c>
      <c r="D912" s="9"/>
      <c r="E912" s="15">
        <v>1</v>
      </c>
      <c r="F912" s="8">
        <v>1</v>
      </c>
      <c r="G912" s="4">
        <v>4</v>
      </c>
      <c r="H912" s="4"/>
      <c r="I912" s="5" t="str">
        <f>VLOOKUP(A912,tax!$B$2:$X$1706,5,FALSE)</f>
        <v xml:space="preserve"> Viridiplantae</v>
      </c>
      <c r="J912" t="str">
        <f>VLOOKUP(A912,tax!$B$2:$X$1706,6,FALSE)</f>
        <v xml:space="preserve"> Streptophyta</v>
      </c>
      <c r="K912" s="11" t="str">
        <f t="shared" ref="K912:K916" si="174">IF(AND(B912=1,C912=1,E912=1,F912=1,B912+C912+D912+E912+F912=4),"2",IF(AND(B912+C912+D912+E912+F912=2,D912=1),"1","-"))</f>
        <v>2</v>
      </c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</row>
    <row r="913" spans="1:44" x14ac:dyDescent="0.3">
      <c r="A913" s="47" t="s">
        <v>1891</v>
      </c>
      <c r="B913" s="48"/>
      <c r="C913" s="49"/>
      <c r="D913" s="50">
        <v>1</v>
      </c>
      <c r="E913" s="51"/>
      <c r="F913" s="52">
        <v>1</v>
      </c>
      <c r="G913" s="53">
        <v>2</v>
      </c>
      <c r="H913" s="53">
        <f>VLOOKUP(A913, architectures!B898:I7902,4, FALSE)</f>
        <v>100</v>
      </c>
      <c r="I913" s="54" t="str">
        <f>VLOOKUP(A913,tax!$B$2:$X$1706,5,FALSE)</f>
        <v xml:space="preserve"> Proteobacteria</v>
      </c>
      <c r="J913" s="34" t="str">
        <f>VLOOKUP(A913,tax!$B$2:$X$1706,6,FALSE)</f>
        <v xml:space="preserve"> Alphaproteobacteria</v>
      </c>
      <c r="K913" s="35" t="str">
        <f t="shared" si="174"/>
        <v>1</v>
      </c>
      <c r="L913" s="35" t="str">
        <f>CONCATENATE("A",K913)</f>
        <v>A1</v>
      </c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</row>
    <row r="914" spans="1:44" hidden="1" x14ac:dyDescent="0.3">
      <c r="A914" s="2" t="s">
        <v>1893</v>
      </c>
      <c r="B914" s="16">
        <v>1</v>
      </c>
      <c r="C914" s="14">
        <v>1</v>
      </c>
      <c r="D914" s="9"/>
      <c r="E914" s="15">
        <v>1</v>
      </c>
      <c r="F914" s="8">
        <v>1</v>
      </c>
      <c r="G914" s="4">
        <v>4</v>
      </c>
      <c r="H914" s="4"/>
      <c r="I914" s="5" t="str">
        <f>VLOOKUP(A914,tax!$B$2:$X$1706,5,FALSE)</f>
        <v xml:space="preserve"> Proteobacteria</v>
      </c>
      <c r="J914" t="str">
        <f>VLOOKUP(A914,tax!$B$2:$X$1706,6,FALSE)</f>
        <v xml:space="preserve"> Deltaproteobacteria</v>
      </c>
      <c r="K914" s="11" t="str">
        <f t="shared" si="174"/>
        <v>2</v>
      </c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</row>
    <row r="915" spans="1:44" hidden="1" x14ac:dyDescent="0.3">
      <c r="A915" s="2" t="s">
        <v>1895</v>
      </c>
      <c r="B915" s="16"/>
      <c r="C915" s="14"/>
      <c r="D915" s="9">
        <v>1</v>
      </c>
      <c r="E915" s="15"/>
      <c r="F915" s="8">
        <v>1</v>
      </c>
      <c r="G915" s="4">
        <v>2</v>
      </c>
      <c r="H915" s="4"/>
      <c r="I915" s="5" t="str">
        <f>VLOOKUP(A915,tax!$B$2:$X$1706,5,FALSE)</f>
        <v xml:space="preserve"> Proteobacteria</v>
      </c>
      <c r="J915" t="str">
        <f>VLOOKUP(A915,tax!$B$2:$X$1706,6,FALSE)</f>
        <v xml:space="preserve"> Gammaproteobacteria</v>
      </c>
      <c r="K915" s="11" t="str">
        <f t="shared" si="174"/>
        <v>1</v>
      </c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</row>
    <row r="916" spans="1:44" hidden="1" x14ac:dyDescent="0.3">
      <c r="A916" s="2" t="s">
        <v>1899</v>
      </c>
      <c r="B916" s="16"/>
      <c r="C916" s="14"/>
      <c r="D916" s="9">
        <v>1</v>
      </c>
      <c r="E916" s="15"/>
      <c r="F916" s="8">
        <v>1</v>
      </c>
      <c r="G916" s="4">
        <v>2</v>
      </c>
      <c r="H916" s="4"/>
      <c r="I916" s="5" t="str">
        <f>VLOOKUP(A916,tax!$B$2:$X$1706,5,FALSE)</f>
        <v xml:space="preserve"> Proteobacteria</v>
      </c>
      <c r="J916" t="str">
        <f>VLOOKUP(A916,tax!$B$2:$X$1706,6,FALSE)</f>
        <v xml:space="preserve"> Gammaproteobacteria</v>
      </c>
      <c r="K916" s="11" t="str">
        <f t="shared" si="174"/>
        <v>1</v>
      </c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</row>
    <row r="917" spans="1:44" hidden="1" x14ac:dyDescent="0.3">
      <c r="A917" s="2" t="s">
        <v>1901</v>
      </c>
      <c r="B917" s="16"/>
      <c r="C917" s="14"/>
      <c r="D917" s="9"/>
      <c r="E917" s="15">
        <v>1</v>
      </c>
      <c r="F917" s="8">
        <v>1</v>
      </c>
      <c r="G917" s="4">
        <v>2</v>
      </c>
      <c r="H917" s="4"/>
      <c r="I917" s="5" t="str">
        <f>VLOOKUP(A917,tax!$B$2:$X$1706,5,FALSE)</f>
        <v xml:space="preserve"> Cyanobacteria</v>
      </c>
      <c r="J917" t="str">
        <f>VLOOKUP(A917,tax!$B$2:$X$1706,6,FALSE)</f>
        <v xml:space="preserve"> Oscillatoriophycideae</v>
      </c>
      <c r="K917" s="11" t="str">
        <f t="shared" si="172"/>
        <v>-</v>
      </c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</row>
    <row r="918" spans="1:44" hidden="1" x14ac:dyDescent="0.3">
      <c r="A918" s="2" t="s">
        <v>1903</v>
      </c>
      <c r="B918" s="16">
        <v>1</v>
      </c>
      <c r="C918" s="14">
        <v>1</v>
      </c>
      <c r="D918" s="9"/>
      <c r="E918" s="15">
        <v>1</v>
      </c>
      <c r="F918" s="8">
        <v>1</v>
      </c>
      <c r="G918" s="4">
        <v>4</v>
      </c>
      <c r="H918" s="4"/>
      <c r="I918" s="5" t="str">
        <f>VLOOKUP(A918,tax!$B$2:$X$1706,5,FALSE)</f>
        <v xml:space="preserve"> Viridiplantae</v>
      </c>
      <c r="J918" t="str">
        <f>VLOOKUP(A918,tax!$B$2:$X$1706,6,FALSE)</f>
        <v xml:space="preserve"> Streptophyta</v>
      </c>
      <c r="K918" s="11" t="str">
        <f t="shared" ref="K918:K922" si="175">IF(AND(B918=1,C918=1,E918=1,F918=1,B918+C918+D918+E918+F918=4),"2",IF(AND(B918+C918+D918+E918+F918=2,D918=1),"1","-"))</f>
        <v>2</v>
      </c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</row>
    <row r="919" spans="1:44" hidden="1" x14ac:dyDescent="0.3">
      <c r="A919" s="2" t="s">
        <v>1905</v>
      </c>
      <c r="B919" s="16">
        <v>1</v>
      </c>
      <c r="C919" s="14">
        <v>1</v>
      </c>
      <c r="D919" s="9"/>
      <c r="E919" s="15">
        <v>1</v>
      </c>
      <c r="F919" s="8">
        <v>1</v>
      </c>
      <c r="G919" s="4">
        <v>4</v>
      </c>
      <c r="H919" s="4"/>
      <c r="I919" s="5" t="str">
        <f>VLOOKUP(A919,tax!$B$2:$X$1706,5,FALSE)</f>
        <v xml:space="preserve"> Viridiplantae</v>
      </c>
      <c r="J919" t="str">
        <f>VLOOKUP(A919,tax!$B$2:$X$1706,6,FALSE)</f>
        <v xml:space="preserve"> Streptophyta</v>
      </c>
      <c r="K919" s="11" t="str">
        <f t="shared" si="175"/>
        <v>2</v>
      </c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</row>
    <row r="920" spans="1:44" hidden="1" x14ac:dyDescent="0.3">
      <c r="A920" s="2" t="s">
        <v>1907</v>
      </c>
      <c r="B920" s="16">
        <v>1</v>
      </c>
      <c r="C920" s="14">
        <v>1</v>
      </c>
      <c r="D920" s="9"/>
      <c r="E920" s="15">
        <v>1</v>
      </c>
      <c r="F920" s="8">
        <v>1</v>
      </c>
      <c r="G920" s="4">
        <v>4</v>
      </c>
      <c r="H920" s="4"/>
      <c r="I920" s="5" t="str">
        <f>VLOOKUP(A920,tax!$B$2:$X$1706,5,FALSE)</f>
        <v xml:space="preserve"> Viridiplantae</v>
      </c>
      <c r="J920" t="str">
        <f>VLOOKUP(A920,tax!$B$2:$X$1706,6,FALSE)</f>
        <v xml:space="preserve"> Streptophyta</v>
      </c>
      <c r="K920" s="11" t="str">
        <f t="shared" si="175"/>
        <v>2</v>
      </c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</row>
    <row r="921" spans="1:44" hidden="1" x14ac:dyDescent="0.3">
      <c r="A921" s="2" t="s">
        <v>1909</v>
      </c>
      <c r="B921" s="16">
        <v>1</v>
      </c>
      <c r="C921" s="14">
        <v>1</v>
      </c>
      <c r="D921" s="9"/>
      <c r="E921" s="15">
        <v>1</v>
      </c>
      <c r="F921" s="8">
        <v>1</v>
      </c>
      <c r="G921" s="4">
        <v>4</v>
      </c>
      <c r="H921" s="4"/>
      <c r="I921" s="5" t="str">
        <f>VLOOKUP(A921,tax!$B$2:$X$1706,5,FALSE)</f>
        <v xml:space="preserve"> Viridiplantae</v>
      </c>
      <c r="J921" t="str">
        <f>VLOOKUP(A921,tax!$B$2:$X$1706,6,FALSE)</f>
        <v xml:space="preserve"> Streptophyta</v>
      </c>
      <c r="K921" s="11" t="str">
        <f t="shared" si="175"/>
        <v>2</v>
      </c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</row>
    <row r="922" spans="1:44" hidden="1" x14ac:dyDescent="0.3">
      <c r="A922" s="2" t="s">
        <v>1911</v>
      </c>
      <c r="B922" s="16">
        <v>1</v>
      </c>
      <c r="C922" s="14">
        <v>1</v>
      </c>
      <c r="D922" s="9"/>
      <c r="E922" s="15">
        <v>1</v>
      </c>
      <c r="F922" s="8">
        <v>1</v>
      </c>
      <c r="G922" s="4">
        <v>4</v>
      </c>
      <c r="H922" s="4"/>
      <c r="I922" s="5" t="str">
        <f>VLOOKUP(A922,tax!$B$2:$X$1706,5,FALSE)</f>
        <v xml:space="preserve"> Viridiplantae</v>
      </c>
      <c r="J922" t="str">
        <f>VLOOKUP(A922,tax!$B$2:$X$1706,6,FALSE)</f>
        <v xml:space="preserve"> Streptophyta</v>
      </c>
      <c r="K922" s="11" t="str">
        <f t="shared" si="175"/>
        <v>2</v>
      </c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</row>
    <row r="923" spans="1:44" hidden="1" x14ac:dyDescent="0.3">
      <c r="A923" s="2" t="s">
        <v>1913</v>
      </c>
      <c r="B923" s="16"/>
      <c r="C923" s="14">
        <v>1</v>
      </c>
      <c r="D923" s="9"/>
      <c r="E923" s="15">
        <v>1</v>
      </c>
      <c r="F923" s="8">
        <v>1</v>
      </c>
      <c r="G923" s="4">
        <v>3</v>
      </c>
      <c r="H923" s="4"/>
      <c r="I923" s="5" t="str">
        <f>VLOOKUP(A923,tax!$B$2:$X$1706,5,FALSE)</f>
        <v xml:space="preserve"> Proteobacteria</v>
      </c>
      <c r="J923" t="str">
        <f>VLOOKUP(A923,tax!$B$2:$X$1706,6,FALSE)</f>
        <v xml:space="preserve"> Alphaproteobacteria</v>
      </c>
      <c r="K923" s="11" t="str">
        <f t="shared" si="172"/>
        <v>-</v>
      </c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</row>
    <row r="924" spans="1:44" x14ac:dyDescent="0.3">
      <c r="A924" s="47" t="s">
        <v>1915</v>
      </c>
      <c r="B924" s="48"/>
      <c r="C924" s="49"/>
      <c r="D924" s="50">
        <v>1</v>
      </c>
      <c r="E924" s="51"/>
      <c r="F924" s="52">
        <v>1</v>
      </c>
      <c r="G924" s="53">
        <v>2</v>
      </c>
      <c r="H924" s="53">
        <f>VLOOKUP(A924, architectures!B909:I7913,4, FALSE)</f>
        <v>81</v>
      </c>
      <c r="I924" s="54" t="str">
        <f>VLOOKUP(A924,tax!$B$2:$X$1706,5,FALSE)</f>
        <v xml:space="preserve"> Proteobacteria</v>
      </c>
      <c r="J924" s="34" t="str">
        <f>VLOOKUP(A924,tax!$B$2:$X$1706,6,FALSE)</f>
        <v xml:space="preserve"> Alphaproteobacteria</v>
      </c>
      <c r="K924" s="35" t="str">
        <f t="shared" ref="K924:K929" si="176">IF(AND(B924=1,C924=1,E924=1,F924=1,B924+C924+D924+E924+F924=4),"2",IF(AND(B924+C924+D924+E924+F924=2,D924=1),"1","-"))</f>
        <v>1</v>
      </c>
      <c r="L924" s="35" t="str">
        <f t="shared" ref="L924:L925" si="177">CONCATENATE("A",K924)</f>
        <v>A1</v>
      </c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</row>
    <row r="925" spans="1:44" x14ac:dyDescent="0.3">
      <c r="A925" s="47" t="s">
        <v>1917</v>
      </c>
      <c r="B925" s="48"/>
      <c r="C925" s="49"/>
      <c r="D925" s="50">
        <v>1</v>
      </c>
      <c r="E925" s="51"/>
      <c r="F925" s="52">
        <v>1</v>
      </c>
      <c r="G925" s="53">
        <v>2</v>
      </c>
      <c r="H925" s="53">
        <f>VLOOKUP(A925, architectures!B910:I7914,4, FALSE)</f>
        <v>75</v>
      </c>
      <c r="I925" s="54" t="str">
        <f>VLOOKUP(A925,tax!$B$2:$X$1706,5,FALSE)</f>
        <v xml:space="preserve"> Proteobacteria</v>
      </c>
      <c r="J925" s="34" t="str">
        <f>VLOOKUP(A925,tax!$B$2:$X$1706,6,FALSE)</f>
        <v xml:space="preserve"> Alphaproteobacteria</v>
      </c>
      <c r="K925" s="35" t="str">
        <f t="shared" si="176"/>
        <v>1</v>
      </c>
      <c r="L925" s="35" t="str">
        <f t="shared" si="177"/>
        <v>A1</v>
      </c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</row>
    <row r="926" spans="1:44" hidden="1" x14ac:dyDescent="0.3">
      <c r="A926" s="2" t="s">
        <v>1919</v>
      </c>
      <c r="B926" s="16">
        <v>1</v>
      </c>
      <c r="C926" s="14">
        <v>1</v>
      </c>
      <c r="D926" s="9"/>
      <c r="E926" s="15">
        <v>1</v>
      </c>
      <c r="F926" s="8">
        <v>1</v>
      </c>
      <c r="G926" s="4">
        <v>4</v>
      </c>
      <c r="H926" s="4"/>
      <c r="I926" s="5" t="str">
        <f>VLOOKUP(A926,tax!$B$2:$X$1706,5,FALSE)</f>
        <v xml:space="preserve"> Viridiplantae</v>
      </c>
      <c r="J926" t="str">
        <f>VLOOKUP(A926,tax!$B$2:$X$1706,6,FALSE)</f>
        <v xml:space="preserve"> Streptophyta</v>
      </c>
      <c r="K926" s="11" t="str">
        <f t="shared" si="176"/>
        <v>2</v>
      </c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</row>
    <row r="927" spans="1:44" hidden="1" x14ac:dyDescent="0.3">
      <c r="A927" s="2" t="s">
        <v>1921</v>
      </c>
      <c r="B927" s="16">
        <v>1</v>
      </c>
      <c r="C927" s="14">
        <v>1</v>
      </c>
      <c r="D927" s="9"/>
      <c r="E927" s="15">
        <v>1</v>
      </c>
      <c r="F927" s="8">
        <v>1</v>
      </c>
      <c r="G927" s="4">
        <v>4</v>
      </c>
      <c r="H927" s="4"/>
      <c r="I927" s="5" t="str">
        <f>VLOOKUP(A927,tax!$B$2:$X$1706,5,FALSE)</f>
        <v xml:space="preserve"> Viridiplantae</v>
      </c>
      <c r="J927" t="str">
        <f>VLOOKUP(A927,tax!$B$2:$X$1706,6,FALSE)</f>
        <v xml:space="preserve"> Streptophyta</v>
      </c>
      <c r="K927" s="11" t="str">
        <f t="shared" si="176"/>
        <v>2</v>
      </c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</row>
    <row r="928" spans="1:44" hidden="1" x14ac:dyDescent="0.3">
      <c r="A928" s="2" t="s">
        <v>1923</v>
      </c>
      <c r="B928" s="16">
        <v>1</v>
      </c>
      <c r="C928" s="14">
        <v>1</v>
      </c>
      <c r="D928" s="9"/>
      <c r="E928" s="15">
        <v>1</v>
      </c>
      <c r="F928" s="8">
        <v>1</v>
      </c>
      <c r="G928" s="4">
        <v>4</v>
      </c>
      <c r="H928" s="4"/>
      <c r="I928" s="5" t="str">
        <f>VLOOKUP(A928,tax!$B$2:$X$1706,5,FALSE)</f>
        <v xml:space="preserve"> Viridiplantae</v>
      </c>
      <c r="J928" t="str">
        <f>VLOOKUP(A928,tax!$B$2:$X$1706,6,FALSE)</f>
        <v xml:space="preserve"> Streptophyta</v>
      </c>
      <c r="K928" s="11" t="str">
        <f t="shared" si="176"/>
        <v>2</v>
      </c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</row>
    <row r="929" spans="1:44" hidden="1" x14ac:dyDescent="0.3">
      <c r="A929" s="2" t="s">
        <v>1925</v>
      </c>
      <c r="B929" s="16"/>
      <c r="C929" s="14"/>
      <c r="D929" s="9">
        <v>1</v>
      </c>
      <c r="E929" s="15"/>
      <c r="F929" s="8">
        <v>1</v>
      </c>
      <c r="G929" s="4">
        <v>2</v>
      </c>
      <c r="H929" s="4"/>
      <c r="I929" s="5" t="str">
        <f>VLOOKUP(A929,tax!$B$2:$X$1706,5,FALSE)</f>
        <v xml:space="preserve"> Viridiplantae</v>
      </c>
      <c r="J929" t="str">
        <f>VLOOKUP(A929,tax!$B$2:$X$1706,6,FALSE)</f>
        <v xml:space="preserve"> Streptophyta</v>
      </c>
      <c r="K929" s="11" t="str">
        <f t="shared" si="176"/>
        <v>1</v>
      </c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</row>
    <row r="930" spans="1:44" hidden="1" x14ac:dyDescent="0.3">
      <c r="A930" s="2" t="s">
        <v>1927</v>
      </c>
      <c r="B930" s="16"/>
      <c r="C930" s="14"/>
      <c r="D930" s="9"/>
      <c r="E930" s="15"/>
      <c r="F930" s="8">
        <v>1</v>
      </c>
      <c r="G930" s="4">
        <v>1</v>
      </c>
      <c r="H930" s="4"/>
      <c r="I930" s="5" t="str">
        <f>VLOOKUP(A930,tax!$B$2:$X$1706,5,FALSE)</f>
        <v xml:space="preserve"> Viridiplantae</v>
      </c>
      <c r="J930" t="str">
        <f>VLOOKUP(A930,tax!$B$2:$X$1706,6,FALSE)</f>
        <v xml:space="preserve"> Streptophyta</v>
      </c>
      <c r="K930" s="11" t="str">
        <f t="shared" si="172"/>
        <v>-</v>
      </c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</row>
    <row r="931" spans="1:44" hidden="1" x14ac:dyDescent="0.3">
      <c r="A931" s="2" t="s">
        <v>1929</v>
      </c>
      <c r="B931" s="16"/>
      <c r="C931" s="14"/>
      <c r="D931" s="9"/>
      <c r="E931" s="15"/>
      <c r="F931" s="8">
        <v>1</v>
      </c>
      <c r="G931" s="4">
        <v>1</v>
      </c>
      <c r="H931" s="4"/>
      <c r="I931" s="5" t="str">
        <f>VLOOKUP(A931,tax!$B$2:$X$1706,5,FALSE)</f>
        <v xml:space="preserve"> Viridiplantae</v>
      </c>
      <c r="J931" t="str">
        <f>VLOOKUP(A931,tax!$B$2:$X$1706,6,FALSE)</f>
        <v xml:space="preserve"> Streptophyta</v>
      </c>
      <c r="K931" s="11" t="str">
        <f t="shared" si="172"/>
        <v>-</v>
      </c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</row>
    <row r="932" spans="1:44" hidden="1" x14ac:dyDescent="0.3">
      <c r="A932" s="2" t="s">
        <v>1931</v>
      </c>
      <c r="B932" s="16"/>
      <c r="C932" s="14">
        <v>1</v>
      </c>
      <c r="D932" s="9"/>
      <c r="E932" s="15">
        <v>1</v>
      </c>
      <c r="F932" s="8">
        <v>1</v>
      </c>
      <c r="G932" s="4">
        <v>3</v>
      </c>
      <c r="H932" s="4"/>
      <c r="I932" s="5" t="str">
        <f>VLOOKUP(A932,tax!$B$2:$X$1706,5,FALSE)</f>
        <v xml:space="preserve"> Verrucomicrobia</v>
      </c>
      <c r="J932" t="str">
        <f>VLOOKUP(A932,tax!$B$2:$X$1706,6,FALSE)</f>
        <v xml:space="preserve"> Verrucomicrobiae</v>
      </c>
      <c r="K932" s="11" t="str">
        <f t="shared" si="172"/>
        <v>-</v>
      </c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</row>
    <row r="933" spans="1:44" hidden="1" x14ac:dyDescent="0.3">
      <c r="A933" s="2" t="s">
        <v>1933</v>
      </c>
      <c r="B933" s="16">
        <v>1</v>
      </c>
      <c r="C933" s="14">
        <v>1</v>
      </c>
      <c r="D933" s="9"/>
      <c r="E933" s="15">
        <v>1</v>
      </c>
      <c r="F933" s="8">
        <v>1</v>
      </c>
      <c r="G933" s="4">
        <v>4</v>
      </c>
      <c r="H933" s="4"/>
      <c r="I933" s="5" t="str">
        <f>VLOOKUP(A933,tax!$B$2:$X$1706,5,FALSE)</f>
        <v xml:space="preserve"> Proteobacteria</v>
      </c>
      <c r="J933" t="str">
        <f>VLOOKUP(A933,tax!$B$2:$X$1706,6,FALSE)</f>
        <v xml:space="preserve"> Gammaproteobacteria</v>
      </c>
      <c r="K933" s="11" t="str">
        <f t="shared" ref="K933:K937" si="178">IF(AND(B933=1,C933=1,E933=1,F933=1,B933+C933+D933+E933+F933=4),"2",IF(AND(B933+C933+D933+E933+F933=2,D933=1),"1","-"))</f>
        <v>2</v>
      </c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</row>
    <row r="934" spans="1:44" hidden="1" x14ac:dyDescent="0.3">
      <c r="A934" s="2" t="s">
        <v>1935</v>
      </c>
      <c r="B934" s="16"/>
      <c r="C934" s="14"/>
      <c r="D934" s="9">
        <v>1</v>
      </c>
      <c r="E934" s="15"/>
      <c r="F934" s="8">
        <v>1</v>
      </c>
      <c r="G934" s="4">
        <v>2</v>
      </c>
      <c r="H934" s="4"/>
      <c r="I934" s="5" t="str">
        <f>VLOOKUP(A934,tax!$B$2:$X$1706,5,FALSE)</f>
        <v xml:space="preserve"> Proteobacteria</v>
      </c>
      <c r="J934" t="str">
        <f>VLOOKUP(A934,tax!$B$2:$X$1706,6,FALSE)</f>
        <v xml:space="preserve"> Gammaproteobacteria</v>
      </c>
      <c r="K934" s="11" t="str">
        <f t="shared" si="178"/>
        <v>1</v>
      </c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</row>
    <row r="935" spans="1:44" hidden="1" x14ac:dyDescent="0.3">
      <c r="A935" s="2" t="s">
        <v>1937</v>
      </c>
      <c r="B935" s="16"/>
      <c r="C935" s="14"/>
      <c r="D935" s="9">
        <v>1</v>
      </c>
      <c r="E935" s="15"/>
      <c r="F935" s="8">
        <v>1</v>
      </c>
      <c r="G935" s="4">
        <v>2</v>
      </c>
      <c r="H935" s="4"/>
      <c r="I935" s="5" t="str">
        <f>VLOOKUP(A935,tax!$B$2:$X$1706,5,FALSE)</f>
        <v xml:space="preserve"> Proteobacteria</v>
      </c>
      <c r="J935" t="str">
        <f>VLOOKUP(A935,tax!$B$2:$X$1706,6,FALSE)</f>
        <v xml:space="preserve"> Gammaproteobacteria</v>
      </c>
      <c r="K935" s="11" t="str">
        <f t="shared" si="178"/>
        <v>1</v>
      </c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</row>
    <row r="936" spans="1:44" hidden="1" x14ac:dyDescent="0.3">
      <c r="A936" s="2" t="s">
        <v>1939</v>
      </c>
      <c r="B936" s="16"/>
      <c r="C936" s="14"/>
      <c r="D936" s="9">
        <v>1</v>
      </c>
      <c r="E936" s="15"/>
      <c r="F936" s="8">
        <v>1</v>
      </c>
      <c r="G936" s="4">
        <v>2</v>
      </c>
      <c r="H936" s="4"/>
      <c r="I936" s="5" t="str">
        <f>VLOOKUP(A936,tax!$B$2:$X$1706,5,FALSE)</f>
        <v xml:space="preserve"> Proteobacteria</v>
      </c>
      <c r="J936" t="str">
        <f>VLOOKUP(A936,tax!$B$2:$X$1706,6,FALSE)</f>
        <v xml:space="preserve"> Gammaproteobacteria</v>
      </c>
      <c r="K936" s="11" t="str">
        <f t="shared" si="178"/>
        <v>1</v>
      </c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</row>
    <row r="937" spans="1:44" hidden="1" x14ac:dyDescent="0.3">
      <c r="A937" s="2" t="s">
        <v>1941</v>
      </c>
      <c r="B937" s="16">
        <v>1</v>
      </c>
      <c r="C937" s="14">
        <v>1</v>
      </c>
      <c r="D937" s="9"/>
      <c r="E937" s="15">
        <v>1</v>
      </c>
      <c r="F937" s="8">
        <v>1</v>
      </c>
      <c r="G937" s="4">
        <v>4</v>
      </c>
      <c r="H937" s="4"/>
      <c r="I937" s="5" t="str">
        <f>VLOOKUP(A937,tax!$B$2:$X$1706,5,FALSE)</f>
        <v xml:space="preserve"> Proteobacteria</v>
      </c>
      <c r="J937" t="str">
        <f>VLOOKUP(A937,tax!$B$2:$X$1706,6,FALSE)</f>
        <v xml:space="preserve"> Gammaproteobacteria</v>
      </c>
      <c r="K937" s="11" t="str">
        <f t="shared" si="178"/>
        <v>2</v>
      </c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</row>
    <row r="938" spans="1:44" hidden="1" x14ac:dyDescent="0.3">
      <c r="A938" s="2" t="s">
        <v>1943</v>
      </c>
      <c r="B938" s="16">
        <v>2</v>
      </c>
      <c r="C938" s="14">
        <v>1</v>
      </c>
      <c r="D938" s="9"/>
      <c r="E938" s="15">
        <v>1</v>
      </c>
      <c r="F938" s="8">
        <v>1</v>
      </c>
      <c r="G938" s="4">
        <v>5</v>
      </c>
      <c r="H938" s="4"/>
      <c r="I938" s="5" t="str">
        <f>VLOOKUP(A938,tax!$B$2:$X$1706,5,FALSE)</f>
        <v xml:space="preserve"> Viridiplantae</v>
      </c>
      <c r="J938" t="str">
        <f>VLOOKUP(A938,tax!$B$2:$X$1706,6,FALSE)</f>
        <v xml:space="preserve"> Streptophyta</v>
      </c>
      <c r="K938" s="11" t="str">
        <f t="shared" si="172"/>
        <v>-</v>
      </c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</row>
    <row r="939" spans="1:44" hidden="1" x14ac:dyDescent="0.3">
      <c r="A939" s="2" t="s">
        <v>1945</v>
      </c>
      <c r="B939" s="16">
        <v>1</v>
      </c>
      <c r="C939" s="14">
        <v>1</v>
      </c>
      <c r="D939" s="9"/>
      <c r="E939" s="15">
        <v>1</v>
      </c>
      <c r="F939" s="8">
        <v>1</v>
      </c>
      <c r="G939" s="4">
        <v>4</v>
      </c>
      <c r="H939" s="4"/>
      <c r="I939" s="5" t="str">
        <f>VLOOKUP(A939,tax!$B$2:$X$1706,5,FALSE)</f>
        <v xml:space="preserve"> Gemmatimonadetes</v>
      </c>
      <c r="J939" t="str">
        <f>VLOOKUP(A939,tax!$B$2:$X$1706,6,FALSE)</f>
        <v xml:space="preserve"> Gemmatimonadales</v>
      </c>
      <c r="K939" s="11" t="str">
        <f>IF(AND(B939=1,C939=1,E939=1,F939=1,B939+C939+D939+E939+F939=4),"2",IF(AND(B939+C939+D939+E939+F939=2,D939=1),"1","-"))</f>
        <v>2</v>
      </c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</row>
    <row r="940" spans="1:44" hidden="1" x14ac:dyDescent="0.3">
      <c r="A940" s="2" t="s">
        <v>1947</v>
      </c>
      <c r="B940" s="16"/>
      <c r="C940" s="14">
        <v>1</v>
      </c>
      <c r="D940" s="9"/>
      <c r="E940" s="15">
        <v>1</v>
      </c>
      <c r="F940" s="8">
        <v>1</v>
      </c>
      <c r="G940" s="4">
        <v>3</v>
      </c>
      <c r="H940" s="4"/>
      <c r="I940" s="5" t="str">
        <f>VLOOKUP(A940,tax!$B$2:$X$1706,5,FALSE)</f>
        <v xml:space="preserve"> Deinococcus-Thermus</v>
      </c>
      <c r="J940" t="str">
        <f>VLOOKUP(A940,tax!$B$2:$X$1706,6,FALSE)</f>
        <v xml:space="preserve"> Deinococci</v>
      </c>
      <c r="K940" s="11" t="str">
        <f t="shared" si="172"/>
        <v>-</v>
      </c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</row>
    <row r="941" spans="1:44" hidden="1" x14ac:dyDescent="0.3">
      <c r="A941" s="2" t="s">
        <v>1949</v>
      </c>
      <c r="B941" s="16"/>
      <c r="C941" s="14">
        <v>1</v>
      </c>
      <c r="D941" s="9"/>
      <c r="E941" s="15">
        <v>1</v>
      </c>
      <c r="F941" s="8">
        <v>1</v>
      </c>
      <c r="G941" s="4">
        <v>3</v>
      </c>
      <c r="H941" s="4"/>
      <c r="I941" s="5" t="str">
        <f>VLOOKUP(A941,tax!$B$2:$X$1706,5,FALSE)</f>
        <v xml:space="preserve"> Proteobacteria</v>
      </c>
      <c r="J941" t="str">
        <f>VLOOKUP(A941,tax!$B$2:$X$1706,6,FALSE)</f>
        <v xml:space="preserve"> Betaproteobacteria</v>
      </c>
      <c r="K941" s="11" t="str">
        <f t="shared" si="172"/>
        <v>-</v>
      </c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</row>
    <row r="942" spans="1:44" hidden="1" x14ac:dyDescent="0.3">
      <c r="A942" s="2" t="s">
        <v>1951</v>
      </c>
      <c r="B942" s="16"/>
      <c r="C942" s="14"/>
      <c r="D942" s="9">
        <v>1</v>
      </c>
      <c r="E942" s="15"/>
      <c r="F942" s="8">
        <v>1</v>
      </c>
      <c r="G942" s="4">
        <v>2</v>
      </c>
      <c r="H942" s="4"/>
      <c r="I942" s="5" t="str">
        <f>VLOOKUP(A942,tax!$B$2:$X$1706,5,FALSE)</f>
        <v xml:space="preserve"> Proteobacteria</v>
      </c>
      <c r="J942" t="str">
        <f>VLOOKUP(A942,tax!$B$2:$X$1706,6,FALSE)</f>
        <v xml:space="preserve"> Gammaproteobacteria</v>
      </c>
      <c r="K942" s="11" t="str">
        <f t="shared" ref="K942:K946" si="179">IF(AND(B942=1,C942=1,E942=1,F942=1,B942+C942+D942+E942+F942=4),"2",IF(AND(B942+C942+D942+E942+F942=2,D942=1),"1","-"))</f>
        <v>1</v>
      </c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</row>
    <row r="943" spans="1:44" hidden="1" x14ac:dyDescent="0.3">
      <c r="A943" s="2" t="s">
        <v>1953</v>
      </c>
      <c r="B943" s="16">
        <v>1</v>
      </c>
      <c r="C943" s="14">
        <v>1</v>
      </c>
      <c r="D943" s="9"/>
      <c r="E943" s="15">
        <v>1</v>
      </c>
      <c r="F943" s="8">
        <v>1</v>
      </c>
      <c r="G943" s="4">
        <v>4</v>
      </c>
      <c r="H943" s="4"/>
      <c r="I943" s="5" t="str">
        <f>VLOOKUP(A943,tax!$B$2:$X$1706,5,FALSE)</f>
        <v xml:space="preserve"> Viridiplantae</v>
      </c>
      <c r="J943" t="str">
        <f>VLOOKUP(A943,tax!$B$2:$X$1706,6,FALSE)</f>
        <v xml:space="preserve"> Streptophyta</v>
      </c>
      <c r="K943" s="11" t="str">
        <f t="shared" si="179"/>
        <v>2</v>
      </c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</row>
    <row r="944" spans="1:44" hidden="1" x14ac:dyDescent="0.3">
      <c r="A944" s="2" t="s">
        <v>1955</v>
      </c>
      <c r="B944" s="16"/>
      <c r="C944" s="14"/>
      <c r="D944" s="9">
        <v>1</v>
      </c>
      <c r="E944" s="15"/>
      <c r="F944" s="8">
        <v>1</v>
      </c>
      <c r="G944" s="4">
        <v>2</v>
      </c>
      <c r="H944" s="4"/>
      <c r="I944" s="5" t="str">
        <f>VLOOKUP(A944,tax!$B$2:$X$1706,5,FALSE)</f>
        <v xml:space="preserve"> Proteobacteria</v>
      </c>
      <c r="J944" t="str">
        <f>VLOOKUP(A944,tax!$B$2:$X$1706,6,FALSE)</f>
        <v xml:space="preserve"> Gammaproteobacteria</v>
      </c>
      <c r="K944" s="11" t="str">
        <f t="shared" si="179"/>
        <v>1</v>
      </c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</row>
    <row r="945" spans="1:44" hidden="1" x14ac:dyDescent="0.3">
      <c r="A945" s="2" t="s">
        <v>1957</v>
      </c>
      <c r="B945" s="16"/>
      <c r="C945" s="14"/>
      <c r="D945" s="9">
        <v>1</v>
      </c>
      <c r="E945" s="15"/>
      <c r="F945" s="8">
        <v>1</v>
      </c>
      <c r="G945" s="4">
        <v>2</v>
      </c>
      <c r="H945" s="4"/>
      <c r="I945" s="5" t="str">
        <f>VLOOKUP(A945,tax!$B$2:$X$1706,5,FALSE)</f>
        <v xml:space="preserve"> Proteobacteria</v>
      </c>
      <c r="J945" t="str">
        <f>VLOOKUP(A945,tax!$B$2:$X$1706,6,FALSE)</f>
        <v xml:space="preserve"> Gammaproteobacteria</v>
      </c>
      <c r="K945" s="11" t="str">
        <f t="shared" si="179"/>
        <v>1</v>
      </c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</row>
    <row r="946" spans="1:44" x14ac:dyDescent="0.3">
      <c r="A946" s="47" t="s">
        <v>1959</v>
      </c>
      <c r="B946" s="48"/>
      <c r="C946" s="49"/>
      <c r="D946" s="50">
        <v>1</v>
      </c>
      <c r="E946" s="51"/>
      <c r="F946" s="52">
        <v>1</v>
      </c>
      <c r="G946" s="53">
        <v>2</v>
      </c>
      <c r="H946" s="53">
        <f>VLOOKUP(A946, architectures!B931:I7935,4, FALSE)</f>
        <v>77</v>
      </c>
      <c r="I946" s="54" t="str">
        <f>VLOOKUP(A946,tax!$B$2:$X$1706,5,FALSE)</f>
        <v xml:space="preserve"> Proteobacteria</v>
      </c>
      <c r="J946" s="34" t="str">
        <f>VLOOKUP(A946,tax!$B$2:$X$1706,6,FALSE)</f>
        <v xml:space="preserve"> Alphaproteobacteria</v>
      </c>
      <c r="K946" s="35" t="str">
        <f t="shared" si="179"/>
        <v>1</v>
      </c>
      <c r="L946" s="35" t="str">
        <f>CONCATENATE("A",K946)</f>
        <v>A1</v>
      </c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</row>
    <row r="947" spans="1:44" x14ac:dyDescent="0.3">
      <c r="A947" s="47" t="s">
        <v>1961</v>
      </c>
      <c r="B947" s="48"/>
      <c r="C947" s="49"/>
      <c r="D947" s="50">
        <v>1</v>
      </c>
      <c r="E947" s="51"/>
      <c r="F947" s="52">
        <v>1</v>
      </c>
      <c r="G947" s="53">
        <v>2</v>
      </c>
      <c r="H947" s="53">
        <f>VLOOKUP(A947, architectures!B932:I7936,4, FALSE)</f>
        <v>254</v>
      </c>
      <c r="I947" s="54" t="str">
        <f>VLOOKUP(A947,tax!$B$2:$X$1706,5,FALSE)</f>
        <v xml:space="preserve"> Proteobacteria</v>
      </c>
      <c r="J947" s="34" t="str">
        <f>VLOOKUP(A947,tax!$B$2:$X$1706,6,FALSE)</f>
        <v xml:space="preserve"> Betaproteobacteria</v>
      </c>
      <c r="K947" s="35" t="str">
        <f>IF(AND(B947=1,C947=1,E947=1,F947=1,B947+C947+D947+E947+F947=4),"2",IF(AND(B947+C947+D947+E947+F947=2,D947=1),"1","-"))</f>
        <v>1</v>
      </c>
      <c r="L947" s="35" t="str">
        <f>CONCATENATE("B",K947)</f>
        <v>B1</v>
      </c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</row>
    <row r="948" spans="1:44" hidden="1" x14ac:dyDescent="0.3">
      <c r="A948" s="2" t="s">
        <v>1963</v>
      </c>
      <c r="B948" s="16"/>
      <c r="C948" s="14"/>
      <c r="D948" s="9">
        <v>1</v>
      </c>
      <c r="E948" s="15"/>
      <c r="F948" s="8">
        <v>1</v>
      </c>
      <c r="G948" s="4">
        <v>2</v>
      </c>
      <c r="H948" s="4"/>
      <c r="I948" s="5" t="str">
        <f>VLOOKUP(A948,tax!$B$2:$X$1706,5,FALSE)</f>
        <v xml:space="preserve"> Proteobacteria</v>
      </c>
      <c r="J948" t="str">
        <f>VLOOKUP(A948,tax!$B$2:$X$1706,6,FALSE)</f>
        <v xml:space="preserve"> Gammaproteobacteria</v>
      </c>
      <c r="K948" s="11" t="str">
        <f>IF(AND(B948=1,C948=1,E948=1,F948=1,B948+C948+D948+E948+F948=4),"2",IF(AND(B948+C948+D948+E948+F948=2,D948=1),"1","-"))</f>
        <v>1</v>
      </c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</row>
    <row r="949" spans="1:44" hidden="1" x14ac:dyDescent="0.3">
      <c r="A949" s="2" t="s">
        <v>1965</v>
      </c>
      <c r="B949" s="16"/>
      <c r="C949" s="14"/>
      <c r="D949" s="9"/>
      <c r="E949" s="15"/>
      <c r="F949" s="8">
        <v>1</v>
      </c>
      <c r="G949" s="4">
        <v>1</v>
      </c>
      <c r="H949" s="4"/>
      <c r="I949" s="5" t="str">
        <f>VLOOKUP(A949,tax!$B$2:$X$1706,5,FALSE)</f>
        <v xml:space="preserve"> Proteobacteria</v>
      </c>
      <c r="J949" t="str">
        <f>VLOOKUP(A949,tax!$B$2:$X$1706,6,FALSE)</f>
        <v xml:space="preserve"> Gammaproteobacteria</v>
      </c>
      <c r="K949" s="11" t="str">
        <f t="shared" si="172"/>
        <v>-</v>
      </c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</row>
    <row r="950" spans="1:44" hidden="1" x14ac:dyDescent="0.3">
      <c r="A950" s="2" t="s">
        <v>1967</v>
      </c>
      <c r="B950" s="16"/>
      <c r="C950" s="14"/>
      <c r="D950" s="9">
        <v>1</v>
      </c>
      <c r="E950" s="15"/>
      <c r="F950" s="8">
        <v>1</v>
      </c>
      <c r="G950" s="4">
        <v>2</v>
      </c>
      <c r="H950" s="4"/>
      <c r="I950" s="5" t="str">
        <f>VLOOKUP(A950,tax!$B$2:$X$1706,5,FALSE)</f>
        <v xml:space="preserve"> Firmicutes</v>
      </c>
      <c r="J950" t="str">
        <f>VLOOKUP(A950,tax!$B$2:$X$1706,6,FALSE)</f>
        <v xml:space="preserve"> Clostridia</v>
      </c>
      <c r="K950" s="11" t="str">
        <f t="shared" ref="K950:K951" si="180">IF(AND(B950=1,C950=1,E950=1,F950=1,B950+C950+D950+E950+F950=4),"2",IF(AND(B950+C950+D950+E950+F950=2,D950=1),"1","-"))</f>
        <v>1</v>
      </c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</row>
    <row r="951" spans="1:44" hidden="1" x14ac:dyDescent="0.3">
      <c r="A951" s="2" t="s">
        <v>1969</v>
      </c>
      <c r="B951" s="16"/>
      <c r="C951" s="14"/>
      <c r="D951" s="9">
        <v>1</v>
      </c>
      <c r="E951" s="15"/>
      <c r="F951" s="8">
        <v>1</v>
      </c>
      <c r="G951" s="4">
        <v>2</v>
      </c>
      <c r="H951" s="4"/>
      <c r="I951" s="5" t="str">
        <f>VLOOKUP(A951,tax!$B$2:$X$1706,5,FALSE)</f>
        <v xml:space="preserve"> Firmicutes</v>
      </c>
      <c r="J951" t="str">
        <f>VLOOKUP(A951,tax!$B$2:$X$1706,6,FALSE)</f>
        <v xml:space="preserve"> Clostridia</v>
      </c>
      <c r="K951" s="11" t="str">
        <f t="shared" si="180"/>
        <v>1</v>
      </c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</row>
    <row r="952" spans="1:44" x14ac:dyDescent="0.3">
      <c r="A952" s="47" t="s">
        <v>1971</v>
      </c>
      <c r="B952" s="48"/>
      <c r="C952" s="49"/>
      <c r="D952" s="50">
        <v>1</v>
      </c>
      <c r="E952" s="51"/>
      <c r="F952" s="52">
        <v>1</v>
      </c>
      <c r="G952" s="53">
        <v>2</v>
      </c>
      <c r="H952" s="53">
        <f>VLOOKUP(A952, architectures!B937:I7941,4, FALSE)</f>
        <v>71</v>
      </c>
      <c r="I952" s="54" t="str">
        <f>VLOOKUP(A952,tax!$B$2:$X$1706,5,FALSE)</f>
        <v xml:space="preserve"> Proteobacteria</v>
      </c>
      <c r="J952" s="34" t="str">
        <f>VLOOKUP(A952,tax!$B$2:$X$1706,6,FALSE)</f>
        <v xml:space="preserve"> Betaproteobacteria</v>
      </c>
      <c r="K952" s="35" t="str">
        <f>IF(AND(B952=1,C952=1,E952=1,F952=1,B952+C952+D952+E952+F952=4),"2",IF(AND(B952+C952+D952+E952+F952=2,D952=1),"1","-"))</f>
        <v>1</v>
      </c>
      <c r="L952" s="35" t="str">
        <f>CONCATENATE("B",K952)</f>
        <v>B1</v>
      </c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</row>
    <row r="953" spans="1:44" hidden="1" x14ac:dyDescent="0.3">
      <c r="A953" s="2" t="s">
        <v>1973</v>
      </c>
      <c r="B953" s="16"/>
      <c r="C953" s="14"/>
      <c r="D953" s="9"/>
      <c r="E953" s="15">
        <v>1</v>
      </c>
      <c r="F953" s="8">
        <v>1</v>
      </c>
      <c r="G953" s="4">
        <v>2</v>
      </c>
      <c r="H953" s="4"/>
      <c r="I953" s="5" t="str">
        <f>VLOOKUP(A953,tax!$B$2:$X$1706,5,FALSE)</f>
        <v xml:space="preserve"> Proteobacteria</v>
      </c>
      <c r="J953" t="str">
        <f>VLOOKUP(A953,tax!$B$2:$X$1706,6,FALSE)</f>
        <v xml:space="preserve"> Betaproteobacteria</v>
      </c>
      <c r="K953" s="11" t="str">
        <f t="shared" si="172"/>
        <v>-</v>
      </c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</row>
    <row r="954" spans="1:44" hidden="1" x14ac:dyDescent="0.3">
      <c r="A954" s="2" t="s">
        <v>1975</v>
      </c>
      <c r="B954" s="16">
        <v>2</v>
      </c>
      <c r="C954" s="14">
        <v>1</v>
      </c>
      <c r="D954" s="9"/>
      <c r="E954" s="15">
        <v>1</v>
      </c>
      <c r="F954" s="8">
        <v>1</v>
      </c>
      <c r="G954" s="4">
        <v>5</v>
      </c>
      <c r="H954" s="4"/>
      <c r="I954" s="5" t="str">
        <f>VLOOKUP(A954,tax!$B$2:$X$1706,5,FALSE)</f>
        <v xml:space="preserve"> Proteobacteria</v>
      </c>
      <c r="J954" t="str">
        <f>VLOOKUP(A954,tax!$B$2:$X$1706,6,FALSE)</f>
        <v xml:space="preserve"> Gammaproteobacteria</v>
      </c>
      <c r="K954" s="11" t="str">
        <f t="shared" si="172"/>
        <v>-</v>
      </c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</row>
    <row r="955" spans="1:44" hidden="1" x14ac:dyDescent="0.3">
      <c r="A955" s="2" t="s">
        <v>1977</v>
      </c>
      <c r="B955" s="16"/>
      <c r="C955" s="14">
        <v>1</v>
      </c>
      <c r="D955" s="9"/>
      <c r="E955" s="15">
        <v>1</v>
      </c>
      <c r="F955" s="8">
        <v>1</v>
      </c>
      <c r="G955" s="4">
        <v>3</v>
      </c>
      <c r="H955" s="4"/>
      <c r="I955" s="5" t="str">
        <f>VLOOKUP(A955,tax!$B$2:$X$1706,5,FALSE)</f>
        <v xml:space="preserve"> Proteobacteria</v>
      </c>
      <c r="J955" t="str">
        <f>VLOOKUP(A955,tax!$B$2:$X$1706,6,FALSE)</f>
        <v xml:space="preserve"> Gammaproteobacteria</v>
      </c>
      <c r="K955" s="11" t="str">
        <f t="shared" si="172"/>
        <v>-</v>
      </c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</row>
    <row r="956" spans="1:44" x14ac:dyDescent="0.3">
      <c r="A956" s="47" t="s">
        <v>1979</v>
      </c>
      <c r="B956" s="48"/>
      <c r="C956" s="49"/>
      <c r="D956" s="50">
        <v>1</v>
      </c>
      <c r="E956" s="51"/>
      <c r="F956" s="52">
        <v>1</v>
      </c>
      <c r="G956" s="53">
        <v>2</v>
      </c>
      <c r="H956" s="53">
        <f>VLOOKUP(A956, architectures!B941:I7945,4, FALSE)</f>
        <v>79</v>
      </c>
      <c r="I956" s="54" t="str">
        <f>VLOOKUP(A956,tax!$B$2:$X$1706,5,FALSE)</f>
        <v xml:space="preserve"> Proteobacteria</v>
      </c>
      <c r="J956" s="34" t="str">
        <f>VLOOKUP(A956,tax!$B$2:$X$1706,6,FALSE)</f>
        <v xml:space="preserve"> Betaproteobacteria</v>
      </c>
      <c r="K956" s="35" t="str">
        <f>IF(AND(B956=1,C956=1,E956=1,F956=1,B956+C956+D956+E956+F956=4),"2",IF(AND(B956+C956+D956+E956+F956=2,D956=1),"1","-"))</f>
        <v>1</v>
      </c>
      <c r="L956" s="35" t="str">
        <f>CONCATENATE("B",K956)</f>
        <v>B1</v>
      </c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</row>
    <row r="957" spans="1:44" hidden="1" x14ac:dyDescent="0.3">
      <c r="A957" s="2" t="s">
        <v>1981</v>
      </c>
      <c r="B957" s="16"/>
      <c r="C957" s="14"/>
      <c r="D957" s="9"/>
      <c r="E957" s="15"/>
      <c r="F957" s="8">
        <v>1</v>
      </c>
      <c r="G957" s="4">
        <v>1</v>
      </c>
      <c r="H957" s="4"/>
      <c r="I957" s="5" t="str">
        <f>VLOOKUP(A957,tax!$B$2:$X$1706,5,FALSE)</f>
        <v xml:space="preserve"> Proteobacteria</v>
      </c>
      <c r="J957" t="str">
        <f>VLOOKUP(A957,tax!$B$2:$X$1706,6,FALSE)</f>
        <v xml:space="preserve"> Betaproteobacteria</v>
      </c>
      <c r="K957" s="11" t="str">
        <f t="shared" si="172"/>
        <v>-</v>
      </c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</row>
    <row r="958" spans="1:44" hidden="1" x14ac:dyDescent="0.3">
      <c r="A958" s="2" t="s">
        <v>1983</v>
      </c>
      <c r="B958" s="16">
        <v>2</v>
      </c>
      <c r="C958" s="14">
        <v>1</v>
      </c>
      <c r="D958" s="9"/>
      <c r="E958" s="15">
        <v>1</v>
      </c>
      <c r="F958" s="8">
        <v>1</v>
      </c>
      <c r="G958" s="4">
        <v>5</v>
      </c>
      <c r="H958" s="4"/>
      <c r="I958" s="5" t="str">
        <f>VLOOKUP(A958,tax!$B$2:$X$1706,5,FALSE)</f>
        <v xml:space="preserve"> Viridiplantae</v>
      </c>
      <c r="J958" t="str">
        <f>VLOOKUP(A958,tax!$B$2:$X$1706,6,FALSE)</f>
        <v xml:space="preserve"> Streptophyta</v>
      </c>
      <c r="K958" s="11" t="str">
        <f t="shared" si="172"/>
        <v>-</v>
      </c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</row>
    <row r="959" spans="1:44" hidden="1" x14ac:dyDescent="0.3">
      <c r="A959" s="2" t="s">
        <v>1985</v>
      </c>
      <c r="B959" s="16">
        <v>1</v>
      </c>
      <c r="C959" s="14">
        <v>1</v>
      </c>
      <c r="D959" s="9"/>
      <c r="E959" s="15">
        <v>1</v>
      </c>
      <c r="F959" s="8">
        <v>1</v>
      </c>
      <c r="G959" s="4">
        <v>4</v>
      </c>
      <c r="H959" s="4"/>
      <c r="I959" s="5" t="str">
        <f>VLOOKUP(A959,tax!$B$2:$X$1706,5,FALSE)</f>
        <v xml:space="preserve"> Viridiplantae</v>
      </c>
      <c r="J959" t="str">
        <f>VLOOKUP(A959,tax!$B$2:$X$1706,6,FALSE)</f>
        <v xml:space="preserve"> Streptophyta</v>
      </c>
      <c r="K959" s="11" t="str">
        <f>IF(AND(B959=1,C959=1,E959=1,F959=1,B959+C959+D959+E959+F959=4),"2",IF(AND(B959+C959+D959+E959+F959=2,D959=1),"1","-"))</f>
        <v>2</v>
      </c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</row>
    <row r="960" spans="1:44" hidden="1" x14ac:dyDescent="0.3">
      <c r="A960" s="2" t="s">
        <v>1987</v>
      </c>
      <c r="B960" s="16"/>
      <c r="C960" s="14">
        <v>1</v>
      </c>
      <c r="D960" s="9"/>
      <c r="E960" s="15">
        <v>1</v>
      </c>
      <c r="F960" s="8">
        <v>1</v>
      </c>
      <c r="G960" s="4">
        <v>3</v>
      </c>
      <c r="H960" s="4"/>
      <c r="I960" s="5" t="str">
        <f>VLOOKUP(A960,tax!$B$2:$X$1706,5,FALSE)</f>
        <v xml:space="preserve"> Proteobacteria</v>
      </c>
      <c r="J960" t="str">
        <f>VLOOKUP(A960,tax!$B$2:$X$1706,6,FALSE)</f>
        <v xml:space="preserve"> Deltaproteobacteria</v>
      </c>
      <c r="K960" s="11" t="str">
        <f t="shared" si="172"/>
        <v>-</v>
      </c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</row>
    <row r="961" spans="1:44" hidden="1" x14ac:dyDescent="0.3">
      <c r="A961" s="2" t="s">
        <v>1989</v>
      </c>
      <c r="B961" s="16"/>
      <c r="C961" s="14"/>
      <c r="D961" s="9">
        <v>1</v>
      </c>
      <c r="E961" s="15"/>
      <c r="F961" s="8">
        <v>1</v>
      </c>
      <c r="G961" s="4">
        <v>2</v>
      </c>
      <c r="H961" s="4"/>
      <c r="I961" s="5" t="str">
        <f>VLOOKUP(A961,tax!$B$2:$X$1706,5,FALSE)</f>
        <v xml:space="preserve"> Proteobacteria</v>
      </c>
      <c r="J961" t="str">
        <f>VLOOKUP(A961,tax!$B$2:$X$1706,6,FALSE)</f>
        <v xml:space="preserve"> Deltaproteobacteria</v>
      </c>
      <c r="K961" s="11" t="str">
        <f>IF(AND(B961=1,C961=1,E961=1,F961=1,B961+C961+D961+E961+F961=4),"2",IF(AND(B961+C961+D961+E961+F961=2,D961=1),"1","-"))</f>
        <v>1</v>
      </c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</row>
    <row r="962" spans="1:44" x14ac:dyDescent="0.3">
      <c r="A962" s="47" t="s">
        <v>1991</v>
      </c>
      <c r="B962" s="48"/>
      <c r="C962" s="49"/>
      <c r="D962" s="50">
        <v>1</v>
      </c>
      <c r="E962" s="51"/>
      <c r="F962" s="52">
        <v>1</v>
      </c>
      <c r="G962" s="53">
        <v>2</v>
      </c>
      <c r="H962" s="53">
        <f>VLOOKUP(A962, architectures!B947:I7951,4, FALSE)</f>
        <v>84</v>
      </c>
      <c r="I962" s="54" t="str">
        <f>VLOOKUP(A962,tax!$B$2:$X$1706,5,FALSE)</f>
        <v xml:space="preserve"> Proteobacteria</v>
      </c>
      <c r="J962" s="34" t="str">
        <f>VLOOKUP(A962,tax!$B$2:$X$1706,6,FALSE)</f>
        <v xml:space="preserve"> Betaproteobacteria</v>
      </c>
      <c r="K962" s="35" t="str">
        <f t="shared" ref="K962:K965" si="181">IF(AND(B962=1,C962=1,E962=1,F962=1,B962+C962+D962+E962+F962=4),"2",IF(AND(B962+C962+D962+E962+F962=2,D962=1),"1","-"))</f>
        <v>1</v>
      </c>
      <c r="L962" s="35" t="str">
        <f t="shared" ref="L962:L965" si="182">CONCATENATE("B",K962)</f>
        <v>B1</v>
      </c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</row>
    <row r="963" spans="1:44" x14ac:dyDescent="0.3">
      <c r="A963" s="47" t="s">
        <v>1993</v>
      </c>
      <c r="B963" s="48"/>
      <c r="C963" s="49"/>
      <c r="D963" s="50">
        <v>1</v>
      </c>
      <c r="E963" s="51"/>
      <c r="F963" s="52">
        <v>1</v>
      </c>
      <c r="G963" s="53">
        <v>2</v>
      </c>
      <c r="H963" s="53">
        <f>VLOOKUP(A963, architectures!B948:I7952,4, FALSE)</f>
        <v>72</v>
      </c>
      <c r="I963" s="54" t="str">
        <f>VLOOKUP(A963,tax!$B$2:$X$1706,5,FALSE)</f>
        <v xml:space="preserve"> Proteobacteria</v>
      </c>
      <c r="J963" s="34" t="str">
        <f>VLOOKUP(A963,tax!$B$2:$X$1706,6,FALSE)</f>
        <v xml:space="preserve"> Betaproteobacteria</v>
      </c>
      <c r="K963" s="35" t="str">
        <f t="shared" si="181"/>
        <v>1</v>
      </c>
      <c r="L963" s="35" t="str">
        <f t="shared" si="182"/>
        <v>B1</v>
      </c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</row>
    <row r="964" spans="1:44" x14ac:dyDescent="0.3">
      <c r="A964" s="47" t="s">
        <v>1995</v>
      </c>
      <c r="B964" s="48"/>
      <c r="C964" s="49"/>
      <c r="D964" s="50">
        <v>1</v>
      </c>
      <c r="E964" s="51"/>
      <c r="F964" s="52">
        <v>1</v>
      </c>
      <c r="G964" s="53">
        <v>2</v>
      </c>
      <c r="H964" s="53">
        <f>VLOOKUP(A964, architectures!B949:I7953,4, FALSE)</f>
        <v>80</v>
      </c>
      <c r="I964" s="54" t="str">
        <f>VLOOKUP(A964,tax!$B$2:$X$1706,5,FALSE)</f>
        <v xml:space="preserve"> Proteobacteria</v>
      </c>
      <c r="J964" s="34" t="str">
        <f>VLOOKUP(A964,tax!$B$2:$X$1706,6,FALSE)</f>
        <v xml:space="preserve"> Betaproteobacteria</v>
      </c>
      <c r="K964" s="35" t="str">
        <f t="shared" si="181"/>
        <v>1</v>
      </c>
      <c r="L964" s="35" t="str">
        <f t="shared" si="182"/>
        <v>B1</v>
      </c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</row>
    <row r="965" spans="1:44" x14ac:dyDescent="0.3">
      <c r="A965" s="47" t="s">
        <v>1997</v>
      </c>
      <c r="B965" s="48"/>
      <c r="C965" s="49"/>
      <c r="D965" s="50">
        <v>1</v>
      </c>
      <c r="E965" s="51"/>
      <c r="F965" s="52">
        <v>1</v>
      </c>
      <c r="G965" s="53">
        <v>2</v>
      </c>
      <c r="H965" s="53">
        <f>VLOOKUP(A965, architectures!B950:I7954,4, FALSE)</f>
        <v>91</v>
      </c>
      <c r="I965" s="54" t="str">
        <f>VLOOKUP(A965,tax!$B$2:$X$1706,5,FALSE)</f>
        <v xml:space="preserve"> Proteobacteria</v>
      </c>
      <c r="J965" s="34" t="str">
        <f>VLOOKUP(A965,tax!$B$2:$X$1706,6,FALSE)</f>
        <v xml:space="preserve"> Betaproteobacteria</v>
      </c>
      <c r="K965" s="35" t="str">
        <f t="shared" si="181"/>
        <v>1</v>
      </c>
      <c r="L965" s="35" t="str">
        <f t="shared" si="182"/>
        <v>B1</v>
      </c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</row>
    <row r="966" spans="1:44" hidden="1" x14ac:dyDescent="0.3">
      <c r="A966" s="2" t="s">
        <v>1999</v>
      </c>
      <c r="B966" s="16"/>
      <c r="C966" s="14"/>
      <c r="D966" s="9"/>
      <c r="E966" s="15">
        <v>1</v>
      </c>
      <c r="F966" s="8">
        <v>1</v>
      </c>
      <c r="G966" s="4">
        <v>2</v>
      </c>
      <c r="H966" s="4"/>
      <c r="I966" s="5" t="str">
        <f>VLOOKUP(A966,tax!$B$2:$X$1706,5,FALSE)</f>
        <v xml:space="preserve"> Proteobacteria</v>
      </c>
      <c r="J966" t="str">
        <f>VLOOKUP(A966,tax!$B$2:$X$1706,6,FALSE)</f>
        <v xml:space="preserve"> Alphaproteobacteria</v>
      </c>
      <c r="K966" s="11" t="str">
        <f t="shared" ref="K966:K1026" si="183">IF(AND(B966=1,C966=1,E966=1,F966=1,B966+C966+D966+E966+F966=4),"II",IF(AND(B966+C966+D966+E966+F966=2,D966=1),"I","-"))</f>
        <v>-</v>
      </c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</row>
    <row r="967" spans="1:44" hidden="1" x14ac:dyDescent="0.3">
      <c r="A967" s="2" t="s">
        <v>2001</v>
      </c>
      <c r="B967" s="16"/>
      <c r="C967" s="14">
        <v>1</v>
      </c>
      <c r="D967" s="9"/>
      <c r="E967" s="15">
        <v>1</v>
      </c>
      <c r="F967" s="8">
        <v>1</v>
      </c>
      <c r="G967" s="4">
        <v>3</v>
      </c>
      <c r="H967" s="4"/>
      <c r="I967" s="5" t="str">
        <f>VLOOKUP(A967,tax!$B$2:$X$1706,5,FALSE)</f>
        <v xml:space="preserve"> Proteobacteria</v>
      </c>
      <c r="J967" t="str">
        <f>VLOOKUP(A967,tax!$B$2:$X$1706,6,FALSE)</f>
        <v xml:space="preserve"> Betaproteobacteria</v>
      </c>
      <c r="K967" s="11" t="str">
        <f t="shared" si="183"/>
        <v>-</v>
      </c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</row>
    <row r="968" spans="1:44" hidden="1" x14ac:dyDescent="0.3">
      <c r="A968" s="2" t="s">
        <v>2003</v>
      </c>
      <c r="B968" s="16"/>
      <c r="C968" s="14"/>
      <c r="D968" s="9">
        <v>1</v>
      </c>
      <c r="E968" s="15"/>
      <c r="F968" s="8">
        <v>1</v>
      </c>
      <c r="G968" s="4">
        <v>2</v>
      </c>
      <c r="H968" s="4"/>
      <c r="I968" s="5" t="str">
        <f>VLOOKUP(A968,tax!$B$2:$X$1706,5,FALSE)</f>
        <v xml:space="preserve"> Firmicutes</v>
      </c>
      <c r="J968" t="str">
        <f>VLOOKUP(A968,tax!$B$2:$X$1706,6,FALSE)</f>
        <v xml:space="preserve"> Negativicutes</v>
      </c>
      <c r="K968" s="11" t="str">
        <f t="shared" ref="K968:K969" si="184">IF(AND(B968=1,C968=1,E968=1,F968=1,B968+C968+D968+E968+F968=4),"2",IF(AND(B968+C968+D968+E968+F968=2,D968=1),"1","-"))</f>
        <v>1</v>
      </c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</row>
    <row r="969" spans="1:44" hidden="1" x14ac:dyDescent="0.3">
      <c r="A969" s="2" t="s">
        <v>2005</v>
      </c>
      <c r="B969" s="16"/>
      <c r="C969" s="14"/>
      <c r="D969" s="9">
        <v>1</v>
      </c>
      <c r="E969" s="15"/>
      <c r="F969" s="8">
        <v>1</v>
      </c>
      <c r="G969" s="4">
        <v>2</v>
      </c>
      <c r="H969" s="4"/>
      <c r="I969" s="5" t="str">
        <f>VLOOKUP(A969,tax!$B$2:$X$1706,5,FALSE)</f>
        <v xml:space="preserve"> Firmicutes</v>
      </c>
      <c r="J969" t="str">
        <f>VLOOKUP(A969,tax!$B$2:$X$1706,6,FALSE)</f>
        <v xml:space="preserve"> Negativicutes</v>
      </c>
      <c r="K969" s="11" t="str">
        <f t="shared" si="184"/>
        <v>1</v>
      </c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</row>
    <row r="970" spans="1:44" x14ac:dyDescent="0.3">
      <c r="A970" s="47" t="s">
        <v>2011</v>
      </c>
      <c r="B970" s="48"/>
      <c r="C970" s="49"/>
      <c r="D970" s="50">
        <v>1</v>
      </c>
      <c r="E970" s="51"/>
      <c r="F970" s="52">
        <v>1</v>
      </c>
      <c r="G970" s="53">
        <v>2</v>
      </c>
      <c r="H970" s="53">
        <f>VLOOKUP(A970, architectures!B955:I7959,4, FALSE)</f>
        <v>108</v>
      </c>
      <c r="I970" s="54" t="str">
        <f>VLOOKUP(A970,tax!$B$2:$X$1706,5,FALSE)</f>
        <v xml:space="preserve"> Proteobacteria</v>
      </c>
      <c r="J970" s="34" t="str">
        <f>VLOOKUP(A970,tax!$B$2:$X$1706,6,FALSE)</f>
        <v xml:space="preserve"> Betaproteobacteria</v>
      </c>
      <c r="K970" s="35" t="str">
        <f>IF(AND(B970=1,C970=1,E970=1,F970=1,B970+C970+D970+E970+F970=4),"2",IF(AND(B970+C970+D970+E970+F970=2,D970=1),"1","-"))</f>
        <v>1</v>
      </c>
      <c r="L970" s="35" t="str">
        <f>CONCATENATE("B",K970)</f>
        <v>B1</v>
      </c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</row>
    <row r="971" spans="1:44" hidden="1" x14ac:dyDescent="0.3">
      <c r="A971" s="2" t="s">
        <v>2013</v>
      </c>
      <c r="B971" s="16">
        <v>2</v>
      </c>
      <c r="C971" s="14">
        <v>1</v>
      </c>
      <c r="D971" s="9"/>
      <c r="E971" s="15">
        <v>1</v>
      </c>
      <c r="F971" s="8">
        <v>1</v>
      </c>
      <c r="G971" s="4">
        <v>5</v>
      </c>
      <c r="H971" s="4"/>
      <c r="I971" s="5" t="str">
        <f>VLOOKUP(A971,tax!$B$2:$X$1706,5,FALSE)</f>
        <v xml:space="preserve"> Proteobacteria</v>
      </c>
      <c r="J971" t="str">
        <f>VLOOKUP(A971,tax!$B$2:$X$1706,6,FALSE)</f>
        <v xml:space="preserve"> Betaproteobacteria</v>
      </c>
      <c r="K971" s="11" t="str">
        <f t="shared" si="183"/>
        <v>-</v>
      </c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</row>
    <row r="972" spans="1:44" x14ac:dyDescent="0.3">
      <c r="A972" s="47" t="s">
        <v>2015</v>
      </c>
      <c r="B972" s="48"/>
      <c r="C972" s="49"/>
      <c r="D972" s="50">
        <v>1</v>
      </c>
      <c r="E972" s="51"/>
      <c r="F972" s="52">
        <v>1</v>
      </c>
      <c r="G972" s="53">
        <v>2</v>
      </c>
      <c r="H972" s="53">
        <f>VLOOKUP(A972, architectures!B957:I7961,4, FALSE)</f>
        <v>62</v>
      </c>
      <c r="I972" s="54" t="str">
        <f>VLOOKUP(A972,tax!$B$2:$X$1706,5,FALSE)</f>
        <v xml:space="preserve"> Proteobacteria</v>
      </c>
      <c r="J972" s="34" t="str">
        <f>VLOOKUP(A972,tax!$B$2:$X$1706,6,FALSE)</f>
        <v xml:space="preserve"> Betaproteobacteria</v>
      </c>
      <c r="K972" s="35" t="str">
        <f>IF(AND(B972=1,C972=1,E972=1,F972=1,B972+C972+D972+E972+F972=4),"2",IF(AND(B972+C972+D972+E972+F972=2,D972=1),"1","-"))</f>
        <v>1</v>
      </c>
      <c r="L972" s="35" t="str">
        <f>CONCATENATE("B",K972)</f>
        <v>B1</v>
      </c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</row>
    <row r="973" spans="1:44" hidden="1" x14ac:dyDescent="0.3">
      <c r="A973" s="2" t="s">
        <v>2017</v>
      </c>
      <c r="B973" s="16"/>
      <c r="C973" s="14"/>
      <c r="D973" s="9">
        <v>1</v>
      </c>
      <c r="E973" s="15"/>
      <c r="F973" s="8">
        <v>1</v>
      </c>
      <c r="G973" s="4">
        <v>2</v>
      </c>
      <c r="H973" s="4"/>
      <c r="I973" s="5" t="str">
        <f>VLOOKUP(A973,tax!$B$2:$X$1706,5,FALSE)</f>
        <v xml:space="preserve"> Proteobacteria</v>
      </c>
      <c r="J973" t="str">
        <f>VLOOKUP(A973,tax!$B$2:$X$1706,6,FALSE)</f>
        <v xml:space="preserve"> Gammaproteobacteria</v>
      </c>
      <c r="K973" s="11" t="str">
        <f t="shared" ref="K973:K976" si="185">IF(AND(B973=1,C973=1,E973=1,F973=1,B973+C973+D973+E973+F973=4),"2",IF(AND(B973+C973+D973+E973+F973=2,D973=1),"1","-"))</f>
        <v>1</v>
      </c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</row>
    <row r="974" spans="1:44" hidden="1" x14ac:dyDescent="0.3">
      <c r="A974" s="2" t="s">
        <v>2019</v>
      </c>
      <c r="B974" s="16"/>
      <c r="C974" s="14"/>
      <c r="D974" s="9">
        <v>1</v>
      </c>
      <c r="E974" s="15"/>
      <c r="F974" s="8">
        <v>1</v>
      </c>
      <c r="G974" s="4">
        <v>2</v>
      </c>
      <c r="H974" s="4"/>
      <c r="I974" s="5" t="str">
        <f>VLOOKUP(A974,tax!$B$2:$X$1706,5,FALSE)</f>
        <v xml:space="preserve"> Proteobacteria</v>
      </c>
      <c r="J974" t="str">
        <f>VLOOKUP(A974,tax!$B$2:$X$1706,6,FALSE)</f>
        <v xml:space="preserve"> Gammaproteobacteria</v>
      </c>
      <c r="K974" s="11" t="str">
        <f t="shared" si="185"/>
        <v>1</v>
      </c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</row>
    <row r="975" spans="1:44" hidden="1" x14ac:dyDescent="0.3">
      <c r="A975" s="2" t="s">
        <v>2021</v>
      </c>
      <c r="B975" s="16"/>
      <c r="C975" s="14"/>
      <c r="D975" s="9">
        <v>1</v>
      </c>
      <c r="E975" s="15"/>
      <c r="F975" s="8">
        <v>1</v>
      </c>
      <c r="G975" s="4">
        <v>2</v>
      </c>
      <c r="H975" s="4"/>
      <c r="I975" s="5" t="str">
        <f>VLOOKUP(A975,tax!$B$2:$X$1706,5,FALSE)</f>
        <v xml:space="preserve"> Proteobacteria</v>
      </c>
      <c r="J975" t="str">
        <f>VLOOKUP(A975,tax!$B$2:$X$1706,6,FALSE)</f>
        <v xml:space="preserve"> Gammaproteobacteria</v>
      </c>
      <c r="K975" s="11" t="str">
        <f t="shared" si="185"/>
        <v>1</v>
      </c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</row>
    <row r="976" spans="1:44" hidden="1" x14ac:dyDescent="0.3">
      <c r="A976" s="2" t="s">
        <v>2023</v>
      </c>
      <c r="B976" s="16"/>
      <c r="C976" s="14"/>
      <c r="D976" s="9">
        <v>1</v>
      </c>
      <c r="E976" s="15"/>
      <c r="F976" s="8">
        <v>1</v>
      </c>
      <c r="G976" s="4">
        <v>2</v>
      </c>
      <c r="H976" s="4"/>
      <c r="I976" s="5" t="str">
        <f>VLOOKUP(A976,tax!$B$2:$X$1706,5,FALSE)</f>
        <v xml:space="preserve"> Proteobacteria</v>
      </c>
      <c r="J976" t="str">
        <f>VLOOKUP(A976,tax!$B$2:$X$1706,6,FALSE)</f>
        <v xml:space="preserve"> Epsilonproteobacteria</v>
      </c>
      <c r="K976" s="11" t="str">
        <f t="shared" si="185"/>
        <v>1</v>
      </c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</row>
    <row r="977" spans="1:44" hidden="1" x14ac:dyDescent="0.3">
      <c r="A977" s="2" t="s">
        <v>2025</v>
      </c>
      <c r="B977" s="16">
        <v>2</v>
      </c>
      <c r="C977" s="14">
        <v>1</v>
      </c>
      <c r="D977" s="9"/>
      <c r="E977" s="15">
        <v>1</v>
      </c>
      <c r="F977" s="8">
        <v>1</v>
      </c>
      <c r="G977" s="4">
        <v>5</v>
      </c>
      <c r="H977" s="4"/>
      <c r="I977" s="5" t="str">
        <f>VLOOKUP(A977,tax!$B$2:$X$1706,5,FALSE)</f>
        <v xml:space="preserve"> Proteobacteria</v>
      </c>
      <c r="J977" t="str">
        <f>VLOOKUP(A977,tax!$B$2:$X$1706,6,FALSE)</f>
        <v xml:space="preserve"> Gammaproteobacteria</v>
      </c>
      <c r="K977" s="11" t="str">
        <f t="shared" si="183"/>
        <v>-</v>
      </c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</row>
    <row r="978" spans="1:44" hidden="1" x14ac:dyDescent="0.3">
      <c r="A978" s="2" t="s">
        <v>2027</v>
      </c>
      <c r="B978" s="16">
        <v>2</v>
      </c>
      <c r="C978" s="14">
        <v>1</v>
      </c>
      <c r="D978" s="9"/>
      <c r="E978" s="15">
        <v>1</v>
      </c>
      <c r="F978" s="8">
        <v>1</v>
      </c>
      <c r="G978" s="4">
        <v>5</v>
      </c>
      <c r="H978" s="4"/>
      <c r="I978" s="5" t="str">
        <f>VLOOKUP(A978,tax!$B$2:$X$1706,5,FALSE)</f>
        <v xml:space="preserve"> Proteobacteria</v>
      </c>
      <c r="J978" t="str">
        <f>VLOOKUP(A978,tax!$B$2:$X$1706,6,FALSE)</f>
        <v xml:space="preserve"> Gammaproteobacteria</v>
      </c>
      <c r="K978" s="11" t="str">
        <f t="shared" si="183"/>
        <v>-</v>
      </c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</row>
    <row r="979" spans="1:44" hidden="1" x14ac:dyDescent="0.3">
      <c r="A979" s="2" t="s">
        <v>2029</v>
      </c>
      <c r="B979" s="16">
        <v>1</v>
      </c>
      <c r="C979" s="14">
        <v>1</v>
      </c>
      <c r="D979" s="9"/>
      <c r="E979" s="15">
        <v>1</v>
      </c>
      <c r="F979" s="8">
        <v>1</v>
      </c>
      <c r="G979" s="4">
        <v>4</v>
      </c>
      <c r="H979" s="4"/>
      <c r="I979" s="5" t="str">
        <f>VLOOKUP(A979,tax!$B$2:$X$1706,5,FALSE)</f>
        <v xml:space="preserve"> Amoebozoa</v>
      </c>
      <c r="J979" t="str">
        <f>VLOOKUP(A979,tax!$B$2:$X$1706,6,FALSE)</f>
        <v xml:space="preserve"> Mycetozoa</v>
      </c>
      <c r="K979" s="11" t="str">
        <f>IF(AND(B979=1,C979=1,E979=1,F979=1,B979+C979+D979+E979+F979=4),"2",IF(AND(B979+C979+D979+E979+F979=2,D979=1),"1","-"))</f>
        <v>2</v>
      </c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</row>
    <row r="980" spans="1:44" hidden="1" x14ac:dyDescent="0.3">
      <c r="A980" s="2" t="s">
        <v>2033</v>
      </c>
      <c r="B980" s="16"/>
      <c r="C980" s="14"/>
      <c r="D980" s="9"/>
      <c r="E980" s="15"/>
      <c r="F980" s="8">
        <v>1</v>
      </c>
      <c r="G980" s="4">
        <v>1</v>
      </c>
      <c r="H980" s="4"/>
      <c r="I980" s="5" t="str">
        <f>VLOOKUP(A980,tax!$B$2:$X$1706,5,FALSE)</f>
        <v xml:space="preserve"> Amoebozoa</v>
      </c>
      <c r="J980" t="str">
        <f>VLOOKUP(A980,tax!$B$2:$X$1706,6,FALSE)</f>
        <v xml:space="preserve"> Mycetozoa</v>
      </c>
      <c r="K980" s="11" t="str">
        <f t="shared" si="183"/>
        <v>-</v>
      </c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</row>
    <row r="981" spans="1:44" hidden="1" x14ac:dyDescent="0.3">
      <c r="A981" s="2" t="s">
        <v>2035</v>
      </c>
      <c r="B981" s="16"/>
      <c r="C981" s="14"/>
      <c r="D981" s="9">
        <v>1</v>
      </c>
      <c r="E981" s="15"/>
      <c r="F981" s="8">
        <v>1</v>
      </c>
      <c r="G981" s="4">
        <v>2</v>
      </c>
      <c r="H981" s="4"/>
      <c r="I981" s="5" t="str">
        <f>VLOOKUP(A981,tax!$B$2:$X$1706,5,FALSE)</f>
        <v xml:space="preserve"> Actinobacteria</v>
      </c>
      <c r="J981" t="str">
        <f>VLOOKUP(A981,tax!$B$2:$X$1706,6,FALSE)</f>
        <v xml:space="preserve"> Thermoleophilia</v>
      </c>
      <c r="K981" s="11" t="str">
        <f t="shared" ref="K981:K982" si="186">IF(AND(B981=1,C981=1,E981=1,F981=1,B981+C981+D981+E981+F981=4),"2",IF(AND(B981+C981+D981+E981+F981=2,D981=1),"1","-"))</f>
        <v>1</v>
      </c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</row>
    <row r="982" spans="1:44" hidden="1" x14ac:dyDescent="0.3">
      <c r="A982" s="2" t="s">
        <v>2037</v>
      </c>
      <c r="B982" s="16"/>
      <c r="C982" s="14"/>
      <c r="D982" s="9">
        <v>1</v>
      </c>
      <c r="E982" s="15"/>
      <c r="F982" s="8">
        <v>1</v>
      </c>
      <c r="G982" s="4">
        <v>2</v>
      </c>
      <c r="H982" s="4"/>
      <c r="I982" s="5" t="str">
        <f>VLOOKUP(A982,tax!$B$2:$X$1706,5,FALSE)</f>
        <v xml:space="preserve"> Proteobacteria</v>
      </c>
      <c r="J982" t="str">
        <f>VLOOKUP(A982,tax!$B$2:$X$1706,6,FALSE)</f>
        <v xml:space="preserve"> Gammaproteobacteria</v>
      </c>
      <c r="K982" s="11" t="str">
        <f t="shared" si="186"/>
        <v>1</v>
      </c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</row>
    <row r="983" spans="1:44" hidden="1" x14ac:dyDescent="0.3">
      <c r="A983" s="2" t="s">
        <v>2039</v>
      </c>
      <c r="B983" s="16"/>
      <c r="C983" s="14">
        <v>1</v>
      </c>
      <c r="D983" s="9"/>
      <c r="E983" s="15">
        <v>1</v>
      </c>
      <c r="F983" s="8">
        <v>1</v>
      </c>
      <c r="G983" s="4">
        <v>3</v>
      </c>
      <c r="H983" s="4"/>
      <c r="I983" s="5" t="str">
        <f>VLOOKUP(A983,tax!$B$2:$X$1706,5,FALSE)</f>
        <v xml:space="preserve"> Proteobacteria</v>
      </c>
      <c r="J983" t="str">
        <f>VLOOKUP(A983,tax!$B$2:$X$1706,6,FALSE)</f>
        <v xml:space="preserve"> Gammaproteobacteria</v>
      </c>
      <c r="K983" s="11" t="str">
        <f t="shared" si="183"/>
        <v>-</v>
      </c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</row>
    <row r="984" spans="1:44" hidden="1" x14ac:dyDescent="0.3">
      <c r="A984" s="2" t="s">
        <v>2041</v>
      </c>
      <c r="B984" s="16">
        <v>1</v>
      </c>
      <c r="C984" s="14">
        <v>1</v>
      </c>
      <c r="D984" s="9"/>
      <c r="E984" s="15">
        <v>1</v>
      </c>
      <c r="F984" s="8">
        <v>1</v>
      </c>
      <c r="G984" s="4">
        <v>4</v>
      </c>
      <c r="H984" s="4"/>
      <c r="I984" s="5" t="str">
        <f>VLOOKUP(A984,tax!$B$2:$X$1706,5,FALSE)</f>
        <v xml:space="preserve"> Proteobacteria</v>
      </c>
      <c r="J984" t="str">
        <f>VLOOKUP(A984,tax!$B$2:$X$1706,6,FALSE)</f>
        <v xml:space="preserve"> Gammaproteobacteria</v>
      </c>
      <c r="K984" s="11" t="str">
        <f t="shared" ref="K984:K987" si="187">IF(AND(B984=1,C984=1,E984=1,F984=1,B984+C984+D984+E984+F984=4),"2",IF(AND(B984+C984+D984+E984+F984=2,D984=1),"1","-"))</f>
        <v>2</v>
      </c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</row>
    <row r="985" spans="1:44" hidden="1" x14ac:dyDescent="0.3">
      <c r="A985" s="2" t="s">
        <v>2043</v>
      </c>
      <c r="B985" s="16">
        <v>1</v>
      </c>
      <c r="C985" s="14">
        <v>1</v>
      </c>
      <c r="D985" s="9"/>
      <c r="E985" s="15">
        <v>1</v>
      </c>
      <c r="F985" s="8">
        <v>1</v>
      </c>
      <c r="G985" s="4">
        <v>4</v>
      </c>
      <c r="H985" s="4"/>
      <c r="I985" s="5" t="str">
        <f>VLOOKUP(A985,tax!$B$2:$X$1706,5,FALSE)</f>
        <v xml:space="preserve"> Proteobacteria</v>
      </c>
      <c r="J985" t="str">
        <f>VLOOKUP(A985,tax!$B$2:$X$1706,6,FALSE)</f>
        <v xml:space="preserve"> Gammaproteobacteria</v>
      </c>
      <c r="K985" s="11" t="str">
        <f t="shared" si="187"/>
        <v>2</v>
      </c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</row>
    <row r="986" spans="1:44" hidden="1" x14ac:dyDescent="0.3">
      <c r="A986" s="2" t="s">
        <v>2045</v>
      </c>
      <c r="B986" s="16">
        <v>1</v>
      </c>
      <c r="C986" s="14">
        <v>1</v>
      </c>
      <c r="D986" s="9"/>
      <c r="E986" s="15">
        <v>1</v>
      </c>
      <c r="F986" s="8">
        <v>1</v>
      </c>
      <c r="G986" s="4">
        <v>4</v>
      </c>
      <c r="H986" s="4"/>
      <c r="I986" s="5" t="str">
        <f>VLOOKUP(A986,tax!$B$2:$X$1706,5,FALSE)</f>
        <v xml:space="preserve"> Proteobacteria</v>
      </c>
      <c r="J986" t="str">
        <f>VLOOKUP(A986,tax!$B$2:$X$1706,6,FALSE)</f>
        <v xml:space="preserve"> Gammaproteobacteria</v>
      </c>
      <c r="K986" s="11" t="str">
        <f t="shared" si="187"/>
        <v>2</v>
      </c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</row>
    <row r="987" spans="1:44" hidden="1" x14ac:dyDescent="0.3">
      <c r="A987" s="2" t="s">
        <v>2047</v>
      </c>
      <c r="B987" s="16"/>
      <c r="C987" s="14"/>
      <c r="D987" s="9">
        <v>1</v>
      </c>
      <c r="E987" s="15"/>
      <c r="F987" s="8">
        <v>1</v>
      </c>
      <c r="G987" s="4">
        <v>2</v>
      </c>
      <c r="H987" s="4"/>
      <c r="I987" s="5" t="str">
        <f>VLOOKUP(A987,tax!$B$2:$X$1706,5,FALSE)</f>
        <v xml:space="preserve"> Proteobacteria</v>
      </c>
      <c r="J987" t="str">
        <f>VLOOKUP(A987,tax!$B$2:$X$1706,6,FALSE)</f>
        <v xml:space="preserve"> Gammaproteobacteria</v>
      </c>
      <c r="K987" s="11" t="str">
        <f t="shared" si="187"/>
        <v>1</v>
      </c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</row>
    <row r="988" spans="1:44" hidden="1" x14ac:dyDescent="0.3">
      <c r="A988" s="2" t="s">
        <v>2049</v>
      </c>
      <c r="B988" s="16"/>
      <c r="C988" s="14">
        <v>1</v>
      </c>
      <c r="D988" s="9"/>
      <c r="E988" s="15"/>
      <c r="F988" s="8">
        <v>1</v>
      </c>
      <c r="G988" s="4">
        <v>2</v>
      </c>
      <c r="H988" s="4"/>
      <c r="I988" s="5" t="str">
        <f>VLOOKUP(A988,tax!$B$2:$X$1706,5,FALSE)</f>
        <v xml:space="preserve"> Firmicutes</v>
      </c>
      <c r="J988" t="str">
        <f>VLOOKUP(A988,tax!$B$2:$X$1706,6,FALSE)</f>
        <v xml:space="preserve"> Clostridia</v>
      </c>
      <c r="K988" s="11" t="str">
        <f t="shared" si="183"/>
        <v>-</v>
      </c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</row>
    <row r="989" spans="1:44" hidden="1" x14ac:dyDescent="0.3">
      <c r="A989" s="2" t="s">
        <v>2051</v>
      </c>
      <c r="B989" s="16"/>
      <c r="C989" s="14"/>
      <c r="D989" s="9">
        <v>1</v>
      </c>
      <c r="E989" s="15"/>
      <c r="F989" s="8">
        <v>1</v>
      </c>
      <c r="G989" s="4">
        <v>2</v>
      </c>
      <c r="H989" s="4"/>
      <c r="I989" s="5" t="str">
        <f>VLOOKUP(A989,tax!$B$2:$X$1706,5,FALSE)</f>
        <v xml:space="preserve"> Firmicutes</v>
      </c>
      <c r="J989" t="str">
        <f>VLOOKUP(A989,tax!$B$2:$X$1706,6,FALSE)</f>
        <v xml:space="preserve"> Clostridia</v>
      </c>
      <c r="K989" s="11" t="str">
        <f t="shared" ref="K989:K992" si="188">IF(AND(B989=1,C989=1,E989=1,F989=1,B989+C989+D989+E989+F989=4),"2",IF(AND(B989+C989+D989+E989+F989=2,D989=1),"1","-"))</f>
        <v>1</v>
      </c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</row>
    <row r="990" spans="1:44" hidden="1" x14ac:dyDescent="0.3">
      <c r="A990" s="2" t="s">
        <v>2053</v>
      </c>
      <c r="B990" s="16"/>
      <c r="C990" s="14"/>
      <c r="D990" s="9">
        <v>1</v>
      </c>
      <c r="E990" s="15"/>
      <c r="F990" s="8">
        <v>1</v>
      </c>
      <c r="G990" s="4">
        <v>2</v>
      </c>
      <c r="H990" s="4"/>
      <c r="I990" s="5" t="str">
        <f>VLOOKUP(A990,tax!$B$2:$X$1706,5,FALSE)</f>
        <v xml:space="preserve"> Firmicutes</v>
      </c>
      <c r="J990" t="str">
        <f>VLOOKUP(A990,tax!$B$2:$X$1706,6,FALSE)</f>
        <v xml:space="preserve"> Clostridia</v>
      </c>
      <c r="K990" s="11" t="str">
        <f t="shared" si="188"/>
        <v>1</v>
      </c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</row>
    <row r="991" spans="1:44" hidden="1" x14ac:dyDescent="0.3">
      <c r="A991" s="2" t="s">
        <v>2055</v>
      </c>
      <c r="B991" s="16">
        <v>1</v>
      </c>
      <c r="C991" s="14">
        <v>1</v>
      </c>
      <c r="D991" s="9"/>
      <c r="E991" s="15">
        <v>1</v>
      </c>
      <c r="F991" s="8">
        <v>1</v>
      </c>
      <c r="G991" s="4">
        <v>4</v>
      </c>
      <c r="H991" s="4"/>
      <c r="I991" s="5" t="str">
        <f>VLOOKUP(A991,tax!$B$2:$X$1706,5,FALSE)</f>
        <v xml:space="preserve"> Firmicutes</v>
      </c>
      <c r="J991" t="str">
        <f>VLOOKUP(A991,tax!$B$2:$X$1706,6,FALSE)</f>
        <v xml:space="preserve"> Clostridia</v>
      </c>
      <c r="K991" s="11" t="str">
        <f t="shared" si="188"/>
        <v>2</v>
      </c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</row>
    <row r="992" spans="1:44" hidden="1" x14ac:dyDescent="0.3">
      <c r="A992" s="2" t="s">
        <v>2057</v>
      </c>
      <c r="B992" s="16">
        <v>1</v>
      </c>
      <c r="C992" s="14">
        <v>1</v>
      </c>
      <c r="D992" s="9"/>
      <c r="E992" s="15">
        <v>1</v>
      </c>
      <c r="F992" s="8">
        <v>1</v>
      </c>
      <c r="G992" s="4">
        <v>4</v>
      </c>
      <c r="H992" s="4"/>
      <c r="I992" s="5" t="str">
        <f>VLOOKUP(A992,tax!$B$2:$X$1706,5,FALSE)</f>
        <v xml:space="preserve"> Firmicutes</v>
      </c>
      <c r="J992" t="str">
        <f>VLOOKUP(A992,tax!$B$2:$X$1706,6,FALSE)</f>
        <v xml:space="preserve"> Clostridia</v>
      </c>
      <c r="K992" s="11" t="str">
        <f t="shared" si="188"/>
        <v>2</v>
      </c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</row>
    <row r="993" spans="1:44" hidden="1" x14ac:dyDescent="0.3">
      <c r="A993" s="2" t="s">
        <v>2059</v>
      </c>
      <c r="B993" s="16"/>
      <c r="C993" s="14">
        <v>1</v>
      </c>
      <c r="D993" s="9"/>
      <c r="E993" s="15">
        <v>1</v>
      </c>
      <c r="F993" s="8">
        <v>1</v>
      </c>
      <c r="G993" s="4">
        <v>3</v>
      </c>
      <c r="H993" s="4"/>
      <c r="I993" s="5" t="str">
        <f>VLOOKUP(A993,tax!$B$2:$X$1706,5,FALSE)</f>
        <v xml:space="preserve"> Cyanobacteria</v>
      </c>
      <c r="J993" t="str">
        <f>VLOOKUP(A993,tax!$B$2:$X$1706,6,FALSE)</f>
        <v xml:space="preserve"> Nostocales</v>
      </c>
      <c r="K993" s="11" t="str">
        <f t="shared" si="183"/>
        <v>-</v>
      </c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</row>
    <row r="994" spans="1:44" hidden="1" x14ac:dyDescent="0.3">
      <c r="A994" s="2" t="s">
        <v>2061</v>
      </c>
      <c r="B994" s="16"/>
      <c r="C994" s="14"/>
      <c r="D994" s="9">
        <v>1</v>
      </c>
      <c r="E994" s="15"/>
      <c r="F994" s="8">
        <v>1</v>
      </c>
      <c r="G994" s="4">
        <v>2</v>
      </c>
      <c r="H994" s="4"/>
      <c r="I994" s="5" t="str">
        <f>VLOOKUP(A994,tax!$B$2:$X$1706,5,FALSE)</f>
        <v xml:space="preserve"> Proteobacteria</v>
      </c>
      <c r="J994" t="str">
        <f>VLOOKUP(A994,tax!$B$2:$X$1706,6,FALSE)</f>
        <v xml:space="preserve"> Gammaproteobacteria</v>
      </c>
      <c r="K994" s="11" t="str">
        <f t="shared" ref="K994:K996" si="189">IF(AND(B994=1,C994=1,E994=1,F994=1,B994+C994+D994+E994+F994=4),"2",IF(AND(B994+C994+D994+E994+F994=2,D994=1),"1","-"))</f>
        <v>1</v>
      </c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</row>
    <row r="995" spans="1:44" hidden="1" x14ac:dyDescent="0.3">
      <c r="A995" s="2" t="s">
        <v>2063</v>
      </c>
      <c r="B995" s="16"/>
      <c r="C995" s="14"/>
      <c r="D995" s="9">
        <v>1</v>
      </c>
      <c r="E995" s="15"/>
      <c r="F995" s="8">
        <v>1</v>
      </c>
      <c r="G995" s="4">
        <v>2</v>
      </c>
      <c r="H995" s="4"/>
      <c r="I995" s="5" t="str">
        <f>VLOOKUP(A995,tax!$B$2:$X$1706,5,FALSE)</f>
        <v xml:space="preserve"> Proteobacteria</v>
      </c>
      <c r="J995" t="str">
        <f>VLOOKUP(A995,tax!$B$2:$X$1706,6,FALSE)</f>
        <v xml:space="preserve"> Gammaproteobacteria</v>
      </c>
      <c r="K995" s="11" t="str">
        <f t="shared" si="189"/>
        <v>1</v>
      </c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</row>
    <row r="996" spans="1:44" hidden="1" x14ac:dyDescent="0.3">
      <c r="A996" s="2" t="s">
        <v>2065</v>
      </c>
      <c r="B996" s="16"/>
      <c r="C996" s="14"/>
      <c r="D996" s="9">
        <v>1</v>
      </c>
      <c r="E996" s="15"/>
      <c r="F996" s="8">
        <v>1</v>
      </c>
      <c r="G996" s="4">
        <v>2</v>
      </c>
      <c r="H996" s="4"/>
      <c r="I996" s="5" t="str">
        <f>VLOOKUP(A996,tax!$B$2:$X$1706,5,FALSE)</f>
        <v xml:space="preserve"> Cyanobacteria</v>
      </c>
      <c r="J996" t="str">
        <f>VLOOKUP(A996,tax!$B$2:$X$1706,6,FALSE)</f>
        <v xml:space="preserve"> Oscillatoriophycideae</v>
      </c>
      <c r="K996" s="11" t="str">
        <f t="shared" si="189"/>
        <v>1</v>
      </c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</row>
    <row r="997" spans="1:44" hidden="1" x14ac:dyDescent="0.3">
      <c r="A997" s="2" t="s">
        <v>2067</v>
      </c>
      <c r="B997" s="16"/>
      <c r="C997" s="14"/>
      <c r="D997" s="9"/>
      <c r="E997" s="15"/>
      <c r="F997" s="8">
        <v>1</v>
      </c>
      <c r="G997" s="4">
        <v>1</v>
      </c>
      <c r="H997" s="4"/>
      <c r="I997" s="5" t="str">
        <f>VLOOKUP(A997,tax!$B$2:$X$1706,5,FALSE)</f>
        <v xml:space="preserve"> Proteobacteria</v>
      </c>
      <c r="J997" t="str">
        <f>VLOOKUP(A997,tax!$B$2:$X$1706,6,FALSE)</f>
        <v xml:space="preserve"> Betaproteobacteria</v>
      </c>
      <c r="K997" s="11" t="str">
        <f t="shared" si="183"/>
        <v>-</v>
      </c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</row>
    <row r="998" spans="1:44" x14ac:dyDescent="0.3">
      <c r="A998" s="47" t="s">
        <v>2069</v>
      </c>
      <c r="B998" s="48"/>
      <c r="C998" s="49"/>
      <c r="D998" s="50">
        <v>1</v>
      </c>
      <c r="E998" s="51"/>
      <c r="F998" s="52">
        <v>1</v>
      </c>
      <c r="G998" s="53">
        <v>2</v>
      </c>
      <c r="H998" s="53">
        <f>VLOOKUP(A998, architectures!B983:I7987,4, FALSE)</f>
        <v>270</v>
      </c>
      <c r="I998" s="54" t="str">
        <f>VLOOKUP(A998,tax!$B$2:$X$1706,5,FALSE)</f>
        <v xml:space="preserve"> Proteobacteria</v>
      </c>
      <c r="J998" s="34" t="str">
        <f>VLOOKUP(A998,tax!$B$2:$X$1706,6,FALSE)</f>
        <v xml:space="preserve"> Betaproteobacteria</v>
      </c>
      <c r="K998" s="35" t="str">
        <f>IF(AND(B998=1,C998=1,E998=1,F998=1,B998+C998+D998+E998+F998=4),"2",IF(AND(B998+C998+D998+E998+F998=2,D998=1),"1","-"))</f>
        <v>1</v>
      </c>
      <c r="L998" s="35" t="str">
        <f>CONCATENATE("B",K998)</f>
        <v>B1</v>
      </c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</row>
    <row r="999" spans="1:44" hidden="1" x14ac:dyDescent="0.3">
      <c r="A999" s="2" t="s">
        <v>2071</v>
      </c>
      <c r="B999" s="16"/>
      <c r="C999" s="14"/>
      <c r="D999" s="9"/>
      <c r="E999" s="15">
        <v>1</v>
      </c>
      <c r="F999" s="8">
        <v>1</v>
      </c>
      <c r="G999" s="4">
        <v>2</v>
      </c>
      <c r="H999" s="4"/>
      <c r="I999" s="5" t="str">
        <f>VLOOKUP(A999,tax!$B$2:$X$1706,5,FALSE)</f>
        <v xml:space="preserve"> Proteobacteria</v>
      </c>
      <c r="J999" t="str">
        <f>VLOOKUP(A999,tax!$B$2:$X$1706,6,FALSE)</f>
        <v xml:space="preserve"> Epsilonproteobacteria</v>
      </c>
      <c r="K999" s="11" t="str">
        <f t="shared" si="183"/>
        <v>-</v>
      </c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</row>
    <row r="1000" spans="1:44" hidden="1" x14ac:dyDescent="0.3">
      <c r="A1000" s="2" t="s">
        <v>2073</v>
      </c>
      <c r="B1000" s="16">
        <v>3</v>
      </c>
      <c r="C1000" s="14">
        <v>1</v>
      </c>
      <c r="D1000" s="9"/>
      <c r="E1000" s="15">
        <v>1</v>
      </c>
      <c r="F1000" s="8">
        <v>1</v>
      </c>
      <c r="G1000" s="4">
        <v>6</v>
      </c>
      <c r="H1000" s="4"/>
      <c r="I1000" s="5" t="str">
        <f>VLOOKUP(A1000,tax!$B$2:$X$1706,5,FALSE)</f>
        <v xml:space="preserve"> Proteobacteria</v>
      </c>
      <c r="J1000" t="str">
        <f>VLOOKUP(A1000,tax!$B$2:$X$1706,6,FALSE)</f>
        <v xml:space="preserve"> Deltaproteobacteria</v>
      </c>
      <c r="K1000" s="11" t="str">
        <f t="shared" si="183"/>
        <v>-</v>
      </c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</row>
    <row r="1001" spans="1:44" hidden="1" x14ac:dyDescent="0.3">
      <c r="A1001" s="2" t="s">
        <v>2075</v>
      </c>
      <c r="B1001" s="16"/>
      <c r="C1001" s="14">
        <v>1</v>
      </c>
      <c r="D1001" s="9"/>
      <c r="E1001" s="15">
        <v>1</v>
      </c>
      <c r="F1001" s="8">
        <v>1</v>
      </c>
      <c r="G1001" s="4">
        <v>3</v>
      </c>
      <c r="H1001" s="4"/>
      <c r="I1001" s="5" t="str">
        <f>VLOOKUP(A1001,tax!$B$2:$X$1706,5,FALSE)</f>
        <v xml:space="preserve"> Chlamydiae</v>
      </c>
      <c r="J1001" t="str">
        <f>VLOOKUP(A1001,tax!$B$2:$X$1706,6,FALSE)</f>
        <v xml:space="preserve"> Parachlamydiales</v>
      </c>
      <c r="K1001" s="11" t="str">
        <f t="shared" si="183"/>
        <v>-</v>
      </c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</row>
    <row r="1002" spans="1:44" x14ac:dyDescent="0.3">
      <c r="A1002" s="47" t="s">
        <v>2077</v>
      </c>
      <c r="B1002" s="48"/>
      <c r="C1002" s="49"/>
      <c r="D1002" s="50">
        <v>1</v>
      </c>
      <c r="E1002" s="51"/>
      <c r="F1002" s="52">
        <v>1</v>
      </c>
      <c r="G1002" s="53">
        <v>2</v>
      </c>
      <c r="H1002" s="53">
        <f>VLOOKUP(A1002, architectures!B987:I7991,4, FALSE)</f>
        <v>86</v>
      </c>
      <c r="I1002" s="54" t="str">
        <f>VLOOKUP(A1002,tax!$B$2:$X$1706,5,FALSE)</f>
        <v xml:space="preserve"> Proteobacteria</v>
      </c>
      <c r="J1002" s="34" t="str">
        <f>VLOOKUP(A1002,tax!$B$2:$X$1706,6,FALSE)</f>
        <v xml:space="preserve"> Betaproteobacteria</v>
      </c>
      <c r="K1002" s="35" t="str">
        <f t="shared" ref="K1002:K1003" si="190">IF(AND(B1002=1,C1002=1,E1002=1,F1002=1,B1002+C1002+D1002+E1002+F1002=4),"2",IF(AND(B1002+C1002+D1002+E1002+F1002=2,D1002=1),"1","-"))</f>
        <v>1</v>
      </c>
      <c r="L1002" s="35" t="str">
        <f t="shared" ref="L1002:L1003" si="191">CONCATENATE("B",K1002)</f>
        <v>B1</v>
      </c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</row>
    <row r="1003" spans="1:44" x14ac:dyDescent="0.3">
      <c r="A1003" s="47" t="s">
        <v>2079</v>
      </c>
      <c r="B1003" s="48"/>
      <c r="C1003" s="49"/>
      <c r="D1003" s="50">
        <v>1</v>
      </c>
      <c r="E1003" s="51"/>
      <c r="F1003" s="52">
        <v>1</v>
      </c>
      <c r="G1003" s="53">
        <v>2</v>
      </c>
      <c r="H1003" s="53">
        <f>VLOOKUP(A1003, architectures!B988:I7992,4, FALSE)</f>
        <v>268</v>
      </c>
      <c r="I1003" s="54" t="str">
        <f>VLOOKUP(A1003,tax!$B$2:$X$1706,5,FALSE)</f>
        <v xml:space="preserve"> Proteobacteria</v>
      </c>
      <c r="J1003" s="34" t="str">
        <f>VLOOKUP(A1003,tax!$B$2:$X$1706,6,FALSE)</f>
        <v xml:space="preserve"> Betaproteobacteria</v>
      </c>
      <c r="K1003" s="35" t="str">
        <f t="shared" si="190"/>
        <v>1</v>
      </c>
      <c r="L1003" s="35" t="str">
        <f t="shared" si="191"/>
        <v>B1</v>
      </c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</row>
    <row r="1004" spans="1:44" hidden="1" x14ac:dyDescent="0.3">
      <c r="A1004" s="2" t="s">
        <v>2081</v>
      </c>
      <c r="B1004" s="16">
        <v>1</v>
      </c>
      <c r="C1004" s="14">
        <v>1</v>
      </c>
      <c r="D1004" s="9"/>
      <c r="E1004" s="15">
        <v>1</v>
      </c>
      <c r="F1004" s="8">
        <v>1</v>
      </c>
      <c r="G1004" s="4">
        <v>4</v>
      </c>
      <c r="H1004" s="4"/>
      <c r="I1004" s="5" t="str">
        <f>VLOOKUP(A1004,tax!$B$2:$X$1706,5,FALSE)</f>
        <v xml:space="preserve"> Stramenopiles</v>
      </c>
      <c r="J1004" t="str">
        <f>VLOOKUP(A1004,tax!$B$2:$X$1706,6,FALSE)</f>
        <v xml:space="preserve"> PX clade</v>
      </c>
      <c r="K1004" s="11" t="str">
        <f>IF(AND(B1004=1,C1004=1,E1004=1,F1004=1,B1004+C1004+D1004+E1004+F1004=4),"2",IF(AND(B1004+C1004+D1004+E1004+F1004=2,D1004=1),"1","-"))</f>
        <v>2</v>
      </c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</row>
    <row r="1005" spans="1:44" hidden="1" x14ac:dyDescent="0.3">
      <c r="A1005" s="2" t="s">
        <v>2083</v>
      </c>
      <c r="B1005" s="16">
        <v>2</v>
      </c>
      <c r="C1005" s="14">
        <v>1</v>
      </c>
      <c r="D1005" s="9"/>
      <c r="E1005" s="15">
        <v>1</v>
      </c>
      <c r="F1005" s="8">
        <v>1</v>
      </c>
      <c r="G1005" s="4">
        <v>5</v>
      </c>
      <c r="H1005" s="4"/>
      <c r="I1005" s="5" t="str">
        <f>VLOOKUP(A1005,tax!$B$2:$X$1706,5,FALSE)</f>
        <v xml:space="preserve"> Viridiplantae</v>
      </c>
      <c r="J1005" t="str">
        <f>VLOOKUP(A1005,tax!$B$2:$X$1706,6,FALSE)</f>
        <v xml:space="preserve"> Streptophyta</v>
      </c>
      <c r="K1005" s="11" t="str">
        <f t="shared" si="183"/>
        <v>-</v>
      </c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</row>
    <row r="1006" spans="1:44" hidden="1" x14ac:dyDescent="0.3">
      <c r="A1006" s="2" t="s">
        <v>2085</v>
      </c>
      <c r="B1006" s="16">
        <v>1</v>
      </c>
      <c r="C1006" s="14">
        <v>1</v>
      </c>
      <c r="D1006" s="9"/>
      <c r="E1006" s="15">
        <v>1</v>
      </c>
      <c r="F1006" s="8">
        <v>1</v>
      </c>
      <c r="G1006" s="4">
        <v>4</v>
      </c>
      <c r="H1006" s="4"/>
      <c r="I1006" s="5" t="str">
        <f>VLOOKUP(A1006,tax!$B$2:$X$1706,5,FALSE)</f>
        <v xml:space="preserve"> Viridiplantae</v>
      </c>
      <c r="J1006" t="str">
        <f>VLOOKUP(A1006,tax!$B$2:$X$1706,6,FALSE)</f>
        <v xml:space="preserve"> Streptophyta</v>
      </c>
      <c r="K1006" s="11" t="str">
        <f t="shared" ref="K1006:K1008" si="192">IF(AND(B1006=1,C1006=1,E1006=1,F1006=1,B1006+C1006+D1006+E1006+F1006=4),"2",IF(AND(B1006+C1006+D1006+E1006+F1006=2,D1006=1),"1","-"))</f>
        <v>2</v>
      </c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</row>
    <row r="1007" spans="1:44" hidden="1" x14ac:dyDescent="0.3">
      <c r="A1007" s="2" t="s">
        <v>2087</v>
      </c>
      <c r="B1007" s="16">
        <v>1</v>
      </c>
      <c r="C1007" s="14">
        <v>1</v>
      </c>
      <c r="D1007" s="9"/>
      <c r="E1007" s="15">
        <v>1</v>
      </c>
      <c r="F1007" s="8">
        <v>1</v>
      </c>
      <c r="G1007" s="4">
        <v>4</v>
      </c>
      <c r="H1007" s="4"/>
      <c r="I1007" s="5" t="str">
        <f>VLOOKUP(A1007,tax!$B$2:$X$1706,5,FALSE)</f>
        <v xml:space="preserve"> Viridiplantae</v>
      </c>
      <c r="J1007" t="str">
        <f>VLOOKUP(A1007,tax!$B$2:$X$1706,6,FALSE)</f>
        <v xml:space="preserve"> Streptophyta</v>
      </c>
      <c r="K1007" s="11" t="str">
        <f t="shared" si="192"/>
        <v>2</v>
      </c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</row>
    <row r="1008" spans="1:44" hidden="1" x14ac:dyDescent="0.3">
      <c r="A1008" s="2" t="s">
        <v>2089</v>
      </c>
      <c r="B1008" s="16">
        <v>1</v>
      </c>
      <c r="C1008" s="14">
        <v>1</v>
      </c>
      <c r="D1008" s="9"/>
      <c r="E1008" s="15">
        <v>1</v>
      </c>
      <c r="F1008" s="8">
        <v>1</v>
      </c>
      <c r="G1008" s="4">
        <v>4</v>
      </c>
      <c r="H1008" s="4"/>
      <c r="I1008" s="5" t="str">
        <f>VLOOKUP(A1008,tax!$B$2:$X$1706,5,FALSE)</f>
        <v xml:space="preserve"> Viridiplantae</v>
      </c>
      <c r="J1008" t="str">
        <f>VLOOKUP(A1008,tax!$B$2:$X$1706,6,FALSE)</f>
        <v xml:space="preserve"> Streptophyta</v>
      </c>
      <c r="K1008" s="11" t="str">
        <f t="shared" si="192"/>
        <v>2</v>
      </c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</row>
    <row r="1009" spans="1:44" hidden="1" x14ac:dyDescent="0.3">
      <c r="A1009" s="2" t="s">
        <v>2091</v>
      </c>
      <c r="B1009" s="16"/>
      <c r="C1009" s="14"/>
      <c r="D1009" s="9"/>
      <c r="E1009" s="15"/>
      <c r="F1009" s="8">
        <v>1</v>
      </c>
      <c r="G1009" s="4">
        <v>1</v>
      </c>
      <c r="H1009" s="4"/>
      <c r="I1009" s="5" t="str">
        <f>VLOOKUP(A1009,tax!$B$2:$X$1706,5,FALSE)</f>
        <v xml:space="preserve"> Cyanobacteria</v>
      </c>
      <c r="J1009" t="str">
        <f>VLOOKUP(A1009,tax!$B$2:$X$1706,6,FALSE)</f>
        <v xml:space="preserve"> Oscillatoriophycideae</v>
      </c>
      <c r="K1009" s="11" t="str">
        <f t="shared" si="183"/>
        <v>-</v>
      </c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</row>
    <row r="1010" spans="1:44" hidden="1" x14ac:dyDescent="0.3">
      <c r="A1010" s="2" t="s">
        <v>2093</v>
      </c>
      <c r="B1010" s="16">
        <v>1</v>
      </c>
      <c r="C1010" s="14">
        <v>1</v>
      </c>
      <c r="D1010" s="9"/>
      <c r="E1010" s="15">
        <v>1</v>
      </c>
      <c r="F1010" s="8">
        <v>1</v>
      </c>
      <c r="G1010" s="4">
        <v>4</v>
      </c>
      <c r="H1010" s="4"/>
      <c r="I1010" s="5" t="str">
        <f>VLOOKUP(A1010,tax!$B$2:$X$1706,5,FALSE)</f>
        <v xml:space="preserve"> Cyanobacteria</v>
      </c>
      <c r="J1010" t="str">
        <f>VLOOKUP(A1010,tax!$B$2:$X$1706,6,FALSE)</f>
        <v xml:space="preserve"> Oscillatoriophycideae</v>
      </c>
      <c r="K1010" s="11" t="str">
        <f>IF(AND(B1010=1,C1010=1,E1010=1,F1010=1,B1010+C1010+D1010+E1010+F1010=4),"2",IF(AND(B1010+C1010+D1010+E1010+F1010=2,D1010=1),"1","-"))</f>
        <v>2</v>
      </c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</row>
    <row r="1011" spans="1:44" hidden="1" x14ac:dyDescent="0.3">
      <c r="A1011" s="2" t="s">
        <v>2095</v>
      </c>
      <c r="B1011" s="16"/>
      <c r="C1011" s="14">
        <v>1</v>
      </c>
      <c r="D1011" s="9"/>
      <c r="E1011" s="15">
        <v>1</v>
      </c>
      <c r="F1011" s="8">
        <v>1</v>
      </c>
      <c r="G1011" s="4">
        <v>3</v>
      </c>
      <c r="H1011" s="4"/>
      <c r="I1011" s="5" t="str">
        <f>VLOOKUP(A1011,tax!$B$2:$X$1706,5,FALSE)</f>
        <v xml:space="preserve"> Cyanobacteria</v>
      </c>
      <c r="J1011" t="str">
        <f>VLOOKUP(A1011,tax!$B$2:$X$1706,6,FALSE)</f>
        <v xml:space="preserve"> Oscillatoriophycideae</v>
      </c>
      <c r="K1011" s="11" t="str">
        <f t="shared" si="183"/>
        <v>-</v>
      </c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</row>
    <row r="1012" spans="1:44" x14ac:dyDescent="0.3">
      <c r="A1012" s="47" t="s">
        <v>2097</v>
      </c>
      <c r="B1012" s="48">
        <v>1</v>
      </c>
      <c r="C1012" s="49">
        <v>1</v>
      </c>
      <c r="D1012" s="50"/>
      <c r="E1012" s="51">
        <v>1</v>
      </c>
      <c r="F1012" s="52">
        <v>1</v>
      </c>
      <c r="G1012" s="53">
        <v>4</v>
      </c>
      <c r="H1012" s="53">
        <f>VLOOKUP(A1012, architectures!B997:I8001,4, FALSE)</f>
        <v>94</v>
      </c>
      <c r="I1012" s="54" t="str">
        <f>VLOOKUP(A1012,tax!$B$2:$X$1706,5,FALSE)</f>
        <v xml:space="preserve"> Proteobacteria</v>
      </c>
      <c r="J1012" s="34" t="str">
        <f>VLOOKUP(A1012,tax!$B$2:$X$1706,6,FALSE)</f>
        <v xml:space="preserve"> Betaproteobacteria</v>
      </c>
      <c r="K1012" s="35" t="str">
        <f t="shared" ref="K1012:K1014" si="193">IF(AND(B1012=1,C1012=1,E1012=1,F1012=1,B1012+C1012+D1012+E1012+F1012=4),"2",IF(AND(B1012+C1012+D1012+E1012+F1012=2,D1012=1),"1","-"))</f>
        <v>2</v>
      </c>
      <c r="L1012" s="35" t="str">
        <f t="shared" ref="L1012:L1014" si="194">CONCATENATE("B",K1012)</f>
        <v>B2</v>
      </c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</row>
    <row r="1013" spans="1:44" x14ac:dyDescent="0.3">
      <c r="A1013" s="47" t="s">
        <v>2099</v>
      </c>
      <c r="B1013" s="48"/>
      <c r="C1013" s="49"/>
      <c r="D1013" s="50">
        <v>1</v>
      </c>
      <c r="E1013" s="51"/>
      <c r="F1013" s="52">
        <v>1</v>
      </c>
      <c r="G1013" s="53">
        <v>2</v>
      </c>
      <c r="H1013" s="53">
        <f>VLOOKUP(A1013, architectures!B998:I8002,4, FALSE)</f>
        <v>73</v>
      </c>
      <c r="I1013" s="54" t="str">
        <f>VLOOKUP(A1013,tax!$B$2:$X$1706,5,FALSE)</f>
        <v xml:space="preserve"> Proteobacteria</v>
      </c>
      <c r="J1013" s="34" t="str">
        <f>VLOOKUP(A1013,tax!$B$2:$X$1706,6,FALSE)</f>
        <v xml:space="preserve"> Betaproteobacteria</v>
      </c>
      <c r="K1013" s="35" t="str">
        <f t="shared" si="193"/>
        <v>1</v>
      </c>
      <c r="L1013" s="35" t="str">
        <f t="shared" si="194"/>
        <v>B1</v>
      </c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</row>
    <row r="1014" spans="1:44" x14ac:dyDescent="0.3">
      <c r="A1014" s="47" t="s">
        <v>2101</v>
      </c>
      <c r="B1014" s="48"/>
      <c r="C1014" s="49"/>
      <c r="D1014" s="50">
        <v>1</v>
      </c>
      <c r="E1014" s="51"/>
      <c r="F1014" s="52">
        <v>1</v>
      </c>
      <c r="G1014" s="53">
        <v>2</v>
      </c>
      <c r="H1014" s="53">
        <f>VLOOKUP(A1014, architectures!B999:I8003,4, FALSE)</f>
        <v>77</v>
      </c>
      <c r="I1014" s="54" t="str">
        <f>VLOOKUP(A1014,tax!$B$2:$X$1706,5,FALSE)</f>
        <v xml:space="preserve"> Proteobacteria</v>
      </c>
      <c r="J1014" s="34" t="str">
        <f>VLOOKUP(A1014,tax!$B$2:$X$1706,6,FALSE)</f>
        <v xml:space="preserve"> Betaproteobacteria</v>
      </c>
      <c r="K1014" s="35" t="str">
        <f t="shared" si="193"/>
        <v>1</v>
      </c>
      <c r="L1014" s="35" t="str">
        <f t="shared" si="194"/>
        <v>B1</v>
      </c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</row>
    <row r="1015" spans="1:44" hidden="1" x14ac:dyDescent="0.3">
      <c r="A1015" s="2" t="s">
        <v>2103</v>
      </c>
      <c r="B1015" s="16">
        <v>2</v>
      </c>
      <c r="C1015" s="14">
        <v>1</v>
      </c>
      <c r="D1015" s="9"/>
      <c r="E1015" s="15">
        <v>1</v>
      </c>
      <c r="F1015" s="8">
        <v>1</v>
      </c>
      <c r="G1015" s="4">
        <v>5</v>
      </c>
      <c r="H1015" s="4"/>
      <c r="I1015" s="5" t="str">
        <f>VLOOKUP(A1015,tax!$B$2:$X$1706,5,FALSE)</f>
        <v xml:space="preserve"> Viridiplantae</v>
      </c>
      <c r="J1015" t="str">
        <f>VLOOKUP(A1015,tax!$B$2:$X$1706,6,FALSE)</f>
        <v xml:space="preserve"> Streptophyta</v>
      </c>
      <c r="K1015" s="11" t="str">
        <f t="shared" si="183"/>
        <v>-</v>
      </c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</row>
    <row r="1016" spans="1:44" hidden="1" x14ac:dyDescent="0.3">
      <c r="A1016" s="2" t="s">
        <v>2105</v>
      </c>
      <c r="B1016" s="16">
        <v>1</v>
      </c>
      <c r="C1016" s="14">
        <v>1</v>
      </c>
      <c r="D1016" s="9"/>
      <c r="E1016" s="15">
        <v>1</v>
      </c>
      <c r="F1016" s="8">
        <v>1</v>
      </c>
      <c r="G1016" s="4">
        <v>4</v>
      </c>
      <c r="H1016" s="4"/>
      <c r="I1016" s="5" t="str">
        <f>VLOOKUP(A1016,tax!$B$2:$X$1706,5,FALSE)</f>
        <v xml:space="preserve"> Viridiplantae</v>
      </c>
      <c r="J1016" t="str">
        <f>VLOOKUP(A1016,tax!$B$2:$X$1706,6,FALSE)</f>
        <v xml:space="preserve"> Streptophyta</v>
      </c>
      <c r="K1016" s="11" t="str">
        <f t="shared" ref="K1016:K1017" si="195">IF(AND(B1016=1,C1016=1,E1016=1,F1016=1,B1016+C1016+D1016+E1016+F1016=4),"2",IF(AND(B1016+C1016+D1016+E1016+F1016=2,D1016=1),"1","-"))</f>
        <v>2</v>
      </c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</row>
    <row r="1017" spans="1:44" hidden="1" x14ac:dyDescent="0.3">
      <c r="A1017" s="2" t="s">
        <v>2107</v>
      </c>
      <c r="B1017" s="16">
        <v>1</v>
      </c>
      <c r="C1017" s="14">
        <v>1</v>
      </c>
      <c r="D1017" s="9"/>
      <c r="E1017" s="15">
        <v>1</v>
      </c>
      <c r="F1017" s="8">
        <v>1</v>
      </c>
      <c r="G1017" s="4">
        <v>4</v>
      </c>
      <c r="H1017" s="4"/>
      <c r="I1017" s="5" t="str">
        <f>VLOOKUP(A1017,tax!$B$2:$X$1706,5,FALSE)</f>
        <v xml:space="preserve"> Viridiplantae</v>
      </c>
      <c r="J1017" t="str">
        <f>VLOOKUP(A1017,tax!$B$2:$X$1706,6,FALSE)</f>
        <v xml:space="preserve"> Streptophyta</v>
      </c>
      <c r="K1017" s="11" t="str">
        <f t="shared" si="195"/>
        <v>2</v>
      </c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</row>
    <row r="1018" spans="1:44" hidden="1" x14ac:dyDescent="0.3">
      <c r="A1018" s="2" t="s">
        <v>2109</v>
      </c>
      <c r="B1018" s="16">
        <v>2</v>
      </c>
      <c r="C1018" s="14">
        <v>1</v>
      </c>
      <c r="D1018" s="9"/>
      <c r="E1018" s="15">
        <v>1</v>
      </c>
      <c r="F1018" s="8">
        <v>1</v>
      </c>
      <c r="G1018" s="4">
        <v>5</v>
      </c>
      <c r="H1018" s="4"/>
      <c r="I1018" s="5" t="str">
        <f>VLOOKUP(A1018,tax!$B$2:$X$1706,5,FALSE)</f>
        <v xml:space="preserve"> Viridiplantae</v>
      </c>
      <c r="J1018" t="str">
        <f>VLOOKUP(A1018,tax!$B$2:$X$1706,6,FALSE)</f>
        <v xml:space="preserve"> Streptophyta</v>
      </c>
      <c r="K1018" s="11" t="str">
        <f t="shared" si="183"/>
        <v>-</v>
      </c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</row>
    <row r="1019" spans="1:44" hidden="1" x14ac:dyDescent="0.3">
      <c r="A1019" s="2" t="s">
        <v>2111</v>
      </c>
      <c r="B1019" s="16"/>
      <c r="C1019" s="14"/>
      <c r="D1019" s="9"/>
      <c r="E1019" s="15"/>
      <c r="F1019" s="8">
        <v>1</v>
      </c>
      <c r="G1019" s="4">
        <v>1</v>
      </c>
      <c r="H1019" s="4"/>
      <c r="I1019" s="5" t="str">
        <f>VLOOKUP(A1019,tax!$B$2:$X$1706,5,FALSE)</f>
        <v xml:space="preserve"> Viridiplantae</v>
      </c>
      <c r="J1019" t="str">
        <f>VLOOKUP(A1019,tax!$B$2:$X$1706,6,FALSE)</f>
        <v xml:space="preserve"> Chlorophyta</v>
      </c>
      <c r="K1019" s="11" t="str">
        <f t="shared" si="183"/>
        <v>-</v>
      </c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</row>
    <row r="1020" spans="1:44" hidden="1" x14ac:dyDescent="0.3">
      <c r="A1020" s="2" t="s">
        <v>2113</v>
      </c>
      <c r="B1020" s="16"/>
      <c r="C1020" s="14"/>
      <c r="D1020" s="9"/>
      <c r="E1020" s="15"/>
      <c r="F1020" s="8">
        <v>1</v>
      </c>
      <c r="G1020" s="4">
        <v>1</v>
      </c>
      <c r="H1020" s="4"/>
      <c r="I1020" s="5" t="str">
        <f>VLOOKUP(A1020,tax!$B$2:$X$1706,5,FALSE)</f>
        <v xml:space="preserve"> Viridiplantae</v>
      </c>
      <c r="J1020" t="str">
        <f>VLOOKUP(A1020,tax!$B$2:$X$1706,6,FALSE)</f>
        <v xml:space="preserve"> Chlorophyta</v>
      </c>
      <c r="K1020" s="11" t="str">
        <f t="shared" si="183"/>
        <v>-</v>
      </c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</row>
    <row r="1021" spans="1:44" hidden="1" x14ac:dyDescent="0.3">
      <c r="A1021" s="2" t="s">
        <v>2115</v>
      </c>
      <c r="B1021" s="16"/>
      <c r="C1021" s="14"/>
      <c r="D1021" s="9">
        <v>1</v>
      </c>
      <c r="E1021" s="15"/>
      <c r="F1021" s="8">
        <v>1</v>
      </c>
      <c r="G1021" s="4">
        <v>2</v>
      </c>
      <c r="H1021" s="4"/>
      <c r="I1021" s="5" t="str">
        <f>VLOOKUP(A1021,tax!$B$2:$X$1706,5,FALSE)</f>
        <v xml:space="preserve"> Firmicutes</v>
      </c>
      <c r="J1021" t="str">
        <f>VLOOKUP(A1021,tax!$B$2:$X$1706,6,FALSE)</f>
        <v xml:space="preserve"> Clostridia</v>
      </c>
      <c r="K1021" s="11" t="str">
        <f>IF(AND(B1021=1,C1021=1,E1021=1,F1021=1,B1021+C1021+D1021+E1021+F1021=4),"2",IF(AND(B1021+C1021+D1021+E1021+F1021=2,D1021=1),"1","-"))</f>
        <v>1</v>
      </c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</row>
    <row r="1022" spans="1:44" hidden="1" x14ac:dyDescent="0.3">
      <c r="A1022" s="2" t="s">
        <v>2117</v>
      </c>
      <c r="B1022" s="16"/>
      <c r="C1022" s="14"/>
      <c r="D1022" s="9"/>
      <c r="E1022" s="15"/>
      <c r="F1022" s="8">
        <v>1</v>
      </c>
      <c r="G1022" s="4">
        <v>1</v>
      </c>
      <c r="H1022" s="4"/>
      <c r="I1022" s="5" t="str">
        <f>VLOOKUP(A1022,tax!$B$2:$X$1706,5,FALSE)</f>
        <v xml:space="preserve"> Proteobacteria</v>
      </c>
      <c r="J1022" t="str">
        <f>VLOOKUP(A1022,tax!$B$2:$X$1706,6,FALSE)</f>
        <v xml:space="preserve"> Betaproteobacteria</v>
      </c>
      <c r="K1022" s="11" t="str">
        <f t="shared" si="183"/>
        <v>-</v>
      </c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</row>
    <row r="1023" spans="1:44" hidden="1" x14ac:dyDescent="0.3">
      <c r="A1023" s="2" t="s">
        <v>2119</v>
      </c>
      <c r="B1023" s="16"/>
      <c r="C1023" s="14">
        <v>1</v>
      </c>
      <c r="D1023" s="9"/>
      <c r="E1023" s="15">
        <v>1</v>
      </c>
      <c r="F1023" s="8">
        <v>1</v>
      </c>
      <c r="G1023" s="4">
        <v>3</v>
      </c>
      <c r="H1023" s="4"/>
      <c r="I1023" s="5" t="str">
        <f>VLOOKUP(A1023,tax!$B$2:$X$1706,5,FALSE)</f>
        <v xml:space="preserve"> Proteobacteria</v>
      </c>
      <c r="J1023" t="str">
        <f>VLOOKUP(A1023,tax!$B$2:$X$1706,6,FALSE)</f>
        <v xml:space="preserve"> Betaproteobacteria</v>
      </c>
      <c r="K1023" s="11" t="str">
        <f t="shared" si="183"/>
        <v>-</v>
      </c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</row>
    <row r="1024" spans="1:44" hidden="1" x14ac:dyDescent="0.3">
      <c r="A1024" s="2" t="s">
        <v>2123</v>
      </c>
      <c r="B1024" s="16">
        <v>2</v>
      </c>
      <c r="C1024" s="14">
        <v>1</v>
      </c>
      <c r="D1024" s="9"/>
      <c r="E1024" s="15">
        <v>1</v>
      </c>
      <c r="F1024" s="8">
        <v>1</v>
      </c>
      <c r="G1024" s="4">
        <v>5</v>
      </c>
      <c r="H1024" s="4"/>
      <c r="I1024" s="5" t="str">
        <f>VLOOKUP(A1024,tax!$B$2:$X$1706,5,FALSE)</f>
        <v xml:space="preserve"> Cyanobacteria</v>
      </c>
      <c r="J1024" t="str">
        <f>VLOOKUP(A1024,tax!$B$2:$X$1706,6,FALSE)</f>
        <v xml:space="preserve"> Oscillatoriophycideae</v>
      </c>
      <c r="K1024" s="11" t="str">
        <f t="shared" si="183"/>
        <v>-</v>
      </c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</row>
    <row r="1025" spans="1:44" hidden="1" x14ac:dyDescent="0.3">
      <c r="A1025" s="2" t="s">
        <v>2125</v>
      </c>
      <c r="B1025" s="16"/>
      <c r="C1025" s="14"/>
      <c r="D1025" s="9">
        <v>1</v>
      </c>
      <c r="E1025" s="15"/>
      <c r="F1025" s="8">
        <v>1</v>
      </c>
      <c r="G1025" s="4">
        <v>2</v>
      </c>
      <c r="H1025" s="4"/>
      <c r="I1025" s="5" t="str">
        <f>VLOOKUP(A1025,tax!$B$2:$X$1706,5,FALSE)</f>
        <v xml:space="preserve"> Cyanobacteria</v>
      </c>
      <c r="J1025" t="str">
        <f>VLOOKUP(A1025,tax!$B$2:$X$1706,6,FALSE)</f>
        <v xml:space="preserve"> Oscillatoriophycideae</v>
      </c>
      <c r="K1025" s="11" t="str">
        <f>IF(AND(B1025=1,C1025=1,E1025=1,F1025=1,B1025+C1025+D1025+E1025+F1025=4),"2",IF(AND(B1025+C1025+D1025+E1025+F1025=2,D1025=1),"1","-"))</f>
        <v>1</v>
      </c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</row>
    <row r="1026" spans="1:44" hidden="1" x14ac:dyDescent="0.3">
      <c r="A1026" s="2" t="s">
        <v>2127</v>
      </c>
      <c r="B1026" s="16">
        <v>2</v>
      </c>
      <c r="C1026" s="14">
        <v>1</v>
      </c>
      <c r="D1026" s="9"/>
      <c r="E1026" s="15">
        <v>1</v>
      </c>
      <c r="F1026" s="8">
        <v>1</v>
      </c>
      <c r="G1026" s="4">
        <v>5</v>
      </c>
      <c r="H1026" s="4"/>
      <c r="I1026" s="5" t="str">
        <f>VLOOKUP(A1026,tax!$B$2:$X$1706,5,FALSE)</f>
        <v xml:space="preserve"> Chloroflexi</v>
      </c>
      <c r="J1026" t="str">
        <f>VLOOKUP(A1026,tax!$B$2:$X$1706,6,FALSE)</f>
        <v xml:space="preserve"> Chloroflexia</v>
      </c>
      <c r="K1026" s="11" t="str">
        <f t="shared" si="183"/>
        <v>-</v>
      </c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</row>
    <row r="1027" spans="1:44" hidden="1" x14ac:dyDescent="0.3">
      <c r="A1027" s="2" t="s">
        <v>2129</v>
      </c>
      <c r="B1027" s="16">
        <v>1</v>
      </c>
      <c r="C1027" s="14">
        <v>1</v>
      </c>
      <c r="D1027" s="9"/>
      <c r="E1027" s="15">
        <v>1</v>
      </c>
      <c r="F1027" s="8">
        <v>1</v>
      </c>
      <c r="G1027" s="4">
        <v>4</v>
      </c>
      <c r="H1027" s="4"/>
      <c r="I1027" s="5" t="str">
        <f>VLOOKUP(A1027,tax!$B$2:$X$1706,5,FALSE)</f>
        <v xml:space="preserve"> Chloroflexi</v>
      </c>
      <c r="J1027" t="str">
        <f>VLOOKUP(A1027,tax!$B$2:$X$1706,6,FALSE)</f>
        <v xml:space="preserve"> Chloroflexia</v>
      </c>
      <c r="K1027" s="11" t="str">
        <f t="shared" ref="K1027:K1030" si="196">IF(AND(B1027=1,C1027=1,E1027=1,F1027=1,B1027+C1027+D1027+E1027+F1027=4),"2",IF(AND(B1027+C1027+D1027+E1027+F1027=2,D1027=1),"1","-"))</f>
        <v>2</v>
      </c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</row>
    <row r="1028" spans="1:44" hidden="1" x14ac:dyDescent="0.3">
      <c r="A1028" s="2" t="s">
        <v>2131</v>
      </c>
      <c r="B1028" s="16"/>
      <c r="C1028" s="14"/>
      <c r="D1028" s="9">
        <v>1</v>
      </c>
      <c r="E1028" s="15"/>
      <c r="F1028" s="8">
        <v>1</v>
      </c>
      <c r="G1028" s="4">
        <v>2</v>
      </c>
      <c r="H1028" s="4"/>
      <c r="I1028" s="5" t="str">
        <f>VLOOKUP(A1028,tax!$B$2:$X$1706,5,FALSE)</f>
        <v xml:space="preserve"> Proteobacteria</v>
      </c>
      <c r="J1028" t="str">
        <f>VLOOKUP(A1028,tax!$B$2:$X$1706,6,FALSE)</f>
        <v xml:space="preserve"> Gammaproteobacteria</v>
      </c>
      <c r="K1028" s="11" t="str">
        <f t="shared" si="196"/>
        <v>1</v>
      </c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</row>
    <row r="1029" spans="1:44" hidden="1" x14ac:dyDescent="0.3">
      <c r="A1029" s="2" t="s">
        <v>2133</v>
      </c>
      <c r="B1029" s="16">
        <v>1</v>
      </c>
      <c r="C1029" s="14">
        <v>1</v>
      </c>
      <c r="D1029" s="9"/>
      <c r="E1029" s="15">
        <v>1</v>
      </c>
      <c r="F1029" s="8">
        <v>1</v>
      </c>
      <c r="G1029" s="4">
        <v>4</v>
      </c>
      <c r="H1029" s="4"/>
      <c r="I1029" s="5" t="str">
        <f>VLOOKUP(A1029,tax!$B$2:$X$1706,5,FALSE)</f>
        <v xml:space="preserve"> Proteobacteria</v>
      </c>
      <c r="J1029" t="str">
        <f>VLOOKUP(A1029,tax!$B$2:$X$1706,6,FALSE)</f>
        <v xml:space="preserve"> Deltaproteobacteria</v>
      </c>
      <c r="K1029" s="11" t="str">
        <f t="shared" si="196"/>
        <v>2</v>
      </c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</row>
    <row r="1030" spans="1:44" hidden="1" x14ac:dyDescent="0.3">
      <c r="A1030" s="2" t="s">
        <v>2135</v>
      </c>
      <c r="B1030" s="16"/>
      <c r="C1030" s="14"/>
      <c r="D1030" s="9">
        <v>1</v>
      </c>
      <c r="E1030" s="15"/>
      <c r="F1030" s="8">
        <v>1</v>
      </c>
      <c r="G1030" s="4">
        <v>2</v>
      </c>
      <c r="H1030" s="4"/>
      <c r="I1030" s="5" t="str">
        <f>VLOOKUP(A1030,tax!$B$2:$X$1706,5,FALSE)</f>
        <v xml:space="preserve"> Proteobacteria</v>
      </c>
      <c r="J1030" t="str">
        <f>VLOOKUP(A1030,tax!$B$2:$X$1706,6,FALSE)</f>
        <v xml:space="preserve"> Gammaproteobacteria</v>
      </c>
      <c r="K1030" s="11" t="str">
        <f t="shared" si="196"/>
        <v>1</v>
      </c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</row>
    <row r="1031" spans="1:44" hidden="1" x14ac:dyDescent="0.3">
      <c r="A1031" s="2" t="s">
        <v>2137</v>
      </c>
      <c r="B1031" s="16">
        <v>2</v>
      </c>
      <c r="C1031" s="14">
        <v>1</v>
      </c>
      <c r="D1031" s="9"/>
      <c r="E1031" s="15">
        <v>1</v>
      </c>
      <c r="F1031" s="8">
        <v>1</v>
      </c>
      <c r="G1031" s="4">
        <v>5</v>
      </c>
      <c r="H1031" s="4"/>
      <c r="I1031" s="5" t="str">
        <f>VLOOKUP(A1031,tax!$B$2:$X$1706,5,FALSE)</f>
        <v xml:space="preserve"> Synergistetes</v>
      </c>
      <c r="J1031" t="str">
        <f>VLOOKUP(A1031,tax!$B$2:$X$1706,6,FALSE)</f>
        <v xml:space="preserve"> Synergistia</v>
      </c>
      <c r="K1031" s="11" t="str">
        <f t="shared" ref="K1031:K1093" si="197">IF(AND(B1031=1,C1031=1,E1031=1,F1031=1,B1031+C1031+D1031+E1031+F1031=4),"II",IF(AND(B1031+C1031+D1031+E1031+F1031=2,D1031=1),"I","-"))</f>
        <v>-</v>
      </c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</row>
    <row r="1032" spans="1:44" hidden="1" x14ac:dyDescent="0.3">
      <c r="A1032" s="2" t="s">
        <v>2139</v>
      </c>
      <c r="B1032" s="16"/>
      <c r="C1032" s="14"/>
      <c r="D1032" s="9">
        <v>1</v>
      </c>
      <c r="E1032" s="15"/>
      <c r="F1032" s="8">
        <v>1</v>
      </c>
      <c r="G1032" s="4">
        <v>2</v>
      </c>
      <c r="H1032" s="4"/>
      <c r="I1032" s="5" t="str">
        <f>VLOOKUP(A1032,tax!$B$2:$X$1706,5,FALSE)</f>
        <v xml:space="preserve"> Firmicutes</v>
      </c>
      <c r="J1032" t="str">
        <f>VLOOKUP(A1032,tax!$B$2:$X$1706,6,FALSE)</f>
        <v xml:space="preserve"> Clostridia</v>
      </c>
      <c r="K1032" s="11" t="str">
        <f t="shared" ref="K1032:K1036" si="198">IF(AND(B1032=1,C1032=1,E1032=1,F1032=1,B1032+C1032+D1032+E1032+F1032=4),"2",IF(AND(B1032+C1032+D1032+E1032+F1032=2,D1032=1),"1","-"))</f>
        <v>1</v>
      </c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</row>
    <row r="1033" spans="1:44" hidden="1" x14ac:dyDescent="0.3">
      <c r="A1033" s="2" t="s">
        <v>2141</v>
      </c>
      <c r="B1033" s="16"/>
      <c r="C1033" s="14"/>
      <c r="D1033" s="9">
        <v>1</v>
      </c>
      <c r="E1033" s="15"/>
      <c r="F1033" s="8">
        <v>1</v>
      </c>
      <c r="G1033" s="4">
        <v>2</v>
      </c>
      <c r="H1033" s="4"/>
      <c r="I1033" s="5" t="str">
        <f>VLOOKUP(A1033,tax!$B$2:$X$1706,5,FALSE)</f>
        <v xml:space="preserve"> Fusobacteria</v>
      </c>
      <c r="J1033" t="str">
        <f>VLOOKUP(A1033,tax!$B$2:$X$1706,6,FALSE)</f>
        <v xml:space="preserve"> Fusobacteriales</v>
      </c>
      <c r="K1033" s="11" t="str">
        <f t="shared" si="198"/>
        <v>1</v>
      </c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</row>
    <row r="1034" spans="1:44" hidden="1" x14ac:dyDescent="0.3">
      <c r="A1034" s="2" t="s">
        <v>2143</v>
      </c>
      <c r="B1034" s="16"/>
      <c r="C1034" s="14"/>
      <c r="D1034" s="9">
        <v>1</v>
      </c>
      <c r="E1034" s="15"/>
      <c r="F1034" s="8">
        <v>1</v>
      </c>
      <c r="G1034" s="4">
        <v>2</v>
      </c>
      <c r="H1034" s="4"/>
      <c r="I1034" s="5" t="str">
        <f>VLOOKUP(A1034,tax!$B$2:$X$1706,5,FALSE)</f>
        <v xml:space="preserve"> Firmicutes</v>
      </c>
      <c r="J1034" t="str">
        <f>VLOOKUP(A1034,tax!$B$2:$X$1706,6,FALSE)</f>
        <v xml:space="preserve"> Clostridia</v>
      </c>
      <c r="K1034" s="11" t="str">
        <f t="shared" si="198"/>
        <v>1</v>
      </c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</row>
    <row r="1035" spans="1:44" hidden="1" x14ac:dyDescent="0.3">
      <c r="A1035" s="2" t="s">
        <v>2145</v>
      </c>
      <c r="B1035" s="16"/>
      <c r="C1035" s="14"/>
      <c r="D1035" s="9">
        <v>1</v>
      </c>
      <c r="E1035" s="15"/>
      <c r="F1035" s="8">
        <v>1</v>
      </c>
      <c r="G1035" s="4">
        <v>2</v>
      </c>
      <c r="H1035" s="4"/>
      <c r="I1035" s="5" t="str">
        <f>VLOOKUP(A1035,tax!$B$2:$X$1706,5,FALSE)</f>
        <v xml:space="preserve"> Proteobacteria</v>
      </c>
      <c r="J1035" t="str">
        <f>VLOOKUP(A1035,tax!$B$2:$X$1706,6,FALSE)</f>
        <v xml:space="preserve"> Gammaproteobacteria</v>
      </c>
      <c r="K1035" s="11" t="str">
        <f t="shared" si="198"/>
        <v>1</v>
      </c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</row>
    <row r="1036" spans="1:44" hidden="1" x14ac:dyDescent="0.3">
      <c r="A1036" s="2" t="s">
        <v>2147</v>
      </c>
      <c r="B1036" s="16"/>
      <c r="C1036" s="14"/>
      <c r="D1036" s="9">
        <v>1</v>
      </c>
      <c r="E1036" s="15"/>
      <c r="F1036" s="8">
        <v>1</v>
      </c>
      <c r="G1036" s="4">
        <v>2</v>
      </c>
      <c r="H1036" s="4"/>
      <c r="I1036" s="5" t="str">
        <f>VLOOKUP(A1036,tax!$B$2:$X$1706,5,FALSE)</f>
        <v xml:space="preserve"> Proteobacteria</v>
      </c>
      <c r="J1036" t="str">
        <f>VLOOKUP(A1036,tax!$B$2:$X$1706,6,FALSE)</f>
        <v xml:space="preserve"> Gammaproteobacteria</v>
      </c>
      <c r="K1036" s="11" t="str">
        <f t="shared" si="198"/>
        <v>1</v>
      </c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</row>
    <row r="1037" spans="1:44" hidden="1" x14ac:dyDescent="0.3">
      <c r="A1037" s="2" t="s">
        <v>2149</v>
      </c>
      <c r="B1037" s="16"/>
      <c r="C1037" s="14"/>
      <c r="D1037" s="9"/>
      <c r="E1037" s="15"/>
      <c r="F1037" s="8">
        <v>1</v>
      </c>
      <c r="G1037" s="4">
        <v>1</v>
      </c>
      <c r="H1037" s="4"/>
      <c r="I1037" s="5" t="str">
        <f>VLOOKUP(A1037,tax!$B$2:$X$1706,5,FALSE)</f>
        <v xml:space="preserve"> Bacteroidetes</v>
      </c>
      <c r="J1037" t="str">
        <f>VLOOKUP(A1037,tax!$B$2:$X$1706,6,FALSE)</f>
        <v xml:space="preserve"> Cytophagia</v>
      </c>
      <c r="K1037" s="11" t="str">
        <f t="shared" si="197"/>
        <v>-</v>
      </c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</row>
    <row r="1038" spans="1:44" hidden="1" x14ac:dyDescent="0.3">
      <c r="A1038" s="2" t="s">
        <v>2151</v>
      </c>
      <c r="B1038" s="16"/>
      <c r="C1038" s="14"/>
      <c r="D1038" s="9">
        <v>1</v>
      </c>
      <c r="E1038" s="15"/>
      <c r="F1038" s="8">
        <v>1</v>
      </c>
      <c r="G1038" s="4">
        <v>2</v>
      </c>
      <c r="H1038" s="4"/>
      <c r="I1038" s="5" t="str">
        <f>VLOOKUP(A1038,tax!$B$2:$X$1706,5,FALSE)</f>
        <v xml:space="preserve"> Proteobacteria</v>
      </c>
      <c r="J1038" t="str">
        <f>VLOOKUP(A1038,tax!$B$2:$X$1706,6,FALSE)</f>
        <v xml:space="preserve"> Deltaproteobacteria</v>
      </c>
      <c r="K1038" s="11" t="str">
        <f t="shared" ref="K1038:K1039" si="199">IF(AND(B1038=1,C1038=1,E1038=1,F1038=1,B1038+C1038+D1038+E1038+F1038=4),"2",IF(AND(B1038+C1038+D1038+E1038+F1038=2,D1038=1),"1","-"))</f>
        <v>1</v>
      </c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</row>
    <row r="1039" spans="1:44" hidden="1" x14ac:dyDescent="0.3">
      <c r="A1039" s="2" t="s">
        <v>2153</v>
      </c>
      <c r="B1039" s="16"/>
      <c r="C1039" s="14"/>
      <c r="D1039" s="9">
        <v>1</v>
      </c>
      <c r="E1039" s="15"/>
      <c r="F1039" s="8">
        <v>1</v>
      </c>
      <c r="G1039" s="4">
        <v>2</v>
      </c>
      <c r="H1039" s="4"/>
      <c r="I1039" s="5" t="str">
        <f>VLOOKUP(A1039,tax!$B$2:$X$1706,5,FALSE)</f>
        <v xml:space="preserve"> Proteobacteria</v>
      </c>
      <c r="J1039" t="str">
        <f>VLOOKUP(A1039,tax!$B$2:$X$1706,6,FALSE)</f>
        <v xml:space="preserve"> Deltaproteobacteria</v>
      </c>
      <c r="K1039" s="11" t="str">
        <f t="shared" si="199"/>
        <v>1</v>
      </c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</row>
    <row r="1040" spans="1:44" hidden="1" x14ac:dyDescent="0.3">
      <c r="A1040" s="2" t="s">
        <v>2155</v>
      </c>
      <c r="B1040" s="16"/>
      <c r="C1040" s="14"/>
      <c r="D1040" s="9"/>
      <c r="E1040" s="15">
        <v>1</v>
      </c>
      <c r="F1040" s="8">
        <v>1</v>
      </c>
      <c r="G1040" s="4">
        <v>2</v>
      </c>
      <c r="H1040" s="4"/>
      <c r="I1040" s="5" t="str">
        <f>VLOOKUP(A1040,tax!$B$2:$X$1706,5,FALSE)</f>
        <v xml:space="preserve"> Chrysiogenetes</v>
      </c>
      <c r="J1040" t="str">
        <f>VLOOKUP(A1040,tax!$B$2:$X$1706,6,FALSE)</f>
        <v xml:space="preserve"> Chrysiogenales</v>
      </c>
      <c r="K1040" s="11" t="str">
        <f t="shared" si="197"/>
        <v>-</v>
      </c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</row>
    <row r="1041" spans="1:44" hidden="1" x14ac:dyDescent="0.3">
      <c r="A1041" s="2" t="s">
        <v>2157</v>
      </c>
      <c r="B1041" s="16"/>
      <c r="C1041" s="14"/>
      <c r="D1041" s="9">
        <v>1</v>
      </c>
      <c r="E1041" s="15"/>
      <c r="F1041" s="8">
        <v>1</v>
      </c>
      <c r="G1041" s="4">
        <v>2</v>
      </c>
      <c r="H1041" s="4"/>
      <c r="I1041" s="5" t="str">
        <f>VLOOKUP(A1041,tax!$B$2:$X$1706,5,FALSE)</f>
        <v xml:space="preserve"> Proteobacteria</v>
      </c>
      <c r="J1041" t="str">
        <f>VLOOKUP(A1041,tax!$B$2:$X$1706,6,FALSE)</f>
        <v xml:space="preserve"> Gammaproteobacteria</v>
      </c>
      <c r="K1041" s="11" t="str">
        <f>IF(AND(B1041=1,C1041=1,E1041=1,F1041=1,B1041+C1041+D1041+E1041+F1041=4),"2",IF(AND(B1041+C1041+D1041+E1041+F1041=2,D1041=1),"1","-"))</f>
        <v>1</v>
      </c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</row>
    <row r="1042" spans="1:44" hidden="1" x14ac:dyDescent="0.3">
      <c r="A1042" s="2" t="s">
        <v>2159</v>
      </c>
      <c r="B1042" s="16"/>
      <c r="C1042" s="14">
        <v>1</v>
      </c>
      <c r="D1042" s="9"/>
      <c r="E1042" s="15">
        <v>1</v>
      </c>
      <c r="F1042" s="8">
        <v>1</v>
      </c>
      <c r="G1042" s="4">
        <v>3</v>
      </c>
      <c r="H1042" s="4"/>
      <c r="I1042" s="5" t="str">
        <f>VLOOKUP(A1042,tax!$B$2:$X$1706,5,FALSE)</f>
        <v xml:space="preserve"> Bacteroidetes</v>
      </c>
      <c r="J1042" t="str">
        <f>VLOOKUP(A1042,tax!$B$2:$X$1706,6,FALSE)</f>
        <v xml:space="preserve"> Flavobacteriia</v>
      </c>
      <c r="K1042" s="11" t="str">
        <f t="shared" si="197"/>
        <v>-</v>
      </c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</row>
    <row r="1043" spans="1:44" hidden="1" x14ac:dyDescent="0.3">
      <c r="A1043" s="2" t="s">
        <v>2161</v>
      </c>
      <c r="B1043" s="16">
        <v>1</v>
      </c>
      <c r="C1043" s="14"/>
      <c r="D1043" s="9"/>
      <c r="E1043" s="15"/>
      <c r="F1043" s="8">
        <v>1</v>
      </c>
      <c r="G1043" s="4">
        <v>2</v>
      </c>
      <c r="H1043" s="4"/>
      <c r="I1043" s="5" t="str">
        <f>VLOOKUP(A1043,tax!$B$2:$X$1706,5,FALSE)</f>
        <v xml:space="preserve"> Firmicutes</v>
      </c>
      <c r="J1043" t="str">
        <f>VLOOKUP(A1043,tax!$B$2:$X$1706,6,FALSE)</f>
        <v xml:space="preserve"> Clostridia</v>
      </c>
      <c r="K1043" s="11" t="str">
        <f t="shared" si="197"/>
        <v>-</v>
      </c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</row>
    <row r="1044" spans="1:44" hidden="1" x14ac:dyDescent="0.3">
      <c r="A1044" s="2" t="s">
        <v>2163</v>
      </c>
      <c r="B1044" s="16">
        <v>1</v>
      </c>
      <c r="C1044" s="14"/>
      <c r="D1044" s="9"/>
      <c r="E1044" s="15">
        <v>1</v>
      </c>
      <c r="F1044" s="8">
        <v>1</v>
      </c>
      <c r="G1044" s="4">
        <v>3</v>
      </c>
      <c r="H1044" s="4"/>
      <c r="I1044" s="5" t="str">
        <f>VLOOKUP(A1044,tax!$B$2:$X$1706,5,FALSE)</f>
        <v xml:space="preserve"> Proteobacteria</v>
      </c>
      <c r="J1044" t="str">
        <f>VLOOKUP(A1044,tax!$B$2:$X$1706,6,FALSE)</f>
        <v xml:space="preserve"> Deltaproteobacteria</v>
      </c>
      <c r="K1044" s="11" t="str">
        <f t="shared" si="197"/>
        <v>-</v>
      </c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</row>
    <row r="1045" spans="1:44" hidden="1" x14ac:dyDescent="0.3">
      <c r="A1045" s="2" t="s">
        <v>2165</v>
      </c>
      <c r="B1045" s="16">
        <v>1</v>
      </c>
      <c r="C1045" s="14">
        <v>1</v>
      </c>
      <c r="D1045" s="9"/>
      <c r="E1045" s="15">
        <v>1</v>
      </c>
      <c r="F1045" s="8">
        <v>1</v>
      </c>
      <c r="G1045" s="4">
        <v>4</v>
      </c>
      <c r="H1045" s="4"/>
      <c r="I1045" s="5" t="str">
        <f>VLOOKUP(A1045,tax!$B$2:$X$1706,5,FALSE)</f>
        <v xml:space="preserve"> Proteobacteria</v>
      </c>
      <c r="J1045" t="str">
        <f>VLOOKUP(A1045,tax!$B$2:$X$1706,6,FALSE)</f>
        <v xml:space="preserve"> Deltaproteobacteria</v>
      </c>
      <c r="K1045" s="11" t="str">
        <f>IF(AND(B1045=1,C1045=1,E1045=1,F1045=1,B1045+C1045+D1045+E1045+F1045=4),"2",IF(AND(B1045+C1045+D1045+E1045+F1045=2,D1045=1),"1","-"))</f>
        <v>2</v>
      </c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</row>
    <row r="1046" spans="1:44" hidden="1" x14ac:dyDescent="0.3">
      <c r="A1046" s="2" t="s">
        <v>2167</v>
      </c>
      <c r="B1046" s="16"/>
      <c r="C1046" s="14"/>
      <c r="D1046" s="9"/>
      <c r="E1046" s="15"/>
      <c r="F1046" s="8">
        <v>1</v>
      </c>
      <c r="G1046" s="4">
        <v>1</v>
      </c>
      <c r="H1046" s="4"/>
      <c r="I1046" s="5" t="str">
        <f>VLOOKUP(A1046,tax!$B$2:$X$1706,5,FALSE)</f>
        <v xml:space="preserve"> Proteobacteria</v>
      </c>
      <c r="J1046" t="str">
        <f>VLOOKUP(A1046,tax!$B$2:$X$1706,6,FALSE)</f>
        <v xml:space="preserve"> Alphaproteobacteria</v>
      </c>
      <c r="K1046" s="11" t="str">
        <f t="shared" si="197"/>
        <v>-</v>
      </c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</row>
    <row r="1047" spans="1:44" x14ac:dyDescent="0.3">
      <c r="A1047" s="47" t="s">
        <v>2169</v>
      </c>
      <c r="B1047" s="48"/>
      <c r="C1047" s="49"/>
      <c r="D1047" s="50">
        <v>1</v>
      </c>
      <c r="E1047" s="51"/>
      <c r="F1047" s="52">
        <v>1</v>
      </c>
      <c r="G1047" s="53">
        <v>2</v>
      </c>
      <c r="H1047" s="53">
        <f>VLOOKUP(A1047, architectures!B1032:I8036,4, FALSE)</f>
        <v>88</v>
      </c>
      <c r="I1047" s="54" t="str">
        <f>VLOOKUP(A1047,tax!$B$2:$X$1706,5,FALSE)</f>
        <v xml:space="preserve"> Proteobacteria</v>
      </c>
      <c r="J1047" s="34" t="str">
        <f>VLOOKUP(A1047,tax!$B$2:$X$1706,6,FALSE)</f>
        <v xml:space="preserve"> Alphaproteobacteria</v>
      </c>
      <c r="K1047" s="35" t="str">
        <f>IF(AND(B1047=1,C1047=1,E1047=1,F1047=1,B1047+C1047+D1047+E1047+F1047=4),"2",IF(AND(B1047+C1047+D1047+E1047+F1047=2,D1047=1),"1","-"))</f>
        <v>1</v>
      </c>
      <c r="L1047" s="35" t="str">
        <f>CONCATENATE("A",K1047)</f>
        <v>A1</v>
      </c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</row>
    <row r="1048" spans="1:44" hidden="1" x14ac:dyDescent="0.3">
      <c r="A1048" s="2" t="s">
        <v>2171</v>
      </c>
      <c r="B1048" s="16">
        <v>1</v>
      </c>
      <c r="C1048" s="14">
        <v>2</v>
      </c>
      <c r="D1048" s="9"/>
      <c r="E1048" s="15">
        <v>2</v>
      </c>
      <c r="F1048" s="8">
        <v>1</v>
      </c>
      <c r="G1048" s="4">
        <v>6</v>
      </c>
      <c r="H1048" s="4"/>
      <c r="I1048" s="5" t="str">
        <f>VLOOKUP(A1048,tax!$B$2:$X$1706,5,FALSE)</f>
        <v xml:space="preserve"> Deinococcus-Thermus</v>
      </c>
      <c r="J1048" t="str">
        <f>VLOOKUP(A1048,tax!$B$2:$X$1706,6,FALSE)</f>
        <v xml:space="preserve"> Deinococci</v>
      </c>
      <c r="K1048" s="11" t="str">
        <f t="shared" si="197"/>
        <v>-</v>
      </c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</row>
    <row r="1049" spans="1:44" hidden="1" x14ac:dyDescent="0.3">
      <c r="A1049" s="2" t="s">
        <v>2173</v>
      </c>
      <c r="B1049" s="16"/>
      <c r="C1049" s="14"/>
      <c r="D1049" s="9">
        <v>1</v>
      </c>
      <c r="E1049" s="15"/>
      <c r="F1049" s="8">
        <v>1</v>
      </c>
      <c r="G1049" s="4">
        <v>2</v>
      </c>
      <c r="H1049" s="4"/>
      <c r="I1049" s="5" t="str">
        <f>VLOOKUP(A1049,tax!$B$2:$X$1706,5,FALSE)</f>
        <v xml:space="preserve"> Proteobacteria</v>
      </c>
      <c r="J1049" t="str">
        <f>VLOOKUP(A1049,tax!$B$2:$X$1706,6,FALSE)</f>
        <v xml:space="preserve"> Gammaproteobacteria</v>
      </c>
      <c r="K1049" s="11" t="str">
        <f t="shared" ref="K1049:K1050" si="200">IF(AND(B1049=1,C1049=1,E1049=1,F1049=1,B1049+C1049+D1049+E1049+F1049=4),"2",IF(AND(B1049+C1049+D1049+E1049+F1049=2,D1049=1),"1","-"))</f>
        <v>1</v>
      </c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</row>
    <row r="1050" spans="1:44" hidden="1" x14ac:dyDescent="0.3">
      <c r="A1050" s="2" t="s">
        <v>2177</v>
      </c>
      <c r="B1050" s="16"/>
      <c r="C1050" s="14"/>
      <c r="D1050" s="9">
        <v>1</v>
      </c>
      <c r="E1050" s="15"/>
      <c r="F1050" s="8">
        <v>1</v>
      </c>
      <c r="G1050" s="4">
        <v>2</v>
      </c>
      <c r="H1050" s="4"/>
      <c r="I1050" s="5" t="str">
        <f>VLOOKUP(A1050,tax!$B$2:$X$1706,5,FALSE)</f>
        <v xml:space="preserve"> Proteobacteria</v>
      </c>
      <c r="J1050" t="str">
        <f>VLOOKUP(A1050,tax!$B$2:$X$1706,6,FALSE)</f>
        <v xml:space="preserve"> Gammaproteobacteria</v>
      </c>
      <c r="K1050" s="11" t="str">
        <f t="shared" si="200"/>
        <v>1</v>
      </c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</row>
    <row r="1051" spans="1:44" hidden="1" x14ac:dyDescent="0.3">
      <c r="A1051" s="2" t="s">
        <v>2179</v>
      </c>
      <c r="B1051" s="16">
        <v>2</v>
      </c>
      <c r="C1051" s="14">
        <v>1</v>
      </c>
      <c r="D1051" s="9"/>
      <c r="E1051" s="15">
        <v>1</v>
      </c>
      <c r="F1051" s="8">
        <v>1</v>
      </c>
      <c r="G1051" s="4">
        <v>5</v>
      </c>
      <c r="H1051" s="4"/>
      <c r="I1051" s="5" t="str">
        <f>VLOOKUP(A1051,tax!$B$2:$X$1706,5,FALSE)</f>
        <v xml:space="preserve"> Proteobacteria</v>
      </c>
      <c r="J1051" t="str">
        <f>VLOOKUP(A1051,tax!$B$2:$X$1706,6,FALSE)</f>
        <v xml:space="preserve"> Gammaproteobacteria</v>
      </c>
      <c r="K1051" s="11" t="str">
        <f t="shared" si="197"/>
        <v>-</v>
      </c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</row>
    <row r="1052" spans="1:44" hidden="1" x14ac:dyDescent="0.3">
      <c r="A1052" s="2" t="s">
        <v>2181</v>
      </c>
      <c r="B1052" s="16"/>
      <c r="C1052" s="14"/>
      <c r="D1052" s="9">
        <v>1</v>
      </c>
      <c r="E1052" s="15"/>
      <c r="F1052" s="8">
        <v>1</v>
      </c>
      <c r="G1052" s="4">
        <v>2</v>
      </c>
      <c r="H1052" s="4"/>
      <c r="I1052" s="5" t="str">
        <f>VLOOKUP(A1052,tax!$B$2:$X$1706,5,FALSE)</f>
        <v xml:space="preserve"> Proteobacteria</v>
      </c>
      <c r="J1052" t="str">
        <f>VLOOKUP(A1052,tax!$B$2:$X$1706,6,FALSE)</f>
        <v xml:space="preserve"> Gammaproteobacteria</v>
      </c>
      <c r="K1052" s="11" t="str">
        <f t="shared" ref="K1052:K1053" si="201">IF(AND(B1052=1,C1052=1,E1052=1,F1052=1,B1052+C1052+D1052+E1052+F1052=4),"2",IF(AND(B1052+C1052+D1052+E1052+F1052=2,D1052=1),"1","-"))</f>
        <v>1</v>
      </c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</row>
    <row r="1053" spans="1:44" hidden="1" x14ac:dyDescent="0.3">
      <c r="A1053" s="2" t="s">
        <v>2183</v>
      </c>
      <c r="B1053" s="16">
        <v>1</v>
      </c>
      <c r="C1053" s="14">
        <v>1</v>
      </c>
      <c r="D1053" s="9"/>
      <c r="E1053" s="15">
        <v>1</v>
      </c>
      <c r="F1053" s="8">
        <v>1</v>
      </c>
      <c r="G1053" s="4">
        <v>4</v>
      </c>
      <c r="H1053" s="4"/>
      <c r="I1053" s="5" t="str">
        <f>VLOOKUP(A1053,tax!$B$2:$X$1706,5,FALSE)</f>
        <v xml:space="preserve"> Amoebozoa</v>
      </c>
      <c r="J1053" t="str">
        <f>VLOOKUP(A1053,tax!$B$2:$X$1706,6,FALSE)</f>
        <v xml:space="preserve"> Mycetozoa</v>
      </c>
      <c r="K1053" s="11" t="str">
        <f t="shared" si="201"/>
        <v>2</v>
      </c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</row>
    <row r="1054" spans="1:44" hidden="1" x14ac:dyDescent="0.3">
      <c r="A1054" s="2" t="s">
        <v>2185</v>
      </c>
      <c r="B1054" s="16"/>
      <c r="C1054" s="14"/>
      <c r="D1054" s="9"/>
      <c r="E1054" s="15"/>
      <c r="F1054" s="8">
        <v>1</v>
      </c>
      <c r="G1054" s="4">
        <v>1</v>
      </c>
      <c r="H1054" s="4"/>
      <c r="I1054" s="5" t="str">
        <f>VLOOKUP(A1054,tax!$B$2:$X$1706,5,FALSE)</f>
        <v xml:space="preserve"> Amoebozoa</v>
      </c>
      <c r="J1054" t="str">
        <f>VLOOKUP(A1054,tax!$B$2:$X$1706,6,FALSE)</f>
        <v xml:space="preserve"> Mycetozoa</v>
      </c>
      <c r="K1054" s="11" t="str">
        <f t="shared" si="197"/>
        <v>-</v>
      </c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</row>
    <row r="1055" spans="1:44" hidden="1" x14ac:dyDescent="0.3">
      <c r="A1055" s="2" t="s">
        <v>2187</v>
      </c>
      <c r="B1055" s="16"/>
      <c r="C1055" s="14"/>
      <c r="D1055" s="9"/>
      <c r="E1055" s="15">
        <v>1</v>
      </c>
      <c r="F1055" s="8">
        <v>1</v>
      </c>
      <c r="G1055" s="4">
        <v>2</v>
      </c>
      <c r="H1055" s="4"/>
      <c r="I1055" s="5" t="str">
        <f>VLOOKUP(A1055,tax!$B$2:$X$1706,5,FALSE)</f>
        <v xml:space="preserve"> Proteobacteria</v>
      </c>
      <c r="J1055" t="str">
        <f>VLOOKUP(A1055,tax!$B$2:$X$1706,6,FALSE)</f>
        <v xml:space="preserve"> Betaproteobacteria</v>
      </c>
      <c r="K1055" s="11" t="str">
        <f t="shared" si="197"/>
        <v>-</v>
      </c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</row>
    <row r="1056" spans="1:44" x14ac:dyDescent="0.3">
      <c r="A1056" s="47" t="s">
        <v>2189</v>
      </c>
      <c r="B1056" s="48"/>
      <c r="C1056" s="49"/>
      <c r="D1056" s="50">
        <v>1</v>
      </c>
      <c r="E1056" s="51"/>
      <c r="F1056" s="52">
        <v>1</v>
      </c>
      <c r="G1056" s="53">
        <v>2</v>
      </c>
      <c r="H1056" s="53">
        <f>VLOOKUP(A1056, architectures!B1041:I8045,4, FALSE)</f>
        <v>52</v>
      </c>
      <c r="I1056" s="54" t="str">
        <f>VLOOKUP(A1056,tax!$B$2:$X$1706,5,FALSE)</f>
        <v xml:space="preserve"> Proteobacteria</v>
      </c>
      <c r="J1056" s="34" t="str">
        <f>VLOOKUP(A1056,tax!$B$2:$X$1706,6,FALSE)</f>
        <v xml:space="preserve"> Alphaproteobacteria</v>
      </c>
      <c r="K1056" s="35" t="str">
        <f t="shared" ref="K1056:K1057" si="202">IF(AND(B1056=1,C1056=1,E1056=1,F1056=1,B1056+C1056+D1056+E1056+F1056=4),"2",IF(AND(B1056+C1056+D1056+E1056+F1056=2,D1056=1),"1","-"))</f>
        <v>1</v>
      </c>
      <c r="L1056" s="35" t="str">
        <f t="shared" ref="L1056:L1057" si="203">CONCATENATE("A",K1056)</f>
        <v>A1</v>
      </c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</row>
    <row r="1057" spans="1:44" x14ac:dyDescent="0.3">
      <c r="A1057" s="47" t="s">
        <v>2191</v>
      </c>
      <c r="B1057" s="48"/>
      <c r="C1057" s="49"/>
      <c r="D1057" s="50">
        <v>1</v>
      </c>
      <c r="E1057" s="51"/>
      <c r="F1057" s="52">
        <v>1</v>
      </c>
      <c r="G1057" s="53">
        <v>2</v>
      </c>
      <c r="H1057" s="53">
        <f>VLOOKUP(A1057, architectures!B1042:I8046,4, FALSE)</f>
        <v>111</v>
      </c>
      <c r="I1057" s="54" t="str">
        <f>VLOOKUP(A1057,tax!$B$2:$X$1706,5,FALSE)</f>
        <v xml:space="preserve"> Proteobacteria</v>
      </c>
      <c r="J1057" s="34" t="str">
        <f>VLOOKUP(A1057,tax!$B$2:$X$1706,6,FALSE)</f>
        <v xml:space="preserve"> Alphaproteobacteria</v>
      </c>
      <c r="K1057" s="35" t="str">
        <f t="shared" si="202"/>
        <v>1</v>
      </c>
      <c r="L1057" s="35" t="str">
        <f t="shared" si="203"/>
        <v>A1</v>
      </c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</row>
    <row r="1058" spans="1:44" hidden="1" x14ac:dyDescent="0.3">
      <c r="A1058" s="2" t="s">
        <v>2193</v>
      </c>
      <c r="B1058" s="16"/>
      <c r="C1058" s="14"/>
      <c r="D1058" s="9"/>
      <c r="E1058" s="15"/>
      <c r="F1058" s="8">
        <v>1</v>
      </c>
      <c r="G1058" s="4">
        <v>1</v>
      </c>
      <c r="H1058" s="4"/>
      <c r="I1058" s="5" t="str">
        <f>VLOOKUP(A1058,tax!$B$2:$X$1706,5,FALSE)</f>
        <v xml:space="preserve"> Proteobacteria</v>
      </c>
      <c r="J1058" t="str">
        <f>VLOOKUP(A1058,tax!$B$2:$X$1706,6,FALSE)</f>
        <v xml:space="preserve"> Alphaproteobacteria</v>
      </c>
      <c r="K1058" s="11" t="str">
        <f t="shared" si="197"/>
        <v>-</v>
      </c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</row>
    <row r="1059" spans="1:44" hidden="1" x14ac:dyDescent="0.3">
      <c r="A1059" s="2" t="s">
        <v>2195</v>
      </c>
      <c r="B1059" s="16">
        <v>1</v>
      </c>
      <c r="C1059" s="14">
        <v>1</v>
      </c>
      <c r="D1059" s="9"/>
      <c r="E1059" s="15">
        <v>1</v>
      </c>
      <c r="F1059" s="8">
        <v>1</v>
      </c>
      <c r="G1059" s="4">
        <v>4</v>
      </c>
      <c r="H1059" s="4"/>
      <c r="I1059" s="5" t="str">
        <f>VLOOKUP(A1059,tax!$B$2:$X$1706,5,FALSE)</f>
        <v xml:space="preserve"> Proteobacteria</v>
      </c>
      <c r="J1059" t="str">
        <f>VLOOKUP(A1059,tax!$B$2:$X$1706,6,FALSE)</f>
        <v xml:space="preserve"> Gammaproteobacteria</v>
      </c>
      <c r="K1059" s="11" t="str">
        <f t="shared" ref="K1059:K1060" si="204">IF(AND(B1059=1,C1059=1,E1059=1,F1059=1,B1059+C1059+D1059+E1059+F1059=4),"2",IF(AND(B1059+C1059+D1059+E1059+F1059=2,D1059=1),"1","-"))</f>
        <v>2</v>
      </c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</row>
    <row r="1060" spans="1:44" hidden="1" x14ac:dyDescent="0.3">
      <c r="A1060" s="2" t="s">
        <v>2197</v>
      </c>
      <c r="B1060" s="16"/>
      <c r="C1060" s="14"/>
      <c r="D1060" s="9">
        <v>1</v>
      </c>
      <c r="E1060" s="15"/>
      <c r="F1060" s="8">
        <v>1</v>
      </c>
      <c r="G1060" s="4">
        <v>2</v>
      </c>
      <c r="H1060" s="4"/>
      <c r="I1060" s="5" t="str">
        <f>VLOOKUP(A1060,tax!$B$2:$X$1706,5,FALSE)</f>
        <v xml:space="preserve"> Proteobacteria</v>
      </c>
      <c r="J1060" t="str">
        <f>VLOOKUP(A1060,tax!$B$2:$X$1706,6,FALSE)</f>
        <v xml:space="preserve"> Gammaproteobacteria</v>
      </c>
      <c r="K1060" s="11" t="str">
        <f t="shared" si="204"/>
        <v>1</v>
      </c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</row>
    <row r="1061" spans="1:44" hidden="1" x14ac:dyDescent="0.3">
      <c r="A1061" s="2" t="s">
        <v>2199</v>
      </c>
      <c r="B1061" s="16"/>
      <c r="C1061" s="14"/>
      <c r="D1061" s="9"/>
      <c r="E1061" s="15">
        <v>1</v>
      </c>
      <c r="F1061" s="8">
        <v>1</v>
      </c>
      <c r="G1061" s="4">
        <v>2</v>
      </c>
      <c r="H1061" s="4"/>
      <c r="I1061" s="5" t="str">
        <f>VLOOKUP(A1061,tax!$B$2:$X$1706,5,FALSE)</f>
        <v xml:space="preserve"> Proteobacteria</v>
      </c>
      <c r="J1061" t="str">
        <f>VLOOKUP(A1061,tax!$B$2:$X$1706,6,FALSE)</f>
        <v xml:space="preserve"> Betaproteobacteria</v>
      </c>
      <c r="K1061" s="11" t="str">
        <f t="shared" si="197"/>
        <v>-</v>
      </c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</row>
    <row r="1062" spans="1:44" hidden="1" x14ac:dyDescent="0.3">
      <c r="A1062" s="2" t="s">
        <v>2201</v>
      </c>
      <c r="B1062" s="16">
        <v>2</v>
      </c>
      <c r="C1062" s="14">
        <v>1</v>
      </c>
      <c r="D1062" s="9"/>
      <c r="E1062" s="15">
        <v>1</v>
      </c>
      <c r="F1062" s="8">
        <v>1</v>
      </c>
      <c r="G1062" s="4">
        <v>5</v>
      </c>
      <c r="H1062" s="4"/>
      <c r="I1062" s="5" t="str">
        <f>VLOOKUP(A1062,tax!$B$2:$X$1706,5,FALSE)</f>
        <v xml:space="preserve"> Proteobacteria</v>
      </c>
      <c r="J1062" t="str">
        <f>VLOOKUP(A1062,tax!$B$2:$X$1706,6,FALSE)</f>
        <v xml:space="preserve"> Betaproteobacteria</v>
      </c>
      <c r="K1062" s="11" t="str">
        <f t="shared" si="197"/>
        <v>-</v>
      </c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</row>
    <row r="1063" spans="1:44" hidden="1" x14ac:dyDescent="0.3">
      <c r="A1063" s="2" t="s">
        <v>2203</v>
      </c>
      <c r="B1063" s="16"/>
      <c r="C1063" s="14"/>
      <c r="D1063" s="9"/>
      <c r="E1063" s="15">
        <v>1</v>
      </c>
      <c r="F1063" s="8">
        <v>1</v>
      </c>
      <c r="G1063" s="4">
        <v>2</v>
      </c>
      <c r="H1063" s="4"/>
      <c r="I1063" s="5" t="str">
        <f>VLOOKUP(A1063,tax!$B$2:$X$1706,5,FALSE)</f>
        <v xml:space="preserve"> Proteobacteria</v>
      </c>
      <c r="J1063" t="str">
        <f>VLOOKUP(A1063,tax!$B$2:$X$1706,6,FALSE)</f>
        <v xml:space="preserve"> Gammaproteobacteria</v>
      </c>
      <c r="K1063" s="11" t="str">
        <f t="shared" si="197"/>
        <v>-</v>
      </c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</row>
    <row r="1064" spans="1:44" x14ac:dyDescent="0.3">
      <c r="A1064" s="47" t="s">
        <v>2205</v>
      </c>
      <c r="B1064" s="48"/>
      <c r="C1064" s="49"/>
      <c r="D1064" s="50">
        <v>1</v>
      </c>
      <c r="E1064" s="51"/>
      <c r="F1064" s="52">
        <v>1</v>
      </c>
      <c r="G1064" s="53">
        <v>2</v>
      </c>
      <c r="H1064" s="53">
        <f>VLOOKUP(A1064, architectures!B1049:I8053,4, FALSE)</f>
        <v>80</v>
      </c>
      <c r="I1064" s="54" t="str">
        <f>VLOOKUP(A1064,tax!$B$2:$X$1706,5,FALSE)</f>
        <v xml:space="preserve"> Proteobacteria</v>
      </c>
      <c r="J1064" s="34" t="str">
        <f>VLOOKUP(A1064,tax!$B$2:$X$1706,6,FALSE)</f>
        <v xml:space="preserve"> Betaproteobacteria</v>
      </c>
      <c r="K1064" s="35" t="str">
        <f>IF(AND(B1064=1,C1064=1,E1064=1,F1064=1,B1064+C1064+D1064+E1064+F1064=4),"2",IF(AND(B1064+C1064+D1064+E1064+F1064=2,D1064=1),"1","-"))</f>
        <v>1</v>
      </c>
      <c r="L1064" s="35" t="str">
        <f>CONCATENATE("B",K1064)</f>
        <v>B1</v>
      </c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</row>
    <row r="1065" spans="1:44" hidden="1" x14ac:dyDescent="0.3">
      <c r="A1065" s="2" t="s">
        <v>2207</v>
      </c>
      <c r="B1065" s="16"/>
      <c r="C1065" s="14"/>
      <c r="D1065" s="9"/>
      <c r="E1065" s="15"/>
      <c r="F1065" s="8">
        <v>1</v>
      </c>
      <c r="G1065" s="4">
        <v>1</v>
      </c>
      <c r="H1065" s="4"/>
      <c r="I1065" s="5" t="str">
        <f>VLOOKUP(A1065,tax!$B$2:$X$1706,5,FALSE)</f>
        <v xml:space="preserve"> Amoebozoa</v>
      </c>
      <c r="J1065" t="str">
        <f>VLOOKUP(A1065,tax!$B$2:$X$1706,6,FALSE)</f>
        <v xml:space="preserve"> Mycetozoa</v>
      </c>
      <c r="K1065" s="11" t="str">
        <f t="shared" si="197"/>
        <v>-</v>
      </c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</row>
    <row r="1066" spans="1:44" hidden="1" x14ac:dyDescent="0.3">
      <c r="A1066" s="2" t="s">
        <v>2209</v>
      </c>
      <c r="B1066" s="16"/>
      <c r="C1066" s="14">
        <v>1</v>
      </c>
      <c r="D1066" s="9"/>
      <c r="E1066" s="15">
        <v>1</v>
      </c>
      <c r="F1066" s="8">
        <v>1</v>
      </c>
      <c r="G1066" s="4">
        <v>3</v>
      </c>
      <c r="H1066" s="4"/>
      <c r="I1066" s="5" t="str">
        <f>VLOOKUP(A1066,tax!$B$2:$X$1706,5,FALSE)</f>
        <v xml:space="preserve"> Proteobacteria</v>
      </c>
      <c r="J1066" t="str">
        <f>VLOOKUP(A1066,tax!$B$2:$X$1706,6,FALSE)</f>
        <v xml:space="preserve"> Alphaproteobacteria</v>
      </c>
      <c r="K1066" s="11" t="str">
        <f t="shared" si="197"/>
        <v>-</v>
      </c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</row>
    <row r="1067" spans="1:44" x14ac:dyDescent="0.3">
      <c r="A1067" s="47" t="s">
        <v>2211</v>
      </c>
      <c r="B1067" s="48"/>
      <c r="C1067" s="49"/>
      <c r="D1067" s="50">
        <v>1</v>
      </c>
      <c r="E1067" s="51"/>
      <c r="F1067" s="52">
        <v>1</v>
      </c>
      <c r="G1067" s="53">
        <v>2</v>
      </c>
      <c r="H1067" s="53">
        <f>VLOOKUP(A1067, architectures!B1052:I8056,4, FALSE)</f>
        <v>71</v>
      </c>
      <c r="I1067" s="54" t="str">
        <f>VLOOKUP(A1067,tax!$B$2:$X$1706,5,FALSE)</f>
        <v xml:space="preserve"> Proteobacteria</v>
      </c>
      <c r="J1067" s="34" t="str">
        <f>VLOOKUP(A1067,tax!$B$2:$X$1706,6,FALSE)</f>
        <v xml:space="preserve"> Betaproteobacteria</v>
      </c>
      <c r="K1067" s="35" t="str">
        <f t="shared" ref="K1067:K1069" si="205">IF(AND(B1067=1,C1067=1,E1067=1,F1067=1,B1067+C1067+D1067+E1067+F1067=4),"2",IF(AND(B1067+C1067+D1067+E1067+F1067=2,D1067=1),"1","-"))</f>
        <v>1</v>
      </c>
      <c r="L1067" s="35" t="str">
        <f t="shared" ref="L1067:L1069" si="206">CONCATENATE("B",K1067)</f>
        <v>B1</v>
      </c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</row>
    <row r="1068" spans="1:44" x14ac:dyDescent="0.3">
      <c r="A1068" s="47" t="s">
        <v>2213</v>
      </c>
      <c r="B1068" s="48"/>
      <c r="C1068" s="49"/>
      <c r="D1068" s="50">
        <v>1</v>
      </c>
      <c r="E1068" s="51"/>
      <c r="F1068" s="52">
        <v>1</v>
      </c>
      <c r="G1068" s="53">
        <v>2</v>
      </c>
      <c r="H1068" s="53">
        <f>VLOOKUP(A1068, architectures!B1053:I8057,4, FALSE)</f>
        <v>63</v>
      </c>
      <c r="I1068" s="54" t="str">
        <f>VLOOKUP(A1068,tax!$B$2:$X$1706,5,FALSE)</f>
        <v xml:space="preserve"> Proteobacteria</v>
      </c>
      <c r="J1068" s="34" t="str">
        <f>VLOOKUP(A1068,tax!$B$2:$X$1706,6,FALSE)</f>
        <v xml:space="preserve"> Betaproteobacteria</v>
      </c>
      <c r="K1068" s="35" t="str">
        <f t="shared" si="205"/>
        <v>1</v>
      </c>
      <c r="L1068" s="35" t="str">
        <f t="shared" si="206"/>
        <v>B1</v>
      </c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</row>
    <row r="1069" spans="1:44" x14ac:dyDescent="0.3">
      <c r="A1069" s="47" t="s">
        <v>2215</v>
      </c>
      <c r="B1069" s="48">
        <v>1</v>
      </c>
      <c r="C1069" s="49">
        <v>1</v>
      </c>
      <c r="D1069" s="50"/>
      <c r="E1069" s="51">
        <v>1</v>
      </c>
      <c r="F1069" s="52">
        <v>1</v>
      </c>
      <c r="G1069" s="53">
        <v>4</v>
      </c>
      <c r="H1069" s="53">
        <f>VLOOKUP(A1069, architectures!B1054:I8058,4, FALSE)</f>
        <v>87</v>
      </c>
      <c r="I1069" s="54" t="str">
        <f>VLOOKUP(A1069,tax!$B$2:$X$1706,5,FALSE)</f>
        <v xml:space="preserve"> Proteobacteria</v>
      </c>
      <c r="J1069" s="34" t="str">
        <f>VLOOKUP(A1069,tax!$B$2:$X$1706,6,FALSE)</f>
        <v xml:space="preserve"> Betaproteobacteria</v>
      </c>
      <c r="K1069" s="35" t="str">
        <f t="shared" si="205"/>
        <v>2</v>
      </c>
      <c r="L1069" s="35" t="str">
        <f t="shared" si="206"/>
        <v>B2</v>
      </c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</row>
    <row r="1070" spans="1:44" hidden="1" x14ac:dyDescent="0.3">
      <c r="A1070" s="2" t="s">
        <v>2217</v>
      </c>
      <c r="B1070" s="16"/>
      <c r="C1070" s="14">
        <v>1</v>
      </c>
      <c r="D1070" s="9"/>
      <c r="E1070" s="15">
        <v>1</v>
      </c>
      <c r="F1070" s="8">
        <v>1</v>
      </c>
      <c r="G1070" s="4">
        <v>3</v>
      </c>
      <c r="H1070" s="4"/>
      <c r="I1070" s="5" t="str">
        <f>VLOOKUP(A1070,tax!$B$2:$X$1706,5,FALSE)</f>
        <v xml:space="preserve"> Proteobacteria</v>
      </c>
      <c r="J1070" t="str">
        <f>VLOOKUP(A1070,tax!$B$2:$X$1706,6,FALSE)</f>
        <v xml:space="preserve"> Betaproteobacteria</v>
      </c>
      <c r="K1070" s="11" t="str">
        <f t="shared" si="197"/>
        <v>-</v>
      </c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</row>
    <row r="1071" spans="1:44" hidden="1" x14ac:dyDescent="0.3">
      <c r="A1071" s="2" t="s">
        <v>2219</v>
      </c>
      <c r="B1071" s="16"/>
      <c r="C1071" s="14"/>
      <c r="D1071" s="9">
        <v>1</v>
      </c>
      <c r="E1071" s="15"/>
      <c r="F1071" s="8">
        <v>1</v>
      </c>
      <c r="G1071" s="4">
        <v>2</v>
      </c>
      <c r="H1071" s="4"/>
      <c r="I1071" s="5" t="str">
        <f>VLOOKUP(A1071,tax!$B$2:$X$1706,5,FALSE)</f>
        <v xml:space="preserve"> Proteobacteria</v>
      </c>
      <c r="J1071" t="str">
        <f>VLOOKUP(A1071,tax!$B$2:$X$1706,6,FALSE)</f>
        <v xml:space="preserve"> Gammaproteobacteria</v>
      </c>
      <c r="K1071" s="11" t="str">
        <f>IF(AND(B1071=1,C1071=1,E1071=1,F1071=1,B1071+C1071+D1071+E1071+F1071=4),"2",IF(AND(B1071+C1071+D1071+E1071+F1071=2,D1071=1),"1","-"))</f>
        <v>1</v>
      </c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</row>
    <row r="1072" spans="1:44" hidden="1" x14ac:dyDescent="0.3">
      <c r="A1072" s="2" t="s">
        <v>2221</v>
      </c>
      <c r="B1072" s="16"/>
      <c r="C1072" s="14"/>
      <c r="D1072" s="9"/>
      <c r="E1072" s="15"/>
      <c r="F1072" s="8">
        <v>1</v>
      </c>
      <c r="G1072" s="4">
        <v>1</v>
      </c>
      <c r="H1072" s="4"/>
      <c r="I1072" s="5" t="str">
        <f>VLOOKUP(A1072,tax!$B$2:$X$1706,5,FALSE)</f>
        <v xml:space="preserve"> Proteobacteria</v>
      </c>
      <c r="J1072" t="str">
        <f>VLOOKUP(A1072,tax!$B$2:$X$1706,6,FALSE)</f>
        <v xml:space="preserve"> Gammaproteobacteria</v>
      </c>
      <c r="K1072" s="11" t="str">
        <f t="shared" si="197"/>
        <v>-</v>
      </c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</row>
    <row r="1073" spans="1:44" hidden="1" x14ac:dyDescent="0.3">
      <c r="A1073" s="2" t="s">
        <v>2223</v>
      </c>
      <c r="B1073" s="16"/>
      <c r="C1073" s="14"/>
      <c r="D1073" s="9">
        <v>1</v>
      </c>
      <c r="E1073" s="15"/>
      <c r="F1073" s="8">
        <v>1</v>
      </c>
      <c r="G1073" s="4">
        <v>2</v>
      </c>
      <c r="H1073" s="4"/>
      <c r="I1073" s="5" t="str">
        <f>VLOOKUP(A1073,tax!$B$2:$X$1706,5,FALSE)</f>
        <v xml:space="preserve"> Proteobacteria</v>
      </c>
      <c r="J1073" t="str">
        <f>VLOOKUP(A1073,tax!$B$2:$X$1706,6,FALSE)</f>
        <v xml:space="preserve"> Gammaproteobacteria</v>
      </c>
      <c r="K1073" s="11" t="str">
        <f>IF(AND(B1073=1,C1073=1,E1073=1,F1073=1,B1073+C1073+D1073+E1073+F1073=4),"2",IF(AND(B1073+C1073+D1073+E1073+F1073=2,D1073=1),"1","-"))</f>
        <v>1</v>
      </c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</row>
    <row r="1074" spans="1:44" x14ac:dyDescent="0.3">
      <c r="A1074" s="47" t="s">
        <v>2225</v>
      </c>
      <c r="B1074" s="48">
        <v>1</v>
      </c>
      <c r="C1074" s="49">
        <v>1</v>
      </c>
      <c r="D1074" s="50"/>
      <c r="E1074" s="51">
        <v>1</v>
      </c>
      <c r="F1074" s="52">
        <v>1</v>
      </c>
      <c r="G1074" s="53">
        <v>4</v>
      </c>
      <c r="H1074" s="53">
        <f>VLOOKUP(A1074, architectures!B1059:I8063,4, FALSE)</f>
        <v>89</v>
      </c>
      <c r="I1074" s="54" t="str">
        <f>VLOOKUP(A1074,tax!$B$2:$X$1706,5,FALSE)</f>
        <v xml:space="preserve"> Proteobacteria</v>
      </c>
      <c r="J1074" s="34" t="str">
        <f>VLOOKUP(A1074,tax!$B$2:$X$1706,6,FALSE)</f>
        <v xml:space="preserve"> Betaproteobacteria</v>
      </c>
      <c r="K1074" s="35" t="str">
        <f>IF(AND(B1074=1,C1074=1,E1074=1,F1074=1,B1074+C1074+D1074+E1074+F1074=4),"2",IF(AND(B1074+C1074+D1074+E1074+F1074=2,D1074=1),"1","-"))</f>
        <v>2</v>
      </c>
      <c r="L1074" s="35" t="str">
        <f>CONCATENATE("B",K1074)</f>
        <v>B2</v>
      </c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</row>
    <row r="1075" spans="1:44" hidden="1" x14ac:dyDescent="0.3">
      <c r="A1075" s="2" t="s">
        <v>2227</v>
      </c>
      <c r="B1075" s="16">
        <v>2</v>
      </c>
      <c r="C1075" s="14">
        <v>1</v>
      </c>
      <c r="D1075" s="9"/>
      <c r="E1075" s="15">
        <v>1</v>
      </c>
      <c r="F1075" s="8">
        <v>1</v>
      </c>
      <c r="G1075" s="4">
        <v>5</v>
      </c>
      <c r="H1075" s="4"/>
      <c r="I1075" s="5" t="str">
        <f>VLOOKUP(A1075,tax!$B$2:$X$1706,5,FALSE)</f>
        <v xml:space="preserve"> Proteobacteria</v>
      </c>
      <c r="J1075" t="str">
        <f>VLOOKUP(A1075,tax!$B$2:$X$1706,6,FALSE)</f>
        <v xml:space="preserve"> Betaproteobacteria</v>
      </c>
      <c r="K1075" s="11" t="str">
        <f t="shared" si="197"/>
        <v>-</v>
      </c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</row>
    <row r="1076" spans="1:44" hidden="1" x14ac:dyDescent="0.3">
      <c r="A1076" s="2" t="s">
        <v>2229</v>
      </c>
      <c r="B1076" s="16">
        <v>1</v>
      </c>
      <c r="C1076" s="14">
        <v>1</v>
      </c>
      <c r="D1076" s="9"/>
      <c r="E1076" s="15">
        <v>1</v>
      </c>
      <c r="F1076" s="8">
        <v>1</v>
      </c>
      <c r="G1076" s="4">
        <v>4</v>
      </c>
      <c r="H1076" s="4"/>
      <c r="I1076" s="5" t="str">
        <f>VLOOKUP(A1076,tax!$B$2:$X$1706,5,FALSE)</f>
        <v xml:space="preserve"> Proteobacteria</v>
      </c>
      <c r="J1076" t="str">
        <f>VLOOKUP(A1076,tax!$B$2:$X$1706,6,FALSE)</f>
        <v xml:space="preserve"> Gammaproteobacteria</v>
      </c>
      <c r="K1076" s="11" t="str">
        <f t="shared" ref="K1076:K1078" si="207">IF(AND(B1076=1,C1076=1,E1076=1,F1076=1,B1076+C1076+D1076+E1076+F1076=4),"2",IF(AND(B1076+C1076+D1076+E1076+F1076=2,D1076=1),"1","-"))</f>
        <v>2</v>
      </c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</row>
    <row r="1077" spans="1:44" hidden="1" x14ac:dyDescent="0.3">
      <c r="A1077" s="2" t="s">
        <v>2231</v>
      </c>
      <c r="B1077" s="16">
        <v>1</v>
      </c>
      <c r="C1077" s="14">
        <v>1</v>
      </c>
      <c r="D1077" s="9"/>
      <c r="E1077" s="15">
        <v>1</v>
      </c>
      <c r="F1077" s="8">
        <v>1</v>
      </c>
      <c r="G1077" s="4">
        <v>4</v>
      </c>
      <c r="H1077" s="4"/>
      <c r="I1077" s="5" t="str">
        <f>VLOOKUP(A1077,tax!$B$2:$X$1706,5,FALSE)</f>
        <v xml:space="preserve"> Proteobacteria</v>
      </c>
      <c r="J1077" t="str">
        <f>VLOOKUP(A1077,tax!$B$2:$X$1706,6,FALSE)</f>
        <v xml:space="preserve"> Gammaproteobacteria</v>
      </c>
      <c r="K1077" s="11" t="str">
        <f t="shared" si="207"/>
        <v>2</v>
      </c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</row>
    <row r="1078" spans="1:44" hidden="1" x14ac:dyDescent="0.3">
      <c r="A1078" s="2" t="s">
        <v>2233</v>
      </c>
      <c r="B1078" s="16"/>
      <c r="C1078" s="14"/>
      <c r="D1078" s="9">
        <v>1</v>
      </c>
      <c r="E1078" s="15"/>
      <c r="F1078" s="8">
        <v>1</v>
      </c>
      <c r="G1078" s="4">
        <v>2</v>
      </c>
      <c r="H1078" s="4"/>
      <c r="I1078" s="5" t="str">
        <f>VLOOKUP(A1078,tax!$B$2:$X$1706,5,FALSE)</f>
        <v xml:space="preserve"> Proteobacteria</v>
      </c>
      <c r="J1078" t="str">
        <f>VLOOKUP(A1078,tax!$B$2:$X$1706,6,FALSE)</f>
        <v xml:space="preserve"> Gammaproteobacteria</v>
      </c>
      <c r="K1078" s="11" t="str">
        <f t="shared" si="207"/>
        <v>1</v>
      </c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</row>
    <row r="1079" spans="1:44" hidden="1" x14ac:dyDescent="0.3">
      <c r="A1079" s="2" t="s">
        <v>2235</v>
      </c>
      <c r="B1079" s="16">
        <v>2</v>
      </c>
      <c r="C1079" s="14">
        <v>1</v>
      </c>
      <c r="D1079" s="9"/>
      <c r="E1079" s="15">
        <v>1</v>
      </c>
      <c r="F1079" s="8">
        <v>1</v>
      </c>
      <c r="G1079" s="4">
        <v>5</v>
      </c>
      <c r="H1079" s="4"/>
      <c r="I1079" s="5" t="str">
        <f>VLOOKUP(A1079,tax!$B$2:$X$1706,5,FALSE)</f>
        <v xml:space="preserve"> Proteobacteria</v>
      </c>
      <c r="J1079" t="str">
        <f>VLOOKUP(A1079,tax!$B$2:$X$1706,6,FALSE)</f>
        <v xml:space="preserve"> Alphaproteobacteria</v>
      </c>
      <c r="K1079" s="11" t="str">
        <f t="shared" si="197"/>
        <v>-</v>
      </c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</row>
    <row r="1080" spans="1:44" hidden="1" x14ac:dyDescent="0.3">
      <c r="A1080" s="2" t="s">
        <v>2237</v>
      </c>
      <c r="B1080" s="16">
        <v>1</v>
      </c>
      <c r="C1080" s="14">
        <v>1</v>
      </c>
      <c r="D1080" s="9"/>
      <c r="E1080" s="15">
        <v>1</v>
      </c>
      <c r="F1080" s="8">
        <v>1</v>
      </c>
      <c r="G1080" s="4">
        <v>4</v>
      </c>
      <c r="H1080" s="4"/>
      <c r="I1080" s="5" t="str">
        <f>VLOOKUP(A1080,tax!$B$2:$X$1706,5,FALSE)</f>
        <v xml:space="preserve"> Viridiplantae</v>
      </c>
      <c r="J1080" t="str">
        <f>VLOOKUP(A1080,tax!$B$2:$X$1706,6,FALSE)</f>
        <v xml:space="preserve"> Streptophyta</v>
      </c>
      <c r="K1080" s="11" t="str">
        <f t="shared" ref="K1080:K1081" si="208">IF(AND(B1080=1,C1080=1,E1080=1,F1080=1,B1080+C1080+D1080+E1080+F1080=4),"2",IF(AND(B1080+C1080+D1080+E1080+F1080=2,D1080=1),"1","-"))</f>
        <v>2</v>
      </c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</row>
    <row r="1081" spans="1:44" hidden="1" x14ac:dyDescent="0.3">
      <c r="A1081" s="2" t="s">
        <v>2239</v>
      </c>
      <c r="B1081" s="16">
        <v>1</v>
      </c>
      <c r="C1081" s="14">
        <v>1</v>
      </c>
      <c r="D1081" s="9"/>
      <c r="E1081" s="15">
        <v>1</v>
      </c>
      <c r="F1081" s="8">
        <v>1</v>
      </c>
      <c r="G1081" s="4">
        <v>4</v>
      </c>
      <c r="H1081" s="4"/>
      <c r="I1081" s="5" t="str">
        <f>VLOOKUP(A1081,tax!$B$2:$X$1706,5,FALSE)</f>
        <v xml:space="preserve"> Viridiplantae</v>
      </c>
      <c r="J1081" t="str">
        <f>VLOOKUP(A1081,tax!$B$2:$X$1706,6,FALSE)</f>
        <v xml:space="preserve"> Streptophyta</v>
      </c>
      <c r="K1081" s="11" t="str">
        <f t="shared" si="208"/>
        <v>2</v>
      </c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</row>
    <row r="1082" spans="1:44" hidden="1" x14ac:dyDescent="0.3">
      <c r="A1082" s="2" t="s">
        <v>2241</v>
      </c>
      <c r="B1082" s="16"/>
      <c r="C1082" s="14"/>
      <c r="D1082" s="9"/>
      <c r="E1082" s="15"/>
      <c r="F1082" s="8">
        <v>1</v>
      </c>
      <c r="G1082" s="4">
        <v>1</v>
      </c>
      <c r="H1082" s="4"/>
      <c r="I1082" s="5" t="str">
        <f>VLOOKUP(A1082,tax!$B$2:$X$1706,5,FALSE)</f>
        <v xml:space="preserve"> Proteobacteria</v>
      </c>
      <c r="J1082" t="str">
        <f>VLOOKUP(A1082,tax!$B$2:$X$1706,6,FALSE)</f>
        <v xml:space="preserve"> Alphaproteobacteria</v>
      </c>
      <c r="K1082" s="11" t="str">
        <f t="shared" si="197"/>
        <v>-</v>
      </c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</row>
    <row r="1083" spans="1:44" hidden="1" x14ac:dyDescent="0.3">
      <c r="A1083" s="2" t="s">
        <v>2243</v>
      </c>
      <c r="B1083" s="16">
        <v>2</v>
      </c>
      <c r="C1083" s="14">
        <v>1</v>
      </c>
      <c r="D1083" s="9"/>
      <c r="E1083" s="15">
        <v>1</v>
      </c>
      <c r="F1083" s="8">
        <v>1</v>
      </c>
      <c r="G1083" s="4">
        <v>5</v>
      </c>
      <c r="H1083" s="4"/>
      <c r="I1083" s="5" t="str">
        <f>VLOOKUP(A1083,tax!$B$2:$X$1706,5,FALSE)</f>
        <v xml:space="preserve"> Proteobacteria</v>
      </c>
      <c r="J1083" t="str">
        <f>VLOOKUP(A1083,tax!$B$2:$X$1706,6,FALSE)</f>
        <v xml:space="preserve"> Gammaproteobacteria</v>
      </c>
      <c r="K1083" s="11" t="str">
        <f t="shared" si="197"/>
        <v>-</v>
      </c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</row>
    <row r="1084" spans="1:44" hidden="1" x14ac:dyDescent="0.3">
      <c r="A1084" s="2" t="s">
        <v>2245</v>
      </c>
      <c r="B1084" s="16"/>
      <c r="C1084" s="14">
        <v>1</v>
      </c>
      <c r="D1084" s="9"/>
      <c r="E1084" s="15">
        <v>1</v>
      </c>
      <c r="F1084" s="8">
        <v>1</v>
      </c>
      <c r="G1084" s="4">
        <v>3</v>
      </c>
      <c r="H1084" s="4"/>
      <c r="I1084" s="5" t="str">
        <f>VLOOKUP(A1084,tax!$B$2:$X$1706,5,FALSE)</f>
        <v xml:space="preserve"> Proteobacteria</v>
      </c>
      <c r="J1084" t="str">
        <f>VLOOKUP(A1084,tax!$B$2:$X$1706,6,FALSE)</f>
        <v xml:space="preserve"> Gammaproteobacteria</v>
      </c>
      <c r="K1084" s="11" t="str">
        <f t="shared" si="197"/>
        <v>-</v>
      </c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</row>
    <row r="1085" spans="1:44" hidden="1" x14ac:dyDescent="0.3">
      <c r="A1085" s="2" t="s">
        <v>2247</v>
      </c>
      <c r="B1085" s="16">
        <v>2</v>
      </c>
      <c r="C1085" s="14">
        <v>1</v>
      </c>
      <c r="D1085" s="9"/>
      <c r="E1085" s="15">
        <v>1</v>
      </c>
      <c r="F1085" s="8">
        <v>1</v>
      </c>
      <c r="G1085" s="4">
        <v>5</v>
      </c>
      <c r="H1085" s="4"/>
      <c r="I1085" s="5" t="str">
        <f>VLOOKUP(A1085,tax!$B$2:$X$1706,5,FALSE)</f>
        <v xml:space="preserve"> Proteobacteria</v>
      </c>
      <c r="J1085" t="str">
        <f>VLOOKUP(A1085,tax!$B$2:$X$1706,6,FALSE)</f>
        <v xml:space="preserve"> Gammaproteobacteria</v>
      </c>
      <c r="K1085" s="11" t="str">
        <f t="shared" si="197"/>
        <v>-</v>
      </c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</row>
    <row r="1086" spans="1:44" hidden="1" x14ac:dyDescent="0.3">
      <c r="A1086" s="2" t="s">
        <v>2249</v>
      </c>
      <c r="B1086" s="16"/>
      <c r="C1086" s="14">
        <v>1</v>
      </c>
      <c r="D1086" s="9"/>
      <c r="E1086" s="15">
        <v>1</v>
      </c>
      <c r="F1086" s="8">
        <v>1</v>
      </c>
      <c r="G1086" s="4">
        <v>3</v>
      </c>
      <c r="H1086" s="4"/>
      <c r="I1086" s="5" t="str">
        <f>VLOOKUP(A1086,tax!$B$2:$X$1706,5,FALSE)</f>
        <v xml:space="preserve"> Proteobacteria</v>
      </c>
      <c r="J1086" t="str">
        <f>VLOOKUP(A1086,tax!$B$2:$X$1706,6,FALSE)</f>
        <v xml:space="preserve"> Gammaproteobacteria</v>
      </c>
      <c r="K1086" s="11" t="str">
        <f t="shared" si="197"/>
        <v>-</v>
      </c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</row>
    <row r="1087" spans="1:44" hidden="1" x14ac:dyDescent="0.3">
      <c r="A1087" s="2" t="s">
        <v>2251</v>
      </c>
      <c r="B1087" s="16"/>
      <c r="C1087" s="14">
        <v>1</v>
      </c>
      <c r="D1087" s="9"/>
      <c r="E1087" s="15">
        <v>1</v>
      </c>
      <c r="F1087" s="8">
        <v>1</v>
      </c>
      <c r="G1087" s="4">
        <v>3</v>
      </c>
      <c r="H1087" s="4"/>
      <c r="I1087" s="5" t="str">
        <f>VLOOKUP(A1087,tax!$B$2:$X$1706,5,FALSE)</f>
        <v xml:space="preserve"> Proteobacteria</v>
      </c>
      <c r="J1087" t="str">
        <f>VLOOKUP(A1087,tax!$B$2:$X$1706,6,FALSE)</f>
        <v xml:space="preserve"> Gammaproteobacteria</v>
      </c>
      <c r="K1087" s="11" t="str">
        <f t="shared" si="197"/>
        <v>-</v>
      </c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</row>
    <row r="1088" spans="1:44" hidden="1" x14ac:dyDescent="0.3">
      <c r="A1088" s="2" t="s">
        <v>2253</v>
      </c>
      <c r="B1088" s="16"/>
      <c r="C1088" s="14"/>
      <c r="D1088" s="9"/>
      <c r="E1088" s="15"/>
      <c r="F1088" s="8">
        <v>1</v>
      </c>
      <c r="G1088" s="4">
        <v>1</v>
      </c>
      <c r="H1088" s="4"/>
      <c r="I1088" s="5" t="str">
        <f>VLOOKUP(A1088,tax!$B$2:$X$1706,5,FALSE)</f>
        <v xml:space="preserve"> Proteobacteria</v>
      </c>
      <c r="J1088" t="str">
        <f>VLOOKUP(A1088,tax!$B$2:$X$1706,6,FALSE)</f>
        <v xml:space="preserve"> Alphaproteobacteria</v>
      </c>
      <c r="K1088" s="11" t="str">
        <f t="shared" si="197"/>
        <v>-</v>
      </c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</row>
    <row r="1089" spans="1:44" hidden="1" x14ac:dyDescent="0.3">
      <c r="A1089" s="2" t="s">
        <v>2255</v>
      </c>
      <c r="B1089" s="16">
        <v>1</v>
      </c>
      <c r="C1089" s="14">
        <v>1</v>
      </c>
      <c r="D1089" s="9"/>
      <c r="E1089" s="15">
        <v>1</v>
      </c>
      <c r="F1089" s="8">
        <v>1</v>
      </c>
      <c r="G1089" s="4">
        <v>4</v>
      </c>
      <c r="H1089" s="4"/>
      <c r="I1089" s="5" t="str">
        <f>VLOOKUP(A1089,tax!$B$2:$X$1706,5,FALSE)</f>
        <v xml:space="preserve"> Proteobacteria</v>
      </c>
      <c r="J1089" t="str">
        <f>VLOOKUP(A1089,tax!$B$2:$X$1706,6,FALSE)</f>
        <v xml:space="preserve"> Gammaproteobacteria</v>
      </c>
      <c r="K1089" s="11" t="str">
        <f t="shared" ref="K1089:K1092" si="209">IF(AND(B1089=1,C1089=1,E1089=1,F1089=1,B1089+C1089+D1089+E1089+F1089=4),"2",IF(AND(B1089+C1089+D1089+E1089+F1089=2,D1089=1),"1","-"))</f>
        <v>2</v>
      </c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</row>
    <row r="1090" spans="1:44" hidden="1" x14ac:dyDescent="0.3">
      <c r="A1090" s="2" t="s">
        <v>2257</v>
      </c>
      <c r="B1090" s="16"/>
      <c r="C1090" s="14"/>
      <c r="D1090" s="9">
        <v>1</v>
      </c>
      <c r="E1090" s="15"/>
      <c r="F1090" s="8">
        <v>1</v>
      </c>
      <c r="G1090" s="4">
        <v>2</v>
      </c>
      <c r="H1090" s="4"/>
      <c r="I1090" s="5" t="str">
        <f>VLOOKUP(A1090,tax!$B$2:$X$1706,5,FALSE)</f>
        <v xml:space="preserve"> Proteobacteria</v>
      </c>
      <c r="J1090" t="str">
        <f>VLOOKUP(A1090,tax!$B$2:$X$1706,6,FALSE)</f>
        <v xml:space="preserve"> Gammaproteobacteria</v>
      </c>
      <c r="K1090" s="11" t="str">
        <f t="shared" si="209"/>
        <v>1</v>
      </c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</row>
    <row r="1091" spans="1:44" hidden="1" x14ac:dyDescent="0.3">
      <c r="A1091" s="2" t="s">
        <v>2259</v>
      </c>
      <c r="B1091" s="16"/>
      <c r="C1091" s="14"/>
      <c r="D1091" s="9">
        <v>1</v>
      </c>
      <c r="E1091" s="15"/>
      <c r="F1091" s="8">
        <v>1</v>
      </c>
      <c r="G1091" s="4">
        <v>2</v>
      </c>
      <c r="H1091" s="4"/>
      <c r="I1091" s="5" t="str">
        <f>VLOOKUP(A1091,tax!$B$2:$X$1706,5,FALSE)</f>
        <v xml:space="preserve"> Proteobacteria</v>
      </c>
      <c r="J1091" t="str">
        <f>VLOOKUP(A1091,tax!$B$2:$X$1706,6,FALSE)</f>
        <v xml:space="preserve"> Gammaproteobacteria</v>
      </c>
      <c r="K1091" s="11" t="str">
        <f t="shared" si="209"/>
        <v>1</v>
      </c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</row>
    <row r="1092" spans="1:44" hidden="1" x14ac:dyDescent="0.3">
      <c r="A1092" s="2" t="s">
        <v>2261</v>
      </c>
      <c r="B1092" s="16"/>
      <c r="C1092" s="14"/>
      <c r="D1092" s="9">
        <v>1</v>
      </c>
      <c r="E1092" s="15"/>
      <c r="F1092" s="8">
        <v>1</v>
      </c>
      <c r="G1092" s="4">
        <v>2</v>
      </c>
      <c r="H1092" s="4"/>
      <c r="I1092" s="5" t="str">
        <f>VLOOKUP(A1092,tax!$B$2:$X$1706,5,FALSE)</f>
        <v xml:space="preserve"> Proteobacteria</v>
      </c>
      <c r="J1092" t="str">
        <f>VLOOKUP(A1092,tax!$B$2:$X$1706,6,FALSE)</f>
        <v xml:space="preserve"> Gammaproteobacteria</v>
      </c>
      <c r="K1092" s="11" t="str">
        <f t="shared" si="209"/>
        <v>1</v>
      </c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</row>
    <row r="1093" spans="1:44" hidden="1" x14ac:dyDescent="0.3">
      <c r="A1093" s="2" t="s">
        <v>2263</v>
      </c>
      <c r="B1093" s="16"/>
      <c r="C1093" s="14"/>
      <c r="D1093" s="9"/>
      <c r="E1093" s="15"/>
      <c r="F1093" s="8">
        <v>1</v>
      </c>
      <c r="G1093" s="4">
        <v>1</v>
      </c>
      <c r="H1093" s="4"/>
      <c r="I1093" s="5" t="str">
        <f>VLOOKUP(A1093,tax!$B$2:$X$1706,5,FALSE)</f>
        <v xml:space="preserve"> Deferribacteres</v>
      </c>
      <c r="J1093" t="str">
        <f>VLOOKUP(A1093,tax!$B$2:$X$1706,6,FALSE)</f>
        <v xml:space="preserve"> Deferribacterales</v>
      </c>
      <c r="K1093" s="11" t="str">
        <f t="shared" si="197"/>
        <v>-</v>
      </c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</row>
    <row r="1094" spans="1:44" hidden="1" x14ac:dyDescent="0.3">
      <c r="A1094" s="2" t="s">
        <v>2265</v>
      </c>
      <c r="B1094" s="16"/>
      <c r="C1094" s="14"/>
      <c r="D1094" s="9">
        <v>1</v>
      </c>
      <c r="E1094" s="15"/>
      <c r="F1094" s="8">
        <v>1</v>
      </c>
      <c r="G1094" s="4">
        <v>2</v>
      </c>
      <c r="H1094" s="4"/>
      <c r="I1094" s="5" t="str">
        <f>VLOOKUP(A1094,tax!$B$2:$X$1706,5,FALSE)</f>
        <v xml:space="preserve"> Proteobacteria</v>
      </c>
      <c r="J1094" t="str">
        <f>VLOOKUP(A1094,tax!$B$2:$X$1706,6,FALSE)</f>
        <v xml:space="preserve"> Gammaproteobacteria</v>
      </c>
      <c r="K1094" s="11" t="str">
        <f t="shared" ref="K1094:K1100" si="210">IF(AND(B1094=1,C1094=1,E1094=1,F1094=1,B1094+C1094+D1094+E1094+F1094=4),"2",IF(AND(B1094+C1094+D1094+E1094+F1094=2,D1094=1),"1","-"))</f>
        <v>1</v>
      </c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</row>
    <row r="1095" spans="1:44" hidden="1" x14ac:dyDescent="0.3">
      <c r="A1095" s="2" t="s">
        <v>2267</v>
      </c>
      <c r="B1095" s="16"/>
      <c r="C1095" s="14"/>
      <c r="D1095" s="9">
        <v>1</v>
      </c>
      <c r="E1095" s="15"/>
      <c r="F1095" s="8">
        <v>1</v>
      </c>
      <c r="G1095" s="4">
        <v>2</v>
      </c>
      <c r="H1095" s="4"/>
      <c r="I1095" s="5" t="str">
        <f>VLOOKUP(A1095,tax!$B$2:$X$1706,5,FALSE)</f>
        <v xml:space="preserve"> Proteobacteria</v>
      </c>
      <c r="J1095" t="str">
        <f>VLOOKUP(A1095,tax!$B$2:$X$1706,6,FALSE)</f>
        <v xml:space="preserve"> Gammaproteobacteria</v>
      </c>
      <c r="K1095" s="11" t="str">
        <f t="shared" si="210"/>
        <v>1</v>
      </c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</row>
    <row r="1096" spans="1:44" hidden="1" x14ac:dyDescent="0.3">
      <c r="A1096" s="2" t="s">
        <v>2269</v>
      </c>
      <c r="B1096" s="16"/>
      <c r="C1096" s="14"/>
      <c r="D1096" s="9">
        <v>1</v>
      </c>
      <c r="E1096" s="15"/>
      <c r="F1096" s="8">
        <v>1</v>
      </c>
      <c r="G1096" s="4">
        <v>2</v>
      </c>
      <c r="H1096" s="4"/>
      <c r="I1096" s="5" t="str">
        <f>VLOOKUP(A1096,tax!$B$2:$X$1706,5,FALSE)</f>
        <v xml:space="preserve"> Proteobacteria</v>
      </c>
      <c r="J1096" t="str">
        <f>VLOOKUP(A1096,tax!$B$2:$X$1706,6,FALSE)</f>
        <v xml:space="preserve"> Gammaproteobacteria</v>
      </c>
      <c r="K1096" s="11" t="str">
        <f t="shared" si="210"/>
        <v>1</v>
      </c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</row>
    <row r="1097" spans="1:44" hidden="1" x14ac:dyDescent="0.3">
      <c r="A1097" s="2" t="s">
        <v>2271</v>
      </c>
      <c r="B1097" s="16"/>
      <c r="C1097" s="14"/>
      <c r="D1097" s="9">
        <v>1</v>
      </c>
      <c r="E1097" s="15"/>
      <c r="F1097" s="8">
        <v>1</v>
      </c>
      <c r="G1097" s="4">
        <v>2</v>
      </c>
      <c r="H1097" s="4"/>
      <c r="I1097" s="5" t="str">
        <f>VLOOKUP(A1097,tax!$B$2:$X$1706,5,FALSE)</f>
        <v xml:space="preserve"> Proteobacteria</v>
      </c>
      <c r="J1097" t="str">
        <f>VLOOKUP(A1097,tax!$B$2:$X$1706,6,FALSE)</f>
        <v xml:space="preserve"> Gammaproteobacteria</v>
      </c>
      <c r="K1097" s="11" t="str">
        <f t="shared" si="210"/>
        <v>1</v>
      </c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</row>
    <row r="1098" spans="1:44" hidden="1" x14ac:dyDescent="0.3">
      <c r="A1098" s="2" t="s">
        <v>2273</v>
      </c>
      <c r="B1098" s="16"/>
      <c r="C1098" s="14"/>
      <c r="D1098" s="9">
        <v>1</v>
      </c>
      <c r="E1098" s="15"/>
      <c r="F1098" s="8">
        <v>1</v>
      </c>
      <c r="G1098" s="4">
        <v>2</v>
      </c>
      <c r="H1098" s="4"/>
      <c r="I1098" s="5" t="str">
        <f>VLOOKUP(A1098,tax!$B$2:$X$1706,5,FALSE)</f>
        <v xml:space="preserve"> Proteobacteria</v>
      </c>
      <c r="J1098" t="str">
        <f>VLOOKUP(A1098,tax!$B$2:$X$1706,6,FALSE)</f>
        <v xml:space="preserve"> Gammaproteobacteria</v>
      </c>
      <c r="K1098" s="11" t="str">
        <f t="shared" si="210"/>
        <v>1</v>
      </c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</row>
    <row r="1099" spans="1:44" hidden="1" x14ac:dyDescent="0.3">
      <c r="A1099" s="2" t="s">
        <v>2275</v>
      </c>
      <c r="B1099" s="16"/>
      <c r="C1099" s="14"/>
      <c r="D1099" s="9">
        <v>1</v>
      </c>
      <c r="E1099" s="15"/>
      <c r="F1099" s="8">
        <v>1</v>
      </c>
      <c r="G1099" s="4">
        <v>2</v>
      </c>
      <c r="H1099" s="4"/>
      <c r="I1099" s="5" t="str">
        <f>VLOOKUP(A1099,tax!$B$2:$X$1706,5,FALSE)</f>
        <v xml:space="preserve"> Proteobacteria</v>
      </c>
      <c r="J1099" t="str">
        <f>VLOOKUP(A1099,tax!$B$2:$X$1706,6,FALSE)</f>
        <v xml:space="preserve"> Gammaproteobacteria</v>
      </c>
      <c r="K1099" s="11" t="str">
        <f t="shared" si="210"/>
        <v>1</v>
      </c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</row>
    <row r="1100" spans="1:44" hidden="1" x14ac:dyDescent="0.3">
      <c r="A1100" s="2" t="s">
        <v>2277</v>
      </c>
      <c r="B1100" s="16">
        <v>1</v>
      </c>
      <c r="C1100" s="14">
        <v>1</v>
      </c>
      <c r="D1100" s="9"/>
      <c r="E1100" s="15">
        <v>1</v>
      </c>
      <c r="F1100" s="8">
        <v>1</v>
      </c>
      <c r="G1100" s="4">
        <v>4</v>
      </c>
      <c r="H1100" s="4"/>
      <c r="I1100" s="5" t="str">
        <f>VLOOKUP(A1100,tax!$B$2:$X$1706,5,FALSE)</f>
        <v xml:space="preserve"> Proteobacteria</v>
      </c>
      <c r="J1100" t="str">
        <f>VLOOKUP(A1100,tax!$B$2:$X$1706,6,FALSE)</f>
        <v xml:space="preserve"> Gammaproteobacteria</v>
      </c>
      <c r="K1100" s="11" t="str">
        <f t="shared" si="210"/>
        <v>2</v>
      </c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</row>
    <row r="1101" spans="1:44" hidden="1" x14ac:dyDescent="0.3">
      <c r="A1101" s="2" t="s">
        <v>2279</v>
      </c>
      <c r="B1101" s="16">
        <v>2</v>
      </c>
      <c r="C1101" s="14">
        <v>1</v>
      </c>
      <c r="D1101" s="9"/>
      <c r="E1101" s="15">
        <v>1</v>
      </c>
      <c r="F1101" s="8">
        <v>1</v>
      </c>
      <c r="G1101" s="4">
        <v>5</v>
      </c>
      <c r="H1101" s="4"/>
      <c r="I1101" s="5" t="str">
        <f>VLOOKUP(A1101,tax!$B$2:$X$1706,5,FALSE)</f>
        <v xml:space="preserve"> Proteobacteria</v>
      </c>
      <c r="J1101" t="str">
        <f>VLOOKUP(A1101,tax!$B$2:$X$1706,6,FALSE)</f>
        <v xml:space="preserve"> Gammaproteobacteria</v>
      </c>
      <c r="K1101" s="11" t="str">
        <f t="shared" ref="K1101:K1157" si="211">IF(AND(B1101=1,C1101=1,E1101=1,F1101=1,B1101+C1101+D1101+E1101+F1101=4),"II",IF(AND(B1101+C1101+D1101+E1101+F1101=2,D1101=1),"I","-"))</f>
        <v>-</v>
      </c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</row>
    <row r="1102" spans="1:44" hidden="1" x14ac:dyDescent="0.3">
      <c r="A1102" s="2" t="s">
        <v>2283</v>
      </c>
      <c r="B1102" s="16"/>
      <c r="C1102" s="14"/>
      <c r="D1102" s="9">
        <v>1</v>
      </c>
      <c r="E1102" s="15"/>
      <c r="F1102" s="8">
        <v>1</v>
      </c>
      <c r="G1102" s="4">
        <v>2</v>
      </c>
      <c r="H1102" s="4"/>
      <c r="I1102" s="5" t="str">
        <f>VLOOKUP(A1102,tax!$B$2:$X$1706,5,FALSE)</f>
        <v xml:space="preserve"> Proteobacteria</v>
      </c>
      <c r="J1102" t="str">
        <f>VLOOKUP(A1102,tax!$B$2:$X$1706,6,FALSE)</f>
        <v xml:space="preserve"> Gammaproteobacteria</v>
      </c>
      <c r="K1102" s="11" t="str">
        <f t="shared" ref="K1102:K1103" si="212">IF(AND(B1102=1,C1102=1,E1102=1,F1102=1,B1102+C1102+D1102+E1102+F1102=4),"2",IF(AND(B1102+C1102+D1102+E1102+F1102=2,D1102=1),"1","-"))</f>
        <v>1</v>
      </c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</row>
    <row r="1103" spans="1:44" hidden="1" x14ac:dyDescent="0.3">
      <c r="A1103" s="2" t="s">
        <v>2285</v>
      </c>
      <c r="B1103" s="16"/>
      <c r="C1103" s="14"/>
      <c r="D1103" s="9">
        <v>1</v>
      </c>
      <c r="E1103" s="15"/>
      <c r="F1103" s="8">
        <v>1</v>
      </c>
      <c r="G1103" s="4">
        <v>2</v>
      </c>
      <c r="H1103" s="4"/>
      <c r="I1103" s="5" t="str">
        <f>VLOOKUP(A1103,tax!$B$2:$X$1706,5,FALSE)</f>
        <v xml:space="preserve"> Proteobacteria</v>
      </c>
      <c r="J1103" t="str">
        <f>VLOOKUP(A1103,tax!$B$2:$X$1706,6,FALSE)</f>
        <v xml:space="preserve"> Gammaproteobacteria</v>
      </c>
      <c r="K1103" s="11" t="str">
        <f t="shared" si="212"/>
        <v>1</v>
      </c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</row>
    <row r="1104" spans="1:44" hidden="1" x14ac:dyDescent="0.3">
      <c r="A1104" s="2" t="s">
        <v>2287</v>
      </c>
      <c r="B1104" s="16"/>
      <c r="C1104" s="14">
        <v>1</v>
      </c>
      <c r="D1104" s="9"/>
      <c r="E1104" s="15">
        <v>1</v>
      </c>
      <c r="F1104" s="8">
        <v>1</v>
      </c>
      <c r="G1104" s="4">
        <v>3</v>
      </c>
      <c r="H1104" s="4"/>
      <c r="I1104" s="5" t="str">
        <f>VLOOKUP(A1104,tax!$B$2:$X$1706,5,FALSE)</f>
        <v xml:space="preserve"> Proteobacteria</v>
      </c>
      <c r="J1104" t="str">
        <f>VLOOKUP(A1104,tax!$B$2:$X$1706,6,FALSE)</f>
        <v xml:space="preserve"> Betaproteobacteria</v>
      </c>
      <c r="K1104" s="11" t="str">
        <f t="shared" si="211"/>
        <v>-</v>
      </c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</row>
    <row r="1105" spans="1:44" hidden="1" x14ac:dyDescent="0.3">
      <c r="A1105" s="2" t="s">
        <v>2289</v>
      </c>
      <c r="B1105" s="16"/>
      <c r="C1105" s="14"/>
      <c r="D1105" s="9">
        <v>1</v>
      </c>
      <c r="E1105" s="15"/>
      <c r="F1105" s="8">
        <v>1</v>
      </c>
      <c r="G1105" s="4">
        <v>2</v>
      </c>
      <c r="H1105" s="4"/>
      <c r="I1105" s="5" t="str">
        <f>VLOOKUP(A1105,tax!$B$2:$X$1706,5,FALSE)</f>
        <v xml:space="preserve"> Proteobacteria</v>
      </c>
      <c r="J1105" t="str">
        <f>VLOOKUP(A1105,tax!$B$2:$X$1706,6,FALSE)</f>
        <v xml:space="preserve"> Gammaproteobacteria</v>
      </c>
      <c r="K1105" s="11" t="str">
        <f t="shared" ref="K1105:K1107" si="213">IF(AND(B1105=1,C1105=1,E1105=1,F1105=1,B1105+C1105+D1105+E1105+F1105=4),"2",IF(AND(B1105+C1105+D1105+E1105+F1105=2,D1105=1),"1","-"))</f>
        <v>1</v>
      </c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</row>
    <row r="1106" spans="1:44" hidden="1" x14ac:dyDescent="0.3">
      <c r="A1106" s="2" t="s">
        <v>2291</v>
      </c>
      <c r="B1106" s="16"/>
      <c r="C1106" s="14"/>
      <c r="D1106" s="9">
        <v>1</v>
      </c>
      <c r="E1106" s="15"/>
      <c r="F1106" s="8">
        <v>1</v>
      </c>
      <c r="G1106" s="4">
        <v>2</v>
      </c>
      <c r="H1106" s="4"/>
      <c r="I1106" s="5" t="str">
        <f>VLOOKUP(A1106,tax!$B$2:$X$1706,5,FALSE)</f>
        <v xml:space="preserve"> Proteobacteria</v>
      </c>
      <c r="J1106" t="str">
        <f>VLOOKUP(A1106,tax!$B$2:$X$1706,6,FALSE)</f>
        <v xml:space="preserve"> Gammaproteobacteria</v>
      </c>
      <c r="K1106" s="11" t="str">
        <f t="shared" si="213"/>
        <v>1</v>
      </c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</row>
    <row r="1107" spans="1:44" hidden="1" x14ac:dyDescent="0.3">
      <c r="A1107" s="2" t="s">
        <v>2293</v>
      </c>
      <c r="B1107" s="16">
        <v>1</v>
      </c>
      <c r="C1107" s="14">
        <v>1</v>
      </c>
      <c r="D1107" s="9"/>
      <c r="E1107" s="15">
        <v>1</v>
      </c>
      <c r="F1107" s="8">
        <v>1</v>
      </c>
      <c r="G1107" s="4">
        <v>4</v>
      </c>
      <c r="H1107" s="4"/>
      <c r="I1107" s="5" t="str">
        <f>VLOOKUP(A1107,tax!$B$2:$X$1706,5,FALSE)</f>
        <v xml:space="preserve"> Proteobacteria</v>
      </c>
      <c r="J1107" t="str">
        <f>VLOOKUP(A1107,tax!$B$2:$X$1706,6,FALSE)</f>
        <v xml:space="preserve"> Gammaproteobacteria</v>
      </c>
      <c r="K1107" s="11" t="str">
        <f t="shared" si="213"/>
        <v>2</v>
      </c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</row>
    <row r="1108" spans="1:44" x14ac:dyDescent="0.3">
      <c r="A1108" s="47" t="s">
        <v>2295</v>
      </c>
      <c r="B1108" s="48"/>
      <c r="C1108" s="49"/>
      <c r="D1108" s="50">
        <v>1</v>
      </c>
      <c r="E1108" s="51"/>
      <c r="F1108" s="52">
        <v>1</v>
      </c>
      <c r="G1108" s="53">
        <v>2</v>
      </c>
      <c r="H1108" s="53">
        <f>VLOOKUP(A1108, architectures!B1093:I8097,4, FALSE)</f>
        <v>77</v>
      </c>
      <c r="I1108" s="54" t="str">
        <f>VLOOKUP(A1108,tax!$B$2:$X$1706,5,FALSE)</f>
        <v xml:space="preserve"> Proteobacteria</v>
      </c>
      <c r="J1108" s="34" t="str">
        <f>VLOOKUP(A1108,tax!$B$2:$X$1706,6,FALSE)</f>
        <v xml:space="preserve"> Betaproteobacteria</v>
      </c>
      <c r="K1108" s="35" t="str">
        <f>IF(AND(B1108=1,C1108=1,E1108=1,F1108=1,B1108+C1108+D1108+E1108+F1108=4),"2",IF(AND(B1108+C1108+D1108+E1108+F1108=2,D1108=1),"1","-"))</f>
        <v>1</v>
      </c>
      <c r="L1108" s="35" t="str">
        <f>CONCATENATE("B",K1108)</f>
        <v>B1</v>
      </c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</row>
    <row r="1109" spans="1:44" hidden="1" x14ac:dyDescent="0.3">
      <c r="A1109" s="2" t="s">
        <v>2297</v>
      </c>
      <c r="B1109" s="16"/>
      <c r="C1109" s="14"/>
      <c r="D1109" s="9"/>
      <c r="E1109" s="15">
        <v>1</v>
      </c>
      <c r="F1109" s="8">
        <v>1</v>
      </c>
      <c r="G1109" s="4">
        <v>2</v>
      </c>
      <c r="H1109" s="4"/>
      <c r="I1109" s="5" t="str">
        <f>VLOOKUP(A1109,tax!$B$2:$X$1706,5,FALSE)</f>
        <v xml:space="preserve"> Bacteroidetes</v>
      </c>
      <c r="J1109" t="str">
        <f>VLOOKUP(A1109,tax!$B$2:$X$1706,6,FALSE)</f>
        <v xml:space="preserve"> Flavobacteriia</v>
      </c>
      <c r="K1109" s="11" t="str">
        <f t="shared" si="211"/>
        <v>-</v>
      </c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</row>
    <row r="1110" spans="1:44" hidden="1" x14ac:dyDescent="0.3">
      <c r="A1110" s="2" t="s">
        <v>2299</v>
      </c>
      <c r="B1110" s="16"/>
      <c r="C1110" s="14"/>
      <c r="D1110" s="9">
        <v>1</v>
      </c>
      <c r="E1110" s="15"/>
      <c r="F1110" s="8">
        <v>1</v>
      </c>
      <c r="G1110" s="4">
        <v>2</v>
      </c>
      <c r="H1110" s="4"/>
      <c r="I1110" s="5" t="str">
        <f>VLOOKUP(A1110,tax!$B$2:$X$1706,5,FALSE)</f>
        <v xml:space="preserve"> Proteobacteria</v>
      </c>
      <c r="J1110" t="str">
        <f>VLOOKUP(A1110,tax!$B$2:$X$1706,6,FALSE)</f>
        <v xml:space="preserve"> Deltaproteobacteria</v>
      </c>
      <c r="K1110" s="11" t="str">
        <f t="shared" ref="K1110:K1112" si="214">IF(AND(B1110=1,C1110=1,E1110=1,F1110=1,B1110+C1110+D1110+E1110+F1110=4),"2",IF(AND(B1110+C1110+D1110+E1110+F1110=2,D1110=1),"1","-"))</f>
        <v>1</v>
      </c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</row>
    <row r="1111" spans="1:44" hidden="1" x14ac:dyDescent="0.3">
      <c r="A1111" s="2" t="s">
        <v>2301</v>
      </c>
      <c r="B1111" s="16"/>
      <c r="C1111" s="14"/>
      <c r="D1111" s="9">
        <v>1</v>
      </c>
      <c r="E1111" s="15"/>
      <c r="F1111" s="8">
        <v>1</v>
      </c>
      <c r="G1111" s="4">
        <v>2</v>
      </c>
      <c r="H1111" s="4"/>
      <c r="I1111" s="5" t="str">
        <f>VLOOKUP(A1111,tax!$B$2:$X$1706,5,FALSE)</f>
        <v xml:space="preserve"> Proteobacteria</v>
      </c>
      <c r="J1111" t="str">
        <f>VLOOKUP(A1111,tax!$B$2:$X$1706,6,FALSE)</f>
        <v xml:space="preserve"> Deltaproteobacteria</v>
      </c>
      <c r="K1111" s="11" t="str">
        <f t="shared" si="214"/>
        <v>1</v>
      </c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</row>
    <row r="1112" spans="1:44" hidden="1" x14ac:dyDescent="0.3">
      <c r="A1112" s="2" t="s">
        <v>2303</v>
      </c>
      <c r="B1112" s="16">
        <v>1</v>
      </c>
      <c r="C1112" s="14">
        <v>1</v>
      </c>
      <c r="D1112" s="9"/>
      <c r="E1112" s="15">
        <v>1</v>
      </c>
      <c r="F1112" s="8">
        <v>1</v>
      </c>
      <c r="G1112" s="4">
        <v>4</v>
      </c>
      <c r="H1112" s="4"/>
      <c r="I1112" s="5" t="str">
        <f>VLOOKUP(A1112,tax!$B$2:$X$1706,5,FALSE)</f>
        <v xml:space="preserve"> Proteobacteria</v>
      </c>
      <c r="J1112" t="str">
        <f>VLOOKUP(A1112,tax!$B$2:$X$1706,6,FALSE)</f>
        <v xml:space="preserve"> Gammaproteobacteria</v>
      </c>
      <c r="K1112" s="11" t="str">
        <f t="shared" si="214"/>
        <v>2</v>
      </c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</row>
    <row r="1113" spans="1:44" hidden="1" x14ac:dyDescent="0.3">
      <c r="A1113" s="2" t="s">
        <v>2305</v>
      </c>
      <c r="B1113" s="16">
        <v>2</v>
      </c>
      <c r="C1113" s="14">
        <v>1</v>
      </c>
      <c r="D1113" s="9"/>
      <c r="E1113" s="15">
        <v>1</v>
      </c>
      <c r="F1113" s="8">
        <v>1</v>
      </c>
      <c r="G1113" s="4">
        <v>5</v>
      </c>
      <c r="H1113" s="4"/>
      <c r="I1113" s="5" t="str">
        <f>VLOOKUP(A1113,tax!$B$2:$X$1706,5,FALSE)</f>
        <v xml:space="preserve"> Proteobacteria</v>
      </c>
      <c r="J1113" t="str">
        <f>VLOOKUP(A1113,tax!$B$2:$X$1706,6,FALSE)</f>
        <v xml:space="preserve"> Gammaproteobacteria</v>
      </c>
      <c r="K1113" s="11" t="str">
        <f t="shared" si="211"/>
        <v>-</v>
      </c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</row>
    <row r="1114" spans="1:44" hidden="1" x14ac:dyDescent="0.3">
      <c r="A1114" s="2" t="s">
        <v>2307</v>
      </c>
      <c r="B1114" s="16">
        <v>1</v>
      </c>
      <c r="C1114" s="14">
        <v>1</v>
      </c>
      <c r="D1114" s="9"/>
      <c r="E1114" s="15">
        <v>1</v>
      </c>
      <c r="F1114" s="8">
        <v>1</v>
      </c>
      <c r="G1114" s="4">
        <v>4</v>
      </c>
      <c r="H1114" s="4"/>
      <c r="I1114" s="5" t="str">
        <f>VLOOKUP(A1114,tax!$B$2:$X$1706,5,FALSE)</f>
        <v xml:space="preserve"> Proteobacteria</v>
      </c>
      <c r="J1114" t="str">
        <f>VLOOKUP(A1114,tax!$B$2:$X$1706,6,FALSE)</f>
        <v xml:space="preserve"> Gammaproteobacteria</v>
      </c>
      <c r="K1114" s="11" t="str">
        <f>IF(AND(B1114=1,C1114=1,E1114=1,F1114=1,B1114+C1114+D1114+E1114+F1114=4),"2",IF(AND(B1114+C1114+D1114+E1114+F1114=2,D1114=1),"1","-"))</f>
        <v>2</v>
      </c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</row>
    <row r="1115" spans="1:44" hidden="1" x14ac:dyDescent="0.3">
      <c r="A1115" s="2" t="s">
        <v>2309</v>
      </c>
      <c r="B1115" s="16"/>
      <c r="C1115" s="14">
        <v>1</v>
      </c>
      <c r="D1115" s="9"/>
      <c r="E1115" s="15">
        <v>1</v>
      </c>
      <c r="F1115" s="8">
        <v>1</v>
      </c>
      <c r="G1115" s="4">
        <v>3</v>
      </c>
      <c r="H1115" s="4"/>
      <c r="I1115" s="5" t="str">
        <f>VLOOKUP(A1115,tax!$B$2:$X$1706,5,FALSE)</f>
        <v xml:space="preserve"> Proteobacteria</v>
      </c>
      <c r="J1115" t="str">
        <f>VLOOKUP(A1115,tax!$B$2:$X$1706,6,FALSE)</f>
        <v xml:space="preserve"> Gammaproteobacteria</v>
      </c>
      <c r="K1115" s="11" t="str">
        <f t="shared" si="211"/>
        <v>-</v>
      </c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</row>
    <row r="1116" spans="1:44" hidden="1" x14ac:dyDescent="0.3">
      <c r="A1116" s="2" t="s">
        <v>2311</v>
      </c>
      <c r="B1116" s="16"/>
      <c r="C1116" s="14"/>
      <c r="D1116" s="9"/>
      <c r="E1116" s="15"/>
      <c r="F1116" s="8">
        <v>1</v>
      </c>
      <c r="G1116" s="4">
        <v>1</v>
      </c>
      <c r="H1116" s="4"/>
      <c r="I1116" s="5" t="str">
        <f>VLOOKUP(A1116,tax!$B$2:$X$1706,5,FALSE)</f>
        <v xml:space="preserve"> Proteobacteria</v>
      </c>
      <c r="J1116" t="str">
        <f>VLOOKUP(A1116,tax!$B$2:$X$1706,6,FALSE)</f>
        <v xml:space="preserve"> Alphaproteobacteria</v>
      </c>
      <c r="K1116" s="11" t="str">
        <f t="shared" si="211"/>
        <v>-</v>
      </c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</row>
    <row r="1117" spans="1:44" x14ac:dyDescent="0.3">
      <c r="A1117" s="47" t="s">
        <v>2313</v>
      </c>
      <c r="B1117" s="48"/>
      <c r="C1117" s="49"/>
      <c r="D1117" s="50">
        <v>1</v>
      </c>
      <c r="E1117" s="51"/>
      <c r="F1117" s="52">
        <v>1</v>
      </c>
      <c r="G1117" s="53">
        <v>2</v>
      </c>
      <c r="H1117" s="53">
        <f>VLOOKUP(A1117, architectures!B1102:I8106,4, FALSE)</f>
        <v>81</v>
      </c>
      <c r="I1117" s="54" t="str">
        <f>VLOOKUP(A1117,tax!$B$2:$X$1706,5,FALSE)</f>
        <v xml:space="preserve"> Proteobacteria</v>
      </c>
      <c r="J1117" s="34" t="str">
        <f>VLOOKUP(A1117,tax!$B$2:$X$1706,6,FALSE)</f>
        <v xml:space="preserve"> Betaproteobacteria</v>
      </c>
      <c r="K1117" s="35" t="str">
        <f>IF(AND(B1117=1,C1117=1,E1117=1,F1117=1,B1117+C1117+D1117+E1117+F1117=4),"2",IF(AND(B1117+C1117+D1117+E1117+F1117=2,D1117=1),"1","-"))</f>
        <v>1</v>
      </c>
      <c r="L1117" s="35" t="str">
        <f>CONCATENATE("B",K1117)</f>
        <v>B1</v>
      </c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</row>
    <row r="1118" spans="1:44" hidden="1" x14ac:dyDescent="0.3">
      <c r="A1118" s="2" t="s">
        <v>2315</v>
      </c>
      <c r="B1118" s="16"/>
      <c r="C1118" s="14">
        <v>1</v>
      </c>
      <c r="D1118" s="9"/>
      <c r="E1118" s="15">
        <v>1</v>
      </c>
      <c r="F1118" s="8">
        <v>1</v>
      </c>
      <c r="G1118" s="4">
        <v>3</v>
      </c>
      <c r="H1118" s="4"/>
      <c r="I1118" s="5" t="str">
        <f>VLOOKUP(A1118,tax!$B$2:$X$1706,5,FALSE)</f>
        <v xml:space="preserve"> Proteobacteria</v>
      </c>
      <c r="J1118" t="str">
        <f>VLOOKUP(A1118,tax!$B$2:$X$1706,6,FALSE)</f>
        <v xml:space="preserve"> Betaproteobacteria</v>
      </c>
      <c r="K1118" s="11" t="str">
        <f t="shared" si="211"/>
        <v>-</v>
      </c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</row>
    <row r="1119" spans="1:44" hidden="1" x14ac:dyDescent="0.3">
      <c r="A1119" s="2" t="s">
        <v>2317</v>
      </c>
      <c r="B1119" s="16">
        <v>3</v>
      </c>
      <c r="C1119" s="14">
        <v>1</v>
      </c>
      <c r="D1119" s="9"/>
      <c r="E1119" s="15">
        <v>1</v>
      </c>
      <c r="F1119" s="8">
        <v>1</v>
      </c>
      <c r="G1119" s="4">
        <v>6</v>
      </c>
      <c r="H1119" s="4"/>
      <c r="I1119" s="5" t="str">
        <f>VLOOKUP(A1119,tax!$B$2:$X$1706,5,FALSE)</f>
        <v xml:space="preserve"> Proteobacteria</v>
      </c>
      <c r="J1119" t="str">
        <f>VLOOKUP(A1119,tax!$B$2:$X$1706,6,FALSE)</f>
        <v xml:space="preserve"> Betaproteobacteria</v>
      </c>
      <c r="K1119" s="11" t="str">
        <f t="shared" si="211"/>
        <v>-</v>
      </c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</row>
    <row r="1120" spans="1:44" hidden="1" x14ac:dyDescent="0.3">
      <c r="A1120" s="2" t="s">
        <v>2319</v>
      </c>
      <c r="B1120" s="16"/>
      <c r="C1120" s="14">
        <v>1</v>
      </c>
      <c r="D1120" s="9"/>
      <c r="E1120" s="15">
        <v>1</v>
      </c>
      <c r="F1120" s="8">
        <v>1</v>
      </c>
      <c r="G1120" s="4">
        <v>3</v>
      </c>
      <c r="H1120" s="4"/>
      <c r="I1120" s="5" t="str">
        <f>VLOOKUP(A1120,tax!$B$2:$X$1706,5,FALSE)</f>
        <v xml:space="preserve"> Proteobacteria</v>
      </c>
      <c r="J1120" t="str">
        <f>VLOOKUP(A1120,tax!$B$2:$X$1706,6,FALSE)</f>
        <v xml:space="preserve"> Betaproteobacteria</v>
      </c>
      <c r="K1120" s="11" t="str">
        <f t="shared" si="211"/>
        <v>-</v>
      </c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</row>
    <row r="1121" spans="1:44" x14ac:dyDescent="0.3">
      <c r="A1121" s="47" t="s">
        <v>2321</v>
      </c>
      <c r="B1121" s="48"/>
      <c r="C1121" s="49"/>
      <c r="D1121" s="50">
        <v>1</v>
      </c>
      <c r="E1121" s="51"/>
      <c r="F1121" s="52">
        <v>1</v>
      </c>
      <c r="G1121" s="53">
        <v>2</v>
      </c>
      <c r="H1121" s="53">
        <f>VLOOKUP(A1121, architectures!B1106:I8110,4, FALSE)</f>
        <v>69</v>
      </c>
      <c r="I1121" s="54" t="str">
        <f>VLOOKUP(A1121,tax!$B$2:$X$1706,5,FALSE)</f>
        <v xml:space="preserve"> Proteobacteria</v>
      </c>
      <c r="J1121" s="34" t="str">
        <f>VLOOKUP(A1121,tax!$B$2:$X$1706,6,FALSE)</f>
        <v xml:space="preserve"> Betaproteobacteria</v>
      </c>
      <c r="K1121" s="35" t="str">
        <f>IF(AND(B1121=1,C1121=1,E1121=1,F1121=1,B1121+C1121+D1121+E1121+F1121=4),"2",IF(AND(B1121+C1121+D1121+E1121+F1121=2,D1121=1),"1","-"))</f>
        <v>1</v>
      </c>
      <c r="L1121" s="35" t="str">
        <f>CONCATENATE("B",K1121)</f>
        <v>B1</v>
      </c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</row>
    <row r="1122" spans="1:44" x14ac:dyDescent="0.3">
      <c r="A1122" s="47" t="s">
        <v>2323</v>
      </c>
      <c r="B1122" s="48">
        <v>1</v>
      </c>
      <c r="C1122" s="49">
        <v>1</v>
      </c>
      <c r="D1122" s="50"/>
      <c r="E1122" s="51">
        <v>1</v>
      </c>
      <c r="F1122" s="52">
        <v>1</v>
      </c>
      <c r="G1122" s="53">
        <v>4</v>
      </c>
      <c r="H1122" s="53">
        <f>VLOOKUP(A1122, architectures!B1107:I8111,4, FALSE)</f>
        <v>276</v>
      </c>
      <c r="I1122" s="54" t="str">
        <f>VLOOKUP(A1122,tax!$B$2:$X$1706,5,FALSE)</f>
        <v xml:space="preserve"> Proteobacteria</v>
      </c>
      <c r="J1122" s="34" t="str">
        <f>VLOOKUP(A1122,tax!$B$2:$X$1706,6,FALSE)</f>
        <v xml:space="preserve"> Alphaproteobacteria</v>
      </c>
      <c r="K1122" s="35" t="str">
        <f>IF(AND(B1122=1,C1122=1,E1122=1,F1122=1,B1122+C1122+D1122+E1122+F1122=4),"2",IF(AND(B1122+C1122+D1122+E1122+F1122=2,D1122=1),"1","-"))</f>
        <v>2</v>
      </c>
      <c r="L1122" s="35" t="str">
        <f>CONCATENATE("A",K1122)</f>
        <v>A2</v>
      </c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</row>
    <row r="1123" spans="1:44" hidden="1" x14ac:dyDescent="0.3">
      <c r="A1123" s="2" t="s">
        <v>2325</v>
      </c>
      <c r="B1123" s="16">
        <v>2</v>
      </c>
      <c r="C1123" s="14">
        <v>1</v>
      </c>
      <c r="D1123" s="9"/>
      <c r="E1123" s="15">
        <v>1</v>
      </c>
      <c r="F1123" s="8">
        <v>1</v>
      </c>
      <c r="G1123" s="4">
        <v>5</v>
      </c>
      <c r="H1123" s="4"/>
      <c r="I1123" s="5" t="str">
        <f>VLOOKUP(A1123,tax!$B$2:$X$1706,5,FALSE)</f>
        <v xml:space="preserve"> Proteobacteria</v>
      </c>
      <c r="J1123" t="str">
        <f>VLOOKUP(A1123,tax!$B$2:$X$1706,6,FALSE)</f>
        <v xml:space="preserve"> Alphaproteobacteria</v>
      </c>
      <c r="K1123" s="11" t="str">
        <f t="shared" si="211"/>
        <v>-</v>
      </c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</row>
    <row r="1124" spans="1:44" hidden="1" x14ac:dyDescent="0.3">
      <c r="A1124" s="2" t="s">
        <v>2327</v>
      </c>
      <c r="B1124" s="16"/>
      <c r="C1124" s="14"/>
      <c r="D1124" s="9"/>
      <c r="E1124" s="15">
        <v>1</v>
      </c>
      <c r="F1124" s="8">
        <v>1</v>
      </c>
      <c r="G1124" s="4">
        <v>2</v>
      </c>
      <c r="H1124" s="4"/>
      <c r="I1124" s="5" t="str">
        <f>VLOOKUP(A1124,tax!$B$2:$X$1706,5,FALSE)</f>
        <v xml:space="preserve"> Proteobacteria</v>
      </c>
      <c r="J1124" t="str">
        <f>VLOOKUP(A1124,tax!$B$2:$X$1706,6,FALSE)</f>
        <v xml:space="preserve"> Gammaproteobacteria</v>
      </c>
      <c r="K1124" s="11" t="str">
        <f t="shared" si="211"/>
        <v>-</v>
      </c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</row>
    <row r="1125" spans="1:44" hidden="1" x14ac:dyDescent="0.3">
      <c r="A1125" s="2" t="s">
        <v>2329</v>
      </c>
      <c r="B1125" s="16"/>
      <c r="C1125" s="14"/>
      <c r="D1125" s="9"/>
      <c r="E1125" s="15"/>
      <c r="F1125" s="8">
        <v>1</v>
      </c>
      <c r="G1125" s="4">
        <v>1</v>
      </c>
      <c r="H1125" s="4"/>
      <c r="I1125" s="5" t="str">
        <f>VLOOKUP(A1125,tax!$B$2:$X$1706,5,FALSE)</f>
        <v xml:space="preserve"> Proteobacteria</v>
      </c>
      <c r="J1125" t="str">
        <f>VLOOKUP(A1125,tax!$B$2:$X$1706,6,FALSE)</f>
        <v xml:space="preserve"> Gammaproteobacteria</v>
      </c>
      <c r="K1125" s="11" t="str">
        <f t="shared" si="211"/>
        <v>-</v>
      </c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</row>
    <row r="1126" spans="1:44" hidden="1" x14ac:dyDescent="0.3">
      <c r="A1126" s="2" t="s">
        <v>2331</v>
      </c>
      <c r="B1126" s="16">
        <v>2</v>
      </c>
      <c r="C1126" s="14">
        <v>1</v>
      </c>
      <c r="D1126" s="9"/>
      <c r="E1126" s="15">
        <v>1</v>
      </c>
      <c r="F1126" s="8">
        <v>1</v>
      </c>
      <c r="G1126" s="4">
        <v>5</v>
      </c>
      <c r="H1126" s="4"/>
      <c r="I1126" s="5" t="str">
        <f>VLOOKUP(A1126,tax!$B$2:$X$1706,5,FALSE)</f>
        <v xml:space="preserve"> Proteobacteria</v>
      </c>
      <c r="J1126" t="str">
        <f>VLOOKUP(A1126,tax!$B$2:$X$1706,6,FALSE)</f>
        <v xml:space="preserve"> Gammaproteobacteria</v>
      </c>
      <c r="K1126" s="11" t="str">
        <f t="shared" si="211"/>
        <v>-</v>
      </c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</row>
    <row r="1127" spans="1:44" hidden="1" x14ac:dyDescent="0.3">
      <c r="A1127" s="2" t="s">
        <v>2333</v>
      </c>
      <c r="B1127" s="16"/>
      <c r="C1127" s="14"/>
      <c r="D1127" s="9">
        <v>1</v>
      </c>
      <c r="E1127" s="15"/>
      <c r="F1127" s="8">
        <v>1</v>
      </c>
      <c r="G1127" s="4">
        <v>2</v>
      </c>
      <c r="H1127" s="4"/>
      <c r="I1127" s="5" t="str">
        <f>VLOOKUP(A1127,tax!$B$2:$X$1706,5,FALSE)</f>
        <v xml:space="preserve"> Proteobacteria</v>
      </c>
      <c r="J1127" t="str">
        <f>VLOOKUP(A1127,tax!$B$2:$X$1706,6,FALSE)</f>
        <v xml:space="preserve"> Gammaproteobacteria</v>
      </c>
      <c r="K1127" s="11" t="str">
        <f t="shared" ref="K1127:K1132" si="215">IF(AND(B1127=1,C1127=1,E1127=1,F1127=1,B1127+C1127+D1127+E1127+F1127=4),"2",IF(AND(B1127+C1127+D1127+E1127+F1127=2,D1127=1),"1","-"))</f>
        <v>1</v>
      </c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</row>
    <row r="1128" spans="1:44" hidden="1" x14ac:dyDescent="0.3">
      <c r="A1128" s="2" t="s">
        <v>2335</v>
      </c>
      <c r="B1128" s="16"/>
      <c r="C1128" s="14"/>
      <c r="D1128" s="9">
        <v>1</v>
      </c>
      <c r="E1128" s="15"/>
      <c r="F1128" s="8">
        <v>1</v>
      </c>
      <c r="G1128" s="4">
        <v>2</v>
      </c>
      <c r="H1128" s="4"/>
      <c r="I1128" s="5" t="str">
        <f>VLOOKUP(A1128,tax!$B$2:$X$1706,5,FALSE)</f>
        <v xml:space="preserve"> Proteobacteria</v>
      </c>
      <c r="J1128" t="str">
        <f>VLOOKUP(A1128,tax!$B$2:$X$1706,6,FALSE)</f>
        <v xml:space="preserve"> Gammaproteobacteria</v>
      </c>
      <c r="K1128" s="11" t="str">
        <f t="shared" si="215"/>
        <v>1</v>
      </c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</row>
    <row r="1129" spans="1:44" hidden="1" x14ac:dyDescent="0.3">
      <c r="A1129" s="2" t="s">
        <v>2337</v>
      </c>
      <c r="B1129" s="16">
        <v>1</v>
      </c>
      <c r="C1129" s="14">
        <v>1</v>
      </c>
      <c r="D1129" s="9"/>
      <c r="E1129" s="15">
        <v>1</v>
      </c>
      <c r="F1129" s="8">
        <v>1</v>
      </c>
      <c r="G1129" s="4">
        <v>4</v>
      </c>
      <c r="H1129" s="4"/>
      <c r="I1129" s="5" t="str">
        <f>VLOOKUP(A1129,tax!$B$2:$X$1706,5,FALSE)</f>
        <v xml:space="preserve"> Proteobacteria</v>
      </c>
      <c r="J1129" t="str">
        <f>VLOOKUP(A1129,tax!$B$2:$X$1706,6,FALSE)</f>
        <v xml:space="preserve"> Gammaproteobacteria</v>
      </c>
      <c r="K1129" s="11" t="str">
        <f t="shared" si="215"/>
        <v>2</v>
      </c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</row>
    <row r="1130" spans="1:44" x14ac:dyDescent="0.3">
      <c r="A1130" s="47" t="s">
        <v>2339</v>
      </c>
      <c r="B1130" s="48"/>
      <c r="C1130" s="49"/>
      <c r="D1130" s="50">
        <v>1</v>
      </c>
      <c r="E1130" s="51"/>
      <c r="F1130" s="52">
        <v>1</v>
      </c>
      <c r="G1130" s="53">
        <v>2</v>
      </c>
      <c r="H1130" s="53">
        <f>VLOOKUP(A1130, architectures!B1115:I8119,4, FALSE)</f>
        <v>70</v>
      </c>
      <c r="I1130" s="54" t="str">
        <f>VLOOKUP(A1130,tax!$B$2:$X$1706,5,FALSE)</f>
        <v xml:space="preserve"> Proteobacteria</v>
      </c>
      <c r="J1130" s="34" t="str">
        <f>VLOOKUP(A1130,tax!$B$2:$X$1706,6,FALSE)</f>
        <v xml:space="preserve"> Alphaproteobacteria</v>
      </c>
      <c r="K1130" s="35" t="str">
        <f t="shared" si="215"/>
        <v>1</v>
      </c>
      <c r="L1130" s="35" t="str">
        <f>CONCATENATE("A",K1130)</f>
        <v>A1</v>
      </c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</row>
    <row r="1131" spans="1:44" hidden="1" x14ac:dyDescent="0.3">
      <c r="A1131" s="2" t="s">
        <v>2341</v>
      </c>
      <c r="B1131" s="16"/>
      <c r="C1131" s="14"/>
      <c r="D1131" s="9">
        <v>1</v>
      </c>
      <c r="E1131" s="15"/>
      <c r="F1131" s="8">
        <v>1</v>
      </c>
      <c r="G1131" s="4">
        <v>2</v>
      </c>
      <c r="H1131" s="4"/>
      <c r="I1131" s="5" t="str">
        <f>VLOOKUP(A1131,tax!$B$2:$X$1706,5,FALSE)</f>
        <v xml:space="preserve"> Proteobacteria</v>
      </c>
      <c r="J1131" t="str">
        <f>VLOOKUP(A1131,tax!$B$2:$X$1706,6,FALSE)</f>
        <v xml:space="preserve"> Gammaproteobacteria</v>
      </c>
      <c r="K1131" s="11" t="str">
        <f t="shared" si="215"/>
        <v>1</v>
      </c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</row>
    <row r="1132" spans="1:44" hidden="1" x14ac:dyDescent="0.3">
      <c r="A1132" s="2" t="s">
        <v>2343</v>
      </c>
      <c r="B1132" s="16">
        <v>1</v>
      </c>
      <c r="C1132" s="14">
        <v>1</v>
      </c>
      <c r="D1132" s="9"/>
      <c r="E1132" s="15">
        <v>1</v>
      </c>
      <c r="F1132" s="8">
        <v>1</v>
      </c>
      <c r="G1132" s="4">
        <v>4</v>
      </c>
      <c r="H1132" s="4"/>
      <c r="I1132" s="5" t="str">
        <f>VLOOKUP(A1132,tax!$B$2:$X$1706,5,FALSE)</f>
        <v xml:space="preserve"> Proteobacteria</v>
      </c>
      <c r="J1132" t="str">
        <f>VLOOKUP(A1132,tax!$B$2:$X$1706,6,FALSE)</f>
        <v xml:space="preserve"> Gammaproteobacteria</v>
      </c>
      <c r="K1132" s="11" t="str">
        <f t="shared" si="215"/>
        <v>2</v>
      </c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</row>
    <row r="1133" spans="1:44" hidden="1" x14ac:dyDescent="0.3">
      <c r="A1133" s="2" t="s">
        <v>2345</v>
      </c>
      <c r="B1133" s="16"/>
      <c r="C1133" s="14">
        <v>1</v>
      </c>
      <c r="D1133" s="9"/>
      <c r="E1133" s="15">
        <v>1</v>
      </c>
      <c r="F1133" s="8">
        <v>1</v>
      </c>
      <c r="G1133" s="4">
        <v>3</v>
      </c>
      <c r="H1133" s="4"/>
      <c r="I1133" s="5" t="str">
        <f>VLOOKUP(A1133,tax!$B$2:$X$1706,5,FALSE)</f>
        <v xml:space="preserve"> Proteobacteria</v>
      </c>
      <c r="J1133" t="str">
        <f>VLOOKUP(A1133,tax!$B$2:$X$1706,6,FALSE)</f>
        <v xml:space="preserve"> Gammaproteobacteria</v>
      </c>
      <c r="K1133" s="11" t="str">
        <f t="shared" si="211"/>
        <v>-</v>
      </c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</row>
    <row r="1134" spans="1:44" hidden="1" x14ac:dyDescent="0.3">
      <c r="A1134" s="2" t="s">
        <v>2347</v>
      </c>
      <c r="B1134" s="16"/>
      <c r="C1134" s="14"/>
      <c r="D1134" s="9">
        <v>1</v>
      </c>
      <c r="E1134" s="15"/>
      <c r="F1134" s="8">
        <v>1</v>
      </c>
      <c r="G1134" s="4">
        <v>2</v>
      </c>
      <c r="H1134" s="4"/>
      <c r="I1134" s="5" t="str">
        <f>VLOOKUP(A1134,tax!$B$2:$X$1706,5,FALSE)</f>
        <v xml:space="preserve"> Proteobacteria</v>
      </c>
      <c r="J1134" t="str">
        <f>VLOOKUP(A1134,tax!$B$2:$X$1706,6,FALSE)</f>
        <v xml:space="preserve"> Gammaproteobacteria</v>
      </c>
      <c r="K1134" s="11" t="str">
        <f>IF(AND(B1134=1,C1134=1,E1134=1,F1134=1,B1134+C1134+D1134+E1134+F1134=4),"2",IF(AND(B1134+C1134+D1134+E1134+F1134=2,D1134=1),"1","-"))</f>
        <v>1</v>
      </c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</row>
    <row r="1135" spans="1:44" hidden="1" x14ac:dyDescent="0.3">
      <c r="A1135" s="2" t="s">
        <v>2349</v>
      </c>
      <c r="B1135" s="16"/>
      <c r="C1135" s="14"/>
      <c r="D1135" s="9"/>
      <c r="E1135" s="15"/>
      <c r="F1135" s="8">
        <v>1</v>
      </c>
      <c r="G1135" s="4">
        <v>1</v>
      </c>
      <c r="H1135" s="4"/>
      <c r="I1135" s="5" t="str">
        <f>VLOOKUP(A1135,tax!$B$2:$X$1706,5,FALSE)</f>
        <v xml:space="preserve"> Proteobacteria</v>
      </c>
      <c r="J1135" t="str">
        <f>VLOOKUP(A1135,tax!$B$2:$X$1706,6,FALSE)</f>
        <v xml:space="preserve"> Alphaproteobacteria</v>
      </c>
      <c r="K1135" s="11" t="str">
        <f t="shared" si="211"/>
        <v>-</v>
      </c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</row>
    <row r="1136" spans="1:44" x14ac:dyDescent="0.3">
      <c r="A1136" s="47" t="s">
        <v>2351</v>
      </c>
      <c r="B1136" s="48"/>
      <c r="C1136" s="49"/>
      <c r="D1136" s="50">
        <v>1</v>
      </c>
      <c r="E1136" s="51"/>
      <c r="F1136" s="52">
        <v>1</v>
      </c>
      <c r="G1136" s="53">
        <v>2</v>
      </c>
      <c r="H1136" s="53">
        <f>VLOOKUP(A1136, architectures!B1121:I8125,4, FALSE)</f>
        <v>86</v>
      </c>
      <c r="I1136" s="54" t="str">
        <f>VLOOKUP(A1136,tax!$B$2:$X$1706,5,FALSE)</f>
        <v xml:space="preserve"> Proteobacteria</v>
      </c>
      <c r="J1136" s="34" t="str">
        <f>VLOOKUP(A1136,tax!$B$2:$X$1706,6,FALSE)</f>
        <v xml:space="preserve"> Alphaproteobacteria</v>
      </c>
      <c r="K1136" s="35" t="str">
        <f>IF(AND(B1136=1,C1136=1,E1136=1,F1136=1,B1136+C1136+D1136+E1136+F1136=4),"2",IF(AND(B1136+C1136+D1136+E1136+F1136=2,D1136=1),"1","-"))</f>
        <v>1</v>
      </c>
      <c r="L1136" s="35" t="str">
        <f>CONCATENATE("A",K1136)</f>
        <v>A1</v>
      </c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</row>
    <row r="1137" spans="1:44" hidden="1" x14ac:dyDescent="0.3">
      <c r="A1137" s="2" t="s">
        <v>2353</v>
      </c>
      <c r="B1137" s="16"/>
      <c r="C1137" s="14"/>
      <c r="D1137" s="9"/>
      <c r="E1137" s="15"/>
      <c r="F1137" s="8">
        <v>1</v>
      </c>
      <c r="G1137" s="4">
        <v>1</v>
      </c>
      <c r="H1137" s="4"/>
      <c r="I1137" s="5" t="str">
        <f>VLOOKUP(A1137,tax!$B$2:$X$1706,5,FALSE)</f>
        <v xml:space="preserve"> Proteobacteria</v>
      </c>
      <c r="J1137" t="str">
        <f>VLOOKUP(A1137,tax!$B$2:$X$1706,6,FALSE)</f>
        <v xml:space="preserve"> Alphaproteobacteria</v>
      </c>
      <c r="K1137" s="11" t="str">
        <f t="shared" si="211"/>
        <v>-</v>
      </c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</row>
    <row r="1138" spans="1:44" hidden="1" x14ac:dyDescent="0.3">
      <c r="A1138" s="2" t="s">
        <v>2355</v>
      </c>
      <c r="B1138" s="16">
        <v>1</v>
      </c>
      <c r="C1138" s="14">
        <v>1</v>
      </c>
      <c r="D1138" s="9"/>
      <c r="E1138" s="15">
        <v>1</v>
      </c>
      <c r="F1138" s="8">
        <v>1</v>
      </c>
      <c r="G1138" s="4">
        <v>4</v>
      </c>
      <c r="H1138" s="4"/>
      <c r="I1138" s="5" t="str">
        <f>VLOOKUP(A1138,tax!$B$2:$X$1706,5,FALSE)</f>
        <v xml:space="preserve"> Viridiplantae</v>
      </c>
      <c r="J1138" t="str">
        <f>VLOOKUP(A1138,tax!$B$2:$X$1706,6,FALSE)</f>
        <v xml:space="preserve"> Streptophyta</v>
      </c>
      <c r="K1138" s="11" t="str">
        <f t="shared" ref="K1138:K1140" si="216">IF(AND(B1138=1,C1138=1,E1138=1,F1138=1,B1138+C1138+D1138+E1138+F1138=4),"2",IF(AND(B1138+C1138+D1138+E1138+F1138=2,D1138=1),"1","-"))</f>
        <v>2</v>
      </c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</row>
    <row r="1139" spans="1:44" hidden="1" x14ac:dyDescent="0.3">
      <c r="A1139" s="2" t="s">
        <v>2357</v>
      </c>
      <c r="B1139" s="16">
        <v>1</v>
      </c>
      <c r="C1139" s="14">
        <v>1</v>
      </c>
      <c r="D1139" s="9"/>
      <c r="E1139" s="15">
        <v>1</v>
      </c>
      <c r="F1139" s="8">
        <v>1</v>
      </c>
      <c r="G1139" s="4">
        <v>4</v>
      </c>
      <c r="H1139" s="4"/>
      <c r="I1139" s="5" t="str">
        <f>VLOOKUP(A1139,tax!$B$2:$X$1706,5,FALSE)</f>
        <v xml:space="preserve"> Viridiplantae</v>
      </c>
      <c r="J1139" t="str">
        <f>VLOOKUP(A1139,tax!$B$2:$X$1706,6,FALSE)</f>
        <v xml:space="preserve"> Streptophyta</v>
      </c>
      <c r="K1139" s="11" t="str">
        <f t="shared" si="216"/>
        <v>2</v>
      </c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</row>
    <row r="1140" spans="1:44" hidden="1" x14ac:dyDescent="0.3">
      <c r="A1140" s="2" t="s">
        <v>2359</v>
      </c>
      <c r="B1140" s="16">
        <v>1</v>
      </c>
      <c r="C1140" s="14">
        <v>1</v>
      </c>
      <c r="D1140" s="9"/>
      <c r="E1140" s="15">
        <v>1</v>
      </c>
      <c r="F1140" s="8">
        <v>1</v>
      </c>
      <c r="G1140" s="4">
        <v>4</v>
      </c>
      <c r="H1140" s="4"/>
      <c r="I1140" s="5" t="str">
        <f>VLOOKUP(A1140,tax!$B$2:$X$1706,5,FALSE)</f>
        <v xml:space="preserve"> Viridiplantae</v>
      </c>
      <c r="J1140" t="str">
        <f>VLOOKUP(A1140,tax!$B$2:$X$1706,6,FALSE)</f>
        <v xml:space="preserve"> Streptophyta</v>
      </c>
      <c r="K1140" s="11" t="str">
        <f t="shared" si="216"/>
        <v>2</v>
      </c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</row>
    <row r="1141" spans="1:44" hidden="1" x14ac:dyDescent="0.3">
      <c r="A1141" s="2" t="s">
        <v>2361</v>
      </c>
      <c r="B1141" s="16"/>
      <c r="C1141" s="14"/>
      <c r="D1141" s="9"/>
      <c r="E1141" s="15">
        <v>1</v>
      </c>
      <c r="F1141" s="8">
        <v>1</v>
      </c>
      <c r="G1141" s="4">
        <v>2</v>
      </c>
      <c r="H1141" s="4"/>
      <c r="I1141" s="5" t="str">
        <f>VLOOKUP(A1141,tax!$B$2:$X$1706,5,FALSE)</f>
        <v xml:space="preserve"> Proteobacteria</v>
      </c>
      <c r="J1141" t="str">
        <f>VLOOKUP(A1141,tax!$B$2:$X$1706,6,FALSE)</f>
        <v xml:space="preserve"> Deltaproteobacteria</v>
      </c>
      <c r="K1141" s="11" t="str">
        <f t="shared" si="211"/>
        <v>-</v>
      </c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</row>
    <row r="1142" spans="1:44" hidden="1" x14ac:dyDescent="0.3">
      <c r="A1142" s="2" t="s">
        <v>2363</v>
      </c>
      <c r="B1142" s="16"/>
      <c r="C1142" s="14">
        <v>1</v>
      </c>
      <c r="D1142" s="9"/>
      <c r="E1142" s="15">
        <v>1</v>
      </c>
      <c r="F1142" s="8">
        <v>1</v>
      </c>
      <c r="G1142" s="4">
        <v>3</v>
      </c>
      <c r="H1142" s="4"/>
      <c r="I1142" s="5" t="str">
        <f>VLOOKUP(A1142,tax!$B$2:$X$1706,5,FALSE)</f>
        <v xml:space="preserve"> Proteobacteria</v>
      </c>
      <c r="J1142" t="str">
        <f>VLOOKUP(A1142,tax!$B$2:$X$1706,6,FALSE)</f>
        <v xml:space="preserve"> Alphaproteobacteria</v>
      </c>
      <c r="K1142" s="11" t="str">
        <f t="shared" si="211"/>
        <v>-</v>
      </c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</row>
    <row r="1143" spans="1:44" hidden="1" x14ac:dyDescent="0.3">
      <c r="A1143" s="2" t="s">
        <v>2365</v>
      </c>
      <c r="B1143" s="16"/>
      <c r="C1143" s="14">
        <v>1</v>
      </c>
      <c r="D1143" s="9"/>
      <c r="E1143" s="15">
        <v>1</v>
      </c>
      <c r="F1143" s="8">
        <v>1</v>
      </c>
      <c r="G1143" s="4">
        <v>3</v>
      </c>
      <c r="H1143" s="4"/>
      <c r="I1143" s="5" t="str">
        <f>VLOOKUP(A1143,tax!$B$2:$X$1706,5,FALSE)</f>
        <v xml:space="preserve"> Proteobacteria</v>
      </c>
      <c r="J1143" t="str">
        <f>VLOOKUP(A1143,tax!$B$2:$X$1706,6,FALSE)</f>
        <v xml:space="preserve"> Alphaproteobacteria</v>
      </c>
      <c r="K1143" s="11" t="str">
        <f t="shared" si="211"/>
        <v>-</v>
      </c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</row>
    <row r="1144" spans="1:44" x14ac:dyDescent="0.3">
      <c r="A1144" s="47" t="s">
        <v>2367</v>
      </c>
      <c r="B1144" s="48"/>
      <c r="C1144" s="49"/>
      <c r="D1144" s="50">
        <v>1</v>
      </c>
      <c r="E1144" s="51"/>
      <c r="F1144" s="52">
        <v>1</v>
      </c>
      <c r="G1144" s="53">
        <v>2</v>
      </c>
      <c r="H1144" s="53">
        <f>VLOOKUP(A1144, architectures!B1129:I8133,4, FALSE)</f>
        <v>103</v>
      </c>
      <c r="I1144" s="54" t="str">
        <f>VLOOKUP(A1144,tax!$B$2:$X$1706,5,FALSE)</f>
        <v xml:space="preserve"> Proteobacteria</v>
      </c>
      <c r="J1144" s="34" t="str">
        <f>VLOOKUP(A1144,tax!$B$2:$X$1706,6,FALSE)</f>
        <v xml:space="preserve"> Alphaproteobacteria</v>
      </c>
      <c r="K1144" s="35" t="str">
        <f>IF(AND(B1144=1,C1144=1,E1144=1,F1144=1,B1144+C1144+D1144+E1144+F1144=4),"2",IF(AND(B1144+C1144+D1144+E1144+F1144=2,D1144=1),"1","-"))</f>
        <v>1</v>
      </c>
      <c r="L1144" s="35" t="str">
        <f>CONCATENATE("A",K1144)</f>
        <v>A1</v>
      </c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</row>
    <row r="1145" spans="1:44" hidden="1" x14ac:dyDescent="0.3">
      <c r="A1145" s="2" t="s">
        <v>2369</v>
      </c>
      <c r="B1145" s="16"/>
      <c r="C1145" s="14">
        <v>1</v>
      </c>
      <c r="D1145" s="9"/>
      <c r="E1145" s="15">
        <v>1</v>
      </c>
      <c r="F1145" s="8">
        <v>1</v>
      </c>
      <c r="G1145" s="4">
        <v>3</v>
      </c>
      <c r="H1145" s="4"/>
      <c r="I1145" s="5" t="str">
        <f>VLOOKUP(A1145,tax!$B$2:$X$1706,5,FALSE)</f>
        <v xml:space="preserve"> Proteobacteria</v>
      </c>
      <c r="J1145" t="str">
        <f>VLOOKUP(A1145,tax!$B$2:$X$1706,6,FALSE)</f>
        <v xml:space="preserve"> Alphaproteobacteria</v>
      </c>
      <c r="K1145" s="11" t="str">
        <f t="shared" si="211"/>
        <v>-</v>
      </c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</row>
    <row r="1146" spans="1:44" hidden="1" x14ac:dyDescent="0.3">
      <c r="A1146" s="2" t="s">
        <v>2371</v>
      </c>
      <c r="B1146" s="16"/>
      <c r="C1146" s="14">
        <v>1</v>
      </c>
      <c r="D1146" s="9"/>
      <c r="E1146" s="15">
        <v>1</v>
      </c>
      <c r="F1146" s="8">
        <v>1</v>
      </c>
      <c r="G1146" s="4">
        <v>3</v>
      </c>
      <c r="H1146" s="4"/>
      <c r="I1146" s="5" t="str">
        <f>VLOOKUP(A1146,tax!$B$2:$X$1706,5,FALSE)</f>
        <v xml:space="preserve"> Proteobacteria</v>
      </c>
      <c r="J1146" t="str">
        <f>VLOOKUP(A1146,tax!$B$2:$X$1706,6,FALSE)</f>
        <v xml:space="preserve"> Alphaproteobacteria</v>
      </c>
      <c r="K1146" s="11" t="str">
        <f t="shared" si="211"/>
        <v>-</v>
      </c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</row>
    <row r="1147" spans="1:44" x14ac:dyDescent="0.3">
      <c r="A1147" s="47" t="s">
        <v>2373</v>
      </c>
      <c r="B1147" s="48"/>
      <c r="C1147" s="49"/>
      <c r="D1147" s="50">
        <v>1</v>
      </c>
      <c r="E1147" s="51"/>
      <c r="F1147" s="52">
        <v>1</v>
      </c>
      <c r="G1147" s="53">
        <v>2</v>
      </c>
      <c r="H1147" s="53">
        <f>VLOOKUP(A1147, architectures!B1132:I8136,4, FALSE)</f>
        <v>110</v>
      </c>
      <c r="I1147" s="54" t="str">
        <f>VLOOKUP(A1147,tax!$B$2:$X$1706,5,FALSE)</f>
        <v xml:space="preserve"> Proteobacteria</v>
      </c>
      <c r="J1147" s="34" t="str">
        <f>VLOOKUP(A1147,tax!$B$2:$X$1706,6,FALSE)</f>
        <v xml:space="preserve"> Alphaproteobacteria</v>
      </c>
      <c r="K1147" s="35" t="str">
        <f>IF(AND(B1147=1,C1147=1,E1147=1,F1147=1,B1147+C1147+D1147+E1147+F1147=4),"2",IF(AND(B1147+C1147+D1147+E1147+F1147=2,D1147=1),"1","-"))</f>
        <v>1</v>
      </c>
      <c r="L1147" s="35" t="str">
        <f>CONCATENATE("A",K1147)</f>
        <v>A1</v>
      </c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</row>
    <row r="1148" spans="1:44" hidden="1" x14ac:dyDescent="0.3">
      <c r="A1148" s="2" t="s">
        <v>2375</v>
      </c>
      <c r="B1148" s="16"/>
      <c r="C1148" s="14">
        <v>1</v>
      </c>
      <c r="D1148" s="9"/>
      <c r="E1148" s="15">
        <v>1</v>
      </c>
      <c r="F1148" s="8">
        <v>1</v>
      </c>
      <c r="G1148" s="4">
        <v>3</v>
      </c>
      <c r="H1148" s="4"/>
      <c r="I1148" s="5" t="str">
        <f>VLOOKUP(A1148,tax!$B$2:$X$1706,5,FALSE)</f>
        <v xml:space="preserve"> Proteobacteria</v>
      </c>
      <c r="J1148" t="str">
        <f>VLOOKUP(A1148,tax!$B$2:$X$1706,6,FALSE)</f>
        <v xml:space="preserve"> Betaproteobacteria</v>
      </c>
      <c r="K1148" s="11" t="str">
        <f t="shared" si="211"/>
        <v>-</v>
      </c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</row>
    <row r="1149" spans="1:44" x14ac:dyDescent="0.3">
      <c r="A1149" s="47" t="s">
        <v>2377</v>
      </c>
      <c r="B1149" s="48"/>
      <c r="C1149" s="49"/>
      <c r="D1149" s="50">
        <v>1</v>
      </c>
      <c r="E1149" s="51"/>
      <c r="F1149" s="52">
        <v>1</v>
      </c>
      <c r="G1149" s="53">
        <v>2</v>
      </c>
      <c r="H1149" s="53">
        <f>VLOOKUP(A1149, architectures!B1134:I8138,4, FALSE)</f>
        <v>51</v>
      </c>
      <c r="I1149" s="54" t="str">
        <f>VLOOKUP(A1149,tax!$B$2:$X$1706,5,FALSE)</f>
        <v xml:space="preserve"> Proteobacteria</v>
      </c>
      <c r="J1149" s="34" t="str">
        <f>VLOOKUP(A1149,tax!$B$2:$X$1706,6,FALSE)</f>
        <v xml:space="preserve"> Betaproteobacteria</v>
      </c>
      <c r="K1149" s="35" t="str">
        <f>IF(AND(B1149=1,C1149=1,E1149=1,F1149=1,B1149+C1149+D1149+E1149+F1149=4),"2",IF(AND(B1149+C1149+D1149+E1149+F1149=2,D1149=1),"1","-"))</f>
        <v>1</v>
      </c>
      <c r="L1149" s="35" t="str">
        <f>CONCATENATE("B",K1149)</f>
        <v>B1</v>
      </c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</row>
    <row r="1150" spans="1:44" hidden="1" x14ac:dyDescent="0.3">
      <c r="A1150" s="2" t="s">
        <v>2379</v>
      </c>
      <c r="B1150" s="16"/>
      <c r="C1150" s="14">
        <v>1</v>
      </c>
      <c r="D1150" s="9"/>
      <c r="E1150" s="15">
        <v>1</v>
      </c>
      <c r="F1150" s="8">
        <v>1</v>
      </c>
      <c r="G1150" s="4">
        <v>3</v>
      </c>
      <c r="H1150" s="4"/>
      <c r="I1150" s="5" t="str">
        <f>VLOOKUP(A1150,tax!$B$2:$X$1706,5,FALSE)</f>
        <v xml:space="preserve"> Proteobacteria</v>
      </c>
      <c r="J1150" t="str">
        <f>VLOOKUP(A1150,tax!$B$2:$X$1706,6,FALSE)</f>
        <v xml:space="preserve"> Betaproteobacteria</v>
      </c>
      <c r="K1150" s="11" t="str">
        <f t="shared" si="211"/>
        <v>-</v>
      </c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</row>
    <row r="1151" spans="1:44" hidden="1" x14ac:dyDescent="0.3">
      <c r="A1151" s="2" t="s">
        <v>2381</v>
      </c>
      <c r="B1151" s="16"/>
      <c r="C1151" s="14">
        <v>1</v>
      </c>
      <c r="D1151" s="9"/>
      <c r="E1151" s="15">
        <v>1</v>
      </c>
      <c r="F1151" s="8">
        <v>1</v>
      </c>
      <c r="G1151" s="4">
        <v>3</v>
      </c>
      <c r="H1151" s="4"/>
      <c r="I1151" s="5" t="str">
        <f>VLOOKUP(A1151,tax!$B$2:$X$1706,5,FALSE)</f>
        <v xml:space="preserve"> Proteobacteria</v>
      </c>
      <c r="J1151" t="str">
        <f>VLOOKUP(A1151,tax!$B$2:$X$1706,6,FALSE)</f>
        <v xml:space="preserve"> Betaproteobacteria</v>
      </c>
      <c r="K1151" s="11" t="str">
        <f t="shared" si="211"/>
        <v>-</v>
      </c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</row>
    <row r="1152" spans="1:44" hidden="1" x14ac:dyDescent="0.3">
      <c r="A1152" s="2" t="s">
        <v>2383</v>
      </c>
      <c r="B1152" s="16">
        <v>1</v>
      </c>
      <c r="C1152" s="14">
        <v>1</v>
      </c>
      <c r="D1152" s="9"/>
      <c r="E1152" s="15">
        <v>1</v>
      </c>
      <c r="F1152" s="8">
        <v>1</v>
      </c>
      <c r="G1152" s="4">
        <v>4</v>
      </c>
      <c r="H1152" s="4"/>
      <c r="I1152" s="5" t="str">
        <f>VLOOKUP(A1152,tax!$B$2:$X$1706,5,FALSE)</f>
        <v xml:space="preserve"> Bacteroidetes</v>
      </c>
      <c r="J1152" t="str">
        <f>VLOOKUP(A1152,tax!$B$2:$X$1706,6,FALSE)</f>
        <v xml:space="preserve"> Flavobacteriia</v>
      </c>
      <c r="K1152" s="11" t="str">
        <f>IF(AND(B1152=1,C1152=1,E1152=1,F1152=1,B1152+C1152+D1152+E1152+F1152=4),"2",IF(AND(B1152+C1152+D1152+E1152+F1152=2,D1152=1),"1","-"))</f>
        <v>2</v>
      </c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</row>
    <row r="1153" spans="1:44" hidden="1" x14ac:dyDescent="0.3">
      <c r="A1153" s="2" t="s">
        <v>2385</v>
      </c>
      <c r="B1153" s="16"/>
      <c r="C1153" s="14">
        <v>1</v>
      </c>
      <c r="D1153" s="9"/>
      <c r="E1153" s="15">
        <v>1</v>
      </c>
      <c r="F1153" s="8">
        <v>1</v>
      </c>
      <c r="G1153" s="4">
        <v>3</v>
      </c>
      <c r="H1153" s="4"/>
      <c r="I1153" s="5" t="str">
        <f>VLOOKUP(A1153,tax!$B$2:$X$1706,5,FALSE)</f>
        <v xml:space="preserve"> Actinobacteria</v>
      </c>
      <c r="J1153" t="str">
        <f>VLOOKUP(A1153,tax!$B$2:$X$1706,6,FALSE)</f>
        <v xml:space="preserve"> Micromonosporales</v>
      </c>
      <c r="K1153" s="11" t="str">
        <f t="shared" si="211"/>
        <v>-</v>
      </c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</row>
    <row r="1154" spans="1:44" hidden="1" x14ac:dyDescent="0.3">
      <c r="A1154" s="2" t="s">
        <v>2387</v>
      </c>
      <c r="B1154" s="16"/>
      <c r="C1154" s="14">
        <v>1</v>
      </c>
      <c r="D1154" s="9"/>
      <c r="E1154" s="15">
        <v>1</v>
      </c>
      <c r="F1154" s="8">
        <v>1</v>
      </c>
      <c r="G1154" s="4">
        <v>3</v>
      </c>
      <c r="H1154" s="4"/>
      <c r="I1154" s="5" t="str">
        <f>VLOOKUP(A1154,tax!$B$2:$X$1706,5,FALSE)</f>
        <v xml:space="preserve"> Actinobacteria</v>
      </c>
      <c r="J1154" t="str">
        <f>VLOOKUP(A1154,tax!$B$2:$X$1706,6,FALSE)</f>
        <v xml:space="preserve"> Micromonosporales</v>
      </c>
      <c r="K1154" s="11" t="str">
        <f t="shared" si="211"/>
        <v>-</v>
      </c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</row>
    <row r="1155" spans="1:44" hidden="1" x14ac:dyDescent="0.3">
      <c r="A1155" s="2" t="s">
        <v>2389</v>
      </c>
      <c r="B1155" s="16"/>
      <c r="C1155" s="14"/>
      <c r="D1155" s="9">
        <v>1</v>
      </c>
      <c r="E1155" s="15"/>
      <c r="F1155" s="8">
        <v>1</v>
      </c>
      <c r="G1155" s="4">
        <v>2</v>
      </c>
      <c r="H1155" s="4"/>
      <c r="I1155" s="5" t="str">
        <f>VLOOKUP(A1155,tax!$B$2:$X$1706,5,FALSE)</f>
        <v xml:space="preserve"> Synergistetes</v>
      </c>
      <c r="J1155" t="str">
        <f>VLOOKUP(A1155,tax!$B$2:$X$1706,6,FALSE)</f>
        <v xml:space="preserve"> Synergistia</v>
      </c>
      <c r="K1155" s="11" t="str">
        <f t="shared" ref="K1155:K1156" si="217">IF(AND(B1155=1,C1155=1,E1155=1,F1155=1,B1155+C1155+D1155+E1155+F1155=4),"2",IF(AND(B1155+C1155+D1155+E1155+F1155=2,D1155=1),"1","-"))</f>
        <v>1</v>
      </c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</row>
    <row r="1156" spans="1:44" x14ac:dyDescent="0.3">
      <c r="A1156" s="47" t="s">
        <v>2391</v>
      </c>
      <c r="B1156" s="48"/>
      <c r="C1156" s="49"/>
      <c r="D1156" s="50">
        <v>1</v>
      </c>
      <c r="E1156" s="51"/>
      <c r="F1156" s="52">
        <v>1</v>
      </c>
      <c r="G1156" s="53">
        <v>2</v>
      </c>
      <c r="H1156" s="53">
        <f>VLOOKUP(A1156, architectures!B1141:I8145,4, FALSE)</f>
        <v>125</v>
      </c>
      <c r="I1156" s="54" t="str">
        <f>VLOOKUP(A1156,tax!$B$2:$X$1706,5,FALSE)</f>
        <v xml:space="preserve"> Proteobacteria</v>
      </c>
      <c r="J1156" s="34" t="str">
        <f>VLOOKUP(A1156,tax!$B$2:$X$1706,6,FALSE)</f>
        <v xml:space="preserve"> Alphaproteobacteria</v>
      </c>
      <c r="K1156" s="35" t="str">
        <f t="shared" si="217"/>
        <v>1</v>
      </c>
      <c r="L1156" s="35" t="str">
        <f>CONCATENATE("A",K1156)</f>
        <v>A1</v>
      </c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</row>
    <row r="1157" spans="1:44" hidden="1" x14ac:dyDescent="0.3">
      <c r="A1157" s="12" t="s">
        <v>2393</v>
      </c>
      <c r="B1157" s="4">
        <v>2</v>
      </c>
      <c r="C1157" s="4">
        <v>1</v>
      </c>
      <c r="D1157" s="9"/>
      <c r="E1157" s="4">
        <v>1</v>
      </c>
      <c r="F1157" s="8">
        <v>1</v>
      </c>
      <c r="G1157" s="4">
        <v>5</v>
      </c>
      <c r="H1157" s="4"/>
      <c r="I1157" s="5" t="e">
        <f>VLOOKUP(A1157,tax!$B$2:$X$1706,5,FALSE)</f>
        <v>#N/A</v>
      </c>
      <c r="J1157" t="e">
        <f>VLOOKUP(A1157,tax!$B$2:$X$1706,6,FALSE)</f>
        <v>#N/A</v>
      </c>
      <c r="K1157" s="11" t="str">
        <f t="shared" si="211"/>
        <v>-</v>
      </c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</row>
    <row r="1158" spans="1:44" x14ac:dyDescent="0.3">
      <c r="A1158" s="47" t="s">
        <v>2395</v>
      </c>
      <c r="B1158" s="48"/>
      <c r="C1158" s="49"/>
      <c r="D1158" s="50">
        <v>1</v>
      </c>
      <c r="E1158" s="51"/>
      <c r="F1158" s="52">
        <v>1</v>
      </c>
      <c r="G1158" s="53">
        <v>2</v>
      </c>
      <c r="H1158" s="53">
        <f>VLOOKUP(A1158, architectures!B1143:I8147,4, FALSE)</f>
        <v>70</v>
      </c>
      <c r="I1158" s="54" t="str">
        <f>VLOOKUP(A1158,tax!$B$2:$X$1706,5,FALSE)</f>
        <v xml:space="preserve"> Proteobacteria</v>
      </c>
      <c r="J1158" s="34" t="str">
        <f>VLOOKUP(A1158,tax!$B$2:$X$1706,6,FALSE)</f>
        <v xml:space="preserve"> Betaproteobacteria</v>
      </c>
      <c r="K1158" s="35" t="str">
        <f>IF(AND(B1158=1,C1158=1,E1158=1,F1158=1,B1158+C1158+D1158+E1158+F1158=4),"2",IF(AND(B1158+C1158+D1158+E1158+F1158=2,D1158=1),"1","-"))</f>
        <v>1</v>
      </c>
      <c r="L1158" s="35" t="str">
        <f>CONCATENATE("B",K1158)</f>
        <v>B1</v>
      </c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</row>
    <row r="1159" spans="1:44" hidden="1" x14ac:dyDescent="0.3">
      <c r="A1159" s="2" t="s">
        <v>2397</v>
      </c>
      <c r="B1159" s="16"/>
      <c r="C1159" s="14">
        <v>1</v>
      </c>
      <c r="D1159" s="9"/>
      <c r="E1159" s="15">
        <v>1</v>
      </c>
      <c r="F1159" s="8">
        <v>1</v>
      </c>
      <c r="G1159" s="4">
        <v>3</v>
      </c>
      <c r="H1159" s="4"/>
      <c r="I1159" s="5" t="str">
        <f>VLOOKUP(A1159,tax!$B$2:$X$1706,5,FALSE)</f>
        <v xml:space="preserve"> Proteobacteria</v>
      </c>
      <c r="J1159" t="str">
        <f>VLOOKUP(A1159,tax!$B$2:$X$1706,6,FALSE)</f>
        <v xml:space="preserve"> Betaproteobacteria</v>
      </c>
      <c r="K1159" s="11" t="str">
        <f t="shared" ref="K1159:K1219" si="218">IF(AND(B1159=1,C1159=1,E1159=1,F1159=1,B1159+C1159+D1159+E1159+F1159=4),"II",IF(AND(B1159+C1159+D1159+E1159+F1159=2,D1159=1),"I","-"))</f>
        <v>-</v>
      </c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</row>
    <row r="1160" spans="1:44" x14ac:dyDescent="0.3">
      <c r="A1160" s="47" t="s">
        <v>2399</v>
      </c>
      <c r="B1160" s="48">
        <v>1</v>
      </c>
      <c r="C1160" s="49">
        <v>1</v>
      </c>
      <c r="D1160" s="50"/>
      <c r="E1160" s="51">
        <v>1</v>
      </c>
      <c r="F1160" s="52">
        <v>1</v>
      </c>
      <c r="G1160" s="53">
        <v>4</v>
      </c>
      <c r="H1160" s="53">
        <f>VLOOKUP(A1160, architectures!B1145:I8149,4, FALSE)</f>
        <v>54</v>
      </c>
      <c r="I1160" s="54" t="str">
        <f>VLOOKUP(A1160,tax!$B$2:$X$1706,5,FALSE)</f>
        <v xml:space="preserve"> Proteobacteria</v>
      </c>
      <c r="J1160" s="34" t="str">
        <f>VLOOKUP(A1160,tax!$B$2:$X$1706,6,FALSE)</f>
        <v xml:space="preserve"> Betaproteobacteria</v>
      </c>
      <c r="K1160" s="35" t="str">
        <f>IF(AND(B1160=1,C1160=1,E1160=1,F1160=1,B1160+C1160+D1160+E1160+F1160=4),"2",IF(AND(B1160+C1160+D1160+E1160+F1160=2,D1160=1),"1","-"))</f>
        <v>2</v>
      </c>
      <c r="L1160" s="35" t="str">
        <f>CONCATENATE("B",K1160)</f>
        <v>B2</v>
      </c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</row>
    <row r="1161" spans="1:44" hidden="1" x14ac:dyDescent="0.3">
      <c r="A1161" s="2" t="s">
        <v>2401</v>
      </c>
      <c r="B1161" s="16"/>
      <c r="C1161" s="14">
        <v>1</v>
      </c>
      <c r="D1161" s="9"/>
      <c r="E1161" s="15">
        <v>1</v>
      </c>
      <c r="F1161" s="8">
        <v>1</v>
      </c>
      <c r="G1161" s="4">
        <v>3</v>
      </c>
      <c r="H1161" s="4"/>
      <c r="I1161" s="5" t="str">
        <f>VLOOKUP(A1161,tax!$B$2:$X$1706,5,FALSE)</f>
        <v xml:space="preserve"> Proteobacteria</v>
      </c>
      <c r="J1161" t="str">
        <f>VLOOKUP(A1161,tax!$B$2:$X$1706,6,FALSE)</f>
        <v xml:space="preserve"> Betaproteobacteria</v>
      </c>
      <c r="K1161" s="11" t="str">
        <f t="shared" si="218"/>
        <v>-</v>
      </c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</row>
    <row r="1162" spans="1:44" x14ac:dyDescent="0.3">
      <c r="A1162" s="47" t="s">
        <v>2403</v>
      </c>
      <c r="B1162" s="48"/>
      <c r="C1162" s="49"/>
      <c r="D1162" s="50">
        <v>1</v>
      </c>
      <c r="E1162" s="51"/>
      <c r="F1162" s="52">
        <v>1</v>
      </c>
      <c r="G1162" s="53">
        <v>2</v>
      </c>
      <c r="H1162" s="53">
        <f>VLOOKUP(A1162, architectures!B1147:I8151,4, FALSE)</f>
        <v>24</v>
      </c>
      <c r="I1162" s="54" t="str">
        <f>VLOOKUP(A1162,tax!$B$2:$X$1706,5,FALSE)</f>
        <v xml:space="preserve"> Proteobacteria</v>
      </c>
      <c r="J1162" s="34" t="str">
        <f>VLOOKUP(A1162,tax!$B$2:$X$1706,6,FALSE)</f>
        <v xml:space="preserve"> Betaproteobacteria</v>
      </c>
      <c r="K1162" s="35" t="str">
        <f>IF(AND(B1162=1,C1162=1,E1162=1,F1162=1,B1162+C1162+D1162+E1162+F1162=4),"2",IF(AND(B1162+C1162+D1162+E1162+F1162=2,D1162=1),"1","-"))</f>
        <v>1</v>
      </c>
      <c r="L1162" s="35" t="str">
        <f>CONCATENATE("B",K1162)</f>
        <v>B1</v>
      </c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</row>
    <row r="1163" spans="1:44" x14ac:dyDescent="0.3">
      <c r="A1163" s="47" t="s">
        <v>2405</v>
      </c>
      <c r="B1163" s="48"/>
      <c r="C1163" s="49"/>
      <c r="D1163" s="50">
        <v>1</v>
      </c>
      <c r="E1163" s="51"/>
      <c r="F1163" s="52">
        <v>1</v>
      </c>
      <c r="G1163" s="53">
        <v>2</v>
      </c>
      <c r="H1163" s="53">
        <f>VLOOKUP(A1163, architectures!B1148:I8152,4, FALSE)</f>
        <v>102</v>
      </c>
      <c r="I1163" s="54" t="str">
        <f>VLOOKUP(A1163,tax!$B$2:$X$1706,5,FALSE)</f>
        <v xml:space="preserve"> Proteobacteria</v>
      </c>
      <c r="J1163" s="34" t="str">
        <f>VLOOKUP(A1163,tax!$B$2:$X$1706,6,FALSE)</f>
        <v xml:space="preserve"> Alphaproteobacteria</v>
      </c>
      <c r="K1163" s="35" t="str">
        <f>IF(AND(B1163=1,C1163=1,E1163=1,F1163=1,B1163+C1163+D1163+E1163+F1163=4),"2",IF(AND(B1163+C1163+D1163+E1163+F1163=2,D1163=1),"1","-"))</f>
        <v>1</v>
      </c>
      <c r="L1163" s="35" t="str">
        <f>CONCATENATE("A",K1163)</f>
        <v>A1</v>
      </c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</row>
    <row r="1164" spans="1:44" hidden="1" x14ac:dyDescent="0.3">
      <c r="A1164" s="2" t="s">
        <v>2407</v>
      </c>
      <c r="B1164" s="16"/>
      <c r="C1164" s="14"/>
      <c r="D1164" s="9"/>
      <c r="E1164" s="15"/>
      <c r="F1164" s="8">
        <v>1</v>
      </c>
      <c r="G1164" s="4">
        <v>1</v>
      </c>
      <c r="H1164" s="4"/>
      <c r="I1164" s="5" t="str">
        <f>VLOOKUP(A1164,tax!$B$2:$X$1706,5,FALSE)</f>
        <v xml:space="preserve"> Proteobacteria</v>
      </c>
      <c r="J1164" t="str">
        <f>VLOOKUP(A1164,tax!$B$2:$X$1706,6,FALSE)</f>
        <v xml:space="preserve"> Alphaproteobacteria</v>
      </c>
      <c r="K1164" s="11" t="str">
        <f t="shared" si="218"/>
        <v>-</v>
      </c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</row>
    <row r="1165" spans="1:44" hidden="1" x14ac:dyDescent="0.3">
      <c r="A1165" s="2" t="s">
        <v>2409</v>
      </c>
      <c r="B1165" s="16"/>
      <c r="C1165" s="14"/>
      <c r="D1165" s="9">
        <v>1</v>
      </c>
      <c r="E1165" s="15"/>
      <c r="F1165" s="8">
        <v>1</v>
      </c>
      <c r="G1165" s="4">
        <v>2</v>
      </c>
      <c r="H1165" s="4"/>
      <c r="I1165" s="5" t="str">
        <f>VLOOKUP(A1165,tax!$B$2:$X$1706,5,FALSE)</f>
        <v xml:space="preserve"> Proteobacteria</v>
      </c>
      <c r="J1165" t="str">
        <f>VLOOKUP(A1165,tax!$B$2:$X$1706,6,FALSE)</f>
        <v xml:space="preserve"> Epsilonproteobacteria</v>
      </c>
      <c r="K1165" s="11" t="str">
        <f t="shared" ref="K1165:K1166" si="219">IF(AND(B1165=1,C1165=1,E1165=1,F1165=1,B1165+C1165+D1165+E1165+F1165=4),"2",IF(AND(B1165+C1165+D1165+E1165+F1165=2,D1165=1),"1","-"))</f>
        <v>1</v>
      </c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</row>
    <row r="1166" spans="1:44" hidden="1" x14ac:dyDescent="0.3">
      <c r="A1166" s="2" t="s">
        <v>2411</v>
      </c>
      <c r="B1166" s="16"/>
      <c r="C1166" s="14"/>
      <c r="D1166" s="9">
        <v>1</v>
      </c>
      <c r="E1166" s="15"/>
      <c r="F1166" s="8">
        <v>1</v>
      </c>
      <c r="G1166" s="4">
        <v>2</v>
      </c>
      <c r="H1166" s="4"/>
      <c r="I1166" s="5" t="str">
        <f>VLOOKUP(A1166,tax!$B$2:$X$1706,5,FALSE)</f>
        <v xml:space="preserve"> Proteobacteria</v>
      </c>
      <c r="J1166" t="str">
        <f>VLOOKUP(A1166,tax!$B$2:$X$1706,6,FALSE)</f>
        <v xml:space="preserve"> Gammaproteobacteria</v>
      </c>
      <c r="K1166" s="11" t="str">
        <f t="shared" si="219"/>
        <v>1</v>
      </c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</row>
    <row r="1167" spans="1:44" hidden="1" x14ac:dyDescent="0.3">
      <c r="A1167" s="2" t="s">
        <v>2413</v>
      </c>
      <c r="B1167" s="16"/>
      <c r="C1167" s="14"/>
      <c r="D1167" s="9"/>
      <c r="E1167" s="15"/>
      <c r="F1167" s="8">
        <v>1</v>
      </c>
      <c r="G1167" s="4">
        <v>1</v>
      </c>
      <c r="H1167" s="4"/>
      <c r="I1167" s="5" t="str">
        <f>VLOOKUP(A1167,tax!$B$2:$X$1706,5,FALSE)</f>
        <v xml:space="preserve"> Proteobacteria</v>
      </c>
      <c r="J1167" t="str">
        <f>VLOOKUP(A1167,tax!$B$2:$X$1706,6,FALSE)</f>
        <v xml:space="preserve"> Gammaproteobacteria</v>
      </c>
      <c r="K1167" s="11" t="str">
        <f t="shared" si="218"/>
        <v>-</v>
      </c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</row>
    <row r="1168" spans="1:44" x14ac:dyDescent="0.3">
      <c r="A1168" s="47" t="s">
        <v>2415</v>
      </c>
      <c r="B1168" s="48"/>
      <c r="C1168" s="49"/>
      <c r="D1168" s="50">
        <v>1</v>
      </c>
      <c r="E1168" s="51"/>
      <c r="F1168" s="52">
        <v>1</v>
      </c>
      <c r="G1168" s="53">
        <v>2</v>
      </c>
      <c r="H1168" s="53">
        <f>VLOOKUP(A1168, architectures!B1153:I8157,4, FALSE)</f>
        <v>39</v>
      </c>
      <c r="I1168" s="54" t="str">
        <f>VLOOKUP(A1168,tax!$B$2:$X$1706,5,FALSE)</f>
        <v xml:space="preserve"> Proteobacteria</v>
      </c>
      <c r="J1168" s="34" t="str">
        <f>VLOOKUP(A1168,tax!$B$2:$X$1706,6,FALSE)</f>
        <v xml:space="preserve"> Betaproteobacteria</v>
      </c>
      <c r="K1168" s="35" t="str">
        <f>IF(AND(B1168=1,C1168=1,E1168=1,F1168=1,B1168+C1168+D1168+E1168+F1168=4),"2",IF(AND(B1168+C1168+D1168+E1168+F1168=2,D1168=1),"1","-"))</f>
        <v>1</v>
      </c>
      <c r="L1168" s="35" t="str">
        <f>CONCATENATE("B",K1168)</f>
        <v>B1</v>
      </c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</row>
    <row r="1169" spans="1:44" hidden="1" x14ac:dyDescent="0.3">
      <c r="A1169" s="2" t="s">
        <v>2417</v>
      </c>
      <c r="B1169" s="16"/>
      <c r="C1169" s="14"/>
      <c r="D1169" s="9"/>
      <c r="E1169" s="15"/>
      <c r="F1169" s="8">
        <v>1</v>
      </c>
      <c r="G1169" s="4">
        <v>1</v>
      </c>
      <c r="H1169" s="4"/>
      <c r="I1169" s="5" t="str">
        <f>VLOOKUP(A1169,tax!$B$2:$X$1706,5,FALSE)</f>
        <v xml:space="preserve"> Calditrichaeota</v>
      </c>
      <c r="J1169" t="str">
        <f>VLOOKUP(A1169,tax!$B$2:$X$1706,6,FALSE)</f>
        <v xml:space="preserve"> Calditrichae</v>
      </c>
      <c r="K1169" s="11" t="str">
        <f t="shared" si="218"/>
        <v>-</v>
      </c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</row>
    <row r="1170" spans="1:44" hidden="1" x14ac:dyDescent="0.3">
      <c r="A1170" s="2" t="s">
        <v>2419</v>
      </c>
      <c r="B1170" s="16"/>
      <c r="C1170" s="14">
        <v>1</v>
      </c>
      <c r="D1170" s="9"/>
      <c r="E1170" s="15">
        <v>1</v>
      </c>
      <c r="F1170" s="8">
        <v>1</v>
      </c>
      <c r="G1170" s="4">
        <v>3</v>
      </c>
      <c r="H1170" s="4"/>
      <c r="I1170" s="5" t="str">
        <f>VLOOKUP(A1170,tax!$B$2:$X$1706,5,FALSE)</f>
        <v xml:space="preserve"> Spirochaetes</v>
      </c>
      <c r="J1170" t="str">
        <f>VLOOKUP(A1170,tax!$B$2:$X$1706,6,FALSE)</f>
        <v xml:space="preserve"> Leptospirales</v>
      </c>
      <c r="K1170" s="11" t="str">
        <f t="shared" si="218"/>
        <v>-</v>
      </c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</row>
    <row r="1171" spans="1:44" hidden="1" x14ac:dyDescent="0.3">
      <c r="A1171" s="2" t="s">
        <v>2421</v>
      </c>
      <c r="B1171" s="16"/>
      <c r="C1171" s="14"/>
      <c r="D1171" s="9">
        <v>1</v>
      </c>
      <c r="E1171" s="15"/>
      <c r="F1171" s="8">
        <v>1</v>
      </c>
      <c r="G1171" s="4">
        <v>2</v>
      </c>
      <c r="H1171" s="4"/>
      <c r="I1171" s="5" t="str">
        <f>VLOOKUP(A1171,tax!$B$2:$X$1706,5,FALSE)</f>
        <v xml:space="preserve"> Proteobacteria</v>
      </c>
      <c r="J1171" t="str">
        <f>VLOOKUP(A1171,tax!$B$2:$X$1706,6,FALSE)</f>
        <v xml:space="preserve"> Gammaproteobacteria</v>
      </c>
      <c r="K1171" s="11" t="str">
        <f t="shared" ref="K1171:K1174" si="220">IF(AND(B1171=1,C1171=1,E1171=1,F1171=1,B1171+C1171+D1171+E1171+F1171=4),"2",IF(AND(B1171+C1171+D1171+E1171+F1171=2,D1171=1),"1","-"))</f>
        <v>1</v>
      </c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</row>
    <row r="1172" spans="1:44" hidden="1" x14ac:dyDescent="0.3">
      <c r="A1172" s="2" t="s">
        <v>2423</v>
      </c>
      <c r="B1172" s="16">
        <v>1</v>
      </c>
      <c r="C1172" s="14">
        <v>1</v>
      </c>
      <c r="D1172" s="9"/>
      <c r="E1172" s="15">
        <v>1</v>
      </c>
      <c r="F1172" s="8">
        <v>1</v>
      </c>
      <c r="G1172" s="4">
        <v>4</v>
      </c>
      <c r="H1172" s="4"/>
      <c r="I1172" s="5" t="str">
        <f>VLOOKUP(A1172,tax!$B$2:$X$1706,5,FALSE)</f>
        <v xml:space="preserve"> Proteobacteria</v>
      </c>
      <c r="J1172" t="str">
        <f>VLOOKUP(A1172,tax!$B$2:$X$1706,6,FALSE)</f>
        <v xml:space="preserve"> Gammaproteobacteria</v>
      </c>
      <c r="K1172" s="11" t="str">
        <f t="shared" si="220"/>
        <v>2</v>
      </c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</row>
    <row r="1173" spans="1:44" hidden="1" x14ac:dyDescent="0.3">
      <c r="A1173" s="2" t="s">
        <v>2425</v>
      </c>
      <c r="B1173" s="16"/>
      <c r="C1173" s="14"/>
      <c r="D1173" s="9">
        <v>1</v>
      </c>
      <c r="E1173" s="15"/>
      <c r="F1173" s="8">
        <v>1</v>
      </c>
      <c r="G1173" s="4">
        <v>2</v>
      </c>
      <c r="H1173" s="4"/>
      <c r="I1173" s="5" t="str">
        <f>VLOOKUP(A1173,tax!$B$2:$X$1706,5,FALSE)</f>
        <v xml:space="preserve"> Proteobacteria</v>
      </c>
      <c r="J1173" t="str">
        <f>VLOOKUP(A1173,tax!$B$2:$X$1706,6,FALSE)</f>
        <v xml:space="preserve"> Gammaproteobacteria</v>
      </c>
      <c r="K1173" s="11" t="str">
        <f t="shared" si="220"/>
        <v>1</v>
      </c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</row>
    <row r="1174" spans="1:44" x14ac:dyDescent="0.3">
      <c r="A1174" s="47" t="s">
        <v>2427</v>
      </c>
      <c r="B1174" s="48"/>
      <c r="C1174" s="49"/>
      <c r="D1174" s="50">
        <v>1</v>
      </c>
      <c r="E1174" s="51"/>
      <c r="F1174" s="52">
        <v>1</v>
      </c>
      <c r="G1174" s="53">
        <v>2</v>
      </c>
      <c r="H1174" s="53">
        <f>VLOOKUP(A1174, architectures!B1159:I8163,4, FALSE)</f>
        <v>79</v>
      </c>
      <c r="I1174" s="54" t="str">
        <f>VLOOKUP(A1174,tax!$B$2:$X$1706,5,FALSE)</f>
        <v xml:space="preserve"> Proteobacteria</v>
      </c>
      <c r="J1174" s="34" t="str">
        <f>VLOOKUP(A1174,tax!$B$2:$X$1706,6,FALSE)</f>
        <v xml:space="preserve"> Alphaproteobacteria</v>
      </c>
      <c r="K1174" s="35" t="str">
        <f t="shared" si="220"/>
        <v>1</v>
      </c>
      <c r="L1174" s="35" t="str">
        <f>CONCATENATE("A",K1174)</f>
        <v>A1</v>
      </c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</row>
    <row r="1175" spans="1:44" hidden="1" x14ac:dyDescent="0.3">
      <c r="A1175" s="2" t="s">
        <v>2429</v>
      </c>
      <c r="B1175" s="16"/>
      <c r="C1175" s="14">
        <v>1</v>
      </c>
      <c r="D1175" s="9"/>
      <c r="E1175" s="15">
        <v>1</v>
      </c>
      <c r="F1175" s="8">
        <v>1</v>
      </c>
      <c r="G1175" s="4">
        <v>3</v>
      </c>
      <c r="H1175" s="4"/>
      <c r="I1175" s="5" t="str">
        <f>VLOOKUP(A1175,tax!$B$2:$X$1706,5,FALSE)</f>
        <v xml:space="preserve"> Proteobacteria</v>
      </c>
      <c r="J1175" t="str">
        <f>VLOOKUP(A1175,tax!$B$2:$X$1706,6,FALSE)</f>
        <v xml:space="preserve"> Betaproteobacteria</v>
      </c>
      <c r="K1175" s="11" t="str">
        <f t="shared" si="218"/>
        <v>-</v>
      </c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</row>
    <row r="1176" spans="1:44" hidden="1" x14ac:dyDescent="0.3">
      <c r="A1176" s="2" t="s">
        <v>2431</v>
      </c>
      <c r="B1176" s="16">
        <v>2</v>
      </c>
      <c r="C1176" s="14">
        <v>1</v>
      </c>
      <c r="D1176" s="9"/>
      <c r="E1176" s="15">
        <v>1</v>
      </c>
      <c r="F1176" s="8">
        <v>1</v>
      </c>
      <c r="G1176" s="4">
        <v>5</v>
      </c>
      <c r="H1176" s="4"/>
      <c r="I1176" s="5" t="str">
        <f>VLOOKUP(A1176,tax!$B$2:$X$1706,5,FALSE)</f>
        <v xml:space="preserve"> Proteobacteria</v>
      </c>
      <c r="J1176" t="str">
        <f>VLOOKUP(A1176,tax!$B$2:$X$1706,6,FALSE)</f>
        <v xml:space="preserve"> Betaproteobacteria</v>
      </c>
      <c r="K1176" s="11" t="str">
        <f t="shared" si="218"/>
        <v>-</v>
      </c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</row>
    <row r="1177" spans="1:44" x14ac:dyDescent="0.3">
      <c r="A1177" s="47" t="s">
        <v>2433</v>
      </c>
      <c r="B1177" s="48">
        <v>1</v>
      </c>
      <c r="C1177" s="49">
        <v>1</v>
      </c>
      <c r="D1177" s="50"/>
      <c r="E1177" s="51">
        <v>1</v>
      </c>
      <c r="F1177" s="52">
        <v>1</v>
      </c>
      <c r="G1177" s="53">
        <v>4</v>
      </c>
      <c r="H1177" s="53">
        <f>VLOOKUP(A1177, architectures!B1162:I8166,4, FALSE)</f>
        <v>311</v>
      </c>
      <c r="I1177" s="54" t="str">
        <f>VLOOKUP(A1177,tax!$B$2:$X$1706,5,FALSE)</f>
        <v xml:space="preserve"> Proteobacteria</v>
      </c>
      <c r="J1177" s="34" t="str">
        <f>VLOOKUP(A1177,tax!$B$2:$X$1706,6,FALSE)</f>
        <v xml:space="preserve"> Betaproteobacteria</v>
      </c>
      <c r="K1177" s="35" t="str">
        <f>IF(AND(B1177=1,C1177=1,E1177=1,F1177=1,B1177+C1177+D1177+E1177+F1177=4),"2",IF(AND(B1177+C1177+D1177+E1177+F1177=2,D1177=1),"1","-"))</f>
        <v>2</v>
      </c>
      <c r="L1177" s="35" t="str">
        <f>CONCATENATE("B",K1177)</f>
        <v>B2</v>
      </c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</row>
    <row r="1178" spans="1:44" x14ac:dyDescent="0.3">
      <c r="A1178" s="47" t="s">
        <v>2435</v>
      </c>
      <c r="B1178" s="48">
        <v>1</v>
      </c>
      <c r="C1178" s="49">
        <v>1</v>
      </c>
      <c r="D1178" s="50"/>
      <c r="E1178" s="51">
        <v>1</v>
      </c>
      <c r="F1178" s="52">
        <v>1</v>
      </c>
      <c r="G1178" s="53">
        <v>4</v>
      </c>
      <c r="H1178" s="53">
        <f>VLOOKUP(A1178, architectures!B1163:I8167,4, FALSE)</f>
        <v>79</v>
      </c>
      <c r="I1178" s="54" t="str">
        <f>VLOOKUP(A1178,tax!$B$2:$X$1706,5,FALSE)</f>
        <v xml:space="preserve"> Proteobacteria</v>
      </c>
      <c r="J1178" s="34" t="str">
        <f>VLOOKUP(A1178,tax!$B$2:$X$1706,6,FALSE)</f>
        <v xml:space="preserve"> Alphaproteobacteria</v>
      </c>
      <c r="K1178" s="35" t="str">
        <f t="shared" ref="K1178:K1179" si="221">IF(AND(B1178=1,C1178=1,E1178=1,F1178=1,B1178+C1178+D1178+E1178+F1178=4),"2",IF(AND(B1178+C1178+D1178+E1178+F1178=2,D1178=1),"1","-"))</f>
        <v>2</v>
      </c>
      <c r="L1178" s="35" t="str">
        <f t="shared" ref="L1178:L1179" si="222">CONCATENATE("A",K1178)</f>
        <v>A2</v>
      </c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</row>
    <row r="1179" spans="1:44" x14ac:dyDescent="0.3">
      <c r="A1179" s="47" t="s">
        <v>2437</v>
      </c>
      <c r="B1179" s="48"/>
      <c r="C1179" s="49"/>
      <c r="D1179" s="50">
        <v>1</v>
      </c>
      <c r="E1179" s="51"/>
      <c r="F1179" s="52">
        <v>1</v>
      </c>
      <c r="G1179" s="53">
        <v>2</v>
      </c>
      <c r="H1179" s="53">
        <f>VLOOKUP(A1179, architectures!B1164:I8168,4, FALSE)</f>
        <v>54</v>
      </c>
      <c r="I1179" s="54" t="str">
        <f>VLOOKUP(A1179,tax!$B$2:$X$1706,5,FALSE)</f>
        <v xml:space="preserve"> Proteobacteria</v>
      </c>
      <c r="J1179" s="34" t="str">
        <f>VLOOKUP(A1179,tax!$B$2:$X$1706,6,FALSE)</f>
        <v xml:space="preserve"> Alphaproteobacteria</v>
      </c>
      <c r="K1179" s="35" t="str">
        <f t="shared" si="221"/>
        <v>1</v>
      </c>
      <c r="L1179" s="35" t="str">
        <f t="shared" si="222"/>
        <v>A1</v>
      </c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</row>
    <row r="1180" spans="1:44" hidden="1" x14ac:dyDescent="0.3">
      <c r="A1180" s="2" t="s">
        <v>2441</v>
      </c>
      <c r="B1180" s="16"/>
      <c r="C1180" s="14"/>
      <c r="D1180" s="9"/>
      <c r="E1180" s="15">
        <v>1</v>
      </c>
      <c r="F1180" s="8">
        <v>1</v>
      </c>
      <c r="G1180" s="4">
        <v>2</v>
      </c>
      <c r="H1180" s="4"/>
      <c r="I1180" s="5" t="str">
        <f>VLOOKUP(A1180,tax!$B$2:$X$1706,5,FALSE)</f>
        <v xml:space="preserve"> Bacteroidetes</v>
      </c>
      <c r="J1180" t="str">
        <f>VLOOKUP(A1180,tax!$B$2:$X$1706,6,FALSE)</f>
        <v xml:space="preserve"> Flavobacteriia</v>
      </c>
      <c r="K1180" s="11" t="str">
        <f t="shared" si="218"/>
        <v>-</v>
      </c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</row>
    <row r="1181" spans="1:44" hidden="1" x14ac:dyDescent="0.3">
      <c r="A1181" s="2" t="s">
        <v>2443</v>
      </c>
      <c r="B1181" s="16"/>
      <c r="C1181" s="14"/>
      <c r="D1181" s="9">
        <v>1</v>
      </c>
      <c r="E1181" s="15"/>
      <c r="F1181" s="8">
        <v>1</v>
      </c>
      <c r="G1181" s="4">
        <v>2</v>
      </c>
      <c r="H1181" s="4"/>
      <c r="I1181" s="5" t="str">
        <f>VLOOKUP(A1181,tax!$B$2:$X$1706,5,FALSE)</f>
        <v xml:space="preserve"> Proteobacteria</v>
      </c>
      <c r="J1181" t="str">
        <f>VLOOKUP(A1181,tax!$B$2:$X$1706,6,FALSE)</f>
        <v xml:space="preserve"> Gammaproteobacteria</v>
      </c>
      <c r="K1181" s="11" t="str">
        <f t="shared" ref="K1181:K1182" si="223">IF(AND(B1181=1,C1181=1,E1181=1,F1181=1,B1181+C1181+D1181+E1181+F1181=4),"2",IF(AND(B1181+C1181+D1181+E1181+F1181=2,D1181=1),"1","-"))</f>
        <v>1</v>
      </c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</row>
    <row r="1182" spans="1:44" hidden="1" x14ac:dyDescent="0.3">
      <c r="A1182" s="2" t="s">
        <v>2445</v>
      </c>
      <c r="B1182" s="16"/>
      <c r="C1182" s="14"/>
      <c r="D1182" s="9">
        <v>1</v>
      </c>
      <c r="E1182" s="15"/>
      <c r="F1182" s="8">
        <v>1</v>
      </c>
      <c r="G1182" s="4">
        <v>2</v>
      </c>
      <c r="H1182" s="4"/>
      <c r="I1182" s="5" t="str">
        <f>VLOOKUP(A1182,tax!$B$2:$X$1706,5,FALSE)</f>
        <v xml:space="preserve"> Proteobacteria</v>
      </c>
      <c r="J1182" t="str">
        <f>VLOOKUP(A1182,tax!$B$2:$X$1706,6,FALSE)</f>
        <v xml:space="preserve"> Gammaproteobacteria</v>
      </c>
      <c r="K1182" s="11" t="str">
        <f t="shared" si="223"/>
        <v>1</v>
      </c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</row>
    <row r="1183" spans="1:44" hidden="1" x14ac:dyDescent="0.3">
      <c r="A1183" s="2" t="s">
        <v>2447</v>
      </c>
      <c r="B1183" s="16"/>
      <c r="C1183" s="14">
        <v>1</v>
      </c>
      <c r="D1183" s="9"/>
      <c r="E1183" s="15">
        <v>1</v>
      </c>
      <c r="F1183" s="8">
        <v>1</v>
      </c>
      <c r="G1183" s="4">
        <v>3</v>
      </c>
      <c r="H1183" s="4"/>
      <c r="I1183" s="5" t="str">
        <f>VLOOKUP(A1183,tax!$B$2:$X$1706,5,FALSE)</f>
        <v xml:space="preserve"> Deinococcus-Thermus</v>
      </c>
      <c r="J1183" t="str">
        <f>VLOOKUP(A1183,tax!$B$2:$X$1706,6,FALSE)</f>
        <v xml:space="preserve"> Deinococci</v>
      </c>
      <c r="K1183" s="11" t="str">
        <f t="shared" si="218"/>
        <v>-</v>
      </c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</row>
    <row r="1184" spans="1:44" hidden="1" x14ac:dyDescent="0.3">
      <c r="A1184" s="2" t="s">
        <v>2449</v>
      </c>
      <c r="B1184" s="16"/>
      <c r="C1184" s="14"/>
      <c r="D1184" s="9">
        <v>1</v>
      </c>
      <c r="E1184" s="15"/>
      <c r="F1184" s="8">
        <v>1</v>
      </c>
      <c r="G1184" s="4">
        <v>2</v>
      </c>
      <c r="H1184" s="4"/>
      <c r="I1184" s="5" t="str">
        <f>VLOOKUP(A1184,tax!$B$2:$X$1706,5,FALSE)</f>
        <v xml:space="preserve"> Proteobacteria</v>
      </c>
      <c r="J1184" t="str">
        <f>VLOOKUP(A1184,tax!$B$2:$X$1706,6,FALSE)</f>
        <v xml:space="preserve"> Gammaproteobacteria</v>
      </c>
      <c r="K1184" s="11" t="str">
        <f>IF(AND(B1184=1,C1184=1,E1184=1,F1184=1,B1184+C1184+D1184+E1184+F1184=4),"2",IF(AND(B1184+C1184+D1184+E1184+F1184=2,D1184=1),"1","-"))</f>
        <v>1</v>
      </c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</row>
    <row r="1185" spans="1:44" hidden="1" x14ac:dyDescent="0.3">
      <c r="A1185" s="2" t="s">
        <v>2451</v>
      </c>
      <c r="B1185" s="16"/>
      <c r="C1185" s="14">
        <v>1</v>
      </c>
      <c r="D1185" s="9"/>
      <c r="E1185" s="15">
        <v>1</v>
      </c>
      <c r="F1185" s="8">
        <v>1</v>
      </c>
      <c r="G1185" s="4">
        <v>3</v>
      </c>
      <c r="H1185" s="4"/>
      <c r="I1185" s="5" t="str">
        <f>VLOOKUP(A1185,tax!$B$2:$X$1706,5,FALSE)</f>
        <v xml:space="preserve"> Actinobacteria</v>
      </c>
      <c r="J1185" t="str">
        <f>VLOOKUP(A1185,tax!$B$2:$X$1706,6,FALSE)</f>
        <v xml:space="preserve"> Micromonosporales</v>
      </c>
      <c r="K1185" s="11" t="str">
        <f t="shared" si="218"/>
        <v>-</v>
      </c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</row>
    <row r="1186" spans="1:44" hidden="1" x14ac:dyDescent="0.3">
      <c r="A1186" s="2" t="s">
        <v>2453</v>
      </c>
      <c r="B1186" s="16"/>
      <c r="C1186" s="14">
        <v>1</v>
      </c>
      <c r="D1186" s="9"/>
      <c r="E1186" s="15">
        <v>1</v>
      </c>
      <c r="F1186" s="8">
        <v>1</v>
      </c>
      <c r="G1186" s="4">
        <v>3</v>
      </c>
      <c r="H1186" s="4"/>
      <c r="I1186" s="5" t="str">
        <f>VLOOKUP(A1186,tax!$B$2:$X$1706,5,FALSE)</f>
        <v xml:space="preserve"> Actinobacteria</v>
      </c>
      <c r="J1186" t="str">
        <f>VLOOKUP(A1186,tax!$B$2:$X$1706,6,FALSE)</f>
        <v xml:space="preserve"> Micromonosporales</v>
      </c>
      <c r="K1186" s="11" t="str">
        <f t="shared" si="218"/>
        <v>-</v>
      </c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</row>
    <row r="1187" spans="1:44" x14ac:dyDescent="0.3">
      <c r="A1187" s="47" t="s">
        <v>2455</v>
      </c>
      <c r="B1187" s="48">
        <v>1</v>
      </c>
      <c r="C1187" s="49">
        <v>1</v>
      </c>
      <c r="D1187" s="50"/>
      <c r="E1187" s="51">
        <v>1</v>
      </c>
      <c r="F1187" s="52">
        <v>1</v>
      </c>
      <c r="G1187" s="53">
        <v>4</v>
      </c>
      <c r="H1187" s="53">
        <f>VLOOKUP(A1187, architectures!B1172:I8176,4, FALSE)</f>
        <v>272</v>
      </c>
      <c r="I1187" s="54" t="str">
        <f>VLOOKUP(A1187,tax!$B$2:$X$1706,5,FALSE)</f>
        <v xml:space="preserve"> Proteobacteria</v>
      </c>
      <c r="J1187" s="34" t="str">
        <f>VLOOKUP(A1187,tax!$B$2:$X$1706,6,FALSE)</f>
        <v xml:space="preserve"> Betaproteobacteria</v>
      </c>
      <c r="K1187" s="35" t="str">
        <f>IF(AND(B1187=1,C1187=1,E1187=1,F1187=1,B1187+C1187+D1187+E1187+F1187=4),"2",IF(AND(B1187+C1187+D1187+E1187+F1187=2,D1187=1),"1","-"))</f>
        <v>2</v>
      </c>
      <c r="L1187" s="35" t="str">
        <f>CONCATENATE("B",K1187)</f>
        <v>B2</v>
      </c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</row>
    <row r="1188" spans="1:44" hidden="1" x14ac:dyDescent="0.3">
      <c r="A1188" s="2" t="s">
        <v>2457</v>
      </c>
      <c r="B1188" s="16">
        <v>2</v>
      </c>
      <c r="C1188" s="14">
        <v>1</v>
      </c>
      <c r="D1188" s="9"/>
      <c r="E1188" s="15">
        <v>1</v>
      </c>
      <c r="F1188" s="8">
        <v>1</v>
      </c>
      <c r="G1188" s="4">
        <v>5</v>
      </c>
      <c r="H1188" s="4"/>
      <c r="I1188" s="5" t="str">
        <f>VLOOKUP(A1188,tax!$B$2:$X$1706,5,FALSE)</f>
        <v xml:space="preserve"> Chloroflexi</v>
      </c>
      <c r="J1188" t="str">
        <f>VLOOKUP(A1188,tax!$B$2:$X$1706,6,FALSE)</f>
        <v xml:space="preserve"> Caldilineae</v>
      </c>
      <c r="K1188" s="11" t="str">
        <f t="shared" si="218"/>
        <v>-</v>
      </c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</row>
    <row r="1189" spans="1:44" hidden="1" x14ac:dyDescent="0.3">
      <c r="A1189" s="2" t="s">
        <v>2459</v>
      </c>
      <c r="B1189" s="16"/>
      <c r="C1189" s="14"/>
      <c r="D1189" s="9">
        <v>2</v>
      </c>
      <c r="E1189" s="15"/>
      <c r="F1189" s="8">
        <v>1</v>
      </c>
      <c r="G1189" s="4">
        <v>3</v>
      </c>
      <c r="H1189" s="4"/>
      <c r="I1189" s="5" t="str">
        <f>VLOOKUP(A1189,tax!$B$2:$X$1706,5,FALSE)</f>
        <v xml:space="preserve"> Planctomycetes</v>
      </c>
      <c r="J1189" t="str">
        <f>VLOOKUP(A1189,tax!$B$2:$X$1706,6,FALSE)</f>
        <v xml:space="preserve"> Phycisphaerae</v>
      </c>
      <c r="K1189" s="11" t="str">
        <f t="shared" si="218"/>
        <v>-</v>
      </c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</row>
    <row r="1190" spans="1:44" hidden="1" x14ac:dyDescent="0.3">
      <c r="A1190" s="2" t="s">
        <v>2461</v>
      </c>
      <c r="B1190" s="16"/>
      <c r="C1190" s="14"/>
      <c r="D1190" s="9">
        <v>1</v>
      </c>
      <c r="E1190" s="15"/>
      <c r="F1190" s="8">
        <v>1</v>
      </c>
      <c r="G1190" s="4">
        <v>2</v>
      </c>
      <c r="H1190" s="4"/>
      <c r="I1190" s="5" t="str">
        <f>VLOOKUP(A1190,tax!$B$2:$X$1706,5,FALSE)</f>
        <v xml:space="preserve"> Planctomycetes</v>
      </c>
      <c r="J1190" t="str">
        <f>VLOOKUP(A1190,tax!$B$2:$X$1706,6,FALSE)</f>
        <v xml:space="preserve"> Phycisphaerae</v>
      </c>
      <c r="K1190" s="11" t="str">
        <f>IF(AND(B1190=1,C1190=1,E1190=1,F1190=1,B1190+C1190+D1190+E1190+F1190=4),"2",IF(AND(B1190+C1190+D1190+E1190+F1190=2,D1190=1),"1","-"))</f>
        <v>1</v>
      </c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</row>
    <row r="1191" spans="1:44" hidden="1" x14ac:dyDescent="0.3">
      <c r="A1191" s="2" t="s">
        <v>2463</v>
      </c>
      <c r="B1191" s="16"/>
      <c r="C1191" s="14">
        <v>1</v>
      </c>
      <c r="D1191" s="9"/>
      <c r="E1191" s="15">
        <v>1</v>
      </c>
      <c r="F1191" s="8">
        <v>1</v>
      </c>
      <c r="G1191" s="4">
        <v>3</v>
      </c>
      <c r="H1191" s="4"/>
      <c r="I1191" s="5" t="str">
        <f>VLOOKUP(A1191,tax!$B$2:$X$1706,5,FALSE)</f>
        <v xml:space="preserve"> Proteobacteria</v>
      </c>
      <c r="J1191" t="str">
        <f>VLOOKUP(A1191,tax!$B$2:$X$1706,6,FALSE)</f>
        <v xml:space="preserve"> Gammaproteobacteria</v>
      </c>
      <c r="K1191" s="11" t="str">
        <f t="shared" si="218"/>
        <v>-</v>
      </c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</row>
    <row r="1192" spans="1:44" hidden="1" x14ac:dyDescent="0.3">
      <c r="A1192" s="2" t="s">
        <v>2465</v>
      </c>
      <c r="B1192" s="16">
        <v>2</v>
      </c>
      <c r="C1192" s="14">
        <v>1</v>
      </c>
      <c r="D1192" s="9"/>
      <c r="E1192" s="15">
        <v>1</v>
      </c>
      <c r="F1192" s="8">
        <v>1</v>
      </c>
      <c r="G1192" s="4">
        <v>5</v>
      </c>
      <c r="H1192" s="4"/>
      <c r="I1192" s="5" t="str">
        <f>VLOOKUP(A1192,tax!$B$2:$X$1706,5,FALSE)</f>
        <v xml:space="preserve"> Viridiplantae</v>
      </c>
      <c r="J1192" t="str">
        <f>VLOOKUP(A1192,tax!$B$2:$X$1706,6,FALSE)</f>
        <v xml:space="preserve"> Streptophyta</v>
      </c>
      <c r="K1192" s="11" t="str">
        <f t="shared" si="218"/>
        <v>-</v>
      </c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</row>
    <row r="1193" spans="1:44" hidden="1" x14ac:dyDescent="0.3">
      <c r="A1193" s="2" t="s">
        <v>2467</v>
      </c>
      <c r="B1193" s="16">
        <v>1</v>
      </c>
      <c r="C1193" s="14">
        <v>1</v>
      </c>
      <c r="D1193" s="9"/>
      <c r="E1193" s="15">
        <v>1</v>
      </c>
      <c r="F1193" s="8">
        <v>1</v>
      </c>
      <c r="G1193" s="4">
        <v>4</v>
      </c>
      <c r="H1193" s="4"/>
      <c r="I1193" s="5" t="str">
        <f>VLOOKUP(A1193,tax!$B$2:$X$1706,5,FALSE)</f>
        <v xml:space="preserve"> Viridiplantae</v>
      </c>
      <c r="J1193" t="str">
        <f>VLOOKUP(A1193,tax!$B$2:$X$1706,6,FALSE)</f>
        <v xml:space="preserve"> Streptophyta</v>
      </c>
      <c r="K1193" s="11" t="str">
        <f t="shared" ref="K1193:K1196" si="224">IF(AND(B1193=1,C1193=1,E1193=1,F1193=1,B1193+C1193+D1193+E1193+F1193=4),"2",IF(AND(B1193+C1193+D1193+E1193+F1193=2,D1193=1),"1","-"))</f>
        <v>2</v>
      </c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</row>
    <row r="1194" spans="1:44" hidden="1" x14ac:dyDescent="0.3">
      <c r="A1194" s="2" t="s">
        <v>2469</v>
      </c>
      <c r="B1194" s="16">
        <v>1</v>
      </c>
      <c r="C1194" s="14">
        <v>1</v>
      </c>
      <c r="D1194" s="9"/>
      <c r="E1194" s="15">
        <v>1</v>
      </c>
      <c r="F1194" s="8">
        <v>1</v>
      </c>
      <c r="G1194" s="4">
        <v>4</v>
      </c>
      <c r="H1194" s="4"/>
      <c r="I1194" s="5" t="str">
        <f>VLOOKUP(A1194,tax!$B$2:$X$1706,5,FALSE)</f>
        <v xml:space="preserve"> Viridiplantae</v>
      </c>
      <c r="J1194" t="str">
        <f>VLOOKUP(A1194,tax!$B$2:$X$1706,6,FALSE)</f>
        <v xml:space="preserve"> Streptophyta</v>
      </c>
      <c r="K1194" s="11" t="str">
        <f t="shared" si="224"/>
        <v>2</v>
      </c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</row>
    <row r="1195" spans="1:44" hidden="1" x14ac:dyDescent="0.3">
      <c r="A1195" s="2" t="s">
        <v>2471</v>
      </c>
      <c r="B1195" s="16">
        <v>1</v>
      </c>
      <c r="C1195" s="14">
        <v>1</v>
      </c>
      <c r="D1195" s="9"/>
      <c r="E1195" s="15">
        <v>1</v>
      </c>
      <c r="F1195" s="8">
        <v>1</v>
      </c>
      <c r="G1195" s="4">
        <v>4</v>
      </c>
      <c r="H1195" s="4"/>
      <c r="I1195" s="5" t="str">
        <f>VLOOKUP(A1195,tax!$B$2:$X$1706,5,FALSE)</f>
        <v xml:space="preserve"> Viridiplantae</v>
      </c>
      <c r="J1195" t="str">
        <f>VLOOKUP(A1195,tax!$B$2:$X$1706,6,FALSE)</f>
        <v xml:space="preserve"> Streptophyta</v>
      </c>
      <c r="K1195" s="11" t="str">
        <f t="shared" si="224"/>
        <v>2</v>
      </c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</row>
    <row r="1196" spans="1:44" hidden="1" x14ac:dyDescent="0.3">
      <c r="A1196" s="2" t="s">
        <v>2473</v>
      </c>
      <c r="B1196" s="16">
        <v>1</v>
      </c>
      <c r="C1196" s="14">
        <v>1</v>
      </c>
      <c r="D1196" s="9"/>
      <c r="E1196" s="15">
        <v>1</v>
      </c>
      <c r="F1196" s="8">
        <v>1</v>
      </c>
      <c r="G1196" s="4">
        <v>4</v>
      </c>
      <c r="H1196" s="4"/>
      <c r="I1196" s="5" t="str">
        <f>VLOOKUP(A1196,tax!$B$2:$X$1706,5,FALSE)</f>
        <v xml:space="preserve"> Viridiplantae</v>
      </c>
      <c r="J1196" t="str">
        <f>VLOOKUP(A1196,tax!$B$2:$X$1706,6,FALSE)</f>
        <v xml:space="preserve"> Streptophyta</v>
      </c>
      <c r="K1196" s="11" t="str">
        <f t="shared" si="224"/>
        <v>2</v>
      </c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</row>
    <row r="1197" spans="1:44" hidden="1" x14ac:dyDescent="0.3">
      <c r="A1197" s="2" t="s">
        <v>2475</v>
      </c>
      <c r="B1197" s="16">
        <v>2</v>
      </c>
      <c r="C1197" s="14">
        <v>1</v>
      </c>
      <c r="D1197" s="9"/>
      <c r="E1197" s="15">
        <v>1</v>
      </c>
      <c r="F1197" s="8">
        <v>1</v>
      </c>
      <c r="G1197" s="4">
        <v>5</v>
      </c>
      <c r="H1197" s="4"/>
      <c r="I1197" s="5" t="str">
        <f>VLOOKUP(A1197,tax!$B$2:$X$1706,5,FALSE)</f>
        <v xml:space="preserve"> Viridiplantae</v>
      </c>
      <c r="J1197" t="str">
        <f>VLOOKUP(A1197,tax!$B$2:$X$1706,6,FALSE)</f>
        <v xml:space="preserve"> Streptophyta</v>
      </c>
      <c r="K1197" s="11" t="str">
        <f t="shared" si="218"/>
        <v>-</v>
      </c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</row>
    <row r="1198" spans="1:44" hidden="1" x14ac:dyDescent="0.3">
      <c r="A1198" s="2" t="s">
        <v>2477</v>
      </c>
      <c r="B1198" s="16">
        <v>1</v>
      </c>
      <c r="C1198" s="14">
        <v>1</v>
      </c>
      <c r="D1198" s="9"/>
      <c r="E1198" s="15">
        <v>1</v>
      </c>
      <c r="F1198" s="8">
        <v>1</v>
      </c>
      <c r="G1198" s="4">
        <v>4</v>
      </c>
      <c r="H1198" s="4"/>
      <c r="I1198" s="5" t="str">
        <f>VLOOKUP(A1198,tax!$B$2:$X$1706,5,FALSE)</f>
        <v xml:space="preserve"> Viridiplantae</v>
      </c>
      <c r="J1198" t="str">
        <f>VLOOKUP(A1198,tax!$B$2:$X$1706,6,FALSE)</f>
        <v xml:space="preserve"> Streptophyta</v>
      </c>
      <c r="K1198" s="11" t="str">
        <f t="shared" ref="K1198:K1200" si="225">IF(AND(B1198=1,C1198=1,E1198=1,F1198=1,B1198+C1198+D1198+E1198+F1198=4),"2",IF(AND(B1198+C1198+D1198+E1198+F1198=2,D1198=1),"1","-"))</f>
        <v>2</v>
      </c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</row>
    <row r="1199" spans="1:44" hidden="1" x14ac:dyDescent="0.3">
      <c r="A1199" s="2" t="s">
        <v>2479</v>
      </c>
      <c r="B1199" s="16">
        <v>1</v>
      </c>
      <c r="C1199" s="14">
        <v>1</v>
      </c>
      <c r="D1199" s="9"/>
      <c r="E1199" s="15">
        <v>1</v>
      </c>
      <c r="F1199" s="8">
        <v>1</v>
      </c>
      <c r="G1199" s="4">
        <v>4</v>
      </c>
      <c r="H1199" s="4"/>
      <c r="I1199" s="5" t="str">
        <f>VLOOKUP(A1199,tax!$B$2:$X$1706,5,FALSE)</f>
        <v xml:space="preserve"> Viridiplantae</v>
      </c>
      <c r="J1199" t="str">
        <f>VLOOKUP(A1199,tax!$B$2:$X$1706,6,FALSE)</f>
        <v xml:space="preserve"> Streptophyta</v>
      </c>
      <c r="K1199" s="11" t="str">
        <f t="shared" si="225"/>
        <v>2</v>
      </c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</row>
    <row r="1200" spans="1:44" hidden="1" x14ac:dyDescent="0.3">
      <c r="A1200" s="2" t="s">
        <v>2481</v>
      </c>
      <c r="B1200" s="16">
        <v>1</v>
      </c>
      <c r="C1200" s="14">
        <v>1</v>
      </c>
      <c r="D1200" s="9"/>
      <c r="E1200" s="15">
        <v>1</v>
      </c>
      <c r="F1200" s="8">
        <v>1</v>
      </c>
      <c r="G1200" s="4">
        <v>4</v>
      </c>
      <c r="H1200" s="4"/>
      <c r="I1200" s="5" t="str">
        <f>VLOOKUP(A1200,tax!$B$2:$X$1706,5,FALSE)</f>
        <v xml:space="preserve"> Viridiplantae</v>
      </c>
      <c r="J1200" t="str">
        <f>VLOOKUP(A1200,tax!$B$2:$X$1706,6,FALSE)</f>
        <v xml:space="preserve"> Streptophyta</v>
      </c>
      <c r="K1200" s="11" t="str">
        <f t="shared" si="225"/>
        <v>2</v>
      </c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</row>
    <row r="1201" spans="1:44" hidden="1" x14ac:dyDescent="0.3">
      <c r="A1201" s="2" t="s">
        <v>2483</v>
      </c>
      <c r="B1201" s="16">
        <v>2</v>
      </c>
      <c r="C1201" s="14">
        <v>1</v>
      </c>
      <c r="D1201" s="9"/>
      <c r="E1201" s="15">
        <v>1</v>
      </c>
      <c r="F1201" s="8">
        <v>1</v>
      </c>
      <c r="G1201" s="4">
        <v>5</v>
      </c>
      <c r="H1201" s="4"/>
      <c r="I1201" s="5" t="str">
        <f>VLOOKUP(A1201,tax!$B$2:$X$1706,5,FALSE)</f>
        <v xml:space="preserve"> Viridiplantae</v>
      </c>
      <c r="J1201" t="str">
        <f>VLOOKUP(A1201,tax!$B$2:$X$1706,6,FALSE)</f>
        <v xml:space="preserve"> Streptophyta</v>
      </c>
      <c r="K1201" s="11" t="str">
        <f t="shared" si="218"/>
        <v>-</v>
      </c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</row>
    <row r="1202" spans="1:44" hidden="1" x14ac:dyDescent="0.3">
      <c r="A1202" s="2" t="s">
        <v>2485</v>
      </c>
      <c r="B1202" s="16"/>
      <c r="C1202" s="14"/>
      <c r="D1202" s="9"/>
      <c r="E1202" s="15"/>
      <c r="F1202" s="8">
        <v>1</v>
      </c>
      <c r="G1202" s="4">
        <v>1</v>
      </c>
      <c r="H1202" s="4"/>
      <c r="I1202" s="5" t="str">
        <f>VLOOKUP(A1202,tax!$B$2:$X$1706,5,FALSE)</f>
        <v xml:space="preserve"> Viridiplantae</v>
      </c>
      <c r="J1202" t="str">
        <f>VLOOKUP(A1202,tax!$B$2:$X$1706,6,FALSE)</f>
        <v xml:space="preserve"> Streptophyta</v>
      </c>
      <c r="K1202" s="11" t="str">
        <f t="shared" si="218"/>
        <v>-</v>
      </c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</row>
    <row r="1203" spans="1:44" hidden="1" x14ac:dyDescent="0.3">
      <c r="A1203" s="2" t="s">
        <v>2487</v>
      </c>
      <c r="B1203" s="16">
        <v>1</v>
      </c>
      <c r="C1203" s="14">
        <v>1</v>
      </c>
      <c r="D1203" s="9"/>
      <c r="E1203" s="15">
        <v>1</v>
      </c>
      <c r="F1203" s="8">
        <v>1</v>
      </c>
      <c r="G1203" s="4">
        <v>4</v>
      </c>
      <c r="H1203" s="4"/>
      <c r="I1203" s="5" t="str">
        <f>VLOOKUP(A1203,tax!$B$2:$X$1706,5,FALSE)</f>
        <v xml:space="preserve"> Viridiplantae</v>
      </c>
      <c r="J1203" t="str">
        <f>VLOOKUP(A1203,tax!$B$2:$X$1706,6,FALSE)</f>
        <v xml:space="preserve"> Streptophyta</v>
      </c>
      <c r="K1203" s="11" t="str">
        <f>IF(AND(B1203=1,C1203=1,E1203=1,F1203=1,B1203+C1203+D1203+E1203+F1203=4),"2",IF(AND(B1203+C1203+D1203+E1203+F1203=2,D1203=1),"1","-"))</f>
        <v>2</v>
      </c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</row>
    <row r="1204" spans="1:44" hidden="1" x14ac:dyDescent="0.3">
      <c r="A1204" s="2" t="s">
        <v>2489</v>
      </c>
      <c r="B1204" s="16"/>
      <c r="C1204" s="14"/>
      <c r="D1204" s="9"/>
      <c r="E1204" s="15"/>
      <c r="F1204" s="8">
        <v>1</v>
      </c>
      <c r="G1204" s="4">
        <v>1</v>
      </c>
      <c r="H1204" s="4"/>
      <c r="I1204" s="5" t="str">
        <f>VLOOKUP(A1204,tax!$B$2:$X$1706,5,FALSE)</f>
        <v xml:space="preserve"> Viridiplantae</v>
      </c>
      <c r="J1204" t="str">
        <f>VLOOKUP(A1204,tax!$B$2:$X$1706,6,FALSE)</f>
        <v xml:space="preserve"> Streptophyta</v>
      </c>
      <c r="K1204" s="11" t="str">
        <f t="shared" si="218"/>
        <v>-</v>
      </c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</row>
    <row r="1205" spans="1:44" hidden="1" x14ac:dyDescent="0.3">
      <c r="A1205" s="2" t="s">
        <v>2491</v>
      </c>
      <c r="B1205" s="16"/>
      <c r="C1205" s="14"/>
      <c r="D1205" s="9">
        <v>1</v>
      </c>
      <c r="E1205" s="15"/>
      <c r="F1205" s="8">
        <v>1</v>
      </c>
      <c r="G1205" s="4">
        <v>2</v>
      </c>
      <c r="H1205" s="4"/>
      <c r="I1205" s="5" t="str">
        <f>VLOOKUP(A1205,tax!$B$2:$X$1706,5,FALSE)</f>
        <v xml:space="preserve"> Proteobacteria</v>
      </c>
      <c r="J1205" t="str">
        <f>VLOOKUP(A1205,tax!$B$2:$X$1706,6,FALSE)</f>
        <v xml:space="preserve"> Gammaproteobacteria</v>
      </c>
      <c r="K1205" s="11" t="str">
        <f t="shared" ref="K1205:K1209" si="226">IF(AND(B1205=1,C1205=1,E1205=1,F1205=1,B1205+C1205+D1205+E1205+F1205=4),"2",IF(AND(B1205+C1205+D1205+E1205+F1205=2,D1205=1),"1","-"))</f>
        <v>1</v>
      </c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</row>
    <row r="1206" spans="1:44" hidden="1" x14ac:dyDescent="0.3">
      <c r="A1206" s="2" t="s">
        <v>2493</v>
      </c>
      <c r="B1206" s="16"/>
      <c r="C1206" s="14"/>
      <c r="D1206" s="9">
        <v>1</v>
      </c>
      <c r="E1206" s="15"/>
      <c r="F1206" s="8">
        <v>1</v>
      </c>
      <c r="G1206" s="4">
        <v>2</v>
      </c>
      <c r="H1206" s="4"/>
      <c r="I1206" s="5" t="str">
        <f>VLOOKUP(A1206,tax!$B$2:$X$1706,5,FALSE)</f>
        <v xml:space="preserve"> Proteobacteria</v>
      </c>
      <c r="J1206" t="str">
        <f>VLOOKUP(A1206,tax!$B$2:$X$1706,6,FALSE)</f>
        <v xml:space="preserve"> Gammaproteobacteria</v>
      </c>
      <c r="K1206" s="11" t="str">
        <f t="shared" si="226"/>
        <v>1</v>
      </c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</row>
    <row r="1207" spans="1:44" hidden="1" x14ac:dyDescent="0.3">
      <c r="A1207" s="2" t="s">
        <v>2495</v>
      </c>
      <c r="B1207" s="16"/>
      <c r="C1207" s="14"/>
      <c r="D1207" s="9">
        <v>1</v>
      </c>
      <c r="E1207" s="15"/>
      <c r="F1207" s="8">
        <v>1</v>
      </c>
      <c r="G1207" s="4">
        <v>2</v>
      </c>
      <c r="H1207" s="4"/>
      <c r="I1207" s="5" t="str">
        <f>VLOOKUP(A1207,tax!$B$2:$X$1706,5,FALSE)</f>
        <v xml:space="preserve"> Proteobacteria</v>
      </c>
      <c r="J1207" t="str">
        <f>VLOOKUP(A1207,tax!$B$2:$X$1706,6,FALSE)</f>
        <v xml:space="preserve"> Gammaproteobacteria</v>
      </c>
      <c r="K1207" s="11" t="str">
        <f t="shared" si="226"/>
        <v>1</v>
      </c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</row>
    <row r="1208" spans="1:44" hidden="1" x14ac:dyDescent="0.3">
      <c r="A1208" s="2" t="s">
        <v>2497</v>
      </c>
      <c r="B1208" s="16"/>
      <c r="C1208" s="14"/>
      <c r="D1208" s="9">
        <v>1</v>
      </c>
      <c r="E1208" s="15"/>
      <c r="F1208" s="8">
        <v>1</v>
      </c>
      <c r="G1208" s="4">
        <v>2</v>
      </c>
      <c r="H1208" s="4"/>
      <c r="I1208" s="5" t="str">
        <f>VLOOKUP(A1208,tax!$B$2:$X$1706,5,FALSE)</f>
        <v xml:space="preserve"> Proteobacteria</v>
      </c>
      <c r="J1208" t="str">
        <f>VLOOKUP(A1208,tax!$B$2:$X$1706,6,FALSE)</f>
        <v xml:space="preserve"> Gammaproteobacteria</v>
      </c>
      <c r="K1208" s="11" t="str">
        <f t="shared" si="226"/>
        <v>1</v>
      </c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</row>
    <row r="1209" spans="1:44" hidden="1" x14ac:dyDescent="0.3">
      <c r="A1209" s="2" t="s">
        <v>2499</v>
      </c>
      <c r="B1209" s="16"/>
      <c r="C1209" s="14"/>
      <c r="D1209" s="9">
        <v>1</v>
      </c>
      <c r="E1209" s="15"/>
      <c r="F1209" s="8">
        <v>1</v>
      </c>
      <c r="G1209" s="4">
        <v>2</v>
      </c>
      <c r="H1209" s="4"/>
      <c r="I1209" s="5" t="str">
        <f>VLOOKUP(A1209,tax!$B$2:$X$1706,5,FALSE)</f>
        <v xml:space="preserve"> Proteobacteria</v>
      </c>
      <c r="J1209" t="str">
        <f>VLOOKUP(A1209,tax!$B$2:$X$1706,6,FALSE)</f>
        <v xml:space="preserve"> Gammaproteobacteria</v>
      </c>
      <c r="K1209" s="11" t="str">
        <f t="shared" si="226"/>
        <v>1</v>
      </c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</row>
    <row r="1210" spans="1:44" hidden="1" x14ac:dyDescent="0.3">
      <c r="A1210" s="2" t="s">
        <v>2501</v>
      </c>
      <c r="B1210" s="16"/>
      <c r="C1210" s="14"/>
      <c r="D1210" s="9"/>
      <c r="E1210" s="15"/>
      <c r="F1210" s="8">
        <v>1</v>
      </c>
      <c r="G1210" s="4">
        <v>1</v>
      </c>
      <c r="H1210" s="4"/>
      <c r="I1210" s="5" t="str">
        <f>VLOOKUP(A1210,tax!$B$2:$X$1706,5,FALSE)</f>
        <v xml:space="preserve"> Thermotogae</v>
      </c>
      <c r="J1210" t="str">
        <f>VLOOKUP(A1210,tax!$B$2:$X$1706,6,FALSE)</f>
        <v xml:space="preserve"> Kosmotogales</v>
      </c>
      <c r="K1210" s="11" t="str">
        <f t="shared" si="218"/>
        <v>-</v>
      </c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</row>
    <row r="1211" spans="1:44" hidden="1" x14ac:dyDescent="0.3">
      <c r="A1211" s="2" t="s">
        <v>2503</v>
      </c>
      <c r="B1211" s="16">
        <v>1</v>
      </c>
      <c r="C1211" s="14">
        <v>1</v>
      </c>
      <c r="D1211" s="9"/>
      <c r="E1211" s="15">
        <v>1</v>
      </c>
      <c r="F1211" s="8">
        <v>1</v>
      </c>
      <c r="G1211" s="4">
        <v>4</v>
      </c>
      <c r="H1211" s="4"/>
      <c r="I1211" s="5" t="str">
        <f>VLOOKUP(A1211,tax!$B$2:$X$1706,5,FALSE)</f>
        <v xml:space="preserve"> Proteobacteria</v>
      </c>
      <c r="J1211" t="str">
        <f>VLOOKUP(A1211,tax!$B$2:$X$1706,6,FALSE)</f>
        <v xml:space="preserve"> Gammaproteobacteria</v>
      </c>
      <c r="K1211" s="11" t="str">
        <f>IF(AND(B1211=1,C1211=1,E1211=1,F1211=1,B1211+C1211+D1211+E1211+F1211=4),"2",IF(AND(B1211+C1211+D1211+E1211+F1211=2,D1211=1),"1","-"))</f>
        <v>2</v>
      </c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</row>
    <row r="1212" spans="1:44" hidden="1" x14ac:dyDescent="0.3">
      <c r="A1212" s="2" t="s">
        <v>2505</v>
      </c>
      <c r="B1212" s="16"/>
      <c r="C1212" s="14"/>
      <c r="D1212" s="9"/>
      <c r="E1212" s="15">
        <v>1</v>
      </c>
      <c r="F1212" s="8">
        <v>1</v>
      </c>
      <c r="G1212" s="4">
        <v>2</v>
      </c>
      <c r="H1212" s="4"/>
      <c r="I1212" s="5" t="str">
        <f>VLOOKUP(A1212,tax!$B$2:$X$1706,5,FALSE)</f>
        <v xml:space="preserve"> Proteobacteria</v>
      </c>
      <c r="J1212" t="str">
        <f>VLOOKUP(A1212,tax!$B$2:$X$1706,6,FALSE)</f>
        <v xml:space="preserve"> Gammaproteobacteria</v>
      </c>
      <c r="K1212" s="11" t="str">
        <f t="shared" si="218"/>
        <v>-</v>
      </c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</row>
    <row r="1213" spans="1:44" hidden="1" x14ac:dyDescent="0.3">
      <c r="A1213" s="2" t="s">
        <v>2507</v>
      </c>
      <c r="B1213" s="16"/>
      <c r="C1213" s="14"/>
      <c r="D1213" s="9"/>
      <c r="E1213" s="15">
        <v>1</v>
      </c>
      <c r="F1213" s="8">
        <v>1</v>
      </c>
      <c r="G1213" s="4">
        <v>2</v>
      </c>
      <c r="H1213" s="4"/>
      <c r="I1213" s="5" t="str">
        <f>VLOOKUP(A1213,tax!$B$2:$X$1706,5,FALSE)</f>
        <v xml:space="preserve"> Proteobacteria</v>
      </c>
      <c r="J1213" t="str">
        <f>VLOOKUP(A1213,tax!$B$2:$X$1706,6,FALSE)</f>
        <v xml:space="preserve"> Gammaproteobacteria</v>
      </c>
      <c r="K1213" s="11" t="str">
        <f t="shared" si="218"/>
        <v>-</v>
      </c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</row>
    <row r="1214" spans="1:44" hidden="1" x14ac:dyDescent="0.3">
      <c r="A1214" s="2" t="s">
        <v>2509</v>
      </c>
      <c r="B1214" s="16"/>
      <c r="C1214" s="14">
        <v>1</v>
      </c>
      <c r="D1214" s="9"/>
      <c r="E1214" s="15">
        <v>1</v>
      </c>
      <c r="F1214" s="8">
        <v>1</v>
      </c>
      <c r="G1214" s="4">
        <v>3</v>
      </c>
      <c r="H1214" s="4"/>
      <c r="I1214" s="5" t="str">
        <f>VLOOKUP(A1214,tax!$B$2:$X$1706,5,FALSE)</f>
        <v xml:space="preserve"> Proteobacteria</v>
      </c>
      <c r="J1214" t="str">
        <f>VLOOKUP(A1214,tax!$B$2:$X$1706,6,FALSE)</f>
        <v xml:space="preserve"> Gammaproteobacteria</v>
      </c>
      <c r="K1214" s="11" t="str">
        <f t="shared" si="218"/>
        <v>-</v>
      </c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</row>
    <row r="1215" spans="1:44" hidden="1" x14ac:dyDescent="0.3">
      <c r="A1215" s="2" t="s">
        <v>2511</v>
      </c>
      <c r="B1215" s="16">
        <v>1</v>
      </c>
      <c r="C1215" s="14">
        <v>1</v>
      </c>
      <c r="D1215" s="9"/>
      <c r="E1215" s="15">
        <v>1</v>
      </c>
      <c r="F1215" s="8">
        <v>1</v>
      </c>
      <c r="G1215" s="4">
        <v>4</v>
      </c>
      <c r="H1215" s="4"/>
      <c r="I1215" s="5" t="str">
        <f>VLOOKUP(A1215,tax!$B$2:$X$1706,5,FALSE)</f>
        <v xml:space="preserve"> Proteobacteria</v>
      </c>
      <c r="J1215" t="str">
        <f>VLOOKUP(A1215,tax!$B$2:$X$1706,6,FALSE)</f>
        <v xml:space="preserve"> Gammaproteobacteria</v>
      </c>
      <c r="K1215" s="11" t="str">
        <f t="shared" ref="K1215:K1217" si="227">IF(AND(B1215=1,C1215=1,E1215=1,F1215=1,B1215+C1215+D1215+E1215+F1215=4),"2",IF(AND(B1215+C1215+D1215+E1215+F1215=2,D1215=1),"1","-"))</f>
        <v>2</v>
      </c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</row>
    <row r="1216" spans="1:44" hidden="1" x14ac:dyDescent="0.3">
      <c r="A1216" s="2" t="s">
        <v>2513</v>
      </c>
      <c r="B1216" s="16"/>
      <c r="C1216" s="14"/>
      <c r="D1216" s="9">
        <v>1</v>
      </c>
      <c r="E1216" s="15"/>
      <c r="F1216" s="8">
        <v>1</v>
      </c>
      <c r="G1216" s="4">
        <v>2</v>
      </c>
      <c r="H1216" s="4"/>
      <c r="I1216" s="5" t="str">
        <f>VLOOKUP(A1216,tax!$B$2:$X$1706,5,FALSE)</f>
        <v xml:space="preserve"> Proteobacteria</v>
      </c>
      <c r="J1216" t="str">
        <f>VLOOKUP(A1216,tax!$B$2:$X$1706,6,FALSE)</f>
        <v xml:space="preserve"> Gammaproteobacteria</v>
      </c>
      <c r="K1216" s="11" t="str">
        <f t="shared" si="227"/>
        <v>1</v>
      </c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</row>
    <row r="1217" spans="1:44" hidden="1" x14ac:dyDescent="0.3">
      <c r="A1217" s="2" t="s">
        <v>2515</v>
      </c>
      <c r="B1217" s="16">
        <v>1</v>
      </c>
      <c r="C1217" s="14">
        <v>1</v>
      </c>
      <c r="D1217" s="9"/>
      <c r="E1217" s="15">
        <v>1</v>
      </c>
      <c r="F1217" s="8">
        <v>1</v>
      </c>
      <c r="G1217" s="4">
        <v>4</v>
      </c>
      <c r="H1217" s="4"/>
      <c r="I1217" s="5" t="str">
        <f>VLOOKUP(A1217,tax!$B$2:$X$1706,5,FALSE)</f>
        <v xml:space="preserve"> Proteobacteria</v>
      </c>
      <c r="J1217" t="str">
        <f>VLOOKUP(A1217,tax!$B$2:$X$1706,6,FALSE)</f>
        <v xml:space="preserve"> Gammaproteobacteria</v>
      </c>
      <c r="K1217" s="11" t="str">
        <f t="shared" si="227"/>
        <v>2</v>
      </c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</row>
    <row r="1218" spans="1:44" hidden="1" x14ac:dyDescent="0.3">
      <c r="A1218" s="2" t="s">
        <v>2517</v>
      </c>
      <c r="B1218" s="16"/>
      <c r="C1218" s="14">
        <v>1</v>
      </c>
      <c r="D1218" s="9"/>
      <c r="E1218" s="15">
        <v>1</v>
      </c>
      <c r="F1218" s="8">
        <v>1</v>
      </c>
      <c r="G1218" s="4">
        <v>3</v>
      </c>
      <c r="H1218" s="4"/>
      <c r="I1218" s="5" t="str">
        <f>VLOOKUP(A1218,tax!$B$2:$X$1706,5,FALSE)</f>
        <v xml:space="preserve"> Proteobacteria</v>
      </c>
      <c r="J1218" t="str">
        <f>VLOOKUP(A1218,tax!$B$2:$X$1706,6,FALSE)</f>
        <v xml:space="preserve"> Gammaproteobacteria</v>
      </c>
      <c r="K1218" s="11" t="str">
        <f t="shared" si="218"/>
        <v>-</v>
      </c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</row>
    <row r="1219" spans="1:44" hidden="1" x14ac:dyDescent="0.3">
      <c r="A1219" s="2" t="s">
        <v>2519</v>
      </c>
      <c r="B1219" s="16"/>
      <c r="C1219" s="14">
        <v>1</v>
      </c>
      <c r="D1219" s="9"/>
      <c r="E1219" s="15">
        <v>1</v>
      </c>
      <c r="F1219" s="8">
        <v>1</v>
      </c>
      <c r="G1219" s="4">
        <v>3</v>
      </c>
      <c r="H1219" s="4"/>
      <c r="I1219" s="5" t="str">
        <f>VLOOKUP(A1219,tax!$B$2:$X$1706,5,FALSE)</f>
        <v xml:space="preserve"> Proteobacteria</v>
      </c>
      <c r="J1219" t="str">
        <f>VLOOKUP(A1219,tax!$B$2:$X$1706,6,FALSE)</f>
        <v xml:space="preserve"> Gammaproteobacteria</v>
      </c>
      <c r="K1219" s="11" t="str">
        <f t="shared" si="218"/>
        <v>-</v>
      </c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</row>
    <row r="1220" spans="1:44" hidden="1" x14ac:dyDescent="0.3">
      <c r="A1220" s="2" t="s">
        <v>2521</v>
      </c>
      <c r="B1220" s="16"/>
      <c r="C1220" s="14"/>
      <c r="D1220" s="9">
        <v>1</v>
      </c>
      <c r="E1220" s="15"/>
      <c r="F1220" s="8">
        <v>1</v>
      </c>
      <c r="G1220" s="4">
        <v>2</v>
      </c>
      <c r="H1220" s="4"/>
      <c r="I1220" s="5" t="str">
        <f>VLOOKUP(A1220,tax!$B$2:$X$1706,5,FALSE)</f>
        <v xml:space="preserve"> Proteobacteria</v>
      </c>
      <c r="J1220" t="str">
        <f>VLOOKUP(A1220,tax!$B$2:$X$1706,6,FALSE)</f>
        <v xml:space="preserve"> Gammaproteobacteria</v>
      </c>
      <c r="K1220" s="11" t="str">
        <f t="shared" ref="K1220:K1221" si="228">IF(AND(B1220=1,C1220=1,E1220=1,F1220=1,B1220+C1220+D1220+E1220+F1220=4),"2",IF(AND(B1220+C1220+D1220+E1220+F1220=2,D1220=1),"1","-"))</f>
        <v>1</v>
      </c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</row>
    <row r="1221" spans="1:44" hidden="1" x14ac:dyDescent="0.3">
      <c r="A1221" s="2" t="s">
        <v>2523</v>
      </c>
      <c r="B1221" s="16"/>
      <c r="C1221" s="14"/>
      <c r="D1221" s="9">
        <v>1</v>
      </c>
      <c r="E1221" s="15"/>
      <c r="F1221" s="8">
        <v>1</v>
      </c>
      <c r="G1221" s="4">
        <v>2</v>
      </c>
      <c r="H1221" s="4"/>
      <c r="I1221" s="5" t="str">
        <f>VLOOKUP(A1221,tax!$B$2:$X$1706,5,FALSE)</f>
        <v xml:space="preserve"> Planctomycetes</v>
      </c>
      <c r="J1221" t="str">
        <f>VLOOKUP(A1221,tax!$B$2:$X$1706,6,FALSE)</f>
        <v xml:space="preserve"> Planctomycetia</v>
      </c>
      <c r="K1221" s="11" t="str">
        <f t="shared" si="228"/>
        <v>1</v>
      </c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</row>
    <row r="1222" spans="1:44" hidden="1" x14ac:dyDescent="0.3">
      <c r="A1222" s="2" t="s">
        <v>2525</v>
      </c>
      <c r="B1222" s="16">
        <v>2</v>
      </c>
      <c r="C1222" s="14">
        <v>1</v>
      </c>
      <c r="D1222" s="9"/>
      <c r="E1222" s="15">
        <v>1</v>
      </c>
      <c r="F1222" s="8">
        <v>1</v>
      </c>
      <c r="G1222" s="4">
        <v>5</v>
      </c>
      <c r="H1222" s="4"/>
      <c r="I1222" s="5" t="str">
        <f>VLOOKUP(A1222,tax!$B$2:$X$1706,5,FALSE)</f>
        <v xml:space="preserve"> Proteobacteria</v>
      </c>
      <c r="J1222" t="str">
        <f>VLOOKUP(A1222,tax!$B$2:$X$1706,6,FALSE)</f>
        <v xml:space="preserve"> Alphaproteobacteria</v>
      </c>
      <c r="K1222" s="11" t="str">
        <f t="shared" ref="K1222:K1284" si="229">IF(AND(B1222=1,C1222=1,E1222=1,F1222=1,B1222+C1222+D1222+E1222+F1222=4),"II",IF(AND(B1222+C1222+D1222+E1222+F1222=2,D1222=1),"I","-"))</f>
        <v>-</v>
      </c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</row>
    <row r="1223" spans="1:44" hidden="1" x14ac:dyDescent="0.3">
      <c r="A1223" s="2" t="s">
        <v>2527</v>
      </c>
      <c r="B1223" s="16">
        <v>2</v>
      </c>
      <c r="C1223" s="14">
        <v>1</v>
      </c>
      <c r="D1223" s="9"/>
      <c r="E1223" s="15">
        <v>1</v>
      </c>
      <c r="F1223" s="8">
        <v>1</v>
      </c>
      <c r="G1223" s="4">
        <v>5</v>
      </c>
      <c r="H1223" s="4"/>
      <c r="I1223" s="5" t="str">
        <f>VLOOKUP(A1223,tax!$B$2:$X$1706,5,FALSE)</f>
        <v xml:space="preserve"> Proteobacteria</v>
      </c>
      <c r="J1223" t="str">
        <f>VLOOKUP(A1223,tax!$B$2:$X$1706,6,FALSE)</f>
        <v xml:space="preserve"> Alphaproteobacteria</v>
      </c>
      <c r="K1223" s="11" t="str">
        <f t="shared" si="229"/>
        <v>-</v>
      </c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</row>
    <row r="1224" spans="1:44" x14ac:dyDescent="0.3">
      <c r="A1224" s="47" t="s">
        <v>2529</v>
      </c>
      <c r="B1224" s="48">
        <v>1</v>
      </c>
      <c r="C1224" s="49">
        <v>1</v>
      </c>
      <c r="D1224" s="50"/>
      <c r="E1224" s="51">
        <v>1</v>
      </c>
      <c r="F1224" s="52">
        <v>1</v>
      </c>
      <c r="G1224" s="53">
        <v>4</v>
      </c>
      <c r="H1224" s="53">
        <f>VLOOKUP(A1224, architectures!B1209:I8213,4, FALSE)</f>
        <v>93</v>
      </c>
      <c r="I1224" s="54" t="str">
        <f>VLOOKUP(A1224,tax!$B$2:$X$1706,5,FALSE)</f>
        <v xml:space="preserve"> Proteobacteria</v>
      </c>
      <c r="J1224" s="34" t="str">
        <f>VLOOKUP(A1224,tax!$B$2:$X$1706,6,FALSE)</f>
        <v xml:space="preserve"> Alphaproteobacteria</v>
      </c>
      <c r="K1224" s="35" t="str">
        <f t="shared" ref="K1224:K1225" si="230">IF(AND(B1224=1,C1224=1,E1224=1,F1224=1,B1224+C1224+D1224+E1224+F1224=4),"2",IF(AND(B1224+C1224+D1224+E1224+F1224=2,D1224=1),"1","-"))</f>
        <v>2</v>
      </c>
      <c r="L1224" s="35" t="str">
        <f>CONCATENATE("A",K1224)</f>
        <v>A2</v>
      </c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</row>
    <row r="1225" spans="1:44" hidden="1" x14ac:dyDescent="0.3">
      <c r="A1225" s="2" t="s">
        <v>2531</v>
      </c>
      <c r="B1225" s="16"/>
      <c r="C1225" s="14"/>
      <c r="D1225" s="9">
        <v>1</v>
      </c>
      <c r="E1225" s="15"/>
      <c r="F1225" s="8">
        <v>1</v>
      </c>
      <c r="G1225" s="4">
        <v>2</v>
      </c>
      <c r="H1225" s="4"/>
      <c r="I1225" s="5" t="str">
        <f>VLOOKUP(A1225,tax!$B$2:$X$1706,5,FALSE)</f>
        <v xml:space="preserve"> Proteobacteria</v>
      </c>
      <c r="J1225" t="str">
        <f>VLOOKUP(A1225,tax!$B$2:$X$1706,6,FALSE)</f>
        <v xml:space="preserve"> Gammaproteobacteria</v>
      </c>
      <c r="K1225" s="11" t="str">
        <f t="shared" si="230"/>
        <v>1</v>
      </c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</row>
    <row r="1226" spans="1:44" hidden="1" x14ac:dyDescent="0.3">
      <c r="A1226" s="2" t="s">
        <v>2533</v>
      </c>
      <c r="B1226" s="16"/>
      <c r="C1226" s="14">
        <v>1</v>
      </c>
      <c r="D1226" s="9"/>
      <c r="E1226" s="15">
        <v>1</v>
      </c>
      <c r="F1226" s="8">
        <v>1</v>
      </c>
      <c r="G1226" s="4">
        <v>3</v>
      </c>
      <c r="H1226" s="4"/>
      <c r="I1226" s="5" t="str">
        <f>VLOOKUP(A1226,tax!$B$2:$X$1706,5,FALSE)</f>
        <v xml:space="preserve"> Proteobacteria</v>
      </c>
      <c r="J1226" t="str">
        <f>VLOOKUP(A1226,tax!$B$2:$X$1706,6,FALSE)</f>
        <v xml:space="preserve"> Gammaproteobacteria</v>
      </c>
      <c r="K1226" s="11" t="str">
        <f t="shared" si="229"/>
        <v>-</v>
      </c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</row>
    <row r="1227" spans="1:44" hidden="1" x14ac:dyDescent="0.3">
      <c r="A1227" s="2" t="s">
        <v>2535</v>
      </c>
      <c r="B1227" s="16"/>
      <c r="C1227" s="14">
        <v>1</v>
      </c>
      <c r="D1227" s="9"/>
      <c r="E1227" s="15">
        <v>1</v>
      </c>
      <c r="F1227" s="8">
        <v>1</v>
      </c>
      <c r="G1227" s="4">
        <v>3</v>
      </c>
      <c r="H1227" s="4"/>
      <c r="I1227" s="5" t="str">
        <f>VLOOKUP(A1227,tax!$B$2:$X$1706,5,FALSE)</f>
        <v xml:space="preserve"> Proteobacteria</v>
      </c>
      <c r="J1227" t="str">
        <f>VLOOKUP(A1227,tax!$B$2:$X$1706,6,FALSE)</f>
        <v xml:space="preserve"> Gammaproteobacteria</v>
      </c>
      <c r="K1227" s="11" t="str">
        <f t="shared" si="229"/>
        <v>-</v>
      </c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</row>
    <row r="1228" spans="1:44" hidden="1" x14ac:dyDescent="0.3">
      <c r="A1228" s="2" t="s">
        <v>2537</v>
      </c>
      <c r="B1228" s="16"/>
      <c r="C1228" s="14">
        <v>1</v>
      </c>
      <c r="D1228" s="9"/>
      <c r="E1228" s="15"/>
      <c r="F1228" s="8">
        <v>1</v>
      </c>
      <c r="G1228" s="4">
        <v>2</v>
      </c>
      <c r="H1228" s="4"/>
      <c r="I1228" s="5" t="str">
        <f>VLOOKUP(A1228,tax!$B$2:$X$1706,5,FALSE)</f>
        <v xml:space="preserve"> Bacteroidetes</v>
      </c>
      <c r="J1228" t="str">
        <f>VLOOKUP(A1228,tax!$B$2:$X$1706,6,FALSE)</f>
        <v xml:space="preserve"> Cytophagia</v>
      </c>
      <c r="K1228" s="11" t="str">
        <f t="shared" si="229"/>
        <v>-</v>
      </c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</row>
    <row r="1229" spans="1:44" hidden="1" x14ac:dyDescent="0.3">
      <c r="A1229" s="12" t="s">
        <v>2539</v>
      </c>
      <c r="B1229" s="4">
        <v>2</v>
      </c>
      <c r="C1229" s="4">
        <v>1</v>
      </c>
      <c r="D1229" s="9"/>
      <c r="E1229" s="4">
        <v>1</v>
      </c>
      <c r="F1229" s="8">
        <v>1</v>
      </c>
      <c r="G1229" s="4">
        <v>5</v>
      </c>
      <c r="H1229" s="4"/>
      <c r="I1229" s="5" t="e">
        <f>VLOOKUP(A1229,tax!$B$2:$X$1706,5,FALSE)</f>
        <v>#N/A</v>
      </c>
      <c r="J1229" t="e">
        <f>VLOOKUP(A1229,tax!$B$2:$X$1706,6,FALSE)</f>
        <v>#N/A</v>
      </c>
      <c r="K1229" s="11" t="str">
        <f t="shared" si="229"/>
        <v>-</v>
      </c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</row>
    <row r="1230" spans="1:44" hidden="1" x14ac:dyDescent="0.3">
      <c r="A1230" s="2" t="s">
        <v>2541</v>
      </c>
      <c r="B1230" s="16"/>
      <c r="C1230" s="14"/>
      <c r="D1230" s="9">
        <v>1</v>
      </c>
      <c r="E1230" s="15"/>
      <c r="F1230" s="8">
        <v>1</v>
      </c>
      <c r="G1230" s="4">
        <v>2</v>
      </c>
      <c r="H1230" s="4"/>
      <c r="I1230" s="5" t="str">
        <f>VLOOKUP(A1230,tax!$B$2:$X$1706,5,FALSE)</f>
        <v xml:space="preserve"> Proteobacteria</v>
      </c>
      <c r="J1230" t="str">
        <f>VLOOKUP(A1230,tax!$B$2:$X$1706,6,FALSE)</f>
        <v xml:space="preserve"> Gammaproteobacteria</v>
      </c>
      <c r="K1230" s="11" t="str">
        <f t="shared" ref="K1230:K1232" si="231">IF(AND(B1230=1,C1230=1,E1230=1,F1230=1,B1230+C1230+D1230+E1230+F1230=4),"2",IF(AND(B1230+C1230+D1230+E1230+F1230=2,D1230=1),"1","-"))</f>
        <v>1</v>
      </c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</row>
    <row r="1231" spans="1:44" hidden="1" x14ac:dyDescent="0.3">
      <c r="A1231" s="2" t="s">
        <v>2543</v>
      </c>
      <c r="B1231" s="16"/>
      <c r="C1231" s="14"/>
      <c r="D1231" s="9">
        <v>1</v>
      </c>
      <c r="E1231" s="15"/>
      <c r="F1231" s="8">
        <v>1</v>
      </c>
      <c r="G1231" s="4">
        <v>2</v>
      </c>
      <c r="H1231" s="4"/>
      <c r="I1231" s="5" t="str">
        <f>VLOOKUP(A1231,tax!$B$2:$X$1706,5,FALSE)</f>
        <v xml:space="preserve"> Proteobacteria</v>
      </c>
      <c r="J1231" t="str">
        <f>VLOOKUP(A1231,tax!$B$2:$X$1706,6,FALSE)</f>
        <v xml:space="preserve"> Gammaproteobacteria</v>
      </c>
      <c r="K1231" s="11" t="str">
        <f t="shared" si="231"/>
        <v>1</v>
      </c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</row>
    <row r="1232" spans="1:44" hidden="1" x14ac:dyDescent="0.3">
      <c r="A1232" s="2" t="s">
        <v>2545</v>
      </c>
      <c r="B1232" s="16"/>
      <c r="C1232" s="14"/>
      <c r="D1232" s="9">
        <v>1</v>
      </c>
      <c r="E1232" s="15"/>
      <c r="F1232" s="8">
        <v>1</v>
      </c>
      <c r="G1232" s="4">
        <v>2</v>
      </c>
      <c r="H1232" s="4"/>
      <c r="I1232" s="5" t="str">
        <f>VLOOKUP(A1232,tax!$B$2:$X$1706,5,FALSE)</f>
        <v xml:space="preserve"> Proteobacteria</v>
      </c>
      <c r="J1232" t="str">
        <f>VLOOKUP(A1232,tax!$B$2:$X$1706,6,FALSE)</f>
        <v xml:space="preserve"> Gammaproteobacteria</v>
      </c>
      <c r="K1232" s="11" t="str">
        <f t="shared" si="231"/>
        <v>1</v>
      </c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</row>
    <row r="1233" spans="1:44" hidden="1" x14ac:dyDescent="0.3">
      <c r="A1233" s="2" t="s">
        <v>2547</v>
      </c>
      <c r="B1233" s="16"/>
      <c r="C1233" s="14"/>
      <c r="D1233" s="9"/>
      <c r="E1233" s="15"/>
      <c r="F1233" s="8">
        <v>1</v>
      </c>
      <c r="G1233" s="4">
        <v>1</v>
      </c>
      <c r="H1233" s="4"/>
      <c r="I1233" s="5" t="str">
        <f>VLOOKUP(A1233,tax!$B$2:$X$1706,5,FALSE)</f>
        <v xml:space="preserve"> Proteobacteria</v>
      </c>
      <c r="J1233" t="str">
        <f>VLOOKUP(A1233,tax!$B$2:$X$1706,6,FALSE)</f>
        <v xml:space="preserve"> Betaproteobacteria</v>
      </c>
      <c r="K1233" s="11" t="str">
        <f t="shared" si="229"/>
        <v>-</v>
      </c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</row>
    <row r="1234" spans="1:44" x14ac:dyDescent="0.3">
      <c r="A1234" s="47" t="s">
        <v>2549</v>
      </c>
      <c r="B1234" s="48">
        <v>1</v>
      </c>
      <c r="C1234" s="49">
        <v>1</v>
      </c>
      <c r="D1234" s="50"/>
      <c r="E1234" s="51">
        <v>1</v>
      </c>
      <c r="F1234" s="52">
        <v>1</v>
      </c>
      <c r="G1234" s="53">
        <v>4</v>
      </c>
      <c r="H1234" s="53">
        <f>VLOOKUP(A1234, architectures!B1219:I8223,4, FALSE)</f>
        <v>90</v>
      </c>
      <c r="I1234" s="54" t="str">
        <f>VLOOKUP(A1234,tax!$B$2:$X$1706,5,FALSE)</f>
        <v xml:space="preserve"> Proteobacteria</v>
      </c>
      <c r="J1234" s="34" t="str">
        <f>VLOOKUP(A1234,tax!$B$2:$X$1706,6,FALSE)</f>
        <v xml:space="preserve"> Alphaproteobacteria</v>
      </c>
      <c r="K1234" s="35" t="str">
        <f t="shared" ref="K1234:K1236" si="232">IF(AND(B1234=1,C1234=1,E1234=1,F1234=1,B1234+C1234+D1234+E1234+F1234=4),"2",IF(AND(B1234+C1234+D1234+E1234+F1234=2,D1234=1),"1","-"))</f>
        <v>2</v>
      </c>
      <c r="L1234" s="35" t="str">
        <f>CONCATENATE("A",K1234)</f>
        <v>A2</v>
      </c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</row>
    <row r="1235" spans="1:44" hidden="1" x14ac:dyDescent="0.3">
      <c r="A1235" s="2" t="s">
        <v>2551</v>
      </c>
      <c r="B1235" s="16"/>
      <c r="C1235" s="14"/>
      <c r="D1235" s="9">
        <v>1</v>
      </c>
      <c r="E1235" s="15"/>
      <c r="F1235" s="8">
        <v>1</v>
      </c>
      <c r="G1235" s="4">
        <v>2</v>
      </c>
      <c r="H1235" s="4"/>
      <c r="I1235" s="5" t="str">
        <f>VLOOKUP(A1235,tax!$B$2:$X$1706,5,FALSE)</f>
        <v xml:space="preserve"> Proteobacteria</v>
      </c>
      <c r="J1235" t="str">
        <f>VLOOKUP(A1235,tax!$B$2:$X$1706,6,FALSE)</f>
        <v xml:space="preserve"> Gammaproteobacteria</v>
      </c>
      <c r="K1235" s="11" t="str">
        <f t="shared" si="232"/>
        <v>1</v>
      </c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</row>
    <row r="1236" spans="1:44" hidden="1" x14ac:dyDescent="0.3">
      <c r="A1236" s="2" t="s">
        <v>2553</v>
      </c>
      <c r="B1236" s="16"/>
      <c r="C1236" s="14"/>
      <c r="D1236" s="9">
        <v>1</v>
      </c>
      <c r="E1236" s="15"/>
      <c r="F1236" s="8">
        <v>1</v>
      </c>
      <c r="G1236" s="4">
        <v>2</v>
      </c>
      <c r="H1236" s="4"/>
      <c r="I1236" s="5" t="str">
        <f>VLOOKUP(A1236,tax!$B$2:$X$1706,5,FALSE)</f>
        <v xml:space="preserve"> Proteobacteria</v>
      </c>
      <c r="J1236" t="str">
        <f>VLOOKUP(A1236,tax!$B$2:$X$1706,6,FALSE)</f>
        <v xml:space="preserve"> Gammaproteobacteria</v>
      </c>
      <c r="K1236" s="11" t="str">
        <f t="shared" si="232"/>
        <v>1</v>
      </c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</row>
    <row r="1237" spans="1:44" hidden="1" x14ac:dyDescent="0.3">
      <c r="A1237" s="2" t="s">
        <v>2555</v>
      </c>
      <c r="B1237" s="16"/>
      <c r="C1237" s="14"/>
      <c r="D1237" s="9"/>
      <c r="E1237" s="15"/>
      <c r="F1237" s="8">
        <v>1</v>
      </c>
      <c r="G1237" s="4">
        <v>1</v>
      </c>
      <c r="H1237" s="4"/>
      <c r="I1237" s="5" t="str">
        <f>VLOOKUP(A1237,tax!$B$2:$X$1706,5,FALSE)</f>
        <v xml:space="preserve"> Proteobacteria</v>
      </c>
      <c r="J1237" t="str">
        <f>VLOOKUP(A1237,tax!$B$2:$X$1706,6,FALSE)</f>
        <v xml:space="preserve"> Alphaproteobacteria</v>
      </c>
      <c r="K1237" s="11" t="str">
        <f t="shared" si="229"/>
        <v>-</v>
      </c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</row>
    <row r="1238" spans="1:44" hidden="1" x14ac:dyDescent="0.3">
      <c r="A1238" s="2" t="s">
        <v>2557</v>
      </c>
      <c r="B1238" s="16"/>
      <c r="C1238" s="14"/>
      <c r="D1238" s="9">
        <v>1</v>
      </c>
      <c r="E1238" s="15"/>
      <c r="F1238" s="8">
        <v>1</v>
      </c>
      <c r="G1238" s="4">
        <v>2</v>
      </c>
      <c r="H1238" s="4"/>
      <c r="I1238" s="5" t="str">
        <f>VLOOKUP(A1238,tax!$B$2:$X$1706,5,FALSE)</f>
        <v xml:space="preserve"> Firmicutes</v>
      </c>
      <c r="J1238" t="str">
        <f>VLOOKUP(A1238,tax!$B$2:$X$1706,6,FALSE)</f>
        <v xml:space="preserve"> Negativicutes</v>
      </c>
      <c r="K1238" s="11" t="str">
        <f>IF(AND(B1238=1,C1238=1,E1238=1,F1238=1,B1238+C1238+D1238+E1238+F1238=4),"2",IF(AND(B1238+C1238+D1238+E1238+F1238=2,D1238=1),"1","-"))</f>
        <v>1</v>
      </c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</row>
    <row r="1239" spans="1:44" hidden="1" x14ac:dyDescent="0.3">
      <c r="A1239" s="2" t="s">
        <v>2559</v>
      </c>
      <c r="B1239" s="16"/>
      <c r="C1239" s="14">
        <v>1</v>
      </c>
      <c r="D1239" s="9"/>
      <c r="E1239" s="15">
        <v>1</v>
      </c>
      <c r="F1239" s="8">
        <v>1</v>
      </c>
      <c r="G1239" s="4">
        <v>3</v>
      </c>
      <c r="H1239" s="4"/>
      <c r="I1239" s="5" t="str">
        <f>VLOOKUP(A1239,tax!$B$2:$X$1706,5,FALSE)</f>
        <v xml:space="preserve"> Proteobacteria</v>
      </c>
      <c r="J1239" t="str">
        <f>VLOOKUP(A1239,tax!$B$2:$X$1706,6,FALSE)</f>
        <v xml:space="preserve"> Gammaproteobacteria</v>
      </c>
      <c r="K1239" s="11" t="str">
        <f t="shared" si="229"/>
        <v>-</v>
      </c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</row>
    <row r="1240" spans="1:44" hidden="1" x14ac:dyDescent="0.3">
      <c r="A1240" s="2" t="s">
        <v>2561</v>
      </c>
      <c r="B1240" s="16"/>
      <c r="C1240" s="14">
        <v>1</v>
      </c>
      <c r="D1240" s="9"/>
      <c r="E1240" s="15"/>
      <c r="F1240" s="8">
        <v>1</v>
      </c>
      <c r="G1240" s="4">
        <v>2</v>
      </c>
      <c r="H1240" s="4"/>
      <c r="I1240" s="5" t="str">
        <f>VLOOKUP(A1240,tax!$B$2:$X$1706,5,FALSE)</f>
        <v xml:space="preserve"> Bacteroidetes</v>
      </c>
      <c r="J1240" t="str">
        <f>VLOOKUP(A1240,tax!$B$2:$X$1706,6,FALSE)</f>
        <v xml:space="preserve"> Cytophagia</v>
      </c>
      <c r="K1240" s="11" t="str">
        <f t="shared" si="229"/>
        <v>-</v>
      </c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</row>
    <row r="1241" spans="1:44" x14ac:dyDescent="0.3">
      <c r="A1241" s="47" t="s">
        <v>2563</v>
      </c>
      <c r="B1241" s="48"/>
      <c r="C1241" s="49"/>
      <c r="D1241" s="50">
        <v>1</v>
      </c>
      <c r="E1241" s="51"/>
      <c r="F1241" s="52">
        <v>1</v>
      </c>
      <c r="G1241" s="53">
        <v>2</v>
      </c>
      <c r="H1241" s="53">
        <f>VLOOKUP(A1241, architectures!B1226:I8230,4, FALSE)</f>
        <v>95</v>
      </c>
      <c r="I1241" s="54" t="str">
        <f>VLOOKUP(A1241,tax!$B$2:$X$1706,5,FALSE)</f>
        <v xml:space="preserve"> Proteobacteria</v>
      </c>
      <c r="J1241" s="34" t="str">
        <f>VLOOKUP(A1241,tax!$B$2:$X$1706,6,FALSE)</f>
        <v xml:space="preserve"> Betaproteobacteria</v>
      </c>
      <c r="K1241" s="35" t="str">
        <f>IF(AND(B1241=1,C1241=1,E1241=1,F1241=1,B1241+C1241+D1241+E1241+F1241=4),"2",IF(AND(B1241+C1241+D1241+E1241+F1241=2,D1241=1),"1","-"))</f>
        <v>1</v>
      </c>
      <c r="L1241" s="35" t="str">
        <f>CONCATENATE("B",K1241)</f>
        <v>B1</v>
      </c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</row>
    <row r="1242" spans="1:44" hidden="1" x14ac:dyDescent="0.3">
      <c r="A1242" s="2" t="s">
        <v>2565</v>
      </c>
      <c r="B1242" s="16"/>
      <c r="C1242" s="14"/>
      <c r="D1242" s="9"/>
      <c r="E1242" s="15"/>
      <c r="F1242" s="8">
        <v>1</v>
      </c>
      <c r="G1242" s="4">
        <v>1</v>
      </c>
      <c r="H1242" s="4"/>
      <c r="I1242" s="5" t="str">
        <f>VLOOKUP(A1242,tax!$B$2:$X$1706,5,FALSE)</f>
        <v xml:space="preserve"> Bacteroidetes</v>
      </c>
      <c r="J1242" t="str">
        <f>VLOOKUP(A1242,tax!$B$2:$X$1706,6,FALSE)</f>
        <v xml:space="preserve"> Cytophagia</v>
      </c>
      <c r="K1242" s="11" t="str">
        <f t="shared" si="229"/>
        <v>-</v>
      </c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</row>
    <row r="1243" spans="1:44" x14ac:dyDescent="0.3">
      <c r="A1243" s="47" t="s">
        <v>2567</v>
      </c>
      <c r="B1243" s="48"/>
      <c r="C1243" s="49"/>
      <c r="D1243" s="50">
        <v>1</v>
      </c>
      <c r="E1243" s="51"/>
      <c r="F1243" s="52">
        <v>1</v>
      </c>
      <c r="G1243" s="53">
        <v>2</v>
      </c>
      <c r="H1243" s="53">
        <f>VLOOKUP(A1243, architectures!B1228:I8232,4, FALSE)</f>
        <v>79</v>
      </c>
      <c r="I1243" s="54" t="str">
        <f>VLOOKUP(A1243,tax!$B$2:$X$1706,5,FALSE)</f>
        <v xml:space="preserve"> Proteobacteria</v>
      </c>
      <c r="J1243" s="34" t="str">
        <f>VLOOKUP(A1243,tax!$B$2:$X$1706,6,FALSE)</f>
        <v xml:space="preserve"> Betaproteobacteria</v>
      </c>
      <c r="K1243" s="35" t="str">
        <f t="shared" ref="K1243:K1246" si="233">IF(AND(B1243=1,C1243=1,E1243=1,F1243=1,B1243+C1243+D1243+E1243+F1243=4),"2",IF(AND(B1243+C1243+D1243+E1243+F1243=2,D1243=1),"1","-"))</f>
        <v>1</v>
      </c>
      <c r="L1243" s="35" t="str">
        <f t="shared" ref="L1243:L1246" si="234">CONCATENATE("B",K1243)</f>
        <v>B1</v>
      </c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</row>
    <row r="1244" spans="1:44" x14ac:dyDescent="0.3">
      <c r="A1244" s="47" t="s">
        <v>2569</v>
      </c>
      <c r="B1244" s="48"/>
      <c r="C1244" s="49"/>
      <c r="D1244" s="50">
        <v>1</v>
      </c>
      <c r="E1244" s="51"/>
      <c r="F1244" s="52">
        <v>1</v>
      </c>
      <c r="G1244" s="53">
        <v>2</v>
      </c>
      <c r="H1244" s="53">
        <f>VLOOKUP(A1244, architectures!B1229:I8233,4, FALSE)</f>
        <v>114</v>
      </c>
      <c r="I1244" s="54" t="str">
        <f>VLOOKUP(A1244,tax!$B$2:$X$1706,5,FALSE)</f>
        <v xml:space="preserve"> Proteobacteria</v>
      </c>
      <c r="J1244" s="34" t="str">
        <f>VLOOKUP(A1244,tax!$B$2:$X$1706,6,FALSE)</f>
        <v xml:space="preserve"> Betaproteobacteria</v>
      </c>
      <c r="K1244" s="35" t="str">
        <f t="shared" si="233"/>
        <v>1</v>
      </c>
      <c r="L1244" s="35" t="str">
        <f t="shared" si="234"/>
        <v>B1</v>
      </c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</row>
    <row r="1245" spans="1:44" x14ac:dyDescent="0.3">
      <c r="A1245" s="47" t="s">
        <v>2571</v>
      </c>
      <c r="B1245" s="48"/>
      <c r="C1245" s="49"/>
      <c r="D1245" s="50">
        <v>1</v>
      </c>
      <c r="E1245" s="51"/>
      <c r="F1245" s="52">
        <v>1</v>
      </c>
      <c r="G1245" s="53">
        <v>2</v>
      </c>
      <c r="H1245" s="53">
        <f>VLOOKUP(A1245, architectures!B1230:I8234,4, FALSE)</f>
        <v>73</v>
      </c>
      <c r="I1245" s="54" t="str">
        <f>VLOOKUP(A1245,tax!$B$2:$X$1706,5,FALSE)</f>
        <v xml:space="preserve"> Proteobacteria</v>
      </c>
      <c r="J1245" s="34" t="str">
        <f>VLOOKUP(A1245,tax!$B$2:$X$1706,6,FALSE)</f>
        <v xml:space="preserve"> Betaproteobacteria</v>
      </c>
      <c r="K1245" s="35" t="str">
        <f t="shared" si="233"/>
        <v>1</v>
      </c>
      <c r="L1245" s="35" t="str">
        <f t="shared" si="234"/>
        <v>B1</v>
      </c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</row>
    <row r="1246" spans="1:44" x14ac:dyDescent="0.3">
      <c r="A1246" s="47" t="s">
        <v>2573</v>
      </c>
      <c r="B1246" s="48"/>
      <c r="C1246" s="49"/>
      <c r="D1246" s="50">
        <v>1</v>
      </c>
      <c r="E1246" s="51"/>
      <c r="F1246" s="52">
        <v>1</v>
      </c>
      <c r="G1246" s="53">
        <v>2</v>
      </c>
      <c r="H1246" s="53">
        <f>VLOOKUP(A1246, architectures!B1231:I8235,4, FALSE)</f>
        <v>77</v>
      </c>
      <c r="I1246" s="54" t="str">
        <f>VLOOKUP(A1246,tax!$B$2:$X$1706,5,FALSE)</f>
        <v xml:space="preserve"> Proteobacteria</v>
      </c>
      <c r="J1246" s="34" t="str">
        <f>VLOOKUP(A1246,tax!$B$2:$X$1706,6,FALSE)</f>
        <v xml:space="preserve"> Betaproteobacteria</v>
      </c>
      <c r="K1246" s="35" t="str">
        <f t="shared" si="233"/>
        <v>1</v>
      </c>
      <c r="L1246" s="35" t="str">
        <f t="shared" si="234"/>
        <v>B1</v>
      </c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</row>
    <row r="1247" spans="1:44" hidden="1" x14ac:dyDescent="0.3">
      <c r="A1247" s="2" t="s">
        <v>2575</v>
      </c>
      <c r="B1247" s="16"/>
      <c r="C1247" s="14"/>
      <c r="D1247" s="9"/>
      <c r="E1247" s="15"/>
      <c r="F1247" s="8">
        <v>1</v>
      </c>
      <c r="G1247" s="4">
        <v>1</v>
      </c>
      <c r="H1247" s="4"/>
      <c r="I1247" s="5" t="str">
        <f>VLOOKUP(A1247,tax!$B$2:$X$1706,5,FALSE)</f>
        <v xml:space="preserve"> Proteobacteria</v>
      </c>
      <c r="J1247" t="str">
        <f>VLOOKUP(A1247,tax!$B$2:$X$1706,6,FALSE)</f>
        <v xml:space="preserve"> Alphaproteobacteria</v>
      </c>
      <c r="K1247" s="11" t="str">
        <f t="shared" si="229"/>
        <v>-</v>
      </c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</row>
    <row r="1248" spans="1:44" x14ac:dyDescent="0.3">
      <c r="A1248" s="47" t="s">
        <v>2577</v>
      </c>
      <c r="B1248" s="48"/>
      <c r="C1248" s="49"/>
      <c r="D1248" s="50">
        <v>1</v>
      </c>
      <c r="E1248" s="51"/>
      <c r="F1248" s="52">
        <v>1</v>
      </c>
      <c r="G1248" s="53">
        <v>2</v>
      </c>
      <c r="H1248" s="53">
        <f>VLOOKUP(A1248, architectures!B1233:I8237,4, FALSE)</f>
        <v>77</v>
      </c>
      <c r="I1248" s="54" t="str">
        <f>VLOOKUP(A1248,tax!$B$2:$X$1706,5,FALSE)</f>
        <v xml:space="preserve"> Proteobacteria</v>
      </c>
      <c r="J1248" s="34" t="str">
        <f>VLOOKUP(A1248,tax!$B$2:$X$1706,6,FALSE)</f>
        <v xml:space="preserve"> Betaproteobacteria</v>
      </c>
      <c r="K1248" s="35" t="str">
        <f t="shared" ref="K1248:K1252" si="235">IF(AND(B1248=1,C1248=1,E1248=1,F1248=1,B1248+C1248+D1248+E1248+F1248=4),"2",IF(AND(B1248+C1248+D1248+E1248+F1248=2,D1248=1),"1","-"))</f>
        <v>1</v>
      </c>
      <c r="L1248" s="35" t="str">
        <f t="shared" ref="L1248:L1249" si="236">CONCATENATE("B",K1248)</f>
        <v>B1</v>
      </c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</row>
    <row r="1249" spans="1:44" x14ac:dyDescent="0.3">
      <c r="A1249" s="47" t="s">
        <v>2579</v>
      </c>
      <c r="B1249" s="48"/>
      <c r="C1249" s="49"/>
      <c r="D1249" s="50">
        <v>1</v>
      </c>
      <c r="E1249" s="51"/>
      <c r="F1249" s="52">
        <v>1</v>
      </c>
      <c r="G1249" s="53">
        <v>2</v>
      </c>
      <c r="H1249" s="53">
        <f>VLOOKUP(A1249, architectures!B1234:I8238,4, FALSE)</f>
        <v>68</v>
      </c>
      <c r="I1249" s="54" t="str">
        <f>VLOOKUP(A1249,tax!$B$2:$X$1706,5,FALSE)</f>
        <v xml:space="preserve"> Proteobacteria</v>
      </c>
      <c r="J1249" s="34" t="str">
        <f>VLOOKUP(A1249,tax!$B$2:$X$1706,6,FALSE)</f>
        <v xml:space="preserve"> Betaproteobacteria</v>
      </c>
      <c r="K1249" s="35" t="str">
        <f t="shared" si="235"/>
        <v>1</v>
      </c>
      <c r="L1249" s="35" t="str">
        <f t="shared" si="236"/>
        <v>B1</v>
      </c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</row>
    <row r="1250" spans="1:44" hidden="1" x14ac:dyDescent="0.3">
      <c r="A1250" s="2" t="s">
        <v>2581</v>
      </c>
      <c r="B1250" s="16">
        <v>1</v>
      </c>
      <c r="C1250" s="14">
        <v>1</v>
      </c>
      <c r="D1250" s="9"/>
      <c r="E1250" s="15">
        <v>1</v>
      </c>
      <c r="F1250" s="8">
        <v>1</v>
      </c>
      <c r="G1250" s="4">
        <v>4</v>
      </c>
      <c r="H1250" s="4"/>
      <c r="I1250" s="5" t="str">
        <f>VLOOKUP(A1250,tax!$B$2:$X$1706,5,FALSE)</f>
        <v xml:space="preserve"> Viridiplantae</v>
      </c>
      <c r="J1250" t="str">
        <f>VLOOKUP(A1250,tax!$B$2:$X$1706,6,FALSE)</f>
        <v xml:space="preserve"> Streptophyta</v>
      </c>
      <c r="K1250" s="11" t="str">
        <f t="shared" si="235"/>
        <v>2</v>
      </c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</row>
    <row r="1251" spans="1:44" hidden="1" x14ac:dyDescent="0.3">
      <c r="A1251" s="2" t="s">
        <v>2583</v>
      </c>
      <c r="B1251" s="16">
        <v>1</v>
      </c>
      <c r="C1251" s="14">
        <v>1</v>
      </c>
      <c r="D1251" s="9"/>
      <c r="E1251" s="15">
        <v>1</v>
      </c>
      <c r="F1251" s="8">
        <v>1</v>
      </c>
      <c r="G1251" s="4">
        <v>4</v>
      </c>
      <c r="H1251" s="4"/>
      <c r="I1251" s="5" t="str">
        <f>VLOOKUP(A1251,tax!$B$2:$X$1706,5,FALSE)</f>
        <v xml:space="preserve"> Viridiplantae</v>
      </c>
      <c r="J1251" t="str">
        <f>VLOOKUP(A1251,tax!$B$2:$X$1706,6,FALSE)</f>
        <v xml:space="preserve"> Streptophyta</v>
      </c>
      <c r="K1251" s="11" t="str">
        <f t="shared" si="235"/>
        <v>2</v>
      </c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</row>
    <row r="1252" spans="1:44" hidden="1" x14ac:dyDescent="0.3">
      <c r="A1252" s="2" t="s">
        <v>2585</v>
      </c>
      <c r="B1252" s="16">
        <v>1</v>
      </c>
      <c r="C1252" s="14">
        <v>1</v>
      </c>
      <c r="D1252" s="9"/>
      <c r="E1252" s="15">
        <v>1</v>
      </c>
      <c r="F1252" s="8">
        <v>1</v>
      </c>
      <c r="G1252" s="4">
        <v>4</v>
      </c>
      <c r="H1252" s="4"/>
      <c r="I1252" s="5" t="str">
        <f>VLOOKUP(A1252,tax!$B$2:$X$1706,5,FALSE)</f>
        <v xml:space="preserve"> Viridiplantae</v>
      </c>
      <c r="J1252" t="str">
        <f>VLOOKUP(A1252,tax!$B$2:$X$1706,6,FALSE)</f>
        <v xml:space="preserve"> Streptophyta</v>
      </c>
      <c r="K1252" s="11" t="str">
        <f t="shared" si="235"/>
        <v>2</v>
      </c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</row>
    <row r="1253" spans="1:44" hidden="1" x14ac:dyDescent="0.3">
      <c r="A1253" s="2" t="s">
        <v>2587</v>
      </c>
      <c r="B1253" s="16">
        <v>2</v>
      </c>
      <c r="C1253" s="14">
        <v>1</v>
      </c>
      <c r="D1253" s="9"/>
      <c r="E1253" s="15">
        <v>1</v>
      </c>
      <c r="F1253" s="8">
        <v>2</v>
      </c>
      <c r="G1253" s="4">
        <v>6</v>
      </c>
      <c r="H1253" s="4"/>
      <c r="I1253" s="5" t="str">
        <f>VLOOKUP(A1253,tax!$B$2:$X$1706,5,FALSE)</f>
        <v xml:space="preserve"> Viridiplantae</v>
      </c>
      <c r="J1253" t="str">
        <f>VLOOKUP(A1253,tax!$B$2:$X$1706,6,FALSE)</f>
        <v xml:space="preserve"> Streptophyta</v>
      </c>
      <c r="K1253" s="11" t="str">
        <f t="shared" si="229"/>
        <v>-</v>
      </c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</row>
    <row r="1254" spans="1:44" hidden="1" x14ac:dyDescent="0.3">
      <c r="A1254" s="2" t="s">
        <v>2589</v>
      </c>
      <c r="B1254" s="16"/>
      <c r="C1254" s="14"/>
      <c r="D1254" s="9"/>
      <c r="E1254" s="15"/>
      <c r="F1254" s="8">
        <v>1</v>
      </c>
      <c r="G1254" s="4">
        <v>1</v>
      </c>
      <c r="H1254" s="4"/>
      <c r="I1254" s="5" t="str">
        <f>VLOOKUP(A1254,tax!$B$2:$X$1706,5,FALSE)</f>
        <v xml:space="preserve"> Proteobacteria</v>
      </c>
      <c r="J1254" t="str">
        <f>VLOOKUP(A1254,tax!$B$2:$X$1706,6,FALSE)</f>
        <v xml:space="preserve"> Alphaproteobacteria</v>
      </c>
      <c r="K1254" s="11" t="str">
        <f t="shared" si="229"/>
        <v>-</v>
      </c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</row>
    <row r="1255" spans="1:44" hidden="1" x14ac:dyDescent="0.3">
      <c r="A1255" s="2" t="s">
        <v>2591</v>
      </c>
      <c r="B1255" s="16"/>
      <c r="C1255" s="14"/>
      <c r="D1255" s="9"/>
      <c r="E1255" s="15"/>
      <c r="F1255" s="8">
        <v>1</v>
      </c>
      <c r="G1255" s="4">
        <v>1</v>
      </c>
      <c r="H1255" s="4"/>
      <c r="I1255" s="5" t="str">
        <f>VLOOKUP(A1255,tax!$B$2:$X$1706,5,FALSE)</f>
        <v xml:space="preserve"> Proteobacteria</v>
      </c>
      <c r="J1255" t="str">
        <f>VLOOKUP(A1255,tax!$B$2:$X$1706,6,FALSE)</f>
        <v xml:space="preserve"> Gammaproteobacteria</v>
      </c>
      <c r="K1255" s="11" t="str">
        <f t="shared" si="229"/>
        <v>-</v>
      </c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</row>
    <row r="1256" spans="1:44" x14ac:dyDescent="0.3">
      <c r="A1256" s="47" t="s">
        <v>2593</v>
      </c>
      <c r="B1256" s="48"/>
      <c r="C1256" s="49"/>
      <c r="D1256" s="50">
        <v>1</v>
      </c>
      <c r="E1256" s="51"/>
      <c r="F1256" s="52">
        <v>1</v>
      </c>
      <c r="G1256" s="53">
        <v>2</v>
      </c>
      <c r="H1256" s="53">
        <f>VLOOKUP(A1256, architectures!B1241:I8245,4, FALSE)</f>
        <v>102</v>
      </c>
      <c r="I1256" s="54" t="str">
        <f>VLOOKUP(A1256,tax!$B$2:$X$1706,5,FALSE)</f>
        <v xml:space="preserve"> Proteobacteria</v>
      </c>
      <c r="J1256" s="34" t="str">
        <f>VLOOKUP(A1256,tax!$B$2:$X$1706,6,FALSE)</f>
        <v xml:space="preserve"> Betaproteobacteria</v>
      </c>
      <c r="K1256" s="35" t="str">
        <f t="shared" ref="K1256:K1259" si="237">IF(AND(B1256=1,C1256=1,E1256=1,F1256=1,B1256+C1256+D1256+E1256+F1256=4),"2",IF(AND(B1256+C1256+D1256+E1256+F1256=2,D1256=1),"1","-"))</f>
        <v>1</v>
      </c>
      <c r="L1256" s="35" t="str">
        <f t="shared" ref="L1256:L1259" si="238">CONCATENATE("B",K1256)</f>
        <v>B1</v>
      </c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</row>
    <row r="1257" spans="1:44" x14ac:dyDescent="0.3">
      <c r="A1257" s="47" t="s">
        <v>2595</v>
      </c>
      <c r="B1257" s="48"/>
      <c r="C1257" s="49"/>
      <c r="D1257" s="50">
        <v>1</v>
      </c>
      <c r="E1257" s="51"/>
      <c r="F1257" s="52">
        <v>1</v>
      </c>
      <c r="G1257" s="53">
        <v>2</v>
      </c>
      <c r="H1257" s="53">
        <f>VLOOKUP(A1257, architectures!B1242:I8246,4, FALSE)</f>
        <v>66</v>
      </c>
      <c r="I1257" s="54" t="str">
        <f>VLOOKUP(A1257,tax!$B$2:$X$1706,5,FALSE)</f>
        <v xml:space="preserve"> Proteobacteria</v>
      </c>
      <c r="J1257" s="34" t="str">
        <f>VLOOKUP(A1257,tax!$B$2:$X$1706,6,FALSE)</f>
        <v xml:space="preserve"> Betaproteobacteria</v>
      </c>
      <c r="K1257" s="35" t="str">
        <f t="shared" si="237"/>
        <v>1</v>
      </c>
      <c r="L1257" s="35" t="str">
        <f t="shared" si="238"/>
        <v>B1</v>
      </c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</row>
    <row r="1258" spans="1:44" x14ac:dyDescent="0.3">
      <c r="A1258" s="47" t="s">
        <v>2597</v>
      </c>
      <c r="B1258" s="48"/>
      <c r="C1258" s="49"/>
      <c r="D1258" s="50">
        <v>1</v>
      </c>
      <c r="E1258" s="51"/>
      <c r="F1258" s="52">
        <v>1</v>
      </c>
      <c r="G1258" s="53">
        <v>2</v>
      </c>
      <c r="H1258" s="53">
        <f>VLOOKUP(A1258, architectures!B1243:I8247,4, FALSE)</f>
        <v>84</v>
      </c>
      <c r="I1258" s="54" t="str">
        <f>VLOOKUP(A1258,tax!$B$2:$X$1706,5,FALSE)</f>
        <v xml:space="preserve"> Proteobacteria</v>
      </c>
      <c r="J1258" s="34" t="str">
        <f>VLOOKUP(A1258,tax!$B$2:$X$1706,6,FALSE)</f>
        <v xml:space="preserve"> Betaproteobacteria</v>
      </c>
      <c r="K1258" s="35" t="str">
        <f t="shared" si="237"/>
        <v>1</v>
      </c>
      <c r="L1258" s="35" t="str">
        <f t="shared" si="238"/>
        <v>B1</v>
      </c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</row>
    <row r="1259" spans="1:44" x14ac:dyDescent="0.3">
      <c r="A1259" s="47" t="s">
        <v>2599</v>
      </c>
      <c r="B1259" s="48"/>
      <c r="C1259" s="49"/>
      <c r="D1259" s="50">
        <v>1</v>
      </c>
      <c r="E1259" s="51"/>
      <c r="F1259" s="52">
        <v>1</v>
      </c>
      <c r="G1259" s="53">
        <v>2</v>
      </c>
      <c r="H1259" s="53">
        <f>VLOOKUP(A1259, architectures!B1244:I8248,4, FALSE)</f>
        <v>37</v>
      </c>
      <c r="I1259" s="54" t="str">
        <f>VLOOKUP(A1259,tax!$B$2:$X$1706,5,FALSE)</f>
        <v xml:space="preserve"> Proteobacteria</v>
      </c>
      <c r="J1259" s="34" t="str">
        <f>VLOOKUP(A1259,tax!$B$2:$X$1706,6,FALSE)</f>
        <v xml:space="preserve"> Betaproteobacteria</v>
      </c>
      <c r="K1259" s="35" t="str">
        <f t="shared" si="237"/>
        <v>1</v>
      </c>
      <c r="L1259" s="35" t="str">
        <f t="shared" si="238"/>
        <v>B1</v>
      </c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</row>
    <row r="1260" spans="1:44" hidden="1" x14ac:dyDescent="0.3">
      <c r="A1260" s="2" t="s">
        <v>2601</v>
      </c>
      <c r="B1260" s="16"/>
      <c r="C1260" s="14">
        <v>1</v>
      </c>
      <c r="D1260" s="9"/>
      <c r="E1260" s="15">
        <v>1</v>
      </c>
      <c r="F1260" s="8">
        <v>1</v>
      </c>
      <c r="G1260" s="4">
        <v>3</v>
      </c>
      <c r="H1260" s="4"/>
      <c r="I1260" s="5" t="str">
        <f>VLOOKUP(A1260,tax!$B$2:$X$1706,5,FALSE)</f>
        <v xml:space="preserve"> Bacteroidetes</v>
      </c>
      <c r="J1260" t="str">
        <f>VLOOKUP(A1260,tax!$B$2:$X$1706,6,FALSE)</f>
        <v xml:space="preserve"> Cytophagia</v>
      </c>
      <c r="K1260" s="11" t="str">
        <f t="shared" si="229"/>
        <v>-</v>
      </c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</row>
    <row r="1261" spans="1:44" hidden="1" x14ac:dyDescent="0.3">
      <c r="A1261" s="2" t="s">
        <v>2603</v>
      </c>
      <c r="B1261" s="16"/>
      <c r="C1261" s="14"/>
      <c r="D1261" s="9">
        <v>1</v>
      </c>
      <c r="E1261" s="15"/>
      <c r="F1261" s="8">
        <v>1</v>
      </c>
      <c r="G1261" s="4">
        <v>2</v>
      </c>
      <c r="H1261" s="4"/>
      <c r="I1261" s="5" t="str">
        <f>VLOOKUP(A1261,tax!$B$2:$X$1706,5,FALSE)</f>
        <v xml:space="preserve"> Proteobacteria</v>
      </c>
      <c r="J1261" t="str">
        <f>VLOOKUP(A1261,tax!$B$2:$X$1706,6,FALSE)</f>
        <v xml:space="preserve"> Gammaproteobacteria</v>
      </c>
      <c r="K1261" s="11" t="str">
        <f t="shared" ref="K1261:K1263" si="239">IF(AND(B1261=1,C1261=1,E1261=1,F1261=1,B1261+C1261+D1261+E1261+F1261=4),"2",IF(AND(B1261+C1261+D1261+E1261+F1261=2,D1261=1),"1","-"))</f>
        <v>1</v>
      </c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</row>
    <row r="1262" spans="1:44" hidden="1" x14ac:dyDescent="0.3">
      <c r="A1262" s="2" t="s">
        <v>2605</v>
      </c>
      <c r="B1262" s="16"/>
      <c r="C1262" s="14"/>
      <c r="D1262" s="9">
        <v>1</v>
      </c>
      <c r="E1262" s="15"/>
      <c r="F1262" s="8">
        <v>1</v>
      </c>
      <c r="G1262" s="4">
        <v>2</v>
      </c>
      <c r="H1262" s="4"/>
      <c r="I1262" s="5" t="str">
        <f>VLOOKUP(A1262,tax!$B$2:$X$1706,5,FALSE)</f>
        <v xml:space="preserve"> Proteobacteria</v>
      </c>
      <c r="J1262" t="str">
        <f>VLOOKUP(A1262,tax!$B$2:$X$1706,6,FALSE)</f>
        <v xml:space="preserve"> Gammaproteobacteria</v>
      </c>
      <c r="K1262" s="11" t="str">
        <f t="shared" si="239"/>
        <v>1</v>
      </c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</row>
    <row r="1263" spans="1:44" hidden="1" x14ac:dyDescent="0.3">
      <c r="A1263" s="2" t="s">
        <v>2607</v>
      </c>
      <c r="B1263" s="16"/>
      <c r="C1263" s="14"/>
      <c r="D1263" s="9">
        <v>1</v>
      </c>
      <c r="E1263" s="15"/>
      <c r="F1263" s="8">
        <v>1</v>
      </c>
      <c r="G1263" s="4">
        <v>2</v>
      </c>
      <c r="H1263" s="4"/>
      <c r="I1263" s="5" t="str">
        <f>VLOOKUP(A1263,tax!$B$2:$X$1706,5,FALSE)</f>
        <v xml:space="preserve"> Proteobacteria</v>
      </c>
      <c r="J1263" t="str">
        <f>VLOOKUP(A1263,tax!$B$2:$X$1706,6,FALSE)</f>
        <v xml:space="preserve"> Gammaproteobacteria</v>
      </c>
      <c r="K1263" s="11" t="str">
        <f t="shared" si="239"/>
        <v>1</v>
      </c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</row>
    <row r="1264" spans="1:44" hidden="1" x14ac:dyDescent="0.3">
      <c r="A1264" s="2" t="s">
        <v>2609</v>
      </c>
      <c r="B1264" s="16"/>
      <c r="C1264" s="14">
        <v>1</v>
      </c>
      <c r="D1264" s="9"/>
      <c r="E1264" s="15">
        <v>1</v>
      </c>
      <c r="F1264" s="8">
        <v>1</v>
      </c>
      <c r="G1264" s="4">
        <v>3</v>
      </c>
      <c r="H1264" s="4"/>
      <c r="I1264" s="5" t="str">
        <f>VLOOKUP(A1264,tax!$B$2:$X$1706,5,FALSE)</f>
        <v xml:space="preserve"> Proteobacteria</v>
      </c>
      <c r="J1264" t="str">
        <f>VLOOKUP(A1264,tax!$B$2:$X$1706,6,FALSE)</f>
        <v xml:space="preserve"> Alphaproteobacteria</v>
      </c>
      <c r="K1264" s="11" t="str">
        <f t="shared" si="229"/>
        <v>-</v>
      </c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</row>
    <row r="1265" spans="1:44" hidden="1" x14ac:dyDescent="0.3">
      <c r="A1265" s="2" t="s">
        <v>2611</v>
      </c>
      <c r="B1265" s="16"/>
      <c r="C1265" s="14"/>
      <c r="D1265" s="9">
        <v>1</v>
      </c>
      <c r="E1265" s="15"/>
      <c r="F1265" s="8">
        <v>1</v>
      </c>
      <c r="G1265" s="4">
        <v>2</v>
      </c>
      <c r="H1265" s="4"/>
      <c r="I1265" s="5" t="str">
        <f>VLOOKUP(A1265,tax!$B$2:$X$1706,5,FALSE)</f>
        <v xml:space="preserve"> Proteobacteria</v>
      </c>
      <c r="J1265" t="str">
        <f>VLOOKUP(A1265,tax!$B$2:$X$1706,6,FALSE)</f>
        <v xml:space="preserve"> Gammaproteobacteria</v>
      </c>
      <c r="K1265" s="11" t="str">
        <f t="shared" ref="K1265:K1268" si="240">IF(AND(B1265=1,C1265=1,E1265=1,F1265=1,B1265+C1265+D1265+E1265+F1265=4),"2",IF(AND(B1265+C1265+D1265+E1265+F1265=2,D1265=1),"1","-"))</f>
        <v>1</v>
      </c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</row>
    <row r="1266" spans="1:44" x14ac:dyDescent="0.3">
      <c r="A1266" s="47" t="s">
        <v>2613</v>
      </c>
      <c r="B1266" s="48"/>
      <c r="C1266" s="49"/>
      <c r="D1266" s="50">
        <v>1</v>
      </c>
      <c r="E1266" s="51"/>
      <c r="F1266" s="52">
        <v>1</v>
      </c>
      <c r="G1266" s="53">
        <v>2</v>
      </c>
      <c r="H1266" s="53">
        <f>VLOOKUP(A1266, architectures!B1251:I8255,4, FALSE)</f>
        <v>84</v>
      </c>
      <c r="I1266" s="54" t="str">
        <f>VLOOKUP(A1266,tax!$B$2:$X$1706,5,FALSE)</f>
        <v xml:space="preserve"> Proteobacteria</v>
      </c>
      <c r="J1266" s="34" t="str">
        <f>VLOOKUP(A1266,tax!$B$2:$X$1706,6,FALSE)</f>
        <v xml:space="preserve"> Alphaproteobacteria</v>
      </c>
      <c r="K1266" s="35" t="str">
        <f t="shared" si="240"/>
        <v>1</v>
      </c>
      <c r="L1266" s="35" t="str">
        <f>CONCATENATE("A",K1266)</f>
        <v>A1</v>
      </c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</row>
    <row r="1267" spans="1:44" hidden="1" x14ac:dyDescent="0.3">
      <c r="A1267" s="2" t="s">
        <v>2615</v>
      </c>
      <c r="B1267" s="16">
        <v>1</v>
      </c>
      <c r="C1267" s="14">
        <v>1</v>
      </c>
      <c r="D1267" s="9"/>
      <c r="E1267" s="15">
        <v>1</v>
      </c>
      <c r="F1267" s="8">
        <v>1</v>
      </c>
      <c r="G1267" s="4">
        <v>4</v>
      </c>
      <c r="H1267" s="4"/>
      <c r="I1267" s="5" t="str">
        <f>VLOOKUP(A1267,tax!$B$2:$X$1706,5,FALSE)</f>
        <v xml:space="preserve"> Viridiplantae</v>
      </c>
      <c r="J1267" t="str">
        <f>VLOOKUP(A1267,tax!$B$2:$X$1706,6,FALSE)</f>
        <v xml:space="preserve"> Streptophyta</v>
      </c>
      <c r="K1267" s="11" t="str">
        <f t="shared" si="240"/>
        <v>2</v>
      </c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</row>
    <row r="1268" spans="1:44" hidden="1" x14ac:dyDescent="0.3">
      <c r="A1268" s="2" t="s">
        <v>2617</v>
      </c>
      <c r="B1268" s="16">
        <v>1</v>
      </c>
      <c r="C1268" s="14">
        <v>1</v>
      </c>
      <c r="D1268" s="9"/>
      <c r="E1268" s="15">
        <v>1</v>
      </c>
      <c r="F1268" s="8">
        <v>1</v>
      </c>
      <c r="G1268" s="4">
        <v>4</v>
      </c>
      <c r="H1268" s="4"/>
      <c r="I1268" s="5" t="str">
        <f>VLOOKUP(A1268,tax!$B$2:$X$1706,5,FALSE)</f>
        <v xml:space="preserve"> Viridiplantae</v>
      </c>
      <c r="J1268" t="str">
        <f>VLOOKUP(A1268,tax!$B$2:$X$1706,6,FALSE)</f>
        <v xml:space="preserve"> Streptophyta</v>
      </c>
      <c r="K1268" s="11" t="str">
        <f t="shared" si="240"/>
        <v>2</v>
      </c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</row>
    <row r="1269" spans="1:44" hidden="1" x14ac:dyDescent="0.3">
      <c r="A1269" s="2" t="s">
        <v>2619</v>
      </c>
      <c r="B1269" s="16">
        <v>2</v>
      </c>
      <c r="C1269" s="14">
        <v>1</v>
      </c>
      <c r="D1269" s="9"/>
      <c r="E1269" s="15">
        <v>1</v>
      </c>
      <c r="F1269" s="8">
        <v>1</v>
      </c>
      <c r="G1269" s="4">
        <v>5</v>
      </c>
      <c r="H1269" s="4"/>
      <c r="I1269" s="5" t="str">
        <f>VLOOKUP(A1269,tax!$B$2:$X$1706,5,FALSE)</f>
        <v xml:space="preserve"> Viridiplantae</v>
      </c>
      <c r="J1269" t="str">
        <f>VLOOKUP(A1269,tax!$B$2:$X$1706,6,FALSE)</f>
        <v xml:space="preserve"> Streptophyta</v>
      </c>
      <c r="K1269" s="11" t="str">
        <f t="shared" si="229"/>
        <v>-</v>
      </c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</row>
    <row r="1270" spans="1:44" hidden="1" x14ac:dyDescent="0.3">
      <c r="A1270" s="2" t="s">
        <v>2621</v>
      </c>
      <c r="B1270" s="16">
        <v>1</v>
      </c>
      <c r="C1270" s="14">
        <v>1</v>
      </c>
      <c r="D1270" s="9"/>
      <c r="E1270" s="15">
        <v>1</v>
      </c>
      <c r="F1270" s="8">
        <v>1</v>
      </c>
      <c r="G1270" s="4">
        <v>4</v>
      </c>
      <c r="H1270" s="4"/>
      <c r="I1270" s="5" t="str">
        <f>VLOOKUP(A1270,tax!$B$2:$X$1706,5,FALSE)</f>
        <v xml:space="preserve"> Viridiplantae</v>
      </c>
      <c r="J1270" t="str">
        <f>VLOOKUP(A1270,tax!$B$2:$X$1706,6,FALSE)</f>
        <v xml:space="preserve"> Streptophyta</v>
      </c>
      <c r="K1270" s="11" t="str">
        <f t="shared" ref="K1270:K1273" si="241">IF(AND(B1270=1,C1270=1,E1270=1,F1270=1,B1270+C1270+D1270+E1270+F1270=4),"2",IF(AND(B1270+C1270+D1270+E1270+F1270=2,D1270=1),"1","-"))</f>
        <v>2</v>
      </c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</row>
    <row r="1271" spans="1:44" hidden="1" x14ac:dyDescent="0.3">
      <c r="A1271" s="2" t="s">
        <v>2623</v>
      </c>
      <c r="B1271" s="16">
        <v>1</v>
      </c>
      <c r="C1271" s="14">
        <v>1</v>
      </c>
      <c r="D1271" s="9"/>
      <c r="E1271" s="15">
        <v>1</v>
      </c>
      <c r="F1271" s="8">
        <v>1</v>
      </c>
      <c r="G1271" s="4">
        <v>4</v>
      </c>
      <c r="H1271" s="4"/>
      <c r="I1271" s="5" t="str">
        <f>VLOOKUP(A1271,tax!$B$2:$X$1706,5,FALSE)</f>
        <v xml:space="preserve"> Viridiplantae</v>
      </c>
      <c r="J1271" t="str">
        <f>VLOOKUP(A1271,tax!$B$2:$X$1706,6,FALSE)</f>
        <v xml:space="preserve"> Streptophyta</v>
      </c>
      <c r="K1271" s="11" t="str">
        <f t="shared" si="241"/>
        <v>2</v>
      </c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</row>
    <row r="1272" spans="1:44" hidden="1" x14ac:dyDescent="0.3">
      <c r="A1272" s="2" t="s">
        <v>2625</v>
      </c>
      <c r="B1272" s="16">
        <v>1</v>
      </c>
      <c r="C1272" s="14">
        <v>1</v>
      </c>
      <c r="D1272" s="9"/>
      <c r="E1272" s="15">
        <v>1</v>
      </c>
      <c r="F1272" s="8">
        <v>1</v>
      </c>
      <c r="G1272" s="4">
        <v>4</v>
      </c>
      <c r="H1272" s="4"/>
      <c r="I1272" s="5" t="str">
        <f>VLOOKUP(A1272,tax!$B$2:$X$1706,5,FALSE)</f>
        <v xml:space="preserve"> Viridiplantae</v>
      </c>
      <c r="J1272" t="str">
        <f>VLOOKUP(A1272,tax!$B$2:$X$1706,6,FALSE)</f>
        <v xml:space="preserve"> Streptophyta</v>
      </c>
      <c r="K1272" s="11" t="str">
        <f t="shared" si="241"/>
        <v>2</v>
      </c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</row>
    <row r="1273" spans="1:44" hidden="1" x14ac:dyDescent="0.3">
      <c r="A1273" s="2" t="s">
        <v>2627</v>
      </c>
      <c r="B1273" s="16">
        <v>1</v>
      </c>
      <c r="C1273" s="14">
        <v>1</v>
      </c>
      <c r="D1273" s="9"/>
      <c r="E1273" s="15">
        <v>1</v>
      </c>
      <c r="F1273" s="8">
        <v>1</v>
      </c>
      <c r="G1273" s="4">
        <v>4</v>
      </c>
      <c r="H1273" s="4"/>
      <c r="I1273" s="5" t="str">
        <f>VLOOKUP(A1273,tax!$B$2:$X$1706,5,FALSE)</f>
        <v xml:space="preserve"> Proteobacteria</v>
      </c>
      <c r="J1273" t="str">
        <f>VLOOKUP(A1273,tax!$B$2:$X$1706,6,FALSE)</f>
        <v xml:space="preserve"> Gammaproteobacteria</v>
      </c>
      <c r="K1273" s="11" t="str">
        <f t="shared" si="241"/>
        <v>2</v>
      </c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</row>
    <row r="1274" spans="1:44" hidden="1" x14ac:dyDescent="0.3">
      <c r="A1274" s="2" t="s">
        <v>2629</v>
      </c>
      <c r="B1274" s="16"/>
      <c r="C1274" s="14">
        <v>1</v>
      </c>
      <c r="D1274" s="9"/>
      <c r="E1274" s="15">
        <v>1</v>
      </c>
      <c r="F1274" s="8">
        <v>1</v>
      </c>
      <c r="G1274" s="4">
        <v>3</v>
      </c>
      <c r="H1274" s="4"/>
      <c r="I1274" s="5" t="str">
        <f>VLOOKUP(A1274,tax!$B$2:$X$1706,5,FALSE)</f>
        <v xml:space="preserve"> Proteobacteria</v>
      </c>
      <c r="J1274" t="str">
        <f>VLOOKUP(A1274,tax!$B$2:$X$1706,6,FALSE)</f>
        <v xml:space="preserve"> Gammaproteobacteria</v>
      </c>
      <c r="K1274" s="11" t="str">
        <f t="shared" si="229"/>
        <v>-</v>
      </c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</row>
    <row r="1275" spans="1:44" hidden="1" x14ac:dyDescent="0.3">
      <c r="A1275" s="2" t="s">
        <v>2631</v>
      </c>
      <c r="B1275" s="16"/>
      <c r="C1275" s="14"/>
      <c r="D1275" s="9">
        <v>1</v>
      </c>
      <c r="E1275" s="15"/>
      <c r="F1275" s="8">
        <v>1</v>
      </c>
      <c r="G1275" s="4">
        <v>2</v>
      </c>
      <c r="H1275" s="4"/>
      <c r="I1275" s="5" t="str">
        <f>VLOOKUP(A1275,tax!$B$2:$X$1706,5,FALSE)</f>
        <v xml:space="preserve"> Proteobacteria</v>
      </c>
      <c r="J1275" t="str">
        <f>VLOOKUP(A1275,tax!$B$2:$X$1706,6,FALSE)</f>
        <v xml:space="preserve"> Gammaproteobacteria</v>
      </c>
      <c r="K1275" s="11" t="str">
        <f t="shared" ref="K1275:K1278" si="242">IF(AND(B1275=1,C1275=1,E1275=1,F1275=1,B1275+C1275+D1275+E1275+F1275=4),"2",IF(AND(B1275+C1275+D1275+E1275+F1275=2,D1275=1),"1","-"))</f>
        <v>1</v>
      </c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</row>
    <row r="1276" spans="1:44" hidden="1" x14ac:dyDescent="0.3">
      <c r="A1276" s="2" t="s">
        <v>2635</v>
      </c>
      <c r="B1276" s="16">
        <v>1</v>
      </c>
      <c r="C1276" s="14">
        <v>1</v>
      </c>
      <c r="D1276" s="9"/>
      <c r="E1276" s="15">
        <v>1</v>
      </c>
      <c r="F1276" s="8">
        <v>1</v>
      </c>
      <c r="G1276" s="4">
        <v>4</v>
      </c>
      <c r="H1276" s="4"/>
      <c r="I1276" s="5" t="str">
        <f>VLOOKUP(A1276,tax!$B$2:$X$1706,5,FALSE)</f>
        <v xml:space="preserve"> Proteobacteria</v>
      </c>
      <c r="J1276" t="str">
        <f>VLOOKUP(A1276,tax!$B$2:$X$1706,6,FALSE)</f>
        <v xml:space="preserve"> Gammaproteobacteria</v>
      </c>
      <c r="K1276" s="11" t="str">
        <f t="shared" si="242"/>
        <v>2</v>
      </c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</row>
    <row r="1277" spans="1:44" hidden="1" x14ac:dyDescent="0.3">
      <c r="A1277" s="2" t="s">
        <v>2637</v>
      </c>
      <c r="B1277" s="16"/>
      <c r="C1277" s="14"/>
      <c r="D1277" s="9">
        <v>1</v>
      </c>
      <c r="E1277" s="15"/>
      <c r="F1277" s="8">
        <v>1</v>
      </c>
      <c r="G1277" s="4">
        <v>2</v>
      </c>
      <c r="H1277" s="4"/>
      <c r="I1277" s="5" t="str">
        <f>VLOOKUP(A1277,tax!$B$2:$X$1706,5,FALSE)</f>
        <v xml:space="preserve"> Proteobacteria</v>
      </c>
      <c r="J1277" t="str">
        <f>VLOOKUP(A1277,tax!$B$2:$X$1706,6,FALSE)</f>
        <v xml:space="preserve"> Gammaproteobacteria</v>
      </c>
      <c r="K1277" s="11" t="str">
        <f t="shared" si="242"/>
        <v>1</v>
      </c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</row>
    <row r="1278" spans="1:44" hidden="1" x14ac:dyDescent="0.3">
      <c r="A1278" s="2" t="s">
        <v>2639</v>
      </c>
      <c r="B1278" s="16"/>
      <c r="C1278" s="14"/>
      <c r="D1278" s="9">
        <v>1</v>
      </c>
      <c r="E1278" s="15"/>
      <c r="F1278" s="8">
        <v>1</v>
      </c>
      <c r="G1278" s="4">
        <v>2</v>
      </c>
      <c r="H1278" s="4"/>
      <c r="I1278" s="5" t="str">
        <f>VLOOKUP(A1278,tax!$B$2:$X$1706,5,FALSE)</f>
        <v xml:space="preserve"> Proteobacteria</v>
      </c>
      <c r="J1278" t="str">
        <f>VLOOKUP(A1278,tax!$B$2:$X$1706,6,FALSE)</f>
        <v xml:space="preserve"> Gammaproteobacteria</v>
      </c>
      <c r="K1278" s="11" t="str">
        <f t="shared" si="242"/>
        <v>1</v>
      </c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</row>
    <row r="1279" spans="1:44" hidden="1" x14ac:dyDescent="0.3">
      <c r="A1279" s="2" t="s">
        <v>2641</v>
      </c>
      <c r="B1279" s="16"/>
      <c r="C1279" s="14">
        <v>1</v>
      </c>
      <c r="D1279" s="9"/>
      <c r="E1279" s="15">
        <v>1</v>
      </c>
      <c r="F1279" s="8">
        <v>1</v>
      </c>
      <c r="G1279" s="4">
        <v>3</v>
      </c>
      <c r="H1279" s="4"/>
      <c r="I1279" s="5" t="str">
        <f>VLOOKUP(A1279,tax!$B$2:$X$1706,5,FALSE)</f>
        <v xml:space="preserve"> Proteobacteria</v>
      </c>
      <c r="J1279" t="str">
        <f>VLOOKUP(A1279,tax!$B$2:$X$1706,6,FALSE)</f>
        <v xml:space="preserve"> Gammaproteobacteria</v>
      </c>
      <c r="K1279" s="11" t="str">
        <f t="shared" si="229"/>
        <v>-</v>
      </c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</row>
    <row r="1280" spans="1:44" hidden="1" x14ac:dyDescent="0.3">
      <c r="A1280" s="2" t="s">
        <v>2643</v>
      </c>
      <c r="B1280" s="16">
        <v>1</v>
      </c>
      <c r="C1280" s="14">
        <v>1</v>
      </c>
      <c r="D1280" s="9"/>
      <c r="E1280" s="15">
        <v>1</v>
      </c>
      <c r="F1280" s="8">
        <v>1</v>
      </c>
      <c r="G1280" s="4">
        <v>4</v>
      </c>
      <c r="H1280" s="4"/>
      <c r="I1280" s="5" t="str">
        <f>VLOOKUP(A1280,tax!$B$2:$X$1706,5,FALSE)</f>
        <v xml:space="preserve"> Proteobacteria</v>
      </c>
      <c r="J1280" t="str">
        <f>VLOOKUP(A1280,tax!$B$2:$X$1706,6,FALSE)</f>
        <v xml:space="preserve"> Gammaproteobacteria</v>
      </c>
      <c r="K1280" s="11" t="str">
        <f>IF(AND(B1280=1,C1280=1,E1280=1,F1280=1,B1280+C1280+D1280+E1280+F1280=4),"2",IF(AND(B1280+C1280+D1280+E1280+F1280=2,D1280=1),"1","-"))</f>
        <v>2</v>
      </c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</row>
    <row r="1281" spans="1:44" hidden="1" x14ac:dyDescent="0.3">
      <c r="A1281" s="2" t="s">
        <v>2645</v>
      </c>
      <c r="B1281" s="16">
        <v>2</v>
      </c>
      <c r="C1281" s="14">
        <v>1</v>
      </c>
      <c r="D1281" s="9"/>
      <c r="E1281" s="15">
        <v>1</v>
      </c>
      <c r="F1281" s="8">
        <v>1</v>
      </c>
      <c r="G1281" s="4">
        <v>5</v>
      </c>
      <c r="H1281" s="4"/>
      <c r="I1281" s="5" t="str">
        <f>VLOOKUP(A1281,tax!$B$2:$X$1706,5,FALSE)</f>
        <v xml:space="preserve"> Viridiplantae</v>
      </c>
      <c r="J1281" t="str">
        <f>VLOOKUP(A1281,tax!$B$2:$X$1706,6,FALSE)</f>
        <v xml:space="preserve"> Streptophyta</v>
      </c>
      <c r="K1281" s="11" t="str">
        <f t="shared" si="229"/>
        <v>-</v>
      </c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</row>
    <row r="1282" spans="1:44" hidden="1" x14ac:dyDescent="0.3">
      <c r="A1282" s="2" t="s">
        <v>2647</v>
      </c>
      <c r="B1282" s="16">
        <v>1</v>
      </c>
      <c r="C1282" s="14">
        <v>1</v>
      </c>
      <c r="D1282" s="9"/>
      <c r="E1282" s="15">
        <v>1</v>
      </c>
      <c r="F1282" s="8">
        <v>1</v>
      </c>
      <c r="G1282" s="4">
        <v>4</v>
      </c>
      <c r="H1282" s="4"/>
      <c r="I1282" s="5" t="str">
        <f>VLOOKUP(A1282,tax!$B$2:$X$1706,5,FALSE)</f>
        <v xml:space="preserve"> Viridiplantae</v>
      </c>
      <c r="J1282" t="str">
        <f>VLOOKUP(A1282,tax!$B$2:$X$1706,6,FALSE)</f>
        <v xml:space="preserve"> Streptophyta</v>
      </c>
      <c r="K1282" s="11" t="str">
        <f t="shared" ref="K1282:K1283" si="243">IF(AND(B1282=1,C1282=1,E1282=1,F1282=1,B1282+C1282+D1282+E1282+F1282=4),"2",IF(AND(B1282+C1282+D1282+E1282+F1282=2,D1282=1),"1","-"))</f>
        <v>2</v>
      </c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</row>
    <row r="1283" spans="1:44" hidden="1" x14ac:dyDescent="0.3">
      <c r="A1283" s="2" t="s">
        <v>2649</v>
      </c>
      <c r="B1283" s="16">
        <v>1</v>
      </c>
      <c r="C1283" s="14">
        <v>1</v>
      </c>
      <c r="D1283" s="9"/>
      <c r="E1283" s="15">
        <v>1</v>
      </c>
      <c r="F1283" s="8">
        <v>1</v>
      </c>
      <c r="G1283" s="4">
        <v>4</v>
      </c>
      <c r="H1283" s="4"/>
      <c r="I1283" s="5" t="str">
        <f>VLOOKUP(A1283,tax!$B$2:$X$1706,5,FALSE)</f>
        <v xml:space="preserve"> Viridiplantae</v>
      </c>
      <c r="J1283" t="str">
        <f>VLOOKUP(A1283,tax!$B$2:$X$1706,6,FALSE)</f>
        <v xml:space="preserve"> Streptophyta</v>
      </c>
      <c r="K1283" s="11" t="str">
        <f t="shared" si="243"/>
        <v>2</v>
      </c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</row>
    <row r="1284" spans="1:44" hidden="1" x14ac:dyDescent="0.3">
      <c r="A1284" s="2" t="s">
        <v>2651</v>
      </c>
      <c r="B1284" s="16"/>
      <c r="C1284" s="14"/>
      <c r="D1284" s="9"/>
      <c r="E1284" s="15">
        <v>1</v>
      </c>
      <c r="F1284" s="8">
        <v>1</v>
      </c>
      <c r="G1284" s="4">
        <v>2</v>
      </c>
      <c r="H1284" s="4"/>
      <c r="I1284" s="5" t="str">
        <f>VLOOKUP(A1284,tax!$B$2:$X$1706,5,FALSE)</f>
        <v xml:space="preserve"> Viridiplantae</v>
      </c>
      <c r="J1284" t="str">
        <f>VLOOKUP(A1284,tax!$B$2:$X$1706,6,FALSE)</f>
        <v xml:space="preserve"> Streptophyta</v>
      </c>
      <c r="K1284" s="11" t="str">
        <f t="shared" si="229"/>
        <v>-</v>
      </c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</row>
    <row r="1285" spans="1:44" hidden="1" x14ac:dyDescent="0.3">
      <c r="A1285" s="2" t="s">
        <v>2653</v>
      </c>
      <c r="B1285" s="16">
        <v>1</v>
      </c>
      <c r="C1285" s="14">
        <v>1</v>
      </c>
      <c r="D1285" s="9"/>
      <c r="E1285" s="15">
        <v>1</v>
      </c>
      <c r="F1285" s="8">
        <v>1</v>
      </c>
      <c r="G1285" s="4">
        <v>4</v>
      </c>
      <c r="H1285" s="4"/>
      <c r="I1285" s="5" t="str">
        <f>VLOOKUP(A1285,tax!$B$2:$X$1706,5,FALSE)</f>
        <v xml:space="preserve"> Viridiplantae</v>
      </c>
      <c r="J1285" t="str">
        <f>VLOOKUP(A1285,tax!$B$2:$X$1706,6,FALSE)</f>
        <v xml:space="preserve"> Streptophyta</v>
      </c>
      <c r="K1285" s="11" t="str">
        <f t="shared" ref="K1285:K1286" si="244">IF(AND(B1285=1,C1285=1,E1285=1,F1285=1,B1285+C1285+D1285+E1285+F1285=4),"2",IF(AND(B1285+C1285+D1285+E1285+F1285=2,D1285=1),"1","-"))</f>
        <v>2</v>
      </c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</row>
    <row r="1286" spans="1:44" hidden="1" x14ac:dyDescent="0.3">
      <c r="A1286" s="2" t="s">
        <v>2655</v>
      </c>
      <c r="B1286" s="16">
        <v>1</v>
      </c>
      <c r="C1286" s="14">
        <v>1</v>
      </c>
      <c r="D1286" s="9"/>
      <c r="E1286" s="15">
        <v>1</v>
      </c>
      <c r="F1286" s="8">
        <v>1</v>
      </c>
      <c r="G1286" s="4">
        <v>4</v>
      </c>
      <c r="H1286" s="4"/>
      <c r="I1286" s="5" t="str">
        <f>VLOOKUP(A1286,tax!$B$2:$X$1706,5,FALSE)</f>
        <v xml:space="preserve"> Viridiplantae</v>
      </c>
      <c r="J1286" t="str">
        <f>VLOOKUP(A1286,tax!$B$2:$X$1706,6,FALSE)</f>
        <v xml:space="preserve"> Streptophyta</v>
      </c>
      <c r="K1286" s="11" t="str">
        <f t="shared" si="244"/>
        <v>2</v>
      </c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</row>
    <row r="1287" spans="1:44" hidden="1" x14ac:dyDescent="0.3">
      <c r="A1287" s="2" t="s">
        <v>2657</v>
      </c>
      <c r="B1287" s="16">
        <v>2</v>
      </c>
      <c r="C1287" s="14">
        <v>1</v>
      </c>
      <c r="D1287" s="9"/>
      <c r="E1287" s="15">
        <v>1</v>
      </c>
      <c r="F1287" s="8">
        <v>1</v>
      </c>
      <c r="G1287" s="4">
        <v>5</v>
      </c>
      <c r="H1287" s="4"/>
      <c r="I1287" s="5" t="str">
        <f>VLOOKUP(A1287,tax!$B$2:$X$1706,5,FALSE)</f>
        <v xml:space="preserve"> Viridiplantae</v>
      </c>
      <c r="J1287" t="str">
        <f>VLOOKUP(A1287,tax!$B$2:$X$1706,6,FALSE)</f>
        <v xml:space="preserve"> Streptophyta</v>
      </c>
      <c r="K1287" s="11" t="str">
        <f t="shared" ref="K1287:K1348" si="245">IF(AND(B1287=1,C1287=1,E1287=1,F1287=1,B1287+C1287+D1287+E1287+F1287=4),"II",IF(AND(B1287+C1287+D1287+E1287+F1287=2,D1287=1),"I","-"))</f>
        <v>-</v>
      </c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</row>
    <row r="1288" spans="1:44" hidden="1" x14ac:dyDescent="0.3">
      <c r="A1288" s="2" t="s">
        <v>2659</v>
      </c>
      <c r="B1288" s="16">
        <v>1</v>
      </c>
      <c r="C1288" s="14">
        <v>1</v>
      </c>
      <c r="D1288" s="9"/>
      <c r="E1288" s="15">
        <v>1</v>
      </c>
      <c r="F1288" s="8">
        <v>1</v>
      </c>
      <c r="G1288" s="4">
        <v>4</v>
      </c>
      <c r="H1288" s="4"/>
      <c r="I1288" s="5" t="str">
        <f>VLOOKUP(A1288,tax!$B$2:$X$1706,5,FALSE)</f>
        <v xml:space="preserve"> Viridiplantae</v>
      </c>
      <c r="J1288" t="str">
        <f>VLOOKUP(A1288,tax!$B$2:$X$1706,6,FALSE)</f>
        <v xml:space="preserve"> Streptophyta</v>
      </c>
      <c r="K1288" s="11" t="str">
        <f>IF(AND(B1288=1,C1288=1,E1288=1,F1288=1,B1288+C1288+D1288+E1288+F1288=4),"2",IF(AND(B1288+C1288+D1288+E1288+F1288=2,D1288=1),"1","-"))</f>
        <v>2</v>
      </c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</row>
    <row r="1289" spans="1:44" x14ac:dyDescent="0.3">
      <c r="A1289" s="47" t="s">
        <v>2661</v>
      </c>
      <c r="B1289" s="48"/>
      <c r="C1289" s="49"/>
      <c r="D1289" s="50">
        <v>1</v>
      </c>
      <c r="E1289" s="51"/>
      <c r="F1289" s="52">
        <v>1</v>
      </c>
      <c r="G1289" s="53">
        <v>2</v>
      </c>
      <c r="H1289" s="53">
        <f>VLOOKUP(A1289, architectures!B1274:I8278,4, FALSE)</f>
        <v>82</v>
      </c>
      <c r="I1289" s="54" t="str">
        <f>VLOOKUP(A1289,tax!$B$2:$X$1706,5,FALSE)</f>
        <v xml:space="preserve"> Proteobacteria</v>
      </c>
      <c r="J1289" s="34" t="str">
        <f>VLOOKUP(A1289,tax!$B$2:$X$1706,6,FALSE)</f>
        <v xml:space="preserve"> Betaproteobacteria</v>
      </c>
      <c r="K1289" s="35" t="str">
        <f t="shared" ref="K1289:K1290" si="246">IF(AND(B1289=1,C1289=1,E1289=1,F1289=1,B1289+C1289+D1289+E1289+F1289=4),"2",IF(AND(B1289+C1289+D1289+E1289+F1289=2,D1289=1),"1","-"))</f>
        <v>1</v>
      </c>
      <c r="L1289" s="35" t="str">
        <f t="shared" ref="L1289:L1290" si="247">CONCATENATE("B",K1289)</f>
        <v>B1</v>
      </c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</row>
    <row r="1290" spans="1:44" x14ac:dyDescent="0.3">
      <c r="A1290" s="47" t="s">
        <v>2663</v>
      </c>
      <c r="B1290" s="48"/>
      <c r="C1290" s="49"/>
      <c r="D1290" s="50">
        <v>1</v>
      </c>
      <c r="E1290" s="51"/>
      <c r="F1290" s="52">
        <v>1</v>
      </c>
      <c r="G1290" s="53">
        <v>2</v>
      </c>
      <c r="H1290" s="53">
        <f>VLOOKUP(A1290, architectures!B1275:I8279,4, FALSE)</f>
        <v>76</v>
      </c>
      <c r="I1290" s="54" t="str">
        <f>VLOOKUP(A1290,tax!$B$2:$X$1706,5,FALSE)</f>
        <v xml:space="preserve"> Proteobacteria</v>
      </c>
      <c r="J1290" s="34" t="str">
        <f>VLOOKUP(A1290,tax!$B$2:$X$1706,6,FALSE)</f>
        <v xml:space="preserve"> Betaproteobacteria</v>
      </c>
      <c r="K1290" s="35" t="str">
        <f t="shared" si="246"/>
        <v>1</v>
      </c>
      <c r="L1290" s="35" t="str">
        <f t="shared" si="247"/>
        <v>B1</v>
      </c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</row>
    <row r="1291" spans="1:44" hidden="1" x14ac:dyDescent="0.3">
      <c r="A1291" s="2" t="s">
        <v>2665</v>
      </c>
      <c r="B1291" s="16"/>
      <c r="C1291" s="14"/>
      <c r="D1291" s="9"/>
      <c r="E1291" s="15">
        <v>1</v>
      </c>
      <c r="F1291" s="8">
        <v>1</v>
      </c>
      <c r="G1291" s="4">
        <v>2</v>
      </c>
      <c r="H1291" s="4"/>
      <c r="I1291" s="5" t="str">
        <f>VLOOKUP(A1291,tax!$B$2:$X$1706,5,FALSE)</f>
        <v xml:space="preserve"> Proteobacteria</v>
      </c>
      <c r="J1291" t="str">
        <f>VLOOKUP(A1291,tax!$B$2:$X$1706,6,FALSE)</f>
        <v xml:space="preserve"> Betaproteobacteria</v>
      </c>
      <c r="K1291" s="11" t="str">
        <f t="shared" si="245"/>
        <v>-</v>
      </c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</row>
    <row r="1292" spans="1:44" x14ac:dyDescent="0.3">
      <c r="A1292" s="47" t="s">
        <v>2667</v>
      </c>
      <c r="B1292" s="48">
        <v>1</v>
      </c>
      <c r="C1292" s="49">
        <v>1</v>
      </c>
      <c r="D1292" s="50"/>
      <c r="E1292" s="51">
        <v>1</v>
      </c>
      <c r="F1292" s="52">
        <v>1</v>
      </c>
      <c r="G1292" s="53">
        <v>4</v>
      </c>
      <c r="H1292" s="53">
        <f>VLOOKUP(A1292, architectures!B1277:I8281,4, FALSE)</f>
        <v>93</v>
      </c>
      <c r="I1292" s="54" t="str">
        <f>VLOOKUP(A1292,tax!$B$2:$X$1706,5,FALSE)</f>
        <v xml:space="preserve"> Proteobacteria</v>
      </c>
      <c r="J1292" s="34" t="str">
        <f>VLOOKUP(A1292,tax!$B$2:$X$1706,6,FALSE)</f>
        <v xml:space="preserve"> Betaproteobacteria</v>
      </c>
      <c r="K1292" s="35" t="str">
        <f>IF(AND(B1292=1,C1292=1,E1292=1,F1292=1,B1292+C1292+D1292+E1292+F1292=4),"2",IF(AND(B1292+C1292+D1292+E1292+F1292=2,D1292=1),"1","-"))</f>
        <v>2</v>
      </c>
      <c r="L1292" s="35" t="str">
        <f>CONCATENATE("B",K1292)</f>
        <v>B2</v>
      </c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</row>
    <row r="1293" spans="1:44" hidden="1" x14ac:dyDescent="0.3">
      <c r="A1293" s="2" t="s">
        <v>2669</v>
      </c>
      <c r="B1293" s="16"/>
      <c r="C1293" s="14">
        <v>1</v>
      </c>
      <c r="D1293" s="9"/>
      <c r="E1293" s="15">
        <v>1</v>
      </c>
      <c r="F1293" s="8">
        <v>1</v>
      </c>
      <c r="G1293" s="4">
        <v>3</v>
      </c>
      <c r="H1293" s="4"/>
      <c r="I1293" s="5" t="str">
        <f>VLOOKUP(A1293,tax!$B$2:$X$1706,5,FALSE)</f>
        <v xml:space="preserve"> Proteobacteria</v>
      </c>
      <c r="J1293" t="str">
        <f>VLOOKUP(A1293,tax!$B$2:$X$1706,6,FALSE)</f>
        <v xml:space="preserve"> Betaproteobacteria</v>
      </c>
      <c r="K1293" s="11" t="str">
        <f t="shared" si="245"/>
        <v>-</v>
      </c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</row>
    <row r="1294" spans="1:44" hidden="1" x14ac:dyDescent="0.3">
      <c r="A1294" s="2" t="s">
        <v>2671</v>
      </c>
      <c r="B1294" s="16"/>
      <c r="C1294" s="14">
        <v>1</v>
      </c>
      <c r="D1294" s="9"/>
      <c r="E1294" s="15">
        <v>1</v>
      </c>
      <c r="F1294" s="8">
        <v>1</v>
      </c>
      <c r="G1294" s="4">
        <v>3</v>
      </c>
      <c r="H1294" s="4"/>
      <c r="I1294" s="5" t="str">
        <f>VLOOKUP(A1294,tax!$B$2:$X$1706,5,FALSE)</f>
        <v xml:space="preserve"> Proteobacteria</v>
      </c>
      <c r="J1294" t="str">
        <f>VLOOKUP(A1294,tax!$B$2:$X$1706,6,FALSE)</f>
        <v xml:space="preserve"> Alphaproteobacteria</v>
      </c>
      <c r="K1294" s="11" t="str">
        <f t="shared" si="245"/>
        <v>-</v>
      </c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</row>
    <row r="1295" spans="1:44" x14ac:dyDescent="0.3">
      <c r="A1295" s="47" t="s">
        <v>2673</v>
      </c>
      <c r="B1295" s="48"/>
      <c r="C1295" s="49"/>
      <c r="D1295" s="50">
        <v>1</v>
      </c>
      <c r="E1295" s="51"/>
      <c r="F1295" s="52">
        <v>1</v>
      </c>
      <c r="G1295" s="53">
        <v>2</v>
      </c>
      <c r="H1295" s="53">
        <f>VLOOKUP(A1295, architectures!B1280:I8284,4, FALSE)</f>
        <v>96</v>
      </c>
      <c r="I1295" s="54" t="str">
        <f>VLOOKUP(A1295,tax!$B$2:$X$1706,5,FALSE)</f>
        <v xml:space="preserve"> Proteobacteria</v>
      </c>
      <c r="J1295" s="34" t="str">
        <f>VLOOKUP(A1295,tax!$B$2:$X$1706,6,FALSE)</f>
        <v xml:space="preserve"> Alphaproteobacteria</v>
      </c>
      <c r="K1295" s="35" t="str">
        <f t="shared" ref="K1295:K1296" si="248">IF(AND(B1295=1,C1295=1,E1295=1,F1295=1,B1295+C1295+D1295+E1295+F1295=4),"2",IF(AND(B1295+C1295+D1295+E1295+F1295=2,D1295=1),"1","-"))</f>
        <v>1</v>
      </c>
      <c r="L1295" s="35" t="str">
        <f>CONCATENATE("A",K1295)</f>
        <v>A1</v>
      </c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</row>
    <row r="1296" spans="1:44" hidden="1" x14ac:dyDescent="0.3">
      <c r="A1296" s="2" t="s">
        <v>2675</v>
      </c>
      <c r="B1296" s="16">
        <v>1</v>
      </c>
      <c r="C1296" s="14">
        <v>1</v>
      </c>
      <c r="D1296" s="9"/>
      <c r="E1296" s="15">
        <v>1</v>
      </c>
      <c r="F1296" s="8">
        <v>1</v>
      </c>
      <c r="G1296" s="4">
        <v>4</v>
      </c>
      <c r="H1296" s="4"/>
      <c r="I1296" s="5" t="str">
        <f>VLOOKUP(A1296,tax!$B$2:$X$1706,5,FALSE)</f>
        <v xml:space="preserve"> Cyanobacteria</v>
      </c>
      <c r="J1296" t="str">
        <f>VLOOKUP(A1296,tax!$B$2:$X$1706,6,FALSE)</f>
        <v xml:space="preserve"> Synechococcales</v>
      </c>
      <c r="K1296" s="11" t="str">
        <f t="shared" si="248"/>
        <v>2</v>
      </c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</row>
    <row r="1297" spans="1:44" hidden="1" x14ac:dyDescent="0.3">
      <c r="A1297" s="2" t="s">
        <v>2677</v>
      </c>
      <c r="B1297" s="16">
        <v>2</v>
      </c>
      <c r="C1297" s="14">
        <v>1</v>
      </c>
      <c r="D1297" s="9"/>
      <c r="E1297" s="15">
        <v>1</v>
      </c>
      <c r="F1297" s="8">
        <v>1</v>
      </c>
      <c r="G1297" s="4">
        <v>5</v>
      </c>
      <c r="H1297" s="4"/>
      <c r="I1297" s="5" t="str">
        <f>VLOOKUP(A1297,tax!$B$2:$X$1706,5,FALSE)</f>
        <v xml:space="preserve"> Cyanobacteria</v>
      </c>
      <c r="J1297" t="str">
        <f>VLOOKUP(A1297,tax!$B$2:$X$1706,6,FALSE)</f>
        <v xml:space="preserve"> Nostocales</v>
      </c>
      <c r="K1297" s="11" t="str">
        <f t="shared" si="245"/>
        <v>-</v>
      </c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</row>
    <row r="1298" spans="1:44" hidden="1" x14ac:dyDescent="0.3">
      <c r="A1298" s="2" t="s">
        <v>2679</v>
      </c>
      <c r="B1298" s="16">
        <v>2</v>
      </c>
      <c r="C1298" s="14">
        <v>1</v>
      </c>
      <c r="D1298" s="9"/>
      <c r="E1298" s="15">
        <v>1</v>
      </c>
      <c r="F1298" s="8">
        <v>1</v>
      </c>
      <c r="G1298" s="4">
        <v>5</v>
      </c>
      <c r="H1298" s="4"/>
      <c r="I1298" s="5" t="str">
        <f>VLOOKUP(A1298,tax!$B$2:$X$1706,5,FALSE)</f>
        <v xml:space="preserve"> Cyanobacteria</v>
      </c>
      <c r="J1298" t="str">
        <f>VLOOKUP(A1298,tax!$B$2:$X$1706,6,FALSE)</f>
        <v xml:space="preserve"> Nostocales</v>
      </c>
      <c r="K1298" s="11" t="str">
        <f t="shared" si="245"/>
        <v>-</v>
      </c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</row>
    <row r="1299" spans="1:44" hidden="1" x14ac:dyDescent="0.3">
      <c r="A1299" s="2" t="s">
        <v>2681</v>
      </c>
      <c r="B1299" s="16">
        <v>2</v>
      </c>
      <c r="C1299" s="14">
        <v>1</v>
      </c>
      <c r="D1299" s="9"/>
      <c r="E1299" s="15">
        <v>1</v>
      </c>
      <c r="F1299" s="8">
        <v>1</v>
      </c>
      <c r="G1299" s="4">
        <v>5</v>
      </c>
      <c r="H1299" s="4"/>
      <c r="I1299" s="5" t="str">
        <f>VLOOKUP(A1299,tax!$B$2:$X$1706,5,FALSE)</f>
        <v xml:space="preserve"> Cyanobacteria</v>
      </c>
      <c r="J1299" t="str">
        <f>VLOOKUP(A1299,tax!$B$2:$X$1706,6,FALSE)</f>
        <v xml:space="preserve"> Oscillatoriophycideae</v>
      </c>
      <c r="K1299" s="11" t="str">
        <f t="shared" si="245"/>
        <v>-</v>
      </c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</row>
    <row r="1300" spans="1:44" hidden="1" x14ac:dyDescent="0.3">
      <c r="A1300" s="2" t="s">
        <v>2683</v>
      </c>
      <c r="B1300" s="16"/>
      <c r="C1300" s="14">
        <v>1</v>
      </c>
      <c r="D1300" s="9"/>
      <c r="E1300" s="15">
        <v>1</v>
      </c>
      <c r="F1300" s="8">
        <v>1</v>
      </c>
      <c r="G1300" s="4">
        <v>3</v>
      </c>
      <c r="H1300" s="4"/>
      <c r="I1300" s="5" t="str">
        <f>VLOOKUP(A1300,tax!$B$2:$X$1706,5,FALSE)</f>
        <v xml:space="preserve"> Cyanobacteria</v>
      </c>
      <c r="J1300" t="str">
        <f>VLOOKUP(A1300,tax!$B$2:$X$1706,6,FALSE)</f>
        <v xml:space="preserve"> Oscillatoriophycideae</v>
      </c>
      <c r="K1300" s="11" t="str">
        <f t="shared" si="245"/>
        <v>-</v>
      </c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</row>
    <row r="1301" spans="1:44" hidden="1" x14ac:dyDescent="0.3">
      <c r="A1301" s="2" t="s">
        <v>2685</v>
      </c>
      <c r="B1301" s="16">
        <v>1</v>
      </c>
      <c r="C1301" s="14">
        <v>1</v>
      </c>
      <c r="D1301" s="9"/>
      <c r="E1301" s="15">
        <v>1</v>
      </c>
      <c r="F1301" s="8">
        <v>1</v>
      </c>
      <c r="G1301" s="4">
        <v>4</v>
      </c>
      <c r="H1301" s="4"/>
      <c r="I1301" s="5" t="str">
        <f>VLOOKUP(A1301,tax!$B$2:$X$1706,5,FALSE)</f>
        <v xml:space="preserve"> Cyanobacteria</v>
      </c>
      <c r="J1301" t="str">
        <f>VLOOKUP(A1301,tax!$B$2:$X$1706,6,FALSE)</f>
        <v xml:space="preserve"> Oscillatoriophycideae</v>
      </c>
      <c r="K1301" s="11" t="str">
        <f>IF(AND(B1301=1,C1301=1,E1301=1,F1301=1,B1301+C1301+D1301+E1301+F1301=4),"2",IF(AND(B1301+C1301+D1301+E1301+F1301=2,D1301=1),"1","-"))</f>
        <v>2</v>
      </c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</row>
    <row r="1302" spans="1:44" hidden="1" x14ac:dyDescent="0.3">
      <c r="A1302" s="2" t="s">
        <v>2687</v>
      </c>
      <c r="B1302" s="16">
        <v>2</v>
      </c>
      <c r="C1302" s="14">
        <v>1</v>
      </c>
      <c r="D1302" s="9"/>
      <c r="E1302" s="15">
        <v>1</v>
      </c>
      <c r="F1302" s="8">
        <v>1</v>
      </c>
      <c r="G1302" s="4">
        <v>5</v>
      </c>
      <c r="H1302" s="4"/>
      <c r="I1302" s="5" t="str">
        <f>VLOOKUP(A1302,tax!$B$2:$X$1706,5,FALSE)</f>
        <v xml:space="preserve"> Cyanobacteria</v>
      </c>
      <c r="J1302" t="str">
        <f>VLOOKUP(A1302,tax!$B$2:$X$1706,6,FALSE)</f>
        <v xml:space="preserve"> Pleurocapsales</v>
      </c>
      <c r="K1302" s="11" t="str">
        <f t="shared" si="245"/>
        <v>-</v>
      </c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</row>
    <row r="1303" spans="1:44" hidden="1" x14ac:dyDescent="0.3">
      <c r="A1303" s="2" t="s">
        <v>2689</v>
      </c>
      <c r="B1303" s="16">
        <v>1</v>
      </c>
      <c r="C1303" s="14">
        <v>1</v>
      </c>
      <c r="D1303" s="9"/>
      <c r="E1303" s="15">
        <v>1</v>
      </c>
      <c r="F1303" s="8">
        <v>1</v>
      </c>
      <c r="G1303" s="4">
        <v>4</v>
      </c>
      <c r="H1303" s="4"/>
      <c r="I1303" s="5" t="str">
        <f>VLOOKUP(A1303,tax!$B$2:$X$1706,5,FALSE)</f>
        <v xml:space="preserve"> Cyanobacteria</v>
      </c>
      <c r="J1303" t="str">
        <f>VLOOKUP(A1303,tax!$B$2:$X$1706,6,FALSE)</f>
        <v xml:space="preserve"> Oscillatoriophycideae</v>
      </c>
      <c r="K1303" s="11" t="str">
        <f>IF(AND(B1303=1,C1303=1,E1303=1,F1303=1,B1303+C1303+D1303+E1303+F1303=4),"2",IF(AND(B1303+C1303+D1303+E1303+F1303=2,D1303=1),"1","-"))</f>
        <v>2</v>
      </c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</row>
    <row r="1304" spans="1:44" hidden="1" x14ac:dyDescent="0.3">
      <c r="A1304" s="2" t="s">
        <v>2691</v>
      </c>
      <c r="B1304" s="16"/>
      <c r="C1304" s="14">
        <v>1</v>
      </c>
      <c r="D1304" s="9"/>
      <c r="E1304" s="15">
        <v>1</v>
      </c>
      <c r="F1304" s="8">
        <v>1</v>
      </c>
      <c r="G1304" s="4">
        <v>3</v>
      </c>
      <c r="H1304" s="4"/>
      <c r="I1304" s="5" t="str">
        <f>VLOOKUP(A1304,tax!$B$2:$X$1706,5,FALSE)</f>
        <v xml:space="preserve"> Cyanobacteria</v>
      </c>
      <c r="J1304" t="str">
        <f>VLOOKUP(A1304,tax!$B$2:$X$1706,6,FALSE)</f>
        <v xml:space="preserve"> Oscillatoriophycideae</v>
      </c>
      <c r="K1304" s="11" t="str">
        <f t="shared" si="245"/>
        <v>-</v>
      </c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</row>
    <row r="1305" spans="1:44" hidden="1" x14ac:dyDescent="0.3">
      <c r="A1305" s="2" t="s">
        <v>2693</v>
      </c>
      <c r="B1305" s="16"/>
      <c r="C1305" s="14">
        <v>1</v>
      </c>
      <c r="D1305" s="9"/>
      <c r="E1305" s="15">
        <v>1</v>
      </c>
      <c r="F1305" s="8">
        <v>1</v>
      </c>
      <c r="G1305" s="4">
        <v>3</v>
      </c>
      <c r="H1305" s="4"/>
      <c r="I1305" s="5" t="str">
        <f>VLOOKUP(A1305,tax!$B$2:$X$1706,5,FALSE)</f>
        <v xml:space="preserve"> Cyanobacteria</v>
      </c>
      <c r="J1305" t="str">
        <f>VLOOKUP(A1305,tax!$B$2:$X$1706,6,FALSE)</f>
        <v xml:space="preserve"> Oscillatoriophycideae</v>
      </c>
      <c r="K1305" s="11" t="str">
        <f t="shared" si="245"/>
        <v>-</v>
      </c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</row>
    <row r="1306" spans="1:44" hidden="1" x14ac:dyDescent="0.3">
      <c r="A1306" s="2" t="s">
        <v>2695</v>
      </c>
      <c r="B1306" s="16"/>
      <c r="C1306" s="14">
        <v>1</v>
      </c>
      <c r="D1306" s="9"/>
      <c r="E1306" s="15">
        <v>1</v>
      </c>
      <c r="F1306" s="8">
        <v>1</v>
      </c>
      <c r="G1306" s="4">
        <v>3</v>
      </c>
      <c r="H1306" s="4"/>
      <c r="I1306" s="5" t="str">
        <f>VLOOKUP(A1306,tax!$B$2:$X$1706,5,FALSE)</f>
        <v xml:space="preserve"> Cyanobacteria</v>
      </c>
      <c r="J1306" t="str">
        <f>VLOOKUP(A1306,tax!$B$2:$X$1706,6,FALSE)</f>
        <v xml:space="preserve"> Oscillatoriophycideae</v>
      </c>
      <c r="K1306" s="11" t="str">
        <f t="shared" si="245"/>
        <v>-</v>
      </c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</row>
    <row r="1307" spans="1:44" hidden="1" x14ac:dyDescent="0.3">
      <c r="A1307" s="2" t="s">
        <v>2697</v>
      </c>
      <c r="B1307" s="16"/>
      <c r="C1307" s="14"/>
      <c r="D1307" s="9"/>
      <c r="E1307" s="15"/>
      <c r="F1307" s="8">
        <v>1</v>
      </c>
      <c r="G1307" s="4">
        <v>1</v>
      </c>
      <c r="H1307" s="4"/>
      <c r="I1307" s="5" t="str">
        <f>VLOOKUP(A1307,tax!$B$2:$X$1706,5,FALSE)</f>
        <v xml:space="preserve"> Cyanobacteria</v>
      </c>
      <c r="J1307" t="str">
        <f>VLOOKUP(A1307,tax!$B$2:$X$1706,6,FALSE)</f>
        <v xml:space="preserve"> Oscillatoriophycideae</v>
      </c>
      <c r="K1307" s="11" t="str">
        <f t="shared" si="245"/>
        <v>-</v>
      </c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</row>
    <row r="1308" spans="1:44" hidden="1" x14ac:dyDescent="0.3">
      <c r="A1308" s="2" t="s">
        <v>2701</v>
      </c>
      <c r="B1308" s="16">
        <v>1</v>
      </c>
      <c r="C1308" s="14">
        <v>1</v>
      </c>
      <c r="D1308" s="9"/>
      <c r="E1308" s="15">
        <v>1</v>
      </c>
      <c r="F1308" s="8">
        <v>1</v>
      </c>
      <c r="G1308" s="4">
        <v>4</v>
      </c>
      <c r="H1308" s="4"/>
      <c r="I1308" s="5" t="str">
        <f>VLOOKUP(A1308,tax!$B$2:$X$1706,5,FALSE)</f>
        <v xml:space="preserve"> Cyanobacteria</v>
      </c>
      <c r="J1308" t="str">
        <f>VLOOKUP(A1308,tax!$B$2:$X$1706,6,FALSE)</f>
        <v xml:space="preserve"> Chroococcidiopsidales</v>
      </c>
      <c r="K1308" s="11" t="str">
        <f>IF(AND(B1308=1,C1308=1,E1308=1,F1308=1,B1308+C1308+D1308+E1308+F1308=4),"2",IF(AND(B1308+C1308+D1308+E1308+F1308=2,D1308=1),"1","-"))</f>
        <v>2</v>
      </c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</row>
    <row r="1309" spans="1:44" hidden="1" x14ac:dyDescent="0.3">
      <c r="A1309" s="2" t="s">
        <v>2703</v>
      </c>
      <c r="B1309" s="16"/>
      <c r="C1309" s="14">
        <v>1</v>
      </c>
      <c r="D1309" s="9"/>
      <c r="E1309" s="15">
        <v>1</v>
      </c>
      <c r="F1309" s="8">
        <v>1</v>
      </c>
      <c r="G1309" s="4">
        <v>3</v>
      </c>
      <c r="H1309" s="4"/>
      <c r="I1309" s="5" t="str">
        <f>VLOOKUP(A1309,tax!$B$2:$X$1706,5,FALSE)</f>
        <v xml:space="preserve"> Cyanobacteria</v>
      </c>
      <c r="J1309" t="str">
        <f>VLOOKUP(A1309,tax!$B$2:$X$1706,6,FALSE)</f>
        <v xml:space="preserve"> Oscillatoriophycideae</v>
      </c>
      <c r="K1309" s="11" t="str">
        <f t="shared" si="245"/>
        <v>-</v>
      </c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</row>
    <row r="1310" spans="1:44" hidden="1" x14ac:dyDescent="0.3">
      <c r="A1310" s="2" t="s">
        <v>2705</v>
      </c>
      <c r="B1310" s="16"/>
      <c r="C1310" s="14"/>
      <c r="D1310" s="9"/>
      <c r="E1310" s="15"/>
      <c r="F1310" s="8">
        <v>1</v>
      </c>
      <c r="G1310" s="4">
        <v>1</v>
      </c>
      <c r="H1310" s="4"/>
      <c r="I1310" s="5" t="str">
        <f>VLOOKUP(A1310,tax!$B$2:$X$1706,5,FALSE)</f>
        <v xml:space="preserve"> Cyanobacteria</v>
      </c>
      <c r="J1310" t="str">
        <f>VLOOKUP(A1310,tax!$B$2:$X$1706,6,FALSE)</f>
        <v xml:space="preserve"> Oscillatoriophycideae</v>
      </c>
      <c r="K1310" s="11" t="str">
        <f t="shared" si="245"/>
        <v>-</v>
      </c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</row>
    <row r="1311" spans="1:44" hidden="1" x14ac:dyDescent="0.3">
      <c r="A1311" s="2" t="s">
        <v>2707</v>
      </c>
      <c r="B1311" s="16"/>
      <c r="C1311" s="14">
        <v>1</v>
      </c>
      <c r="D1311" s="9"/>
      <c r="E1311" s="15">
        <v>1</v>
      </c>
      <c r="F1311" s="8">
        <v>1</v>
      </c>
      <c r="G1311" s="4">
        <v>3</v>
      </c>
      <c r="H1311" s="4"/>
      <c r="I1311" s="5" t="str">
        <f>VLOOKUP(A1311,tax!$B$2:$X$1706,5,FALSE)</f>
        <v xml:space="preserve"> Cyanobacteria</v>
      </c>
      <c r="J1311" t="str">
        <f>VLOOKUP(A1311,tax!$B$2:$X$1706,6,FALSE)</f>
        <v xml:space="preserve"> Oscillatoriophycideae</v>
      </c>
      <c r="K1311" s="11" t="str">
        <f t="shared" si="245"/>
        <v>-</v>
      </c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</row>
    <row r="1312" spans="1:44" hidden="1" x14ac:dyDescent="0.3">
      <c r="A1312" s="2" t="s">
        <v>2709</v>
      </c>
      <c r="B1312" s="16"/>
      <c r="C1312" s="14">
        <v>1</v>
      </c>
      <c r="D1312" s="9"/>
      <c r="E1312" s="15">
        <v>1</v>
      </c>
      <c r="F1312" s="8">
        <v>1</v>
      </c>
      <c r="G1312" s="4">
        <v>3</v>
      </c>
      <c r="H1312" s="4"/>
      <c r="I1312" s="5" t="str">
        <f>VLOOKUP(A1312,tax!$B$2:$X$1706,5,FALSE)</f>
        <v xml:space="preserve"> Cyanobacteria</v>
      </c>
      <c r="J1312" t="str">
        <f>VLOOKUP(A1312,tax!$B$2:$X$1706,6,FALSE)</f>
        <v xml:space="preserve"> Oscillatoriophycideae</v>
      </c>
      <c r="K1312" s="11" t="str">
        <f t="shared" si="245"/>
        <v>-</v>
      </c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</row>
    <row r="1313" spans="1:44" hidden="1" x14ac:dyDescent="0.3">
      <c r="A1313" s="2" t="s">
        <v>2711</v>
      </c>
      <c r="B1313" s="16"/>
      <c r="C1313" s="14">
        <v>1</v>
      </c>
      <c r="D1313" s="9"/>
      <c r="E1313" s="15">
        <v>1</v>
      </c>
      <c r="F1313" s="8">
        <v>1</v>
      </c>
      <c r="G1313" s="4">
        <v>3</v>
      </c>
      <c r="H1313" s="4"/>
      <c r="I1313" s="5" t="str">
        <f>VLOOKUP(A1313,tax!$B$2:$X$1706,5,FALSE)</f>
        <v xml:space="preserve"> Cyanobacteria</v>
      </c>
      <c r="J1313" t="str">
        <f>VLOOKUP(A1313,tax!$B$2:$X$1706,6,FALSE)</f>
        <v xml:space="preserve"> Oscillatoriophycideae</v>
      </c>
      <c r="K1313" s="11" t="str">
        <f t="shared" si="245"/>
        <v>-</v>
      </c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</row>
    <row r="1314" spans="1:44" hidden="1" x14ac:dyDescent="0.3">
      <c r="A1314" s="2" t="s">
        <v>2713</v>
      </c>
      <c r="B1314" s="16">
        <v>1</v>
      </c>
      <c r="C1314" s="14">
        <v>1</v>
      </c>
      <c r="D1314" s="9"/>
      <c r="E1314" s="15">
        <v>1</v>
      </c>
      <c r="F1314" s="8">
        <v>1</v>
      </c>
      <c r="G1314" s="4">
        <v>4</v>
      </c>
      <c r="H1314" s="4"/>
      <c r="I1314" s="5" t="str">
        <f>VLOOKUP(A1314,tax!$B$2:$X$1706,5,FALSE)</f>
        <v xml:space="preserve"> Cyanobacteria</v>
      </c>
      <c r="J1314" t="str">
        <f>VLOOKUP(A1314,tax!$B$2:$X$1706,6,FALSE)</f>
        <v xml:space="preserve"> Oscillatoriophycideae</v>
      </c>
      <c r="K1314" s="11" t="str">
        <f t="shared" ref="K1314:K1315" si="249">IF(AND(B1314=1,C1314=1,E1314=1,F1314=1,B1314+C1314+D1314+E1314+F1314=4),"2",IF(AND(B1314+C1314+D1314+E1314+F1314=2,D1314=1),"1","-"))</f>
        <v>2</v>
      </c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</row>
    <row r="1315" spans="1:44" hidden="1" x14ac:dyDescent="0.3">
      <c r="A1315" s="2" t="s">
        <v>2715</v>
      </c>
      <c r="B1315" s="16">
        <v>1</v>
      </c>
      <c r="C1315" s="14">
        <v>1</v>
      </c>
      <c r="D1315" s="9"/>
      <c r="E1315" s="15">
        <v>1</v>
      </c>
      <c r="F1315" s="8">
        <v>1</v>
      </c>
      <c r="G1315" s="4">
        <v>4</v>
      </c>
      <c r="H1315" s="4"/>
      <c r="I1315" s="5" t="str">
        <f>VLOOKUP(A1315,tax!$B$2:$X$1706,5,FALSE)</f>
        <v xml:space="preserve"> Cyanobacteria</v>
      </c>
      <c r="J1315" t="str">
        <f>VLOOKUP(A1315,tax!$B$2:$X$1706,6,FALSE)</f>
        <v xml:space="preserve"> Oscillatoriophycideae</v>
      </c>
      <c r="K1315" s="11" t="str">
        <f t="shared" si="249"/>
        <v>2</v>
      </c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</row>
    <row r="1316" spans="1:44" hidden="1" x14ac:dyDescent="0.3">
      <c r="A1316" s="2" t="s">
        <v>2717</v>
      </c>
      <c r="B1316" s="16"/>
      <c r="C1316" s="14">
        <v>1</v>
      </c>
      <c r="D1316" s="9"/>
      <c r="E1316" s="15">
        <v>1</v>
      </c>
      <c r="F1316" s="8">
        <v>1</v>
      </c>
      <c r="G1316" s="4">
        <v>3</v>
      </c>
      <c r="H1316" s="4"/>
      <c r="I1316" s="5" t="str">
        <f>VLOOKUP(A1316,tax!$B$2:$X$1706,5,FALSE)</f>
        <v xml:space="preserve"> Cyanobacteria</v>
      </c>
      <c r="J1316" t="str">
        <f>VLOOKUP(A1316,tax!$B$2:$X$1706,6,FALSE)</f>
        <v xml:space="preserve"> Oscillatoriophycideae</v>
      </c>
      <c r="K1316" s="11" t="str">
        <f t="shared" si="245"/>
        <v>-</v>
      </c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</row>
    <row r="1317" spans="1:44" hidden="1" x14ac:dyDescent="0.3">
      <c r="A1317" s="2" t="s">
        <v>2719</v>
      </c>
      <c r="B1317" s="16">
        <v>1</v>
      </c>
      <c r="C1317" s="14">
        <v>1</v>
      </c>
      <c r="D1317" s="9"/>
      <c r="E1317" s="15">
        <v>1</v>
      </c>
      <c r="F1317" s="8">
        <v>1</v>
      </c>
      <c r="G1317" s="4">
        <v>4</v>
      </c>
      <c r="H1317" s="4"/>
      <c r="I1317" s="5" t="str">
        <f>VLOOKUP(A1317,tax!$B$2:$X$1706,5,FALSE)</f>
        <v xml:space="preserve"> Cyanobacteria</v>
      </c>
      <c r="J1317" t="str">
        <f>VLOOKUP(A1317,tax!$B$2:$X$1706,6,FALSE)</f>
        <v xml:space="preserve"> Oscillatoriophycideae</v>
      </c>
      <c r="K1317" s="11" t="str">
        <f t="shared" ref="K1317:K1318" si="250">IF(AND(B1317=1,C1317=1,E1317=1,F1317=1,B1317+C1317+D1317+E1317+F1317=4),"2",IF(AND(B1317+C1317+D1317+E1317+F1317=2,D1317=1),"1","-"))</f>
        <v>2</v>
      </c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</row>
    <row r="1318" spans="1:44" hidden="1" x14ac:dyDescent="0.3">
      <c r="A1318" s="2" t="s">
        <v>2721</v>
      </c>
      <c r="B1318" s="16">
        <v>1</v>
      </c>
      <c r="C1318" s="14">
        <v>1</v>
      </c>
      <c r="D1318" s="9"/>
      <c r="E1318" s="15">
        <v>1</v>
      </c>
      <c r="F1318" s="8">
        <v>1</v>
      </c>
      <c r="G1318" s="4">
        <v>4</v>
      </c>
      <c r="H1318" s="4"/>
      <c r="I1318" s="5" t="str">
        <f>VLOOKUP(A1318,tax!$B$2:$X$1706,5,FALSE)</f>
        <v xml:space="preserve"> Cyanobacteria</v>
      </c>
      <c r="J1318" t="str">
        <f>VLOOKUP(A1318,tax!$B$2:$X$1706,6,FALSE)</f>
        <v xml:space="preserve"> Oscillatoriophycideae</v>
      </c>
      <c r="K1318" s="11" t="str">
        <f t="shared" si="250"/>
        <v>2</v>
      </c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</row>
    <row r="1319" spans="1:44" hidden="1" x14ac:dyDescent="0.3">
      <c r="A1319" s="2" t="s">
        <v>2723</v>
      </c>
      <c r="B1319" s="16"/>
      <c r="C1319" s="14">
        <v>1</v>
      </c>
      <c r="D1319" s="9"/>
      <c r="E1319" s="15">
        <v>1</v>
      </c>
      <c r="F1319" s="8">
        <v>1</v>
      </c>
      <c r="G1319" s="4">
        <v>3</v>
      </c>
      <c r="H1319" s="4"/>
      <c r="I1319" s="5" t="str">
        <f>VLOOKUP(A1319,tax!$B$2:$X$1706,5,FALSE)</f>
        <v xml:space="preserve"> Deinococcus-Thermus</v>
      </c>
      <c r="J1319" t="str">
        <f>VLOOKUP(A1319,tax!$B$2:$X$1706,6,FALSE)</f>
        <v xml:space="preserve"> Deinococci</v>
      </c>
      <c r="K1319" s="11" t="str">
        <f t="shared" si="245"/>
        <v>-</v>
      </c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</row>
    <row r="1320" spans="1:44" hidden="1" x14ac:dyDescent="0.3">
      <c r="A1320" s="2" t="s">
        <v>2725</v>
      </c>
      <c r="B1320" s="16"/>
      <c r="C1320" s="14"/>
      <c r="D1320" s="9">
        <v>1</v>
      </c>
      <c r="E1320" s="15"/>
      <c r="F1320" s="8">
        <v>1</v>
      </c>
      <c r="G1320" s="4">
        <v>2</v>
      </c>
      <c r="H1320" s="4"/>
      <c r="I1320" s="5" t="str">
        <f>VLOOKUP(A1320,tax!$B$2:$X$1706,5,FALSE)</f>
        <v xml:space="preserve"> Proteobacteria</v>
      </c>
      <c r="J1320" t="str">
        <f>VLOOKUP(A1320,tax!$B$2:$X$1706,6,FALSE)</f>
        <v xml:space="preserve"> Gammaproteobacteria</v>
      </c>
      <c r="K1320" s="11" t="str">
        <f t="shared" ref="K1320:K1321" si="251">IF(AND(B1320=1,C1320=1,E1320=1,F1320=1,B1320+C1320+D1320+E1320+F1320=4),"2",IF(AND(B1320+C1320+D1320+E1320+F1320=2,D1320=1),"1","-"))</f>
        <v>1</v>
      </c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</row>
    <row r="1321" spans="1:44" hidden="1" x14ac:dyDescent="0.3">
      <c r="A1321" s="2" t="s">
        <v>2727</v>
      </c>
      <c r="B1321" s="16"/>
      <c r="C1321" s="14"/>
      <c r="D1321" s="9">
        <v>1</v>
      </c>
      <c r="E1321" s="15"/>
      <c r="F1321" s="8">
        <v>1</v>
      </c>
      <c r="G1321" s="4">
        <v>2</v>
      </c>
      <c r="H1321" s="4"/>
      <c r="I1321" s="5" t="str">
        <f>VLOOKUP(A1321,tax!$B$2:$X$1706,5,FALSE)</f>
        <v xml:space="preserve"> Proteobacteria</v>
      </c>
      <c r="J1321" t="str">
        <f>VLOOKUP(A1321,tax!$B$2:$X$1706,6,FALSE)</f>
        <v xml:space="preserve"> Gammaproteobacteria</v>
      </c>
      <c r="K1321" s="11" t="str">
        <f t="shared" si="251"/>
        <v>1</v>
      </c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</row>
    <row r="1322" spans="1:44" hidden="1" x14ac:dyDescent="0.3">
      <c r="A1322" s="2" t="s">
        <v>2729</v>
      </c>
      <c r="B1322" s="16"/>
      <c r="C1322" s="14"/>
      <c r="D1322" s="9"/>
      <c r="E1322" s="15"/>
      <c r="F1322" s="8">
        <v>1</v>
      </c>
      <c r="G1322" s="4">
        <v>1</v>
      </c>
      <c r="H1322" s="4"/>
      <c r="I1322" s="5" t="str">
        <f>VLOOKUP(A1322,tax!$B$2:$X$1706,5,FALSE)</f>
        <v xml:space="preserve"> Proteobacteria</v>
      </c>
      <c r="J1322" t="str">
        <f>VLOOKUP(A1322,tax!$B$2:$X$1706,6,FALSE)</f>
        <v xml:space="preserve"> Alphaproteobacteria</v>
      </c>
      <c r="K1322" s="11" t="str">
        <f t="shared" si="245"/>
        <v>-</v>
      </c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</row>
    <row r="1323" spans="1:44" x14ac:dyDescent="0.3">
      <c r="A1323" s="47" t="s">
        <v>2731</v>
      </c>
      <c r="B1323" s="48"/>
      <c r="C1323" s="49"/>
      <c r="D1323" s="50">
        <v>1</v>
      </c>
      <c r="E1323" s="51"/>
      <c r="F1323" s="52">
        <v>1</v>
      </c>
      <c r="G1323" s="53">
        <v>2</v>
      </c>
      <c r="H1323" s="53">
        <f>VLOOKUP(A1323, architectures!B1308:I8312,4, FALSE)</f>
        <v>55</v>
      </c>
      <c r="I1323" s="54" t="str">
        <f>VLOOKUP(A1323,tax!$B$2:$X$1706,5,FALSE)</f>
        <v xml:space="preserve"> Proteobacteria</v>
      </c>
      <c r="J1323" s="34" t="str">
        <f>VLOOKUP(A1323,tax!$B$2:$X$1706,6,FALSE)</f>
        <v xml:space="preserve"> Alphaproteobacteria</v>
      </c>
      <c r="K1323" s="35" t="str">
        <f>IF(AND(B1323=1,C1323=1,E1323=1,F1323=1,B1323+C1323+D1323+E1323+F1323=4),"2",IF(AND(B1323+C1323+D1323+E1323+F1323=2,D1323=1),"1","-"))</f>
        <v>1</v>
      </c>
      <c r="L1323" s="35" t="str">
        <f>CONCATENATE("A",K1323)</f>
        <v>A1</v>
      </c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</row>
    <row r="1324" spans="1:44" hidden="1" x14ac:dyDescent="0.3">
      <c r="A1324" s="2" t="s">
        <v>2733</v>
      </c>
      <c r="B1324" s="16"/>
      <c r="C1324" s="14"/>
      <c r="D1324" s="9"/>
      <c r="E1324" s="15"/>
      <c r="F1324" s="8">
        <v>1</v>
      </c>
      <c r="G1324" s="4">
        <v>1</v>
      </c>
      <c r="H1324" s="4"/>
      <c r="I1324" s="5" t="str">
        <f>VLOOKUP(A1324,tax!$B$2:$X$1706,5,FALSE)</f>
        <v xml:space="preserve"> Cryptophyta</v>
      </c>
      <c r="J1324" t="str">
        <f>VLOOKUP(A1324,tax!$B$2:$X$1706,6,FALSE)</f>
        <v xml:space="preserve"> Pyrenomonadales</v>
      </c>
      <c r="K1324" s="11" t="str">
        <f t="shared" si="245"/>
        <v>-</v>
      </c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</row>
    <row r="1325" spans="1:44" hidden="1" x14ac:dyDescent="0.3">
      <c r="A1325" s="2" t="s">
        <v>2735</v>
      </c>
      <c r="B1325" s="16"/>
      <c r="C1325" s="14"/>
      <c r="D1325" s="9">
        <v>1</v>
      </c>
      <c r="E1325" s="15"/>
      <c r="F1325" s="8">
        <v>1</v>
      </c>
      <c r="G1325" s="4">
        <v>2</v>
      </c>
      <c r="H1325" s="4"/>
      <c r="I1325" s="5" t="str">
        <f>VLOOKUP(A1325,tax!$B$2:$X$1706,5,FALSE)</f>
        <v xml:space="preserve"> Proteobacteria</v>
      </c>
      <c r="J1325" t="str">
        <f>VLOOKUP(A1325,tax!$B$2:$X$1706,6,FALSE)</f>
        <v xml:space="preserve"> Gammaproteobacteria</v>
      </c>
      <c r="K1325" s="11" t="str">
        <f t="shared" ref="K1325:K1328" si="252">IF(AND(B1325=1,C1325=1,E1325=1,F1325=1,B1325+C1325+D1325+E1325+F1325=4),"2",IF(AND(B1325+C1325+D1325+E1325+F1325=2,D1325=1),"1","-"))</f>
        <v>1</v>
      </c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</row>
    <row r="1326" spans="1:44" hidden="1" x14ac:dyDescent="0.3">
      <c r="A1326" s="2" t="s">
        <v>2737</v>
      </c>
      <c r="B1326" s="16">
        <v>1</v>
      </c>
      <c r="C1326" s="14">
        <v>1</v>
      </c>
      <c r="D1326" s="9"/>
      <c r="E1326" s="15">
        <v>1</v>
      </c>
      <c r="F1326" s="8">
        <v>1</v>
      </c>
      <c r="G1326" s="4">
        <v>4</v>
      </c>
      <c r="H1326" s="4"/>
      <c r="I1326" s="5" t="str">
        <f>VLOOKUP(A1326,tax!$B$2:$X$1706,5,FALSE)</f>
        <v xml:space="preserve"> Proteobacteria</v>
      </c>
      <c r="J1326" t="str">
        <f>VLOOKUP(A1326,tax!$B$2:$X$1706,6,FALSE)</f>
        <v xml:space="preserve"> Gammaproteobacteria</v>
      </c>
      <c r="K1326" s="11" t="str">
        <f t="shared" si="252"/>
        <v>2</v>
      </c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</row>
    <row r="1327" spans="1:44" hidden="1" x14ac:dyDescent="0.3">
      <c r="A1327" s="2" t="s">
        <v>2739</v>
      </c>
      <c r="B1327" s="16">
        <v>1</v>
      </c>
      <c r="C1327" s="14">
        <v>1</v>
      </c>
      <c r="D1327" s="9"/>
      <c r="E1327" s="15">
        <v>1</v>
      </c>
      <c r="F1327" s="8">
        <v>1</v>
      </c>
      <c r="G1327" s="4">
        <v>4</v>
      </c>
      <c r="H1327" s="4"/>
      <c r="I1327" s="5" t="str">
        <f>VLOOKUP(A1327,tax!$B$2:$X$1706,5,FALSE)</f>
        <v xml:space="preserve"> Proteobacteria</v>
      </c>
      <c r="J1327" t="str">
        <f>VLOOKUP(A1327,tax!$B$2:$X$1706,6,FALSE)</f>
        <v xml:space="preserve"> Gammaproteobacteria</v>
      </c>
      <c r="K1327" s="11" t="str">
        <f t="shared" si="252"/>
        <v>2</v>
      </c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</row>
    <row r="1328" spans="1:44" hidden="1" x14ac:dyDescent="0.3">
      <c r="A1328" s="2" t="s">
        <v>2741</v>
      </c>
      <c r="B1328" s="16">
        <v>1</v>
      </c>
      <c r="C1328" s="14">
        <v>1</v>
      </c>
      <c r="D1328" s="9"/>
      <c r="E1328" s="15">
        <v>1</v>
      </c>
      <c r="F1328" s="8">
        <v>1</v>
      </c>
      <c r="G1328" s="4">
        <v>4</v>
      </c>
      <c r="H1328" s="4"/>
      <c r="I1328" s="5" t="str">
        <f>VLOOKUP(A1328,tax!$B$2:$X$1706,5,FALSE)</f>
        <v xml:space="preserve"> Proteobacteria</v>
      </c>
      <c r="J1328" t="str">
        <f>VLOOKUP(A1328,tax!$B$2:$X$1706,6,FALSE)</f>
        <v xml:space="preserve"> Gammaproteobacteria</v>
      </c>
      <c r="K1328" s="11" t="str">
        <f t="shared" si="252"/>
        <v>2</v>
      </c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</row>
    <row r="1329" spans="1:44" hidden="1" x14ac:dyDescent="0.3">
      <c r="A1329" s="2" t="s">
        <v>2743</v>
      </c>
      <c r="B1329" s="16">
        <v>2</v>
      </c>
      <c r="C1329" s="14">
        <v>1</v>
      </c>
      <c r="D1329" s="9"/>
      <c r="E1329" s="15">
        <v>1</v>
      </c>
      <c r="F1329" s="8">
        <v>1</v>
      </c>
      <c r="G1329" s="4">
        <v>5</v>
      </c>
      <c r="H1329" s="4"/>
      <c r="I1329" s="5" t="str">
        <f>VLOOKUP(A1329,tax!$B$2:$X$1706,5,FALSE)</f>
        <v xml:space="preserve"> Proteobacteria</v>
      </c>
      <c r="J1329" t="str">
        <f>VLOOKUP(A1329,tax!$B$2:$X$1706,6,FALSE)</f>
        <v xml:space="preserve"> Gammaproteobacteria</v>
      </c>
      <c r="K1329" s="11" t="str">
        <f t="shared" si="245"/>
        <v>-</v>
      </c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</row>
    <row r="1330" spans="1:44" hidden="1" x14ac:dyDescent="0.3">
      <c r="A1330" s="2" t="s">
        <v>2745</v>
      </c>
      <c r="B1330" s="16"/>
      <c r="C1330" s="14">
        <v>1</v>
      </c>
      <c r="D1330" s="9"/>
      <c r="E1330" s="15">
        <v>1</v>
      </c>
      <c r="F1330" s="8">
        <v>1</v>
      </c>
      <c r="G1330" s="4">
        <v>3</v>
      </c>
      <c r="H1330" s="4"/>
      <c r="I1330" s="5" t="str">
        <f>VLOOKUP(A1330,tax!$B$2:$X$1706,5,FALSE)</f>
        <v xml:space="preserve"> Cyanobacteria</v>
      </c>
      <c r="J1330" t="str">
        <f>VLOOKUP(A1330,tax!$B$2:$X$1706,6,FALSE)</f>
        <v xml:space="preserve"> Pleurocapsales</v>
      </c>
      <c r="K1330" s="11" t="str">
        <f t="shared" si="245"/>
        <v>-</v>
      </c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</row>
    <row r="1331" spans="1:44" hidden="1" x14ac:dyDescent="0.3">
      <c r="A1331" s="2" t="s">
        <v>2747</v>
      </c>
      <c r="B1331" s="16">
        <v>2</v>
      </c>
      <c r="C1331" s="14">
        <v>1</v>
      </c>
      <c r="D1331" s="9"/>
      <c r="E1331" s="15">
        <v>1</v>
      </c>
      <c r="F1331" s="8">
        <v>1</v>
      </c>
      <c r="G1331" s="4">
        <v>5</v>
      </c>
      <c r="H1331" s="4"/>
      <c r="I1331" s="5" t="str">
        <f>VLOOKUP(A1331,tax!$B$2:$X$1706,5,FALSE)</f>
        <v xml:space="preserve"> Proteobacteria</v>
      </c>
      <c r="J1331" t="str">
        <f>VLOOKUP(A1331,tax!$B$2:$X$1706,6,FALSE)</f>
        <v xml:space="preserve"> Betaproteobacteria</v>
      </c>
      <c r="K1331" s="11" t="str">
        <f t="shared" si="245"/>
        <v>-</v>
      </c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</row>
    <row r="1332" spans="1:44" x14ac:dyDescent="0.3">
      <c r="A1332" s="47" t="s">
        <v>2749</v>
      </c>
      <c r="B1332" s="48">
        <v>1</v>
      </c>
      <c r="C1332" s="49">
        <v>1</v>
      </c>
      <c r="D1332" s="50"/>
      <c r="E1332" s="51">
        <v>1</v>
      </c>
      <c r="F1332" s="52">
        <v>1</v>
      </c>
      <c r="G1332" s="53">
        <v>4</v>
      </c>
      <c r="H1332" s="53">
        <f>VLOOKUP(A1332, architectures!B1317:I8321,4, FALSE)</f>
        <v>82</v>
      </c>
      <c r="I1332" s="54" t="str">
        <f>VLOOKUP(A1332,tax!$B$2:$X$1706,5,FALSE)</f>
        <v xml:space="preserve"> Proteobacteria</v>
      </c>
      <c r="J1332" s="34" t="str">
        <f>VLOOKUP(A1332,tax!$B$2:$X$1706,6,FALSE)</f>
        <v xml:space="preserve"> Betaproteobacteria</v>
      </c>
      <c r="K1332" s="35" t="str">
        <f>IF(AND(B1332=1,C1332=1,E1332=1,F1332=1,B1332+C1332+D1332+E1332+F1332=4),"2",IF(AND(B1332+C1332+D1332+E1332+F1332=2,D1332=1),"1","-"))</f>
        <v>2</v>
      </c>
      <c r="L1332" s="35" t="str">
        <f>CONCATENATE("B",K1332)</f>
        <v>B2</v>
      </c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</row>
    <row r="1333" spans="1:44" hidden="1" x14ac:dyDescent="0.3">
      <c r="A1333" s="2" t="s">
        <v>2751</v>
      </c>
      <c r="B1333" s="16"/>
      <c r="C1333" s="14">
        <v>1</v>
      </c>
      <c r="D1333" s="9"/>
      <c r="E1333" s="15">
        <v>1</v>
      </c>
      <c r="F1333" s="8">
        <v>1</v>
      </c>
      <c r="G1333" s="4">
        <v>3</v>
      </c>
      <c r="H1333" s="4"/>
      <c r="I1333" s="5" t="str">
        <f>VLOOKUP(A1333,tax!$B$2:$X$1706,5,FALSE)</f>
        <v xml:space="preserve"> Proteobacteria</v>
      </c>
      <c r="J1333" t="str">
        <f>VLOOKUP(A1333,tax!$B$2:$X$1706,6,FALSE)</f>
        <v xml:space="preserve"> Betaproteobacteria</v>
      </c>
      <c r="K1333" s="11" t="str">
        <f t="shared" si="245"/>
        <v>-</v>
      </c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</row>
    <row r="1334" spans="1:44" x14ac:dyDescent="0.3">
      <c r="A1334" s="47" t="s">
        <v>2753</v>
      </c>
      <c r="B1334" s="48"/>
      <c r="C1334" s="49"/>
      <c r="D1334" s="50">
        <v>1</v>
      </c>
      <c r="E1334" s="51"/>
      <c r="F1334" s="52">
        <v>1</v>
      </c>
      <c r="G1334" s="53">
        <v>2</v>
      </c>
      <c r="H1334" s="53">
        <f>VLOOKUP(A1334, architectures!B1319:I8323,4, FALSE)</f>
        <v>260</v>
      </c>
      <c r="I1334" s="54" t="str">
        <f>VLOOKUP(A1334,tax!$B$2:$X$1706,5,FALSE)</f>
        <v xml:space="preserve"> Proteobacteria</v>
      </c>
      <c r="J1334" s="34" t="str">
        <f>VLOOKUP(A1334,tax!$B$2:$X$1706,6,FALSE)</f>
        <v xml:space="preserve"> Betaproteobacteria</v>
      </c>
      <c r="K1334" s="35" t="str">
        <f t="shared" ref="K1334:K1335" si="253">IF(AND(B1334=1,C1334=1,E1334=1,F1334=1,B1334+C1334+D1334+E1334+F1334=4),"2",IF(AND(B1334+C1334+D1334+E1334+F1334=2,D1334=1),"1","-"))</f>
        <v>1</v>
      </c>
      <c r="L1334" s="35" t="str">
        <f t="shared" ref="L1334:L1335" si="254">CONCATENATE("B",K1334)</f>
        <v>B1</v>
      </c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</row>
    <row r="1335" spans="1:44" x14ac:dyDescent="0.3">
      <c r="A1335" s="47" t="s">
        <v>2755</v>
      </c>
      <c r="B1335" s="48"/>
      <c r="C1335" s="49"/>
      <c r="D1335" s="50">
        <v>1</v>
      </c>
      <c r="E1335" s="51"/>
      <c r="F1335" s="52">
        <v>1</v>
      </c>
      <c r="G1335" s="53">
        <v>2</v>
      </c>
      <c r="H1335" s="53">
        <f>VLOOKUP(A1335, architectures!B1320:I8324,4, FALSE)</f>
        <v>86</v>
      </c>
      <c r="I1335" s="54" t="str">
        <f>VLOOKUP(A1335,tax!$B$2:$X$1706,5,FALSE)</f>
        <v xml:space="preserve"> Proteobacteria</v>
      </c>
      <c r="J1335" s="34" t="str">
        <f>VLOOKUP(A1335,tax!$B$2:$X$1706,6,FALSE)</f>
        <v xml:space="preserve"> Betaproteobacteria</v>
      </c>
      <c r="K1335" s="35" t="str">
        <f t="shared" si="253"/>
        <v>1</v>
      </c>
      <c r="L1335" s="35" t="str">
        <f t="shared" si="254"/>
        <v>B1</v>
      </c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</row>
    <row r="1336" spans="1:44" hidden="1" x14ac:dyDescent="0.3">
      <c r="A1336" s="2" t="s">
        <v>2757</v>
      </c>
      <c r="B1336" s="16"/>
      <c r="C1336" s="14"/>
      <c r="D1336" s="9"/>
      <c r="E1336" s="15"/>
      <c r="F1336" s="8">
        <v>1</v>
      </c>
      <c r="G1336" s="4">
        <v>1</v>
      </c>
      <c r="H1336" s="4"/>
      <c r="I1336" s="5" t="str">
        <f>VLOOKUP(A1336,tax!$B$2:$X$1706,5,FALSE)</f>
        <v xml:space="preserve"> Proteobacteria</v>
      </c>
      <c r="J1336" t="str">
        <f>VLOOKUP(A1336,tax!$B$2:$X$1706,6,FALSE)</f>
        <v xml:space="preserve"> Betaproteobacteria</v>
      </c>
      <c r="K1336" s="11" t="str">
        <f t="shared" si="245"/>
        <v>-</v>
      </c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</row>
    <row r="1337" spans="1:44" x14ac:dyDescent="0.3">
      <c r="A1337" s="47" t="s">
        <v>2759</v>
      </c>
      <c r="B1337" s="48"/>
      <c r="C1337" s="49"/>
      <c r="D1337" s="50">
        <v>1</v>
      </c>
      <c r="E1337" s="51"/>
      <c r="F1337" s="52">
        <v>1</v>
      </c>
      <c r="G1337" s="53">
        <v>2</v>
      </c>
      <c r="H1337" s="53">
        <f>VLOOKUP(A1337, architectures!B1322:I8326,4, FALSE)</f>
        <v>77</v>
      </c>
      <c r="I1337" s="54" t="str">
        <f>VLOOKUP(A1337,tax!$B$2:$X$1706,5,FALSE)</f>
        <v xml:space="preserve"> Proteobacteria</v>
      </c>
      <c r="J1337" s="34" t="str">
        <f>VLOOKUP(A1337,tax!$B$2:$X$1706,6,FALSE)</f>
        <v xml:space="preserve"> Betaproteobacteria</v>
      </c>
      <c r="K1337" s="35" t="str">
        <f>IF(AND(B1337=1,C1337=1,E1337=1,F1337=1,B1337+C1337+D1337+E1337+F1337=4),"2",IF(AND(B1337+C1337+D1337+E1337+F1337=2,D1337=1),"1","-"))</f>
        <v>1</v>
      </c>
      <c r="L1337" s="35" t="str">
        <f>CONCATENATE("B",K1337)</f>
        <v>B1</v>
      </c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</row>
    <row r="1338" spans="1:44" hidden="1" x14ac:dyDescent="0.3">
      <c r="A1338" s="2" t="s">
        <v>2761</v>
      </c>
      <c r="B1338" s="16">
        <v>1</v>
      </c>
      <c r="C1338" s="14">
        <v>1</v>
      </c>
      <c r="D1338" s="9"/>
      <c r="E1338" s="15">
        <v>1</v>
      </c>
      <c r="F1338" s="8">
        <v>1</v>
      </c>
      <c r="G1338" s="4">
        <v>4</v>
      </c>
      <c r="H1338" s="4"/>
      <c r="I1338" s="5" t="str">
        <f>VLOOKUP(A1338,tax!$B$2:$X$1706,5,FALSE)</f>
        <v xml:space="preserve"> Viridiplantae</v>
      </c>
      <c r="J1338" t="str">
        <f>VLOOKUP(A1338,tax!$B$2:$X$1706,6,FALSE)</f>
        <v xml:space="preserve"> Streptophyta</v>
      </c>
      <c r="K1338" s="11" t="str">
        <f>IF(AND(B1338=1,C1338=1,E1338=1,F1338=1,B1338+C1338+D1338+E1338+F1338=4),"2",IF(AND(B1338+C1338+D1338+E1338+F1338=2,D1338=1),"1","-"))</f>
        <v>2</v>
      </c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</row>
    <row r="1339" spans="1:44" hidden="1" x14ac:dyDescent="0.3">
      <c r="A1339" s="2" t="s">
        <v>2763</v>
      </c>
      <c r="B1339" s="16">
        <v>1</v>
      </c>
      <c r="C1339" s="14">
        <v>1</v>
      </c>
      <c r="D1339" s="9"/>
      <c r="E1339" s="15"/>
      <c r="F1339" s="8">
        <v>1</v>
      </c>
      <c r="G1339" s="4">
        <v>3</v>
      </c>
      <c r="H1339" s="4"/>
      <c r="I1339" s="5" t="str">
        <f>VLOOKUP(A1339,tax!$B$2:$X$1706,5,FALSE)</f>
        <v xml:space="preserve"> Viridiplantae</v>
      </c>
      <c r="J1339" t="str">
        <f>VLOOKUP(A1339,tax!$B$2:$X$1706,6,FALSE)</f>
        <v xml:space="preserve"> Streptophyta</v>
      </c>
      <c r="K1339" s="11" t="str">
        <f t="shared" si="245"/>
        <v>-</v>
      </c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</row>
    <row r="1340" spans="1:44" hidden="1" x14ac:dyDescent="0.3">
      <c r="A1340" s="2" t="s">
        <v>2765</v>
      </c>
      <c r="B1340" s="16">
        <v>1</v>
      </c>
      <c r="C1340" s="14">
        <v>1</v>
      </c>
      <c r="D1340" s="9"/>
      <c r="E1340" s="15">
        <v>1</v>
      </c>
      <c r="F1340" s="8">
        <v>1</v>
      </c>
      <c r="G1340" s="4">
        <v>4</v>
      </c>
      <c r="H1340" s="4"/>
      <c r="I1340" s="5" t="str">
        <f>VLOOKUP(A1340,tax!$B$2:$X$1706,5,FALSE)</f>
        <v xml:space="preserve"> Viridiplantae</v>
      </c>
      <c r="J1340" t="str">
        <f>VLOOKUP(A1340,tax!$B$2:$X$1706,6,FALSE)</f>
        <v xml:space="preserve"> Streptophyta</v>
      </c>
      <c r="K1340" s="11" t="str">
        <f t="shared" ref="K1340:K1347" si="255">IF(AND(B1340=1,C1340=1,E1340=1,F1340=1,B1340+C1340+D1340+E1340+F1340=4),"2",IF(AND(B1340+C1340+D1340+E1340+F1340=2,D1340=1),"1","-"))</f>
        <v>2</v>
      </c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</row>
    <row r="1341" spans="1:44" hidden="1" x14ac:dyDescent="0.3">
      <c r="A1341" s="2" t="s">
        <v>2767</v>
      </c>
      <c r="B1341" s="16">
        <v>1</v>
      </c>
      <c r="C1341" s="14">
        <v>1</v>
      </c>
      <c r="D1341" s="9"/>
      <c r="E1341" s="15">
        <v>1</v>
      </c>
      <c r="F1341" s="8">
        <v>1</v>
      </c>
      <c r="G1341" s="4">
        <v>4</v>
      </c>
      <c r="H1341" s="4"/>
      <c r="I1341" s="5" t="str">
        <f>VLOOKUP(A1341,tax!$B$2:$X$1706,5,FALSE)</f>
        <v xml:space="preserve"> Viridiplantae</v>
      </c>
      <c r="J1341" t="str">
        <f>VLOOKUP(A1341,tax!$B$2:$X$1706,6,FALSE)</f>
        <v xml:space="preserve"> Streptophyta</v>
      </c>
      <c r="K1341" s="11" t="str">
        <f t="shared" si="255"/>
        <v>2</v>
      </c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</row>
    <row r="1342" spans="1:44" hidden="1" x14ac:dyDescent="0.3">
      <c r="A1342" s="2" t="s">
        <v>2769</v>
      </c>
      <c r="B1342" s="16">
        <v>1</v>
      </c>
      <c r="C1342" s="14">
        <v>1</v>
      </c>
      <c r="D1342" s="9"/>
      <c r="E1342" s="15">
        <v>1</v>
      </c>
      <c r="F1342" s="8">
        <v>1</v>
      </c>
      <c r="G1342" s="4">
        <v>4</v>
      </c>
      <c r="H1342" s="4"/>
      <c r="I1342" s="5" t="str">
        <f>VLOOKUP(A1342,tax!$B$2:$X$1706,5,FALSE)</f>
        <v xml:space="preserve"> Viridiplantae</v>
      </c>
      <c r="J1342" t="str">
        <f>VLOOKUP(A1342,tax!$B$2:$X$1706,6,FALSE)</f>
        <v xml:space="preserve"> Streptophyta</v>
      </c>
      <c r="K1342" s="11" t="str">
        <f t="shared" si="255"/>
        <v>2</v>
      </c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</row>
    <row r="1343" spans="1:44" hidden="1" x14ac:dyDescent="0.3">
      <c r="A1343" s="2" t="s">
        <v>2771</v>
      </c>
      <c r="B1343" s="16">
        <v>1</v>
      </c>
      <c r="C1343" s="14">
        <v>1</v>
      </c>
      <c r="D1343" s="9"/>
      <c r="E1343" s="15">
        <v>1</v>
      </c>
      <c r="F1343" s="8">
        <v>1</v>
      </c>
      <c r="G1343" s="4">
        <v>4</v>
      </c>
      <c r="H1343" s="4"/>
      <c r="I1343" s="5" t="str">
        <f>VLOOKUP(A1343,tax!$B$2:$X$1706,5,FALSE)</f>
        <v xml:space="preserve"> Viridiplantae</v>
      </c>
      <c r="J1343" t="str">
        <f>VLOOKUP(A1343,tax!$B$2:$X$1706,6,FALSE)</f>
        <v xml:space="preserve"> Streptophyta</v>
      </c>
      <c r="K1343" s="11" t="str">
        <f t="shared" si="255"/>
        <v>2</v>
      </c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</row>
    <row r="1344" spans="1:44" hidden="1" x14ac:dyDescent="0.3">
      <c r="A1344" s="2" t="s">
        <v>2773</v>
      </c>
      <c r="B1344" s="16">
        <v>1</v>
      </c>
      <c r="C1344" s="14">
        <v>1</v>
      </c>
      <c r="D1344" s="9"/>
      <c r="E1344" s="15">
        <v>1</v>
      </c>
      <c r="F1344" s="8">
        <v>1</v>
      </c>
      <c r="G1344" s="4">
        <v>4</v>
      </c>
      <c r="H1344" s="4"/>
      <c r="I1344" s="5" t="str">
        <f>VLOOKUP(A1344,tax!$B$2:$X$1706,5,FALSE)</f>
        <v xml:space="preserve"> Viridiplantae</v>
      </c>
      <c r="J1344" t="str">
        <f>VLOOKUP(A1344,tax!$B$2:$X$1706,6,FALSE)</f>
        <v xml:space="preserve"> Streptophyta</v>
      </c>
      <c r="K1344" s="11" t="str">
        <f t="shared" si="255"/>
        <v>2</v>
      </c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</row>
    <row r="1345" spans="1:44" hidden="1" x14ac:dyDescent="0.3">
      <c r="A1345" s="2" t="s">
        <v>2775</v>
      </c>
      <c r="B1345" s="16">
        <v>1</v>
      </c>
      <c r="C1345" s="14">
        <v>1</v>
      </c>
      <c r="D1345" s="9"/>
      <c r="E1345" s="15">
        <v>1</v>
      </c>
      <c r="F1345" s="8">
        <v>1</v>
      </c>
      <c r="G1345" s="4">
        <v>4</v>
      </c>
      <c r="H1345" s="4"/>
      <c r="I1345" s="5" t="str">
        <f>VLOOKUP(A1345,tax!$B$2:$X$1706,5,FALSE)</f>
        <v xml:space="preserve"> Viridiplantae</v>
      </c>
      <c r="J1345" t="str">
        <f>VLOOKUP(A1345,tax!$B$2:$X$1706,6,FALSE)</f>
        <v xml:space="preserve"> Streptophyta</v>
      </c>
      <c r="K1345" s="11" t="str">
        <f t="shared" si="255"/>
        <v>2</v>
      </c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</row>
    <row r="1346" spans="1:44" hidden="1" x14ac:dyDescent="0.3">
      <c r="A1346" s="2" t="s">
        <v>2777</v>
      </c>
      <c r="B1346" s="16">
        <v>1</v>
      </c>
      <c r="C1346" s="14">
        <v>1</v>
      </c>
      <c r="D1346" s="9"/>
      <c r="E1346" s="15">
        <v>1</v>
      </c>
      <c r="F1346" s="8">
        <v>1</v>
      </c>
      <c r="G1346" s="4">
        <v>4</v>
      </c>
      <c r="H1346" s="4"/>
      <c r="I1346" s="5" t="str">
        <f>VLOOKUP(A1346,tax!$B$2:$X$1706,5,FALSE)</f>
        <v xml:space="preserve"> Viridiplantae</v>
      </c>
      <c r="J1346" t="str">
        <f>VLOOKUP(A1346,tax!$B$2:$X$1706,6,FALSE)</f>
        <v xml:space="preserve"> Streptophyta</v>
      </c>
      <c r="K1346" s="11" t="str">
        <f t="shared" si="255"/>
        <v>2</v>
      </c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</row>
    <row r="1347" spans="1:44" hidden="1" x14ac:dyDescent="0.3">
      <c r="A1347" s="2" t="s">
        <v>2779</v>
      </c>
      <c r="B1347" s="16">
        <v>1</v>
      </c>
      <c r="C1347" s="14">
        <v>1</v>
      </c>
      <c r="D1347" s="9"/>
      <c r="E1347" s="15">
        <v>1</v>
      </c>
      <c r="F1347" s="8">
        <v>1</v>
      </c>
      <c r="G1347" s="4">
        <v>4</v>
      </c>
      <c r="H1347" s="4"/>
      <c r="I1347" s="5" t="str">
        <f>VLOOKUP(A1347,tax!$B$2:$X$1706,5,FALSE)</f>
        <v xml:space="preserve"> Viridiplantae</v>
      </c>
      <c r="J1347" t="str">
        <f>VLOOKUP(A1347,tax!$B$2:$X$1706,6,FALSE)</f>
        <v xml:space="preserve"> Streptophyta</v>
      </c>
      <c r="K1347" s="11" t="str">
        <f t="shared" si="255"/>
        <v>2</v>
      </c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</row>
    <row r="1348" spans="1:44" hidden="1" x14ac:dyDescent="0.3">
      <c r="A1348" s="2" t="s">
        <v>2781</v>
      </c>
      <c r="B1348" s="16"/>
      <c r="C1348" s="14">
        <v>1</v>
      </c>
      <c r="D1348" s="9"/>
      <c r="E1348" s="15">
        <v>1</v>
      </c>
      <c r="F1348" s="8">
        <v>1</v>
      </c>
      <c r="G1348" s="4">
        <v>3</v>
      </c>
      <c r="H1348" s="4"/>
      <c r="I1348" s="5" t="str">
        <f>VLOOKUP(A1348,tax!$B$2:$X$1706,5,FALSE)</f>
        <v xml:space="preserve"> Viridiplantae</v>
      </c>
      <c r="J1348" t="str">
        <f>VLOOKUP(A1348,tax!$B$2:$X$1706,6,FALSE)</f>
        <v xml:space="preserve"> Streptophyta</v>
      </c>
      <c r="K1348" s="11" t="str">
        <f t="shared" si="245"/>
        <v>-</v>
      </c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</row>
    <row r="1349" spans="1:44" hidden="1" x14ac:dyDescent="0.3">
      <c r="A1349" s="2" t="s">
        <v>2783</v>
      </c>
      <c r="B1349" s="16">
        <v>1</v>
      </c>
      <c r="C1349" s="14">
        <v>1</v>
      </c>
      <c r="D1349" s="9"/>
      <c r="E1349" s="15">
        <v>1</v>
      </c>
      <c r="F1349" s="8">
        <v>1</v>
      </c>
      <c r="G1349" s="4">
        <v>4</v>
      </c>
      <c r="H1349" s="4"/>
      <c r="I1349" s="5" t="str">
        <f>VLOOKUP(A1349,tax!$B$2:$X$1706,5,FALSE)</f>
        <v xml:space="preserve"> Viridiplantae</v>
      </c>
      <c r="J1349" t="str">
        <f>VLOOKUP(A1349,tax!$B$2:$X$1706,6,FALSE)</f>
        <v xml:space="preserve"> Streptophyta</v>
      </c>
      <c r="K1349" s="11" t="str">
        <f>IF(AND(B1349=1,C1349=1,E1349=1,F1349=1,B1349+C1349+D1349+E1349+F1349=4),"2",IF(AND(B1349+C1349+D1349+E1349+F1349=2,D1349=1),"1","-"))</f>
        <v>2</v>
      </c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</row>
    <row r="1350" spans="1:44" hidden="1" x14ac:dyDescent="0.3">
      <c r="A1350" s="2" t="s">
        <v>2785</v>
      </c>
      <c r="B1350" s="16">
        <v>1</v>
      </c>
      <c r="C1350" s="14"/>
      <c r="D1350" s="9"/>
      <c r="E1350" s="15">
        <v>1</v>
      </c>
      <c r="F1350" s="8">
        <v>1</v>
      </c>
      <c r="G1350" s="4">
        <v>3</v>
      </c>
      <c r="H1350" s="4"/>
      <c r="I1350" s="5" t="str">
        <f>VLOOKUP(A1350,tax!$B$2:$X$1706,5,FALSE)</f>
        <v xml:space="preserve"> Viridiplantae</v>
      </c>
      <c r="J1350" t="str">
        <f>VLOOKUP(A1350,tax!$B$2:$X$1706,6,FALSE)</f>
        <v xml:space="preserve"> Streptophyta</v>
      </c>
      <c r="K1350" s="11" t="str">
        <f t="shared" ref="K1350:K1413" si="256">IF(AND(B1350=1,C1350=1,E1350=1,F1350=1,B1350+C1350+D1350+E1350+F1350=4),"II",IF(AND(B1350+C1350+D1350+E1350+F1350=2,D1350=1),"I","-"))</f>
        <v>-</v>
      </c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</row>
    <row r="1351" spans="1:44" hidden="1" x14ac:dyDescent="0.3">
      <c r="A1351" s="2" t="s">
        <v>2787</v>
      </c>
      <c r="B1351" s="16">
        <v>1</v>
      </c>
      <c r="C1351" s="14">
        <v>1</v>
      </c>
      <c r="D1351" s="9"/>
      <c r="E1351" s="15">
        <v>1</v>
      </c>
      <c r="F1351" s="8">
        <v>1</v>
      </c>
      <c r="G1351" s="4">
        <v>4</v>
      </c>
      <c r="H1351" s="4"/>
      <c r="I1351" s="5" t="str">
        <f>VLOOKUP(A1351,tax!$B$2:$X$1706,5,FALSE)</f>
        <v xml:space="preserve"> Viridiplantae</v>
      </c>
      <c r="J1351" t="str">
        <f>VLOOKUP(A1351,tax!$B$2:$X$1706,6,FALSE)</f>
        <v xml:space="preserve"> Streptophyta</v>
      </c>
      <c r="K1351" s="11" t="str">
        <f>IF(AND(B1351=1,C1351=1,E1351=1,F1351=1,B1351+C1351+D1351+E1351+F1351=4),"2",IF(AND(B1351+C1351+D1351+E1351+F1351=2,D1351=1),"1","-"))</f>
        <v>2</v>
      </c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</row>
    <row r="1352" spans="1:44" hidden="1" x14ac:dyDescent="0.3">
      <c r="A1352" s="2" t="s">
        <v>2789</v>
      </c>
      <c r="B1352" s="16">
        <v>2</v>
      </c>
      <c r="C1352" s="14">
        <v>1</v>
      </c>
      <c r="D1352" s="9"/>
      <c r="E1352" s="15">
        <v>1</v>
      </c>
      <c r="F1352" s="8">
        <v>1</v>
      </c>
      <c r="G1352" s="4">
        <v>5</v>
      </c>
      <c r="H1352" s="4"/>
      <c r="I1352" s="5" t="str">
        <f>VLOOKUP(A1352,tax!$B$2:$X$1706,5,FALSE)</f>
        <v xml:space="preserve"> Viridiplantae</v>
      </c>
      <c r="J1352" t="str">
        <f>VLOOKUP(A1352,tax!$B$2:$X$1706,6,FALSE)</f>
        <v xml:space="preserve"> Streptophyta</v>
      </c>
      <c r="K1352" s="11" t="str">
        <f t="shared" si="256"/>
        <v>-</v>
      </c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</row>
    <row r="1353" spans="1:44" hidden="1" x14ac:dyDescent="0.3">
      <c r="A1353" s="2" t="s">
        <v>2791</v>
      </c>
      <c r="B1353" s="16"/>
      <c r="C1353" s="14"/>
      <c r="D1353" s="9"/>
      <c r="E1353" s="15"/>
      <c r="F1353" s="8">
        <v>1</v>
      </c>
      <c r="G1353" s="4">
        <v>1</v>
      </c>
      <c r="H1353" s="4"/>
      <c r="I1353" s="5" t="str">
        <f>VLOOKUP(A1353,tax!$B$2:$X$1706,5,FALSE)</f>
        <v xml:space="preserve"> Viridiplantae</v>
      </c>
      <c r="J1353" t="str">
        <f>VLOOKUP(A1353,tax!$B$2:$X$1706,6,FALSE)</f>
        <v xml:space="preserve"> Streptophyta</v>
      </c>
      <c r="K1353" s="11" t="str">
        <f t="shared" si="256"/>
        <v>-</v>
      </c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</row>
    <row r="1354" spans="1:44" hidden="1" x14ac:dyDescent="0.3">
      <c r="A1354" s="2" t="s">
        <v>2793</v>
      </c>
      <c r="B1354" s="16"/>
      <c r="C1354" s="14">
        <v>1</v>
      </c>
      <c r="D1354" s="9"/>
      <c r="E1354" s="15"/>
      <c r="F1354" s="8">
        <v>1</v>
      </c>
      <c r="G1354" s="4">
        <v>2</v>
      </c>
      <c r="H1354" s="4"/>
      <c r="I1354" s="5" t="str">
        <f>VLOOKUP(A1354,tax!$B$2:$X$1706,5,FALSE)</f>
        <v xml:space="preserve"> Viridiplantae</v>
      </c>
      <c r="J1354" t="str">
        <f>VLOOKUP(A1354,tax!$B$2:$X$1706,6,FALSE)</f>
        <v xml:space="preserve"> Streptophyta</v>
      </c>
      <c r="K1354" s="11" t="str">
        <f t="shared" si="256"/>
        <v>-</v>
      </c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</row>
    <row r="1355" spans="1:44" hidden="1" x14ac:dyDescent="0.3">
      <c r="A1355" s="2" t="s">
        <v>2795</v>
      </c>
      <c r="B1355" s="16"/>
      <c r="C1355" s="14"/>
      <c r="D1355" s="9">
        <v>1</v>
      </c>
      <c r="E1355" s="15"/>
      <c r="F1355" s="8">
        <v>1</v>
      </c>
      <c r="G1355" s="4">
        <v>2</v>
      </c>
      <c r="H1355" s="4"/>
      <c r="I1355" s="5" t="str">
        <f>VLOOKUP(A1355,tax!$B$2:$X$1706,5,FALSE)</f>
        <v xml:space="preserve"> Proteobacteria</v>
      </c>
      <c r="J1355" t="str">
        <f>VLOOKUP(A1355,tax!$B$2:$X$1706,6,FALSE)</f>
        <v xml:space="preserve"> Deltaproteobacteria</v>
      </c>
      <c r="K1355" s="11" t="str">
        <f t="shared" ref="K1355:K1356" si="257">IF(AND(B1355=1,C1355=1,E1355=1,F1355=1,B1355+C1355+D1355+E1355+F1355=4),"2",IF(AND(B1355+C1355+D1355+E1355+F1355=2,D1355=1),"1","-"))</f>
        <v>1</v>
      </c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</row>
    <row r="1356" spans="1:44" hidden="1" x14ac:dyDescent="0.3">
      <c r="A1356" s="2" t="s">
        <v>2797</v>
      </c>
      <c r="B1356" s="16"/>
      <c r="C1356" s="14"/>
      <c r="D1356" s="9">
        <v>1</v>
      </c>
      <c r="E1356" s="15"/>
      <c r="F1356" s="8">
        <v>1</v>
      </c>
      <c r="G1356" s="4">
        <v>2</v>
      </c>
      <c r="H1356" s="4"/>
      <c r="I1356" s="5" t="str">
        <f>VLOOKUP(A1356,tax!$B$2:$X$1706,5,FALSE)</f>
        <v xml:space="preserve"> Proteobacteria</v>
      </c>
      <c r="J1356" t="str">
        <f>VLOOKUP(A1356,tax!$B$2:$X$1706,6,FALSE)</f>
        <v xml:space="preserve"> Deltaproteobacteria</v>
      </c>
      <c r="K1356" s="11" t="str">
        <f t="shared" si="257"/>
        <v>1</v>
      </c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</row>
    <row r="1357" spans="1:44" hidden="1" x14ac:dyDescent="0.3">
      <c r="A1357" s="2" t="s">
        <v>2799</v>
      </c>
      <c r="B1357" s="16"/>
      <c r="C1357" s="14"/>
      <c r="D1357" s="9"/>
      <c r="E1357" s="15"/>
      <c r="F1357" s="8">
        <v>1</v>
      </c>
      <c r="G1357" s="4">
        <v>1</v>
      </c>
      <c r="H1357" s="4"/>
      <c r="I1357" s="5" t="str">
        <f>VLOOKUP(A1357,tax!$B$2:$X$1706,5,FALSE)</f>
        <v xml:space="preserve"> Proteobacteria</v>
      </c>
      <c r="J1357" t="str">
        <f>VLOOKUP(A1357,tax!$B$2:$X$1706,6,FALSE)</f>
        <v xml:space="preserve"> Alphaproteobacteria</v>
      </c>
      <c r="K1357" s="11" t="str">
        <f t="shared" si="256"/>
        <v>-</v>
      </c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</row>
    <row r="1358" spans="1:44" hidden="1" x14ac:dyDescent="0.3">
      <c r="A1358" s="2" t="s">
        <v>2801</v>
      </c>
      <c r="B1358" s="16"/>
      <c r="C1358" s="14"/>
      <c r="D1358" s="9">
        <v>1</v>
      </c>
      <c r="E1358" s="15"/>
      <c r="F1358" s="8">
        <v>1</v>
      </c>
      <c r="G1358" s="4">
        <v>2</v>
      </c>
      <c r="H1358" s="4"/>
      <c r="I1358" s="5" t="str">
        <f>VLOOKUP(A1358,tax!$B$2:$X$1706,5,FALSE)</f>
        <v xml:space="preserve"> Stramenopiles</v>
      </c>
      <c r="J1358" t="str">
        <f>VLOOKUP(A1358,tax!$B$2:$X$1706,6,FALSE)</f>
        <v xml:space="preserve"> Oomycetes</v>
      </c>
      <c r="K1358" s="11" t="str">
        <f t="shared" ref="K1358:K1363" si="258">IF(AND(B1358=1,C1358=1,E1358=1,F1358=1,B1358+C1358+D1358+E1358+F1358=4),"2",IF(AND(B1358+C1358+D1358+E1358+F1358=2,D1358=1),"1","-"))</f>
        <v>1</v>
      </c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</row>
    <row r="1359" spans="1:44" hidden="1" x14ac:dyDescent="0.3">
      <c r="A1359" s="2" t="s">
        <v>2803</v>
      </c>
      <c r="B1359" s="16">
        <v>1</v>
      </c>
      <c r="C1359" s="14">
        <v>1</v>
      </c>
      <c r="D1359" s="9"/>
      <c r="E1359" s="15">
        <v>1</v>
      </c>
      <c r="F1359" s="8">
        <v>1</v>
      </c>
      <c r="G1359" s="4">
        <v>4</v>
      </c>
      <c r="H1359" s="4"/>
      <c r="I1359" s="5" t="str">
        <f>VLOOKUP(A1359,tax!$B$2:$X$1706,5,FALSE)</f>
        <v xml:space="preserve"> Viridiplantae</v>
      </c>
      <c r="J1359" t="str">
        <f>VLOOKUP(A1359,tax!$B$2:$X$1706,6,FALSE)</f>
        <v xml:space="preserve"> Streptophyta</v>
      </c>
      <c r="K1359" s="11" t="str">
        <f t="shared" si="258"/>
        <v>2</v>
      </c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</row>
    <row r="1360" spans="1:44" hidden="1" x14ac:dyDescent="0.3">
      <c r="A1360" s="2" t="s">
        <v>2805</v>
      </c>
      <c r="B1360" s="16">
        <v>1</v>
      </c>
      <c r="C1360" s="14">
        <v>1</v>
      </c>
      <c r="D1360" s="9"/>
      <c r="E1360" s="15">
        <v>1</v>
      </c>
      <c r="F1360" s="8">
        <v>1</v>
      </c>
      <c r="G1360" s="4">
        <v>4</v>
      </c>
      <c r="H1360" s="4"/>
      <c r="I1360" s="5" t="str">
        <f>VLOOKUP(A1360,tax!$B$2:$X$1706,5,FALSE)</f>
        <v xml:space="preserve"> Viridiplantae</v>
      </c>
      <c r="J1360" t="str">
        <f>VLOOKUP(A1360,tax!$B$2:$X$1706,6,FALSE)</f>
        <v xml:space="preserve"> Streptophyta</v>
      </c>
      <c r="K1360" s="11" t="str">
        <f t="shared" si="258"/>
        <v>2</v>
      </c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</row>
    <row r="1361" spans="1:44" hidden="1" x14ac:dyDescent="0.3">
      <c r="A1361" s="2" t="s">
        <v>2807</v>
      </c>
      <c r="B1361" s="16">
        <v>1</v>
      </c>
      <c r="C1361" s="14">
        <v>1</v>
      </c>
      <c r="D1361" s="9"/>
      <c r="E1361" s="15">
        <v>1</v>
      </c>
      <c r="F1361" s="8">
        <v>1</v>
      </c>
      <c r="G1361" s="4">
        <v>4</v>
      </c>
      <c r="H1361" s="4"/>
      <c r="I1361" s="5" t="str">
        <f>VLOOKUP(A1361,tax!$B$2:$X$1706,5,FALSE)</f>
        <v xml:space="preserve"> Viridiplantae</v>
      </c>
      <c r="J1361" t="str">
        <f>VLOOKUP(A1361,tax!$B$2:$X$1706,6,FALSE)</f>
        <v xml:space="preserve"> Streptophyta</v>
      </c>
      <c r="K1361" s="11" t="str">
        <f t="shared" si="258"/>
        <v>2</v>
      </c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</row>
    <row r="1362" spans="1:44" hidden="1" x14ac:dyDescent="0.3">
      <c r="A1362" s="2" t="s">
        <v>2809</v>
      </c>
      <c r="B1362" s="16">
        <v>1</v>
      </c>
      <c r="C1362" s="14">
        <v>1</v>
      </c>
      <c r="D1362" s="9"/>
      <c r="E1362" s="15">
        <v>1</v>
      </c>
      <c r="F1362" s="8">
        <v>1</v>
      </c>
      <c r="G1362" s="4">
        <v>4</v>
      </c>
      <c r="H1362" s="4"/>
      <c r="I1362" s="5" t="str">
        <f>VLOOKUP(A1362,tax!$B$2:$X$1706,5,FALSE)</f>
        <v xml:space="preserve"> Viridiplantae</v>
      </c>
      <c r="J1362" t="str">
        <f>VLOOKUP(A1362,tax!$B$2:$X$1706,6,FALSE)</f>
        <v xml:space="preserve"> Streptophyta</v>
      </c>
      <c r="K1362" s="11" t="str">
        <f t="shared" si="258"/>
        <v>2</v>
      </c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</row>
    <row r="1363" spans="1:44" hidden="1" x14ac:dyDescent="0.3">
      <c r="A1363" s="2" t="s">
        <v>2811</v>
      </c>
      <c r="B1363" s="16"/>
      <c r="C1363" s="14"/>
      <c r="D1363" s="9">
        <v>1</v>
      </c>
      <c r="E1363" s="15"/>
      <c r="F1363" s="8">
        <v>1</v>
      </c>
      <c r="G1363" s="4">
        <v>2</v>
      </c>
      <c r="H1363" s="4"/>
      <c r="I1363" s="5" t="str">
        <f>VLOOKUP(A1363,tax!$B$2:$X$1706,5,FALSE)</f>
        <v xml:space="preserve"> Proteobacteria</v>
      </c>
      <c r="J1363" t="str">
        <f>VLOOKUP(A1363,tax!$B$2:$X$1706,6,FALSE)</f>
        <v xml:space="preserve"> Gammaproteobacteria</v>
      </c>
      <c r="K1363" s="11" t="str">
        <f t="shared" si="258"/>
        <v>1</v>
      </c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</row>
    <row r="1364" spans="1:44" hidden="1" x14ac:dyDescent="0.3">
      <c r="A1364" s="2" t="s">
        <v>2813</v>
      </c>
      <c r="B1364" s="16"/>
      <c r="C1364" s="14">
        <v>1</v>
      </c>
      <c r="D1364" s="9"/>
      <c r="E1364" s="15">
        <v>1</v>
      </c>
      <c r="F1364" s="8">
        <v>1</v>
      </c>
      <c r="G1364" s="4">
        <v>3</v>
      </c>
      <c r="H1364" s="4"/>
      <c r="I1364" s="5" t="str">
        <f>VLOOKUP(A1364,tax!$B$2:$X$1706,5,FALSE)</f>
        <v xml:space="preserve"> Proteobacteria</v>
      </c>
      <c r="J1364" t="str">
        <f>VLOOKUP(A1364,tax!$B$2:$X$1706,6,FALSE)</f>
        <v xml:space="preserve"> Gammaproteobacteria</v>
      </c>
      <c r="K1364" s="11" t="str">
        <f t="shared" si="256"/>
        <v>-</v>
      </c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</row>
    <row r="1365" spans="1:44" hidden="1" x14ac:dyDescent="0.3">
      <c r="A1365" s="2" t="s">
        <v>2815</v>
      </c>
      <c r="B1365" s="16"/>
      <c r="C1365" s="14"/>
      <c r="D1365" s="9">
        <v>1</v>
      </c>
      <c r="E1365" s="15"/>
      <c r="F1365" s="8">
        <v>1</v>
      </c>
      <c r="G1365" s="4">
        <v>2</v>
      </c>
      <c r="H1365" s="4"/>
      <c r="I1365" s="5" t="str">
        <f>VLOOKUP(A1365,tax!$B$2:$X$1706,5,FALSE)</f>
        <v xml:space="preserve"> Proteobacteria</v>
      </c>
      <c r="J1365" t="str">
        <f>VLOOKUP(A1365,tax!$B$2:$X$1706,6,FALSE)</f>
        <v xml:space="preserve"> Gammaproteobacteria</v>
      </c>
      <c r="K1365" s="11" t="str">
        <f t="shared" ref="K1365:K1368" si="259">IF(AND(B1365=1,C1365=1,E1365=1,F1365=1,B1365+C1365+D1365+E1365+F1365=4),"2",IF(AND(B1365+C1365+D1365+E1365+F1365=2,D1365=1),"1","-"))</f>
        <v>1</v>
      </c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</row>
    <row r="1366" spans="1:44" hidden="1" x14ac:dyDescent="0.3">
      <c r="A1366" s="2" t="s">
        <v>2817</v>
      </c>
      <c r="B1366" s="16"/>
      <c r="C1366" s="14"/>
      <c r="D1366" s="9">
        <v>1</v>
      </c>
      <c r="E1366" s="15"/>
      <c r="F1366" s="8">
        <v>1</v>
      </c>
      <c r="G1366" s="4">
        <v>2</v>
      </c>
      <c r="H1366" s="4"/>
      <c r="I1366" s="5" t="str">
        <f>VLOOKUP(A1366,tax!$B$2:$X$1706,5,FALSE)</f>
        <v xml:space="preserve"> Proteobacteria</v>
      </c>
      <c r="J1366" t="str">
        <f>VLOOKUP(A1366,tax!$B$2:$X$1706,6,FALSE)</f>
        <v xml:space="preserve"> Gammaproteobacteria</v>
      </c>
      <c r="K1366" s="11" t="str">
        <f t="shared" si="259"/>
        <v>1</v>
      </c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</row>
    <row r="1367" spans="1:44" hidden="1" x14ac:dyDescent="0.3">
      <c r="A1367" s="2" t="s">
        <v>2819</v>
      </c>
      <c r="B1367" s="16"/>
      <c r="C1367" s="14"/>
      <c r="D1367" s="9">
        <v>1</v>
      </c>
      <c r="E1367" s="15"/>
      <c r="F1367" s="8">
        <v>1</v>
      </c>
      <c r="G1367" s="4">
        <v>2</v>
      </c>
      <c r="H1367" s="4"/>
      <c r="I1367" s="5" t="str">
        <f>VLOOKUP(A1367,tax!$B$2:$X$1706,5,FALSE)</f>
        <v xml:space="preserve"> Proteobacteria</v>
      </c>
      <c r="J1367" t="str">
        <f>VLOOKUP(A1367,tax!$B$2:$X$1706,6,FALSE)</f>
        <v xml:space="preserve"> Gammaproteobacteria</v>
      </c>
      <c r="K1367" s="11" t="str">
        <f t="shared" si="259"/>
        <v>1</v>
      </c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</row>
    <row r="1368" spans="1:44" hidden="1" x14ac:dyDescent="0.3">
      <c r="A1368" s="2" t="s">
        <v>2821</v>
      </c>
      <c r="B1368" s="16">
        <v>1</v>
      </c>
      <c r="C1368" s="14">
        <v>1</v>
      </c>
      <c r="D1368" s="9"/>
      <c r="E1368" s="15">
        <v>1</v>
      </c>
      <c r="F1368" s="8">
        <v>1</v>
      </c>
      <c r="G1368" s="4">
        <v>4</v>
      </c>
      <c r="H1368" s="4"/>
      <c r="I1368" s="5" t="str">
        <f>VLOOKUP(A1368,tax!$B$2:$X$1706,5,FALSE)</f>
        <v xml:space="preserve"> Proteobacteria</v>
      </c>
      <c r="J1368" t="str">
        <f>VLOOKUP(A1368,tax!$B$2:$X$1706,6,FALSE)</f>
        <v xml:space="preserve"> Gammaproteobacteria</v>
      </c>
      <c r="K1368" s="11" t="str">
        <f t="shared" si="259"/>
        <v>2</v>
      </c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</row>
    <row r="1369" spans="1:44" hidden="1" x14ac:dyDescent="0.3">
      <c r="A1369" s="2" t="s">
        <v>2823</v>
      </c>
      <c r="B1369" s="16"/>
      <c r="C1369" s="14"/>
      <c r="D1369" s="9"/>
      <c r="E1369" s="15"/>
      <c r="F1369" s="8">
        <v>1</v>
      </c>
      <c r="G1369" s="4">
        <v>1</v>
      </c>
      <c r="H1369" s="4"/>
      <c r="I1369" s="5" t="str">
        <f>VLOOKUP(A1369,tax!$B$2:$X$1706,5,FALSE)</f>
        <v xml:space="preserve"> Proteobacteria</v>
      </c>
      <c r="J1369" t="str">
        <f>VLOOKUP(A1369,tax!$B$2:$X$1706,6,FALSE)</f>
        <v xml:space="preserve"> Alphaproteobacteria</v>
      </c>
      <c r="K1369" s="11" t="str">
        <f t="shared" si="256"/>
        <v>-</v>
      </c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</row>
    <row r="1370" spans="1:44" x14ac:dyDescent="0.3">
      <c r="A1370" s="47" t="s">
        <v>2825</v>
      </c>
      <c r="B1370" s="48"/>
      <c r="C1370" s="49"/>
      <c r="D1370" s="50">
        <v>1</v>
      </c>
      <c r="E1370" s="51"/>
      <c r="F1370" s="52">
        <v>1</v>
      </c>
      <c r="G1370" s="53">
        <v>2</v>
      </c>
      <c r="H1370" s="53">
        <f>VLOOKUP(A1370, architectures!B1355:I8359,4, FALSE)</f>
        <v>61</v>
      </c>
      <c r="I1370" s="54" t="str">
        <f>VLOOKUP(A1370,tax!$B$2:$X$1706,5,FALSE)</f>
        <v xml:space="preserve"> Proteobacteria</v>
      </c>
      <c r="J1370" s="34" t="str">
        <f>VLOOKUP(A1370,tax!$B$2:$X$1706,6,FALSE)</f>
        <v xml:space="preserve"> Alphaproteobacteria</v>
      </c>
      <c r="K1370" s="35" t="str">
        <f t="shared" ref="K1370:K1371" si="260">IF(AND(B1370=1,C1370=1,E1370=1,F1370=1,B1370+C1370+D1370+E1370+F1370=4),"2",IF(AND(B1370+C1370+D1370+E1370+F1370=2,D1370=1),"1","-"))</f>
        <v>1</v>
      </c>
      <c r="L1370" s="35" t="str">
        <f>CONCATENATE("A",K1370)</f>
        <v>A1</v>
      </c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</row>
    <row r="1371" spans="1:44" hidden="1" x14ac:dyDescent="0.3">
      <c r="A1371" s="2" t="s">
        <v>2827</v>
      </c>
      <c r="B1371" s="16">
        <v>1</v>
      </c>
      <c r="C1371" s="14">
        <v>1</v>
      </c>
      <c r="D1371" s="9"/>
      <c r="E1371" s="15">
        <v>1</v>
      </c>
      <c r="F1371" s="8">
        <v>1</v>
      </c>
      <c r="G1371" s="4">
        <v>4</v>
      </c>
      <c r="H1371" s="4"/>
      <c r="I1371" s="5" t="str">
        <f>VLOOKUP(A1371,tax!$B$2:$X$1706,5,FALSE)</f>
        <v xml:space="preserve"> Planctomycetes</v>
      </c>
      <c r="J1371" t="str">
        <f>VLOOKUP(A1371,tax!$B$2:$X$1706,6,FALSE)</f>
        <v xml:space="preserve"> Planctomycetia</v>
      </c>
      <c r="K1371" s="11" t="str">
        <f t="shared" si="260"/>
        <v>2</v>
      </c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</row>
    <row r="1372" spans="1:44" hidden="1" x14ac:dyDescent="0.3">
      <c r="A1372" s="2" t="s">
        <v>2829</v>
      </c>
      <c r="B1372" s="16"/>
      <c r="C1372" s="14">
        <v>1</v>
      </c>
      <c r="D1372" s="9"/>
      <c r="E1372" s="15">
        <v>1</v>
      </c>
      <c r="F1372" s="8">
        <v>1</v>
      </c>
      <c r="G1372" s="4">
        <v>3</v>
      </c>
      <c r="H1372" s="4"/>
      <c r="I1372" s="5" t="str">
        <f>VLOOKUP(A1372,tax!$B$2:$X$1706,5,FALSE)</f>
        <v xml:space="preserve"> Planctomycetes</v>
      </c>
      <c r="J1372" t="str">
        <f>VLOOKUP(A1372,tax!$B$2:$X$1706,6,FALSE)</f>
        <v xml:space="preserve"> Planctomycetia</v>
      </c>
      <c r="K1372" s="11" t="str">
        <f t="shared" si="256"/>
        <v>-</v>
      </c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</row>
    <row r="1373" spans="1:44" hidden="1" x14ac:dyDescent="0.3">
      <c r="A1373" s="2" t="s">
        <v>2831</v>
      </c>
      <c r="B1373" s="16"/>
      <c r="C1373" s="14">
        <v>1</v>
      </c>
      <c r="D1373" s="9"/>
      <c r="E1373" s="15">
        <v>1</v>
      </c>
      <c r="F1373" s="8">
        <v>1</v>
      </c>
      <c r="G1373" s="4">
        <v>3</v>
      </c>
      <c r="H1373" s="4"/>
      <c r="I1373" s="5" t="str">
        <f>VLOOKUP(A1373,tax!$B$2:$X$1706,5,FALSE)</f>
        <v xml:space="preserve"> Planctomycetes</v>
      </c>
      <c r="J1373" t="str">
        <f>VLOOKUP(A1373,tax!$B$2:$X$1706,6,FALSE)</f>
        <v xml:space="preserve"> Planctomycetia</v>
      </c>
      <c r="K1373" s="11" t="str">
        <f t="shared" si="256"/>
        <v>-</v>
      </c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</row>
    <row r="1374" spans="1:44" hidden="1" x14ac:dyDescent="0.3">
      <c r="A1374" s="2" t="s">
        <v>2833</v>
      </c>
      <c r="B1374" s="16"/>
      <c r="C1374" s="14"/>
      <c r="D1374" s="9"/>
      <c r="E1374" s="15">
        <v>1</v>
      </c>
      <c r="F1374" s="8">
        <v>1</v>
      </c>
      <c r="G1374" s="4">
        <v>2</v>
      </c>
      <c r="H1374" s="4"/>
      <c r="I1374" s="5" t="str">
        <f>VLOOKUP(A1374,tax!$B$2:$X$1706,5,FALSE)</f>
        <v xml:space="preserve"> Planctomycetes</v>
      </c>
      <c r="J1374" t="str">
        <f>VLOOKUP(A1374,tax!$B$2:$X$1706,6,FALSE)</f>
        <v xml:space="preserve"> Planctomycetia</v>
      </c>
      <c r="K1374" s="11" t="str">
        <f t="shared" si="256"/>
        <v>-</v>
      </c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</row>
    <row r="1375" spans="1:44" hidden="1" x14ac:dyDescent="0.3">
      <c r="A1375" s="2" t="s">
        <v>2835</v>
      </c>
      <c r="B1375" s="16"/>
      <c r="C1375" s="14"/>
      <c r="D1375" s="9"/>
      <c r="E1375" s="15">
        <v>1</v>
      </c>
      <c r="F1375" s="8">
        <v>1</v>
      </c>
      <c r="G1375" s="4">
        <v>2</v>
      </c>
      <c r="H1375" s="4"/>
      <c r="I1375" s="5" t="str">
        <f>VLOOKUP(A1375,tax!$B$2:$X$1706,5,FALSE)</f>
        <v xml:space="preserve"> Planctomycetes</v>
      </c>
      <c r="J1375" t="str">
        <f>VLOOKUP(A1375,tax!$B$2:$X$1706,6,FALSE)</f>
        <v xml:space="preserve"> Planctomycetia</v>
      </c>
      <c r="K1375" s="11" t="str">
        <f t="shared" si="256"/>
        <v>-</v>
      </c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</row>
    <row r="1376" spans="1:44" hidden="1" x14ac:dyDescent="0.3">
      <c r="A1376" s="2" t="s">
        <v>2837</v>
      </c>
      <c r="B1376" s="16"/>
      <c r="C1376" s="14">
        <v>1</v>
      </c>
      <c r="D1376" s="9"/>
      <c r="E1376" s="15">
        <v>1</v>
      </c>
      <c r="F1376" s="8">
        <v>1</v>
      </c>
      <c r="G1376" s="4">
        <v>3</v>
      </c>
      <c r="H1376" s="4"/>
      <c r="I1376" s="5" t="str">
        <f>VLOOKUP(A1376,tax!$B$2:$X$1706,5,FALSE)</f>
        <v xml:space="preserve"> Planctomycetes</v>
      </c>
      <c r="J1376" t="str">
        <f>VLOOKUP(A1376,tax!$B$2:$X$1706,6,FALSE)</f>
        <v xml:space="preserve"> Planctomycetia</v>
      </c>
      <c r="K1376" s="11" t="str">
        <f t="shared" si="256"/>
        <v>-</v>
      </c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</row>
    <row r="1377" spans="1:44" hidden="1" x14ac:dyDescent="0.3">
      <c r="A1377" s="2" t="s">
        <v>2839</v>
      </c>
      <c r="B1377" s="16">
        <v>1</v>
      </c>
      <c r="C1377" s="14">
        <v>1</v>
      </c>
      <c r="D1377" s="9"/>
      <c r="E1377" s="15">
        <v>1</v>
      </c>
      <c r="F1377" s="8">
        <v>1</v>
      </c>
      <c r="G1377" s="4">
        <v>4</v>
      </c>
      <c r="H1377" s="4"/>
      <c r="I1377" s="5" t="str">
        <f>VLOOKUP(A1377,tax!$B$2:$X$1706,5,FALSE)</f>
        <v xml:space="preserve"> Viridiplantae</v>
      </c>
      <c r="J1377" t="str">
        <f>VLOOKUP(A1377,tax!$B$2:$X$1706,6,FALSE)</f>
        <v xml:space="preserve"> Streptophyta</v>
      </c>
      <c r="K1377" s="11" t="str">
        <f t="shared" ref="K1377:K1379" si="261">IF(AND(B1377=1,C1377=1,E1377=1,F1377=1,B1377+C1377+D1377+E1377+F1377=4),"2",IF(AND(B1377+C1377+D1377+E1377+F1377=2,D1377=1),"1","-"))</f>
        <v>2</v>
      </c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</row>
    <row r="1378" spans="1:44" hidden="1" x14ac:dyDescent="0.3">
      <c r="A1378" s="2" t="s">
        <v>2841</v>
      </c>
      <c r="B1378" s="16">
        <v>1</v>
      </c>
      <c r="C1378" s="14">
        <v>1</v>
      </c>
      <c r="D1378" s="9"/>
      <c r="E1378" s="15">
        <v>1</v>
      </c>
      <c r="F1378" s="8">
        <v>1</v>
      </c>
      <c r="G1378" s="4">
        <v>4</v>
      </c>
      <c r="H1378" s="4"/>
      <c r="I1378" s="5" t="str">
        <f>VLOOKUP(A1378,tax!$B$2:$X$1706,5,FALSE)</f>
        <v xml:space="preserve"> Viridiplantae</v>
      </c>
      <c r="J1378" t="str">
        <f>VLOOKUP(A1378,tax!$B$2:$X$1706,6,FALSE)</f>
        <v xml:space="preserve"> Streptophyta</v>
      </c>
      <c r="K1378" s="11" t="str">
        <f t="shared" si="261"/>
        <v>2</v>
      </c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</row>
    <row r="1379" spans="1:44" hidden="1" x14ac:dyDescent="0.3">
      <c r="A1379" s="2" t="s">
        <v>2843</v>
      </c>
      <c r="B1379" s="16">
        <v>1</v>
      </c>
      <c r="C1379" s="14">
        <v>1</v>
      </c>
      <c r="D1379" s="9"/>
      <c r="E1379" s="15">
        <v>1</v>
      </c>
      <c r="F1379" s="8">
        <v>1</v>
      </c>
      <c r="G1379" s="4">
        <v>4</v>
      </c>
      <c r="H1379" s="4"/>
      <c r="I1379" s="5" t="str">
        <f>VLOOKUP(A1379,tax!$B$2:$X$1706,5,FALSE)</f>
        <v xml:space="preserve"> Viridiplantae</v>
      </c>
      <c r="J1379" t="str">
        <f>VLOOKUP(A1379,tax!$B$2:$X$1706,6,FALSE)</f>
        <v xml:space="preserve"> Streptophyta</v>
      </c>
      <c r="K1379" s="11" t="str">
        <f t="shared" si="261"/>
        <v>2</v>
      </c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</row>
    <row r="1380" spans="1:44" hidden="1" x14ac:dyDescent="0.3">
      <c r="A1380" s="2" t="s">
        <v>2845</v>
      </c>
      <c r="B1380" s="16"/>
      <c r="C1380" s="14"/>
      <c r="D1380" s="9"/>
      <c r="E1380" s="15">
        <v>1</v>
      </c>
      <c r="F1380" s="8">
        <v>1</v>
      </c>
      <c r="G1380" s="4">
        <v>2</v>
      </c>
      <c r="H1380" s="4"/>
      <c r="I1380" s="5" t="str">
        <f>VLOOKUP(A1380,tax!$B$2:$X$1706,5,FALSE)</f>
        <v xml:space="preserve"> Bacteroidetes</v>
      </c>
      <c r="J1380" t="str">
        <f>VLOOKUP(A1380,tax!$B$2:$X$1706,6,FALSE)</f>
        <v xml:space="preserve"> Cytophagia</v>
      </c>
      <c r="K1380" s="11" t="str">
        <f t="shared" si="256"/>
        <v>-</v>
      </c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</row>
    <row r="1381" spans="1:44" hidden="1" x14ac:dyDescent="0.3">
      <c r="A1381" s="2" t="s">
        <v>2847</v>
      </c>
      <c r="B1381" s="16"/>
      <c r="C1381" s="14"/>
      <c r="D1381" s="9">
        <v>1</v>
      </c>
      <c r="E1381" s="15"/>
      <c r="F1381" s="8">
        <v>1</v>
      </c>
      <c r="G1381" s="4">
        <v>2</v>
      </c>
      <c r="H1381" s="4"/>
      <c r="I1381" s="5" t="str">
        <f>VLOOKUP(A1381,tax!$B$2:$X$1706,5,FALSE)</f>
        <v xml:space="preserve"> Proteobacteria</v>
      </c>
      <c r="J1381" t="str">
        <f>VLOOKUP(A1381,tax!$B$2:$X$1706,6,FALSE)</f>
        <v xml:space="preserve"> Gammaproteobacteria</v>
      </c>
      <c r="K1381" s="11" t="str">
        <f t="shared" ref="K1381:K1390" si="262">IF(AND(B1381=1,C1381=1,E1381=1,F1381=1,B1381+C1381+D1381+E1381+F1381=4),"2",IF(AND(B1381+C1381+D1381+E1381+F1381=2,D1381=1),"1","-"))</f>
        <v>1</v>
      </c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</row>
    <row r="1382" spans="1:44" hidden="1" x14ac:dyDescent="0.3">
      <c r="A1382" s="2" t="s">
        <v>2849</v>
      </c>
      <c r="B1382" s="16"/>
      <c r="C1382" s="14"/>
      <c r="D1382" s="9">
        <v>1</v>
      </c>
      <c r="E1382" s="15"/>
      <c r="F1382" s="8">
        <v>1</v>
      </c>
      <c r="G1382" s="4">
        <v>2</v>
      </c>
      <c r="H1382" s="4"/>
      <c r="I1382" s="5" t="str">
        <f>VLOOKUP(A1382,tax!$B$2:$X$1706,5,FALSE)</f>
        <v xml:space="preserve"> Proteobacteria</v>
      </c>
      <c r="J1382" t="str">
        <f>VLOOKUP(A1382,tax!$B$2:$X$1706,6,FALSE)</f>
        <v xml:space="preserve"> Gammaproteobacteria</v>
      </c>
      <c r="K1382" s="11" t="str">
        <f t="shared" si="262"/>
        <v>1</v>
      </c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</row>
    <row r="1383" spans="1:44" hidden="1" x14ac:dyDescent="0.3">
      <c r="A1383" s="2" t="s">
        <v>2851</v>
      </c>
      <c r="B1383" s="16"/>
      <c r="C1383" s="14"/>
      <c r="D1383" s="9">
        <v>1</v>
      </c>
      <c r="E1383" s="15"/>
      <c r="F1383" s="8">
        <v>1</v>
      </c>
      <c r="G1383" s="4">
        <v>2</v>
      </c>
      <c r="H1383" s="4"/>
      <c r="I1383" s="5" t="str">
        <f>VLOOKUP(A1383,tax!$B$2:$X$1706,5,FALSE)</f>
        <v xml:space="preserve"> Proteobacteria</v>
      </c>
      <c r="J1383" t="str">
        <f>VLOOKUP(A1383,tax!$B$2:$X$1706,6,FALSE)</f>
        <v xml:space="preserve"> Gammaproteobacteria</v>
      </c>
      <c r="K1383" s="11" t="str">
        <f t="shared" si="262"/>
        <v>1</v>
      </c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</row>
    <row r="1384" spans="1:44" hidden="1" x14ac:dyDescent="0.3">
      <c r="A1384" s="2" t="s">
        <v>2853</v>
      </c>
      <c r="B1384" s="16">
        <v>1</v>
      </c>
      <c r="C1384" s="14">
        <v>1</v>
      </c>
      <c r="D1384" s="9"/>
      <c r="E1384" s="15">
        <v>1</v>
      </c>
      <c r="F1384" s="8">
        <v>1</v>
      </c>
      <c r="G1384" s="4">
        <v>4</v>
      </c>
      <c r="H1384" s="4"/>
      <c r="I1384" s="5" t="str">
        <f>VLOOKUP(A1384,tax!$B$2:$X$1706,5,FALSE)</f>
        <v xml:space="preserve"> Viridiplantae</v>
      </c>
      <c r="J1384" t="str">
        <f>VLOOKUP(A1384,tax!$B$2:$X$1706,6,FALSE)</f>
        <v xml:space="preserve"> Streptophyta</v>
      </c>
      <c r="K1384" s="11" t="str">
        <f t="shared" si="262"/>
        <v>2</v>
      </c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</row>
    <row r="1385" spans="1:44" hidden="1" x14ac:dyDescent="0.3">
      <c r="A1385" s="2" t="s">
        <v>2855</v>
      </c>
      <c r="B1385" s="16">
        <v>1</v>
      </c>
      <c r="C1385" s="14">
        <v>1</v>
      </c>
      <c r="D1385" s="9"/>
      <c r="E1385" s="15">
        <v>1</v>
      </c>
      <c r="F1385" s="8">
        <v>1</v>
      </c>
      <c r="G1385" s="4">
        <v>4</v>
      </c>
      <c r="H1385" s="4"/>
      <c r="I1385" s="5" t="str">
        <f>VLOOKUP(A1385,tax!$B$2:$X$1706,5,FALSE)</f>
        <v xml:space="preserve"> Viridiplantae</v>
      </c>
      <c r="J1385" t="str">
        <f>VLOOKUP(A1385,tax!$B$2:$X$1706,6,FALSE)</f>
        <v xml:space="preserve"> Streptophyta</v>
      </c>
      <c r="K1385" s="11" t="str">
        <f t="shared" si="262"/>
        <v>2</v>
      </c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</row>
    <row r="1386" spans="1:44" x14ac:dyDescent="0.3">
      <c r="A1386" s="47" t="s">
        <v>2857</v>
      </c>
      <c r="B1386" s="48">
        <v>1</v>
      </c>
      <c r="C1386" s="49">
        <v>1</v>
      </c>
      <c r="D1386" s="50"/>
      <c r="E1386" s="51">
        <v>1</v>
      </c>
      <c r="F1386" s="52">
        <v>1</v>
      </c>
      <c r="G1386" s="53">
        <v>4</v>
      </c>
      <c r="H1386" s="53">
        <f>VLOOKUP(A1386, architectures!B1371:I8375,4, FALSE)</f>
        <v>283</v>
      </c>
      <c r="I1386" s="54" t="str">
        <f>VLOOKUP(A1386,tax!$B$2:$X$1706,5,FALSE)</f>
        <v xml:space="preserve"> Proteobacteria</v>
      </c>
      <c r="J1386" s="34" t="str">
        <f>VLOOKUP(A1386,tax!$B$2:$X$1706,6,FALSE)</f>
        <v xml:space="preserve"> Alphaproteobacteria</v>
      </c>
      <c r="K1386" s="35" t="str">
        <f t="shared" si="262"/>
        <v>2</v>
      </c>
      <c r="L1386" s="35" t="str">
        <f>CONCATENATE("A",K1386)</f>
        <v>A2</v>
      </c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</row>
    <row r="1387" spans="1:44" hidden="1" x14ac:dyDescent="0.3">
      <c r="A1387" s="2" t="s">
        <v>2859</v>
      </c>
      <c r="B1387" s="16"/>
      <c r="C1387" s="14"/>
      <c r="D1387" s="9">
        <v>1</v>
      </c>
      <c r="E1387" s="15"/>
      <c r="F1387" s="8">
        <v>1</v>
      </c>
      <c r="G1387" s="4">
        <v>2</v>
      </c>
      <c r="H1387" s="4"/>
      <c r="I1387" s="5" t="str">
        <f>VLOOKUP(A1387,tax!$B$2:$X$1706,5,FALSE)</f>
        <v xml:space="preserve"> Proteobacteria</v>
      </c>
      <c r="J1387" t="str">
        <f>VLOOKUP(A1387,tax!$B$2:$X$1706,6,FALSE)</f>
        <v xml:space="preserve"> Gammaproteobacteria</v>
      </c>
      <c r="K1387" s="11" t="str">
        <f t="shared" si="262"/>
        <v>1</v>
      </c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</row>
    <row r="1388" spans="1:44" x14ac:dyDescent="0.3">
      <c r="A1388" s="47" t="s">
        <v>2861</v>
      </c>
      <c r="B1388" s="48"/>
      <c r="C1388" s="49"/>
      <c r="D1388" s="50">
        <v>1</v>
      </c>
      <c r="E1388" s="51"/>
      <c r="F1388" s="52">
        <v>1</v>
      </c>
      <c r="G1388" s="53">
        <v>2</v>
      </c>
      <c r="H1388" s="53">
        <f>VLOOKUP(A1388, architectures!B1373:I8377,4, FALSE)</f>
        <v>69</v>
      </c>
      <c r="I1388" s="54" t="str">
        <f>VLOOKUP(A1388,tax!$B$2:$X$1706,5,FALSE)</f>
        <v xml:space="preserve"> Proteobacteria</v>
      </c>
      <c r="J1388" s="34" t="str">
        <f>VLOOKUP(A1388,tax!$B$2:$X$1706,6,FALSE)</f>
        <v xml:space="preserve"> Alphaproteobacteria</v>
      </c>
      <c r="K1388" s="35" t="str">
        <f t="shared" si="262"/>
        <v>1</v>
      </c>
      <c r="L1388" s="35" t="str">
        <f>CONCATENATE("A",K1388)</f>
        <v>A1</v>
      </c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</row>
    <row r="1389" spans="1:44" hidden="1" x14ac:dyDescent="0.3">
      <c r="A1389" s="2" t="s">
        <v>2863</v>
      </c>
      <c r="B1389" s="16"/>
      <c r="C1389" s="14"/>
      <c r="D1389" s="9">
        <v>1</v>
      </c>
      <c r="E1389" s="15"/>
      <c r="F1389" s="8">
        <v>1</v>
      </c>
      <c r="G1389" s="4">
        <v>2</v>
      </c>
      <c r="H1389" s="4"/>
      <c r="I1389" s="5" t="str">
        <f>VLOOKUP(A1389,tax!$B$2:$X$1706,5,FALSE)</f>
        <v xml:space="preserve"> Proteobacteria</v>
      </c>
      <c r="J1389" t="str">
        <f>VLOOKUP(A1389,tax!$B$2:$X$1706,6,FALSE)</f>
        <v xml:space="preserve"> Gammaproteobacteria</v>
      </c>
      <c r="K1389" s="11" t="str">
        <f t="shared" si="262"/>
        <v>1</v>
      </c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</row>
    <row r="1390" spans="1:44" hidden="1" x14ac:dyDescent="0.3">
      <c r="A1390" s="2" t="s">
        <v>2865</v>
      </c>
      <c r="B1390" s="16"/>
      <c r="C1390" s="14"/>
      <c r="D1390" s="9">
        <v>1</v>
      </c>
      <c r="E1390" s="15"/>
      <c r="F1390" s="8">
        <v>1</v>
      </c>
      <c r="G1390" s="4">
        <v>2</v>
      </c>
      <c r="H1390" s="4"/>
      <c r="I1390" s="5" t="str">
        <f>VLOOKUP(A1390,tax!$B$2:$X$1706,5,FALSE)</f>
        <v xml:space="preserve"> Proteobacteria</v>
      </c>
      <c r="J1390" t="str">
        <f>VLOOKUP(A1390,tax!$B$2:$X$1706,6,FALSE)</f>
        <v xml:space="preserve"> Gammaproteobacteria</v>
      </c>
      <c r="K1390" s="11" t="str">
        <f t="shared" si="262"/>
        <v>1</v>
      </c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</row>
    <row r="1391" spans="1:44" hidden="1" x14ac:dyDescent="0.3">
      <c r="A1391" s="2" t="s">
        <v>2867</v>
      </c>
      <c r="B1391" s="16"/>
      <c r="C1391" s="14"/>
      <c r="D1391" s="9"/>
      <c r="E1391" s="15"/>
      <c r="F1391" s="8">
        <v>1</v>
      </c>
      <c r="G1391" s="4">
        <v>1</v>
      </c>
      <c r="H1391" s="4"/>
      <c r="I1391" s="5" t="str">
        <f>VLOOKUP(A1391,tax!$B$2:$X$1706,5,FALSE)</f>
        <v xml:space="preserve"> Proteobacteria</v>
      </c>
      <c r="J1391" t="str">
        <f>VLOOKUP(A1391,tax!$B$2:$X$1706,6,FALSE)</f>
        <v xml:space="preserve"> Gammaproteobacteria</v>
      </c>
      <c r="K1391" s="11" t="str">
        <f t="shared" si="256"/>
        <v>-</v>
      </c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</row>
    <row r="1392" spans="1:44" hidden="1" x14ac:dyDescent="0.3">
      <c r="A1392" s="2" t="s">
        <v>2869</v>
      </c>
      <c r="B1392" s="16"/>
      <c r="C1392" s="14"/>
      <c r="D1392" s="9"/>
      <c r="E1392" s="15"/>
      <c r="F1392" s="8">
        <v>1</v>
      </c>
      <c r="G1392" s="4">
        <v>1</v>
      </c>
      <c r="H1392" s="4"/>
      <c r="I1392" s="5" t="str">
        <f>VLOOKUP(A1392,tax!$B$2:$X$1706,5,FALSE)</f>
        <v xml:space="preserve"> Proteobacteria</v>
      </c>
      <c r="J1392" t="str">
        <f>VLOOKUP(A1392,tax!$B$2:$X$1706,6,FALSE)</f>
        <v xml:space="preserve"> Gammaproteobacteria</v>
      </c>
      <c r="K1392" s="11" t="str">
        <f t="shared" si="256"/>
        <v>-</v>
      </c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</row>
    <row r="1393" spans="1:44" hidden="1" x14ac:dyDescent="0.3">
      <c r="A1393" s="2" t="s">
        <v>2871</v>
      </c>
      <c r="B1393" s="16"/>
      <c r="C1393" s="14"/>
      <c r="D1393" s="9">
        <v>1</v>
      </c>
      <c r="E1393" s="15"/>
      <c r="F1393" s="8">
        <v>1</v>
      </c>
      <c r="G1393" s="4">
        <v>2</v>
      </c>
      <c r="H1393" s="4"/>
      <c r="I1393" s="5" t="str">
        <f>VLOOKUP(A1393,tax!$B$2:$X$1706,5,FALSE)</f>
        <v xml:space="preserve"> Proteobacteria</v>
      </c>
      <c r="J1393" t="str">
        <f>VLOOKUP(A1393,tax!$B$2:$X$1706,6,FALSE)</f>
        <v xml:space="preserve"> Gammaproteobacteria</v>
      </c>
      <c r="K1393" s="11" t="str">
        <f>IF(AND(B1393=1,C1393=1,E1393=1,F1393=1,B1393+C1393+D1393+E1393+F1393=4),"2",IF(AND(B1393+C1393+D1393+E1393+F1393=2,D1393=1),"1","-"))</f>
        <v>1</v>
      </c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</row>
    <row r="1394" spans="1:44" x14ac:dyDescent="0.3">
      <c r="A1394" s="47" t="s">
        <v>2873</v>
      </c>
      <c r="B1394" s="48"/>
      <c r="C1394" s="49"/>
      <c r="D1394" s="50">
        <v>1</v>
      </c>
      <c r="E1394" s="51"/>
      <c r="F1394" s="52">
        <v>1</v>
      </c>
      <c r="G1394" s="53">
        <v>2</v>
      </c>
      <c r="H1394" s="53">
        <f>VLOOKUP(A1394, architectures!B1379:I8383,4, FALSE)</f>
        <v>85</v>
      </c>
      <c r="I1394" s="54" t="str">
        <f>VLOOKUP(A1394,tax!$B$2:$X$1706,5,FALSE)</f>
        <v xml:space="preserve"> Proteobacteria</v>
      </c>
      <c r="J1394" s="34" t="str">
        <f>VLOOKUP(A1394,tax!$B$2:$X$1706,6,FALSE)</f>
        <v xml:space="preserve"> Betaproteobacteria</v>
      </c>
      <c r="K1394" s="35" t="str">
        <f t="shared" ref="K1394:K1398" si="263">IF(AND(B1394=1,C1394=1,E1394=1,F1394=1,B1394+C1394+D1394+E1394+F1394=4),"2",IF(AND(B1394+C1394+D1394+E1394+F1394=2,D1394=1),"1","-"))</f>
        <v>1</v>
      </c>
      <c r="L1394" s="35" t="str">
        <f t="shared" ref="L1394:L1398" si="264">CONCATENATE("B",K1394)</f>
        <v>B1</v>
      </c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</row>
    <row r="1395" spans="1:44" x14ac:dyDescent="0.3">
      <c r="A1395" s="47" t="s">
        <v>2875</v>
      </c>
      <c r="B1395" s="48"/>
      <c r="C1395" s="49"/>
      <c r="D1395" s="50">
        <v>1</v>
      </c>
      <c r="E1395" s="51"/>
      <c r="F1395" s="52">
        <v>1</v>
      </c>
      <c r="G1395" s="53">
        <v>2</v>
      </c>
      <c r="H1395" s="53">
        <f>VLOOKUP(A1395, architectures!B1380:I8384,4, FALSE)</f>
        <v>258</v>
      </c>
      <c r="I1395" s="54" t="str">
        <f>VLOOKUP(A1395,tax!$B$2:$X$1706,5,FALSE)</f>
        <v xml:space="preserve"> Proteobacteria</v>
      </c>
      <c r="J1395" s="34" t="str">
        <f>VLOOKUP(A1395,tax!$B$2:$X$1706,6,FALSE)</f>
        <v xml:space="preserve"> Betaproteobacteria</v>
      </c>
      <c r="K1395" s="35" t="str">
        <f t="shared" si="263"/>
        <v>1</v>
      </c>
      <c r="L1395" s="35" t="str">
        <f t="shared" si="264"/>
        <v>B1</v>
      </c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</row>
    <row r="1396" spans="1:44" x14ac:dyDescent="0.3">
      <c r="A1396" s="47" t="s">
        <v>2877</v>
      </c>
      <c r="B1396" s="48"/>
      <c r="C1396" s="49"/>
      <c r="D1396" s="50">
        <v>1</v>
      </c>
      <c r="E1396" s="51"/>
      <c r="F1396" s="52">
        <v>1</v>
      </c>
      <c r="G1396" s="53">
        <v>2</v>
      </c>
      <c r="H1396" s="53">
        <f>VLOOKUP(A1396, architectures!B1381:I8385,4, FALSE)</f>
        <v>85</v>
      </c>
      <c r="I1396" s="54" t="str">
        <f>VLOOKUP(A1396,tax!$B$2:$X$1706,5,FALSE)</f>
        <v xml:space="preserve"> Proteobacteria</v>
      </c>
      <c r="J1396" s="34" t="str">
        <f>VLOOKUP(A1396,tax!$B$2:$X$1706,6,FALSE)</f>
        <v xml:space="preserve"> Betaproteobacteria</v>
      </c>
      <c r="K1396" s="35" t="str">
        <f t="shared" si="263"/>
        <v>1</v>
      </c>
      <c r="L1396" s="35" t="str">
        <f t="shared" si="264"/>
        <v>B1</v>
      </c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</row>
    <row r="1397" spans="1:44" x14ac:dyDescent="0.3">
      <c r="A1397" s="47" t="s">
        <v>2879</v>
      </c>
      <c r="B1397" s="48"/>
      <c r="C1397" s="49"/>
      <c r="D1397" s="50">
        <v>1</v>
      </c>
      <c r="E1397" s="51"/>
      <c r="F1397" s="52">
        <v>1</v>
      </c>
      <c r="G1397" s="53">
        <v>2</v>
      </c>
      <c r="H1397" s="53">
        <f>VLOOKUP(A1397, architectures!B1382:I8386,4, FALSE)</f>
        <v>258</v>
      </c>
      <c r="I1397" s="54" t="str">
        <f>VLOOKUP(A1397,tax!$B$2:$X$1706,5,FALSE)</f>
        <v xml:space="preserve"> Proteobacteria</v>
      </c>
      <c r="J1397" s="34" t="str">
        <f>VLOOKUP(A1397,tax!$B$2:$X$1706,6,FALSE)</f>
        <v xml:space="preserve"> Betaproteobacteria</v>
      </c>
      <c r="K1397" s="35" t="str">
        <f t="shared" si="263"/>
        <v>1</v>
      </c>
      <c r="L1397" s="35" t="str">
        <f t="shared" si="264"/>
        <v>B1</v>
      </c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</row>
    <row r="1398" spans="1:44" x14ac:dyDescent="0.3">
      <c r="A1398" s="47" t="s">
        <v>2881</v>
      </c>
      <c r="B1398" s="48"/>
      <c r="C1398" s="49"/>
      <c r="D1398" s="50">
        <v>1</v>
      </c>
      <c r="E1398" s="51"/>
      <c r="F1398" s="52">
        <v>1</v>
      </c>
      <c r="G1398" s="53">
        <v>2</v>
      </c>
      <c r="H1398" s="53">
        <f>VLOOKUP(A1398, architectures!B1383:I8387,4, FALSE)</f>
        <v>66</v>
      </c>
      <c r="I1398" s="54" t="str">
        <f>VLOOKUP(A1398,tax!$B$2:$X$1706,5,FALSE)</f>
        <v xml:space="preserve"> Proteobacteria</v>
      </c>
      <c r="J1398" s="34" t="str">
        <f>VLOOKUP(A1398,tax!$B$2:$X$1706,6,FALSE)</f>
        <v xml:space="preserve"> Betaproteobacteria</v>
      </c>
      <c r="K1398" s="35" t="str">
        <f t="shared" si="263"/>
        <v>1</v>
      </c>
      <c r="L1398" s="35" t="str">
        <f t="shared" si="264"/>
        <v>B1</v>
      </c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</row>
    <row r="1399" spans="1:44" hidden="1" x14ac:dyDescent="0.3">
      <c r="A1399" s="2" t="s">
        <v>2883</v>
      </c>
      <c r="B1399" s="16"/>
      <c r="C1399" s="14"/>
      <c r="D1399" s="9"/>
      <c r="E1399" s="15"/>
      <c r="F1399" s="8">
        <v>1</v>
      </c>
      <c r="G1399" s="4">
        <v>1</v>
      </c>
      <c r="H1399" s="4"/>
      <c r="I1399" s="5" t="str">
        <f>VLOOKUP(A1399,tax!$B$2:$X$1706,5,FALSE)</f>
        <v xml:space="preserve"> Proteobacteria</v>
      </c>
      <c r="J1399" t="str">
        <f>VLOOKUP(A1399,tax!$B$2:$X$1706,6,FALSE)</f>
        <v xml:space="preserve"> Alphaproteobacteria</v>
      </c>
      <c r="K1399" s="11" t="str">
        <f t="shared" si="256"/>
        <v>-</v>
      </c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</row>
    <row r="1400" spans="1:44" hidden="1" x14ac:dyDescent="0.3">
      <c r="A1400" s="2" t="s">
        <v>2885</v>
      </c>
      <c r="B1400" s="16">
        <v>1</v>
      </c>
      <c r="C1400" s="14">
        <v>1</v>
      </c>
      <c r="D1400" s="9"/>
      <c r="E1400" s="15">
        <v>1</v>
      </c>
      <c r="F1400" s="8">
        <v>1</v>
      </c>
      <c r="G1400" s="4">
        <v>4</v>
      </c>
      <c r="H1400" s="4"/>
      <c r="I1400" s="5" t="str">
        <f>VLOOKUP(A1400,tax!$B$2:$X$1706,5,FALSE)</f>
        <v xml:space="preserve"> Proteobacteria</v>
      </c>
      <c r="J1400" t="str">
        <f>VLOOKUP(A1400,tax!$B$2:$X$1706,6,FALSE)</f>
        <v xml:space="preserve"> Gammaproteobacteria</v>
      </c>
      <c r="K1400" s="11" t="str">
        <f>IF(AND(B1400=1,C1400=1,E1400=1,F1400=1,B1400+C1400+D1400+E1400+F1400=4),"2",IF(AND(B1400+C1400+D1400+E1400+F1400=2,D1400=1),"1","-"))</f>
        <v>2</v>
      </c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</row>
    <row r="1401" spans="1:44" hidden="1" x14ac:dyDescent="0.3">
      <c r="A1401" s="2" t="s">
        <v>2897</v>
      </c>
      <c r="B1401" s="16">
        <v>2</v>
      </c>
      <c r="C1401" s="14">
        <v>1</v>
      </c>
      <c r="D1401" s="9"/>
      <c r="E1401" s="15">
        <v>1</v>
      </c>
      <c r="F1401" s="8">
        <v>1</v>
      </c>
      <c r="G1401" s="4">
        <v>5</v>
      </c>
      <c r="H1401" s="4"/>
      <c r="I1401" s="5" t="str">
        <f>VLOOKUP(A1401,tax!$B$2:$X$1706,5,FALSE)</f>
        <v xml:space="preserve"> Cyanobacteria</v>
      </c>
      <c r="J1401" t="str">
        <f>VLOOKUP(A1401,tax!$B$2:$X$1706,6,FALSE)</f>
        <v xml:space="preserve"> Synechococcales</v>
      </c>
      <c r="K1401" s="11" t="str">
        <f t="shared" si="256"/>
        <v>-</v>
      </c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</row>
    <row r="1402" spans="1:44" hidden="1" x14ac:dyDescent="0.3">
      <c r="A1402" s="2" t="s">
        <v>2899</v>
      </c>
      <c r="B1402" s="16"/>
      <c r="C1402" s="14"/>
      <c r="D1402" s="9">
        <v>1</v>
      </c>
      <c r="E1402" s="15"/>
      <c r="F1402" s="8">
        <v>1</v>
      </c>
      <c r="G1402" s="4">
        <v>2</v>
      </c>
      <c r="H1402" s="4"/>
      <c r="I1402" s="5" t="str">
        <f>VLOOKUP(A1402,tax!$B$2:$X$1706,5,FALSE)</f>
        <v xml:space="preserve"> Cyanobacteria</v>
      </c>
      <c r="J1402" t="str">
        <f>VLOOKUP(A1402,tax!$B$2:$X$1706,6,FALSE)</f>
        <v xml:space="preserve"> Synechococcales</v>
      </c>
      <c r="K1402" s="11" t="str">
        <f>IF(AND(B1402=1,C1402=1,E1402=1,F1402=1,B1402+C1402+D1402+E1402+F1402=4),"2",IF(AND(B1402+C1402+D1402+E1402+F1402=2,D1402=1),"1","-"))</f>
        <v>1</v>
      </c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</row>
    <row r="1403" spans="1:44" hidden="1" x14ac:dyDescent="0.3">
      <c r="A1403" s="2" t="s">
        <v>2009</v>
      </c>
      <c r="B1403" s="16"/>
      <c r="C1403" s="14"/>
      <c r="D1403" s="9"/>
      <c r="E1403" s="15"/>
      <c r="F1403" s="8">
        <v>1</v>
      </c>
      <c r="G1403" s="4">
        <v>1</v>
      </c>
      <c r="H1403" s="4"/>
      <c r="I1403" s="5" t="str">
        <f>VLOOKUP(A1403,tax!$B$2:$X$1706,5,FALSE)</f>
        <v xml:space="preserve"> Amoebozoa</v>
      </c>
      <c r="J1403" t="str">
        <f>VLOOKUP(A1403,tax!$B$2:$X$1706,6,FALSE)</f>
        <v xml:space="preserve"> Mycetozoa</v>
      </c>
      <c r="K1403" s="11" t="str">
        <f t="shared" si="256"/>
        <v>-</v>
      </c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</row>
    <row r="1404" spans="1:44" hidden="1" x14ac:dyDescent="0.3">
      <c r="A1404" s="2" t="s">
        <v>2901</v>
      </c>
      <c r="B1404" s="16">
        <v>2</v>
      </c>
      <c r="C1404" s="14">
        <v>1</v>
      </c>
      <c r="D1404" s="9"/>
      <c r="E1404" s="15">
        <v>1</v>
      </c>
      <c r="F1404" s="8">
        <v>1</v>
      </c>
      <c r="G1404" s="4">
        <v>5</v>
      </c>
      <c r="H1404" s="4"/>
      <c r="I1404" s="5" t="str">
        <f>VLOOKUP(A1404,tax!$B$2:$X$1706,5,FALSE)</f>
        <v xml:space="preserve"> Proteobacteria</v>
      </c>
      <c r="J1404" t="str">
        <f>VLOOKUP(A1404,tax!$B$2:$X$1706,6,FALSE)</f>
        <v xml:space="preserve"> Gammaproteobacteria</v>
      </c>
      <c r="K1404" s="11" t="str">
        <f t="shared" si="256"/>
        <v>-</v>
      </c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</row>
    <row r="1405" spans="1:44" hidden="1" x14ac:dyDescent="0.3">
      <c r="A1405" s="2" t="s">
        <v>2903</v>
      </c>
      <c r="B1405" s="16"/>
      <c r="C1405" s="14">
        <v>1</v>
      </c>
      <c r="D1405" s="9"/>
      <c r="E1405" s="15">
        <v>1</v>
      </c>
      <c r="F1405" s="8">
        <v>1</v>
      </c>
      <c r="G1405" s="4">
        <v>3</v>
      </c>
      <c r="H1405" s="4"/>
      <c r="I1405" s="5" t="str">
        <f>VLOOKUP(A1405,tax!$B$2:$X$1706,5,FALSE)</f>
        <v xml:space="preserve"> Proteobacteria</v>
      </c>
      <c r="J1405" t="str">
        <f>VLOOKUP(A1405,tax!$B$2:$X$1706,6,FALSE)</f>
        <v xml:space="preserve"> Deltaproteobacteria</v>
      </c>
      <c r="K1405" s="11" t="str">
        <f t="shared" si="256"/>
        <v>-</v>
      </c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</row>
    <row r="1406" spans="1:44" hidden="1" x14ac:dyDescent="0.3">
      <c r="A1406" s="2" t="s">
        <v>2905</v>
      </c>
      <c r="B1406" s="16"/>
      <c r="C1406" s="14"/>
      <c r="D1406" s="9">
        <v>1</v>
      </c>
      <c r="E1406" s="15"/>
      <c r="F1406" s="8">
        <v>1</v>
      </c>
      <c r="G1406" s="4">
        <v>2</v>
      </c>
      <c r="H1406" s="4"/>
      <c r="I1406" s="5" t="str">
        <f>VLOOKUP(A1406,tax!$B$2:$X$1706,5,FALSE)</f>
        <v xml:space="preserve"> Proteobacteria</v>
      </c>
      <c r="J1406" t="str">
        <f>VLOOKUP(A1406,tax!$B$2:$X$1706,6,FALSE)</f>
        <v xml:space="preserve"> Gammaproteobacteria</v>
      </c>
      <c r="K1406" s="11" t="str">
        <f t="shared" ref="K1406:K1407" si="265">IF(AND(B1406=1,C1406=1,E1406=1,F1406=1,B1406+C1406+D1406+E1406+F1406=4),"2",IF(AND(B1406+C1406+D1406+E1406+F1406=2,D1406=1),"1","-"))</f>
        <v>1</v>
      </c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</row>
    <row r="1407" spans="1:44" x14ac:dyDescent="0.3">
      <c r="A1407" s="47" t="s">
        <v>2907</v>
      </c>
      <c r="B1407" s="48">
        <v>1</v>
      </c>
      <c r="C1407" s="49">
        <v>1</v>
      </c>
      <c r="D1407" s="50"/>
      <c r="E1407" s="51">
        <v>1</v>
      </c>
      <c r="F1407" s="52">
        <v>1</v>
      </c>
      <c r="G1407" s="53">
        <v>4</v>
      </c>
      <c r="H1407" s="53">
        <f>VLOOKUP(A1407, architectures!B1392:I8396,4, FALSE)</f>
        <v>50</v>
      </c>
      <c r="I1407" s="54" t="str">
        <f>VLOOKUP(A1407,tax!$B$2:$X$1706,5,FALSE)</f>
        <v xml:space="preserve"> Proteobacteria</v>
      </c>
      <c r="J1407" s="34" t="str">
        <f>VLOOKUP(A1407,tax!$B$2:$X$1706,6,FALSE)</f>
        <v xml:space="preserve"> Alphaproteobacteria</v>
      </c>
      <c r="K1407" s="35" t="str">
        <f t="shared" si="265"/>
        <v>2</v>
      </c>
      <c r="L1407" s="35" t="str">
        <f>CONCATENATE("A",K1407)</f>
        <v>A2</v>
      </c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</row>
    <row r="1408" spans="1:44" hidden="1" x14ac:dyDescent="0.3">
      <c r="A1408" s="2" t="s">
        <v>2909</v>
      </c>
      <c r="B1408" s="16"/>
      <c r="C1408" s="14">
        <v>1</v>
      </c>
      <c r="D1408" s="9"/>
      <c r="E1408" s="15">
        <v>1</v>
      </c>
      <c r="F1408" s="8">
        <v>1</v>
      </c>
      <c r="G1408" s="4">
        <v>3</v>
      </c>
      <c r="H1408" s="4"/>
      <c r="I1408" s="5" t="str">
        <f>VLOOKUP(A1408,tax!$B$2:$X$1706,5,FALSE)</f>
        <v xml:space="preserve"> Proteobacteria</v>
      </c>
      <c r="J1408" t="str">
        <f>VLOOKUP(A1408,tax!$B$2:$X$1706,6,FALSE)</f>
        <v xml:space="preserve"> Alphaproteobacteria</v>
      </c>
      <c r="K1408" s="11" t="str">
        <f t="shared" si="256"/>
        <v>-</v>
      </c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</row>
    <row r="1409" spans="1:44" hidden="1" x14ac:dyDescent="0.3">
      <c r="A1409" s="2" t="s">
        <v>2911</v>
      </c>
      <c r="B1409" s="16">
        <v>1</v>
      </c>
      <c r="C1409" s="14"/>
      <c r="D1409" s="9"/>
      <c r="E1409" s="15">
        <v>1</v>
      </c>
      <c r="F1409" s="8">
        <v>1</v>
      </c>
      <c r="G1409" s="4">
        <v>3</v>
      </c>
      <c r="H1409" s="4"/>
      <c r="I1409" s="5" t="str">
        <f>VLOOKUP(A1409,tax!$B$2:$X$1706,5,FALSE)</f>
        <v xml:space="preserve"> Proteobacteria</v>
      </c>
      <c r="J1409" t="str">
        <f>VLOOKUP(A1409,tax!$B$2:$X$1706,6,FALSE)</f>
        <v xml:space="preserve"> Zetaproteobacteria</v>
      </c>
      <c r="K1409" s="11" t="str">
        <f t="shared" si="256"/>
        <v>-</v>
      </c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</row>
    <row r="1410" spans="1:44" x14ac:dyDescent="0.3">
      <c r="A1410" s="47" t="s">
        <v>2913</v>
      </c>
      <c r="B1410" s="48"/>
      <c r="C1410" s="49"/>
      <c r="D1410" s="50">
        <v>1</v>
      </c>
      <c r="E1410" s="51"/>
      <c r="F1410" s="52">
        <v>1</v>
      </c>
      <c r="G1410" s="53">
        <v>2</v>
      </c>
      <c r="H1410" s="53">
        <f>VLOOKUP(A1410, architectures!B1395:I8399,4, FALSE)</f>
        <v>75</v>
      </c>
      <c r="I1410" s="54" t="str">
        <f>VLOOKUP(A1410,tax!$B$2:$X$1706,5,FALSE)</f>
        <v xml:space="preserve"> Proteobacteria</v>
      </c>
      <c r="J1410" s="34" t="str">
        <f>VLOOKUP(A1410,tax!$B$2:$X$1706,6,FALSE)</f>
        <v xml:space="preserve"> Betaproteobacteria</v>
      </c>
      <c r="K1410" s="35" t="str">
        <f t="shared" ref="K1410:K1411" si="266">IF(AND(B1410=1,C1410=1,E1410=1,F1410=1,B1410+C1410+D1410+E1410+F1410=4),"2",IF(AND(B1410+C1410+D1410+E1410+F1410=2,D1410=1),"1","-"))</f>
        <v>1</v>
      </c>
      <c r="L1410" s="35" t="str">
        <f t="shared" ref="L1410:L1411" si="267">CONCATENATE("B",K1410)</f>
        <v>B1</v>
      </c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</row>
    <row r="1411" spans="1:44" x14ac:dyDescent="0.3">
      <c r="A1411" s="47" t="s">
        <v>2915</v>
      </c>
      <c r="B1411" s="48"/>
      <c r="C1411" s="49"/>
      <c r="D1411" s="50">
        <v>1</v>
      </c>
      <c r="E1411" s="51"/>
      <c r="F1411" s="52">
        <v>1</v>
      </c>
      <c r="G1411" s="53">
        <v>2</v>
      </c>
      <c r="H1411" s="53">
        <f>VLOOKUP(A1411, architectures!B1396:I8400,4, FALSE)</f>
        <v>84</v>
      </c>
      <c r="I1411" s="54" t="str">
        <f>VLOOKUP(A1411,tax!$B$2:$X$1706,5,FALSE)</f>
        <v xml:space="preserve"> Proteobacteria</v>
      </c>
      <c r="J1411" s="34" t="str">
        <f>VLOOKUP(A1411,tax!$B$2:$X$1706,6,FALSE)</f>
        <v xml:space="preserve"> Betaproteobacteria</v>
      </c>
      <c r="K1411" s="35" t="str">
        <f t="shared" si="266"/>
        <v>1</v>
      </c>
      <c r="L1411" s="35" t="str">
        <f t="shared" si="267"/>
        <v>B1</v>
      </c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</row>
    <row r="1412" spans="1:44" hidden="1" x14ac:dyDescent="0.3">
      <c r="A1412" s="2" t="s">
        <v>2917</v>
      </c>
      <c r="B1412" s="16"/>
      <c r="C1412" s="14">
        <v>1</v>
      </c>
      <c r="D1412" s="9"/>
      <c r="E1412" s="15">
        <v>1</v>
      </c>
      <c r="F1412" s="8">
        <v>1</v>
      </c>
      <c r="G1412" s="4">
        <v>3</v>
      </c>
      <c r="H1412" s="4"/>
      <c r="I1412" s="5" t="str">
        <f>VLOOKUP(A1412,tax!$B$2:$X$1706,5,FALSE)</f>
        <v xml:space="preserve"> Cyanobacteria</v>
      </c>
      <c r="J1412" t="str">
        <f>VLOOKUP(A1412,tax!$B$2:$X$1706,6,FALSE)</f>
        <v xml:space="preserve"> Oscillatoriophycideae</v>
      </c>
      <c r="K1412" s="11" t="str">
        <f t="shared" si="256"/>
        <v>-</v>
      </c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</row>
    <row r="1413" spans="1:44" hidden="1" x14ac:dyDescent="0.3">
      <c r="A1413" s="2" t="s">
        <v>2919</v>
      </c>
      <c r="B1413" s="16"/>
      <c r="C1413" s="14">
        <v>1</v>
      </c>
      <c r="D1413" s="9"/>
      <c r="E1413" s="15">
        <v>1</v>
      </c>
      <c r="F1413" s="8">
        <v>1</v>
      </c>
      <c r="G1413" s="4">
        <v>3</v>
      </c>
      <c r="H1413" s="4"/>
      <c r="I1413" s="5" t="str">
        <f>VLOOKUP(A1413,tax!$B$2:$X$1706,5,FALSE)</f>
        <v xml:space="preserve"> Proteobacteria</v>
      </c>
      <c r="J1413" t="str">
        <f>VLOOKUP(A1413,tax!$B$2:$X$1706,6,FALSE)</f>
        <v xml:space="preserve"> Betaproteobacteria</v>
      </c>
      <c r="K1413" s="11" t="str">
        <f t="shared" si="256"/>
        <v>-</v>
      </c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</row>
    <row r="1414" spans="1:44" hidden="1" x14ac:dyDescent="0.3">
      <c r="A1414" s="2" t="s">
        <v>2921</v>
      </c>
      <c r="B1414" s="16"/>
      <c r="C1414" s="14">
        <v>1</v>
      </c>
      <c r="D1414" s="9"/>
      <c r="E1414" s="15">
        <v>1</v>
      </c>
      <c r="F1414" s="8">
        <v>1</v>
      </c>
      <c r="G1414" s="4">
        <v>3</v>
      </c>
      <c r="H1414" s="4"/>
      <c r="I1414" s="5" t="str">
        <f>VLOOKUP(A1414,tax!$B$2:$X$1706,5,FALSE)</f>
        <v xml:space="preserve"> Proteobacteria</v>
      </c>
      <c r="J1414" t="str">
        <f>VLOOKUP(A1414,tax!$B$2:$X$1706,6,FALSE)</f>
        <v xml:space="preserve"> Gammaproteobacteria</v>
      </c>
      <c r="K1414" s="11" t="str">
        <f t="shared" ref="K1414:K1476" si="268">IF(AND(B1414=1,C1414=1,E1414=1,F1414=1,B1414+C1414+D1414+E1414+F1414=4),"II",IF(AND(B1414+C1414+D1414+E1414+F1414=2,D1414=1),"I","-"))</f>
        <v>-</v>
      </c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</row>
    <row r="1415" spans="1:44" hidden="1" x14ac:dyDescent="0.3">
      <c r="A1415" s="2" t="s">
        <v>2923</v>
      </c>
      <c r="B1415" s="16">
        <v>2</v>
      </c>
      <c r="C1415" s="14">
        <v>1</v>
      </c>
      <c r="D1415" s="9"/>
      <c r="E1415" s="15">
        <v>1</v>
      </c>
      <c r="F1415" s="8">
        <v>1</v>
      </c>
      <c r="G1415" s="4">
        <v>5</v>
      </c>
      <c r="H1415" s="4"/>
      <c r="I1415" s="5" t="str">
        <f>VLOOKUP(A1415,tax!$B$2:$X$1706,5,FALSE)</f>
        <v xml:space="preserve"> Proteobacteria</v>
      </c>
      <c r="J1415" t="str">
        <f>VLOOKUP(A1415,tax!$B$2:$X$1706,6,FALSE)</f>
        <v xml:space="preserve"> Gammaproteobacteria</v>
      </c>
      <c r="K1415" s="11" t="str">
        <f t="shared" si="268"/>
        <v>-</v>
      </c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</row>
    <row r="1416" spans="1:44" x14ac:dyDescent="0.3">
      <c r="A1416" s="47" t="s">
        <v>2925</v>
      </c>
      <c r="B1416" s="48"/>
      <c r="C1416" s="49"/>
      <c r="D1416" s="50">
        <v>1</v>
      </c>
      <c r="E1416" s="51"/>
      <c r="F1416" s="52">
        <v>1</v>
      </c>
      <c r="G1416" s="53">
        <v>2</v>
      </c>
      <c r="H1416" s="53">
        <f>VLOOKUP(A1416, architectures!B1401:I8405,4, FALSE)</f>
        <v>70</v>
      </c>
      <c r="I1416" s="54" t="str">
        <f>VLOOKUP(A1416,tax!$B$2:$X$1706,5,FALSE)</f>
        <v xml:space="preserve"> Proteobacteria</v>
      </c>
      <c r="J1416" s="34" t="str">
        <f>VLOOKUP(A1416,tax!$B$2:$X$1706,6,FALSE)</f>
        <v xml:space="preserve"> Betaproteobacteria</v>
      </c>
      <c r="K1416" s="35" t="str">
        <f>IF(AND(B1416=1,C1416=1,E1416=1,F1416=1,B1416+C1416+D1416+E1416+F1416=4),"2",IF(AND(B1416+C1416+D1416+E1416+F1416=2,D1416=1),"1","-"))</f>
        <v>1</v>
      </c>
      <c r="L1416" s="35" t="str">
        <f>CONCATENATE("B",K1416)</f>
        <v>B1</v>
      </c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</row>
    <row r="1417" spans="1:44" hidden="1" x14ac:dyDescent="0.3">
      <c r="A1417" s="2" t="s">
        <v>2927</v>
      </c>
      <c r="B1417" s="16"/>
      <c r="C1417" s="14">
        <v>1</v>
      </c>
      <c r="D1417" s="9"/>
      <c r="E1417" s="15">
        <v>1</v>
      </c>
      <c r="F1417" s="8">
        <v>1</v>
      </c>
      <c r="G1417" s="4">
        <v>3</v>
      </c>
      <c r="H1417" s="4"/>
      <c r="I1417" s="5" t="str">
        <f>VLOOKUP(A1417,tax!$B$2:$X$1706,5,FALSE)</f>
        <v xml:space="preserve"> Actinobacteria</v>
      </c>
      <c r="J1417" t="str">
        <f>VLOOKUP(A1417,tax!$B$2:$X$1706,6,FALSE)</f>
        <v xml:space="preserve"> Rubrobacteria</v>
      </c>
      <c r="K1417" s="11" t="str">
        <f t="shared" si="268"/>
        <v>-</v>
      </c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</row>
    <row r="1418" spans="1:44" hidden="1" x14ac:dyDescent="0.3">
      <c r="A1418" s="2" t="s">
        <v>2929</v>
      </c>
      <c r="B1418" s="16"/>
      <c r="C1418" s="14">
        <v>1</v>
      </c>
      <c r="D1418" s="9"/>
      <c r="E1418" s="15">
        <v>1</v>
      </c>
      <c r="F1418" s="8">
        <v>1</v>
      </c>
      <c r="G1418" s="4">
        <v>3</v>
      </c>
      <c r="H1418" s="4"/>
      <c r="I1418" s="5" t="str">
        <f>VLOOKUP(A1418,tax!$B$2:$X$1706,5,FALSE)</f>
        <v xml:space="preserve"> Proteobacteria</v>
      </c>
      <c r="J1418" t="str">
        <f>VLOOKUP(A1418,tax!$B$2:$X$1706,6,FALSE)</f>
        <v xml:space="preserve"> Deltaproteobacteria</v>
      </c>
      <c r="K1418" s="11" t="str">
        <f t="shared" si="268"/>
        <v>-</v>
      </c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</row>
    <row r="1419" spans="1:44" hidden="1" x14ac:dyDescent="0.3">
      <c r="A1419" s="2" t="s">
        <v>2931</v>
      </c>
      <c r="B1419" s="16"/>
      <c r="C1419" s="14"/>
      <c r="D1419" s="9"/>
      <c r="E1419" s="15">
        <v>1</v>
      </c>
      <c r="F1419" s="8">
        <v>1</v>
      </c>
      <c r="G1419" s="4">
        <v>2</v>
      </c>
      <c r="H1419" s="4"/>
      <c r="I1419" s="5" t="str">
        <f>VLOOKUP(A1419,tax!$B$2:$X$1706,5,FALSE)</f>
        <v xml:space="preserve"> Proteobacteria</v>
      </c>
      <c r="J1419" t="str">
        <f>VLOOKUP(A1419,tax!$B$2:$X$1706,6,FALSE)</f>
        <v xml:space="preserve"> Alphaproteobacteria</v>
      </c>
      <c r="K1419" s="11" t="str">
        <f t="shared" si="268"/>
        <v>-</v>
      </c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</row>
    <row r="1420" spans="1:44" x14ac:dyDescent="0.3">
      <c r="A1420" s="47" t="s">
        <v>2933</v>
      </c>
      <c r="B1420" s="48">
        <v>1</v>
      </c>
      <c r="C1420" s="49">
        <v>1</v>
      </c>
      <c r="D1420" s="50"/>
      <c r="E1420" s="51">
        <v>1</v>
      </c>
      <c r="F1420" s="52">
        <v>1</v>
      </c>
      <c r="G1420" s="53">
        <v>4</v>
      </c>
      <c r="H1420" s="53">
        <f>VLOOKUP(A1420, architectures!B1405:I8409,4, FALSE)</f>
        <v>78</v>
      </c>
      <c r="I1420" s="54" t="str">
        <f>VLOOKUP(A1420,tax!$B$2:$X$1706,5,FALSE)</f>
        <v xml:space="preserve"> Proteobacteria</v>
      </c>
      <c r="J1420" s="34" t="str">
        <f>VLOOKUP(A1420,tax!$B$2:$X$1706,6,FALSE)</f>
        <v xml:space="preserve"> Alphaproteobacteria</v>
      </c>
      <c r="K1420" s="35" t="str">
        <f>IF(AND(B1420=1,C1420=1,E1420=1,F1420=1,B1420+C1420+D1420+E1420+F1420=4),"2",IF(AND(B1420+C1420+D1420+E1420+F1420=2,D1420=1),"1","-"))</f>
        <v>2</v>
      </c>
      <c r="L1420" s="35" t="str">
        <f>CONCATENATE("A",K1420)</f>
        <v>A2</v>
      </c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</row>
    <row r="1421" spans="1:44" hidden="1" x14ac:dyDescent="0.3">
      <c r="A1421" s="2" t="s">
        <v>2935</v>
      </c>
      <c r="B1421" s="16"/>
      <c r="C1421" s="14"/>
      <c r="D1421" s="9"/>
      <c r="E1421" s="15"/>
      <c r="F1421" s="8">
        <v>1</v>
      </c>
      <c r="G1421" s="4">
        <v>1</v>
      </c>
      <c r="H1421" s="4"/>
      <c r="I1421" s="5" t="str">
        <f>VLOOKUP(A1421,tax!$B$2:$X$1706,5,FALSE)</f>
        <v xml:space="preserve"> Proteobacteria</v>
      </c>
      <c r="J1421" t="str">
        <f>VLOOKUP(A1421,tax!$B$2:$X$1706,6,FALSE)</f>
        <v xml:space="preserve"> Alphaproteobacteria</v>
      </c>
      <c r="K1421" s="11" t="str">
        <f t="shared" si="268"/>
        <v>-</v>
      </c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</row>
    <row r="1422" spans="1:44" x14ac:dyDescent="0.3">
      <c r="A1422" s="47" t="s">
        <v>2937</v>
      </c>
      <c r="B1422" s="48"/>
      <c r="C1422" s="49"/>
      <c r="D1422" s="50">
        <v>1</v>
      </c>
      <c r="E1422" s="51"/>
      <c r="F1422" s="52">
        <v>1</v>
      </c>
      <c r="G1422" s="53">
        <v>2</v>
      </c>
      <c r="H1422" s="53">
        <f>VLOOKUP(A1422, architectures!B1407:I8411,4, FALSE)</f>
        <v>88</v>
      </c>
      <c r="I1422" s="54" t="str">
        <f>VLOOKUP(A1422,tax!$B$2:$X$1706,5,FALSE)</f>
        <v xml:space="preserve"> Proteobacteria</v>
      </c>
      <c r="J1422" s="34" t="str">
        <f>VLOOKUP(A1422,tax!$B$2:$X$1706,6,FALSE)</f>
        <v xml:space="preserve"> Betaproteobacteria</v>
      </c>
      <c r="K1422" s="35" t="str">
        <f>IF(AND(B1422=1,C1422=1,E1422=1,F1422=1,B1422+C1422+D1422+E1422+F1422=4),"2",IF(AND(B1422+C1422+D1422+E1422+F1422=2,D1422=1),"1","-"))</f>
        <v>1</v>
      </c>
      <c r="L1422" s="35" t="str">
        <f>CONCATENATE("B",K1422)</f>
        <v>B1</v>
      </c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</row>
    <row r="1423" spans="1:44" hidden="1" x14ac:dyDescent="0.3">
      <c r="A1423" s="2" t="s">
        <v>2939</v>
      </c>
      <c r="B1423" s="16"/>
      <c r="C1423" s="14">
        <v>1</v>
      </c>
      <c r="D1423" s="9"/>
      <c r="E1423" s="15">
        <v>1</v>
      </c>
      <c r="F1423" s="8">
        <v>1</v>
      </c>
      <c r="G1423" s="4">
        <v>3</v>
      </c>
      <c r="H1423" s="4"/>
      <c r="I1423" s="5" t="str">
        <f>VLOOKUP(A1423,tax!$B$2:$X$1706,5,FALSE)</f>
        <v xml:space="preserve"> Deinococcus-Thermus</v>
      </c>
      <c r="J1423" t="str">
        <f>VLOOKUP(A1423,tax!$B$2:$X$1706,6,FALSE)</f>
        <v xml:space="preserve"> Deinococci</v>
      </c>
      <c r="K1423" s="11" t="str">
        <f t="shared" si="268"/>
        <v>-</v>
      </c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</row>
    <row r="1424" spans="1:44" hidden="1" x14ac:dyDescent="0.3">
      <c r="A1424" s="2" t="s">
        <v>2941</v>
      </c>
      <c r="B1424" s="16"/>
      <c r="C1424" s="14"/>
      <c r="D1424" s="9">
        <v>1</v>
      </c>
      <c r="E1424" s="15"/>
      <c r="F1424" s="8">
        <v>1</v>
      </c>
      <c r="G1424" s="4">
        <v>2</v>
      </c>
      <c r="H1424" s="4"/>
      <c r="I1424" s="5" t="str">
        <f>VLOOKUP(A1424,tax!$B$2:$X$1706,5,FALSE)</f>
        <v xml:space="preserve"> Proteobacteria</v>
      </c>
      <c r="J1424" t="str">
        <f>VLOOKUP(A1424,tax!$B$2:$X$1706,6,FALSE)</f>
        <v xml:space="preserve"> Deltaproteobacteria</v>
      </c>
      <c r="K1424" s="11" t="str">
        <f t="shared" ref="K1424:K1426" si="269">IF(AND(B1424=1,C1424=1,E1424=1,F1424=1,B1424+C1424+D1424+E1424+F1424=4),"2",IF(AND(B1424+C1424+D1424+E1424+F1424=2,D1424=1),"1","-"))</f>
        <v>1</v>
      </c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</row>
    <row r="1425" spans="1:44" hidden="1" x14ac:dyDescent="0.3">
      <c r="A1425" s="2" t="s">
        <v>2943</v>
      </c>
      <c r="B1425" s="16"/>
      <c r="C1425" s="14"/>
      <c r="D1425" s="9">
        <v>1</v>
      </c>
      <c r="E1425" s="15"/>
      <c r="F1425" s="8">
        <v>1</v>
      </c>
      <c r="G1425" s="4">
        <v>2</v>
      </c>
      <c r="H1425" s="4"/>
      <c r="I1425" s="5" t="str">
        <f>VLOOKUP(A1425,tax!$B$2:$X$1706,5,FALSE)</f>
        <v xml:space="preserve"> Proteobacteria</v>
      </c>
      <c r="J1425" t="str">
        <f>VLOOKUP(A1425,tax!$B$2:$X$1706,6,FALSE)</f>
        <v xml:space="preserve"> Deltaproteobacteria</v>
      </c>
      <c r="K1425" s="11" t="str">
        <f t="shared" si="269"/>
        <v>1</v>
      </c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</row>
    <row r="1426" spans="1:44" hidden="1" x14ac:dyDescent="0.3">
      <c r="A1426" s="2" t="s">
        <v>2945</v>
      </c>
      <c r="B1426" s="16">
        <v>1</v>
      </c>
      <c r="C1426" s="14">
        <v>1</v>
      </c>
      <c r="D1426" s="9"/>
      <c r="E1426" s="15">
        <v>1</v>
      </c>
      <c r="F1426" s="8">
        <v>1</v>
      </c>
      <c r="G1426" s="4">
        <v>4</v>
      </c>
      <c r="H1426" s="4"/>
      <c r="I1426" s="5" t="str">
        <f>VLOOKUP(A1426,tax!$B$2:$X$1706,5,FALSE)</f>
        <v xml:space="preserve"> Proteobacteria</v>
      </c>
      <c r="J1426" t="str">
        <f>VLOOKUP(A1426,tax!$B$2:$X$1706,6,FALSE)</f>
        <v xml:space="preserve"> Deltaproteobacteria.</v>
      </c>
      <c r="K1426" s="11" t="str">
        <f t="shared" si="269"/>
        <v>2</v>
      </c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</row>
    <row r="1427" spans="1:44" hidden="1" x14ac:dyDescent="0.3">
      <c r="A1427" s="2" t="s">
        <v>2947</v>
      </c>
      <c r="B1427" s="16"/>
      <c r="C1427" s="14">
        <v>1</v>
      </c>
      <c r="D1427" s="9"/>
      <c r="E1427" s="15">
        <v>1</v>
      </c>
      <c r="F1427" s="8">
        <v>1</v>
      </c>
      <c r="G1427" s="4">
        <v>3</v>
      </c>
      <c r="H1427" s="4"/>
      <c r="I1427" s="5" t="str">
        <f>VLOOKUP(A1427,tax!$B$2:$X$1706,5,FALSE)</f>
        <v xml:space="preserve"> Proteobacteria</v>
      </c>
      <c r="J1427" t="str">
        <f>VLOOKUP(A1427,tax!$B$2:$X$1706,6,FALSE)</f>
        <v xml:space="preserve"> Deltaproteobacteria.</v>
      </c>
      <c r="K1427" s="11" t="str">
        <f t="shared" si="268"/>
        <v>-</v>
      </c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</row>
    <row r="1428" spans="1:44" hidden="1" x14ac:dyDescent="0.3">
      <c r="A1428" s="2" t="s">
        <v>2949</v>
      </c>
      <c r="B1428" s="16">
        <v>1</v>
      </c>
      <c r="C1428" s="14">
        <v>1</v>
      </c>
      <c r="D1428" s="9"/>
      <c r="E1428" s="15">
        <v>1</v>
      </c>
      <c r="F1428" s="8">
        <v>1</v>
      </c>
      <c r="G1428" s="4">
        <v>4</v>
      </c>
      <c r="H1428" s="4"/>
      <c r="I1428" s="5" t="str">
        <f>VLOOKUP(A1428,tax!$B$2:$X$1706,5,FALSE)</f>
        <v xml:space="preserve"> Proteobacteria</v>
      </c>
      <c r="J1428" t="str">
        <f>VLOOKUP(A1428,tax!$B$2:$X$1706,6,FALSE)</f>
        <v xml:space="preserve"> Deltaproteobacteria.</v>
      </c>
      <c r="K1428" s="11" t="str">
        <f>IF(AND(B1428=1,C1428=1,E1428=1,F1428=1,B1428+C1428+D1428+E1428+F1428=4),"2",IF(AND(B1428+C1428+D1428+E1428+F1428=2,D1428=1),"1","-"))</f>
        <v>2</v>
      </c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</row>
    <row r="1429" spans="1:44" hidden="1" x14ac:dyDescent="0.3">
      <c r="A1429" s="2" t="s">
        <v>2951</v>
      </c>
      <c r="B1429" s="16"/>
      <c r="C1429" s="14">
        <v>1</v>
      </c>
      <c r="D1429" s="9"/>
      <c r="E1429" s="15">
        <v>1</v>
      </c>
      <c r="F1429" s="8">
        <v>1</v>
      </c>
      <c r="G1429" s="4">
        <v>3</v>
      </c>
      <c r="H1429" s="4"/>
      <c r="I1429" s="5" t="str">
        <f>VLOOKUP(A1429,tax!$B$2:$X$1706,5,FALSE)</f>
        <v xml:space="preserve"> Proteobacteria</v>
      </c>
      <c r="J1429" t="str">
        <f>VLOOKUP(A1429,tax!$B$2:$X$1706,6,FALSE)</f>
        <v xml:space="preserve"> Deltaproteobacteria.</v>
      </c>
      <c r="K1429" s="11" t="str">
        <f t="shared" si="268"/>
        <v>-</v>
      </c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</row>
    <row r="1430" spans="1:44" hidden="1" x14ac:dyDescent="0.3">
      <c r="A1430" s="2" t="s">
        <v>2953</v>
      </c>
      <c r="B1430" s="16"/>
      <c r="C1430" s="14"/>
      <c r="D1430" s="9"/>
      <c r="E1430" s="15"/>
      <c r="F1430" s="8">
        <v>1</v>
      </c>
      <c r="G1430" s="4">
        <v>1</v>
      </c>
      <c r="H1430" s="4"/>
      <c r="I1430" s="5" t="str">
        <f>VLOOKUP(A1430,tax!$B$2:$X$1706,5,FALSE)</f>
        <v xml:space="preserve"> Proteobacteria</v>
      </c>
      <c r="J1430" t="str">
        <f>VLOOKUP(A1430,tax!$B$2:$X$1706,6,FALSE)</f>
        <v xml:space="preserve"> Alphaproteobacteria</v>
      </c>
      <c r="K1430" s="11" t="str">
        <f t="shared" si="268"/>
        <v>-</v>
      </c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</row>
    <row r="1431" spans="1:44" hidden="1" x14ac:dyDescent="0.3">
      <c r="A1431" s="2" t="s">
        <v>2955</v>
      </c>
      <c r="B1431" s="16"/>
      <c r="C1431" s="14"/>
      <c r="D1431" s="9"/>
      <c r="E1431" s="15"/>
      <c r="F1431" s="8">
        <v>1</v>
      </c>
      <c r="G1431" s="4">
        <v>1</v>
      </c>
      <c r="H1431" s="4"/>
      <c r="I1431" s="5" t="str">
        <f>VLOOKUP(A1431,tax!$B$2:$X$1706,5,FALSE)</f>
        <v xml:space="preserve"> Proteobacteria</v>
      </c>
      <c r="J1431" t="str">
        <f>VLOOKUP(A1431,tax!$B$2:$X$1706,6,FALSE)</f>
        <v xml:space="preserve"> Alphaproteobacteria</v>
      </c>
      <c r="K1431" s="11" t="str">
        <f t="shared" si="268"/>
        <v>-</v>
      </c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</row>
    <row r="1432" spans="1:44" x14ac:dyDescent="0.3">
      <c r="A1432" s="47" t="s">
        <v>2957</v>
      </c>
      <c r="B1432" s="48">
        <v>1</v>
      </c>
      <c r="C1432" s="49">
        <v>1</v>
      </c>
      <c r="D1432" s="50"/>
      <c r="E1432" s="51">
        <v>1</v>
      </c>
      <c r="F1432" s="52">
        <v>1</v>
      </c>
      <c r="G1432" s="53">
        <v>4</v>
      </c>
      <c r="H1432" s="53">
        <f>VLOOKUP(A1432, architectures!B1417:I8421,4, FALSE)</f>
        <v>275</v>
      </c>
      <c r="I1432" s="54" t="str">
        <f>VLOOKUP(A1432,tax!$B$2:$X$1706,5,FALSE)</f>
        <v xml:space="preserve"> Proteobacteria</v>
      </c>
      <c r="J1432" s="34" t="str">
        <f>VLOOKUP(A1432,tax!$B$2:$X$1706,6,FALSE)</f>
        <v xml:space="preserve"> Alphaproteobacteria</v>
      </c>
      <c r="K1432" s="35" t="str">
        <f t="shared" ref="K1432:K1435" si="270">IF(AND(B1432=1,C1432=1,E1432=1,F1432=1,B1432+C1432+D1432+E1432+F1432=4),"2",IF(AND(B1432+C1432+D1432+E1432+F1432=2,D1432=1),"1","-"))</f>
        <v>2</v>
      </c>
      <c r="L1432" s="35" t="str">
        <f>CONCATENATE("A",K1432)</f>
        <v>A2</v>
      </c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</row>
    <row r="1433" spans="1:44" hidden="1" x14ac:dyDescent="0.3">
      <c r="A1433" s="2" t="s">
        <v>2959</v>
      </c>
      <c r="B1433" s="16"/>
      <c r="C1433" s="14"/>
      <c r="D1433" s="9">
        <v>1</v>
      </c>
      <c r="E1433" s="15"/>
      <c r="F1433" s="8">
        <v>1</v>
      </c>
      <c r="G1433" s="4">
        <v>2</v>
      </c>
      <c r="H1433" s="4"/>
      <c r="I1433" s="5" t="str">
        <f>VLOOKUP(A1433,tax!$B$2:$X$1706,5,FALSE)</f>
        <v xml:space="preserve"> Proteobacteria</v>
      </c>
      <c r="J1433" t="str">
        <f>VLOOKUP(A1433,tax!$B$2:$X$1706,6,FALSE)</f>
        <v xml:space="preserve"> Gammaproteobacteria</v>
      </c>
      <c r="K1433" s="11" t="str">
        <f t="shared" si="270"/>
        <v>1</v>
      </c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</row>
    <row r="1434" spans="1:44" hidden="1" x14ac:dyDescent="0.3">
      <c r="A1434" s="2" t="s">
        <v>2961</v>
      </c>
      <c r="B1434" s="16"/>
      <c r="C1434" s="14"/>
      <c r="D1434" s="9">
        <v>1</v>
      </c>
      <c r="E1434" s="15"/>
      <c r="F1434" s="8">
        <v>1</v>
      </c>
      <c r="G1434" s="4">
        <v>2</v>
      </c>
      <c r="H1434" s="4"/>
      <c r="I1434" s="5" t="str">
        <f>VLOOKUP(A1434,tax!$B$2:$X$1706,5,FALSE)</f>
        <v xml:space="preserve"> Proteobacteria</v>
      </c>
      <c r="J1434" t="str">
        <f>VLOOKUP(A1434,tax!$B$2:$X$1706,6,FALSE)</f>
        <v xml:space="preserve"> Gammaproteobacteria</v>
      </c>
      <c r="K1434" s="11" t="str">
        <f t="shared" si="270"/>
        <v>1</v>
      </c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</row>
    <row r="1435" spans="1:44" hidden="1" x14ac:dyDescent="0.3">
      <c r="A1435" s="2" t="s">
        <v>2963</v>
      </c>
      <c r="B1435" s="16"/>
      <c r="C1435" s="14"/>
      <c r="D1435" s="9">
        <v>1</v>
      </c>
      <c r="E1435" s="15"/>
      <c r="F1435" s="8">
        <v>1</v>
      </c>
      <c r="G1435" s="4">
        <v>2</v>
      </c>
      <c r="H1435" s="4"/>
      <c r="I1435" s="5" t="str">
        <f>VLOOKUP(A1435,tax!$B$2:$X$1706,5,FALSE)</f>
        <v xml:space="preserve"> Proteobacteria</v>
      </c>
      <c r="J1435" t="str">
        <f>VLOOKUP(A1435,tax!$B$2:$X$1706,6,FALSE)</f>
        <v xml:space="preserve"> Gammaproteobacteria</v>
      </c>
      <c r="K1435" s="11" t="str">
        <f t="shared" si="270"/>
        <v>1</v>
      </c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</row>
    <row r="1436" spans="1:44" hidden="1" x14ac:dyDescent="0.3">
      <c r="A1436" s="2" t="s">
        <v>2965</v>
      </c>
      <c r="B1436" s="16"/>
      <c r="C1436" s="14"/>
      <c r="D1436" s="9"/>
      <c r="E1436" s="15"/>
      <c r="F1436" s="8">
        <v>1</v>
      </c>
      <c r="G1436" s="4">
        <v>1</v>
      </c>
      <c r="H1436" s="4"/>
      <c r="I1436" s="5" t="str">
        <f>VLOOKUP(A1436,tax!$B$2:$X$1706,5,FALSE)</f>
        <v xml:space="preserve"> Proteobacteria</v>
      </c>
      <c r="J1436" t="str">
        <f>VLOOKUP(A1436,tax!$B$2:$X$1706,6,FALSE)</f>
        <v xml:space="preserve"> Alphaproteobacteria</v>
      </c>
      <c r="K1436" s="11" t="str">
        <f t="shared" si="268"/>
        <v>-</v>
      </c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</row>
    <row r="1437" spans="1:44" x14ac:dyDescent="0.3">
      <c r="A1437" s="47" t="s">
        <v>2967</v>
      </c>
      <c r="B1437" s="48"/>
      <c r="C1437" s="49"/>
      <c r="D1437" s="50">
        <v>1</v>
      </c>
      <c r="E1437" s="51"/>
      <c r="F1437" s="52">
        <v>1</v>
      </c>
      <c r="G1437" s="53">
        <v>2</v>
      </c>
      <c r="H1437" s="53">
        <f>VLOOKUP(A1437, architectures!B1422:I8426,4, FALSE)</f>
        <v>108</v>
      </c>
      <c r="I1437" s="54" t="str">
        <f>VLOOKUP(A1437,tax!$B$2:$X$1706,5,FALSE)</f>
        <v xml:space="preserve"> Proteobacteria</v>
      </c>
      <c r="J1437" s="34" t="str">
        <f>VLOOKUP(A1437,tax!$B$2:$X$1706,6,FALSE)</f>
        <v xml:space="preserve"> Alphaproteobacteria</v>
      </c>
      <c r="K1437" s="35" t="str">
        <f>IF(AND(B1437=1,C1437=1,E1437=1,F1437=1,B1437+C1437+D1437+E1437+F1437=4),"2",IF(AND(B1437+C1437+D1437+E1437+F1437=2,D1437=1),"1","-"))</f>
        <v>1</v>
      </c>
      <c r="L1437" s="35" t="str">
        <f>CONCATENATE("A",K1437)</f>
        <v>A1</v>
      </c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</row>
    <row r="1438" spans="1:44" hidden="1" x14ac:dyDescent="0.3">
      <c r="A1438" s="2" t="s">
        <v>2969</v>
      </c>
      <c r="B1438" s="16"/>
      <c r="C1438" s="14">
        <v>1</v>
      </c>
      <c r="D1438" s="9"/>
      <c r="E1438" s="15">
        <v>1</v>
      </c>
      <c r="F1438" s="8">
        <v>1</v>
      </c>
      <c r="G1438" s="4">
        <v>3</v>
      </c>
      <c r="H1438" s="4"/>
      <c r="I1438" s="5" t="str">
        <f>VLOOKUP(A1438,tax!$B$2:$X$1706,5,FALSE)</f>
        <v xml:space="preserve"> Proteobacteria</v>
      </c>
      <c r="J1438" t="str">
        <f>VLOOKUP(A1438,tax!$B$2:$X$1706,6,FALSE)</f>
        <v xml:space="preserve"> Gammaproteobacteria</v>
      </c>
      <c r="K1438" s="11" t="str">
        <f t="shared" si="268"/>
        <v>-</v>
      </c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</row>
    <row r="1439" spans="1:44" hidden="1" x14ac:dyDescent="0.3">
      <c r="A1439" s="2" t="s">
        <v>2971</v>
      </c>
      <c r="B1439" s="16"/>
      <c r="C1439" s="14">
        <v>1</v>
      </c>
      <c r="D1439" s="9"/>
      <c r="E1439" s="15">
        <v>1</v>
      </c>
      <c r="F1439" s="8">
        <v>1</v>
      </c>
      <c r="G1439" s="4">
        <v>3</v>
      </c>
      <c r="H1439" s="4"/>
      <c r="I1439" s="5" t="str">
        <f>VLOOKUP(A1439,tax!$B$2:$X$1706,5,FALSE)</f>
        <v xml:space="preserve"> Proteobacteria</v>
      </c>
      <c r="J1439" t="str">
        <f>VLOOKUP(A1439,tax!$B$2:$X$1706,6,FALSE)</f>
        <v xml:space="preserve"> Gammaproteobacteria</v>
      </c>
      <c r="K1439" s="11" t="str">
        <f t="shared" si="268"/>
        <v>-</v>
      </c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</row>
    <row r="1440" spans="1:44" hidden="1" x14ac:dyDescent="0.3">
      <c r="A1440" s="2" t="s">
        <v>2973</v>
      </c>
      <c r="B1440" s="16">
        <v>2</v>
      </c>
      <c r="C1440" s="14">
        <v>1</v>
      </c>
      <c r="D1440" s="9"/>
      <c r="E1440" s="15">
        <v>1</v>
      </c>
      <c r="F1440" s="8">
        <v>1</v>
      </c>
      <c r="G1440" s="4">
        <v>5</v>
      </c>
      <c r="H1440" s="4"/>
      <c r="I1440" s="5" t="str">
        <f>VLOOKUP(A1440,tax!$B$2:$X$1706,5,FALSE)</f>
        <v xml:space="preserve"> Proteobacteria</v>
      </c>
      <c r="J1440" t="str">
        <f>VLOOKUP(A1440,tax!$B$2:$X$1706,6,FALSE)</f>
        <v xml:space="preserve"> Gammaproteobacteria</v>
      </c>
      <c r="K1440" s="11" t="str">
        <f t="shared" si="268"/>
        <v>-</v>
      </c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</row>
    <row r="1441" spans="1:44" hidden="1" x14ac:dyDescent="0.3">
      <c r="A1441" s="2" t="s">
        <v>2975</v>
      </c>
      <c r="B1441" s="16"/>
      <c r="C1441" s="14"/>
      <c r="D1441" s="9"/>
      <c r="E1441" s="15">
        <v>1</v>
      </c>
      <c r="F1441" s="8">
        <v>1</v>
      </c>
      <c r="G1441" s="4">
        <v>2</v>
      </c>
      <c r="H1441" s="4"/>
      <c r="I1441" s="5" t="str">
        <f>VLOOKUP(A1441,tax!$B$2:$X$1706,5,FALSE)</f>
        <v xml:space="preserve"> Proteobacteria</v>
      </c>
      <c r="J1441" t="str">
        <f>VLOOKUP(A1441,tax!$B$2:$X$1706,6,FALSE)</f>
        <v xml:space="preserve"> Gammaproteobacteria</v>
      </c>
      <c r="K1441" s="11" t="str">
        <f t="shared" si="268"/>
        <v>-</v>
      </c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</row>
    <row r="1442" spans="1:44" x14ac:dyDescent="0.3">
      <c r="A1442" s="47" t="s">
        <v>2977</v>
      </c>
      <c r="B1442" s="48"/>
      <c r="C1442" s="49"/>
      <c r="D1442" s="50">
        <v>1</v>
      </c>
      <c r="E1442" s="51"/>
      <c r="F1442" s="52">
        <v>1</v>
      </c>
      <c r="G1442" s="53">
        <v>2</v>
      </c>
      <c r="H1442" s="53">
        <f>VLOOKUP(A1442, architectures!B1427:I8431,4, FALSE)</f>
        <v>36</v>
      </c>
      <c r="I1442" s="54" t="str">
        <f>VLOOKUP(A1442,tax!$B$2:$X$1706,5,FALSE)</f>
        <v xml:space="preserve"> Proteobacteria</v>
      </c>
      <c r="J1442" s="34" t="str">
        <f>VLOOKUP(A1442,tax!$B$2:$X$1706,6,FALSE)</f>
        <v xml:space="preserve"> Betaproteobacteria</v>
      </c>
      <c r="K1442" s="35" t="str">
        <f t="shared" ref="K1442:K1448" si="271">IF(AND(B1442=1,C1442=1,E1442=1,F1442=1,B1442+C1442+D1442+E1442+F1442=4),"2",IF(AND(B1442+C1442+D1442+E1442+F1442=2,D1442=1),"1","-"))</f>
        <v>1</v>
      </c>
      <c r="L1442" s="35" t="str">
        <f t="shared" ref="L1442:L1444" si="272">CONCATENATE("B",K1442)</f>
        <v>B1</v>
      </c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</row>
    <row r="1443" spans="1:44" x14ac:dyDescent="0.3">
      <c r="A1443" s="47" t="s">
        <v>2979</v>
      </c>
      <c r="B1443" s="48"/>
      <c r="C1443" s="49"/>
      <c r="D1443" s="50">
        <v>1</v>
      </c>
      <c r="E1443" s="51"/>
      <c r="F1443" s="52">
        <v>1</v>
      </c>
      <c r="G1443" s="53">
        <v>2</v>
      </c>
      <c r="H1443" s="53">
        <f>VLOOKUP(A1443, architectures!B1428:I8432,4, FALSE)</f>
        <v>73</v>
      </c>
      <c r="I1443" s="54" t="str">
        <f>VLOOKUP(A1443,tax!$B$2:$X$1706,5,FALSE)</f>
        <v xml:space="preserve"> Proteobacteria</v>
      </c>
      <c r="J1443" s="34" t="str">
        <f>VLOOKUP(A1443,tax!$B$2:$X$1706,6,FALSE)</f>
        <v xml:space="preserve"> Betaproteobacteria</v>
      </c>
      <c r="K1443" s="35" t="str">
        <f t="shared" si="271"/>
        <v>1</v>
      </c>
      <c r="L1443" s="35" t="str">
        <f t="shared" si="272"/>
        <v>B1</v>
      </c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</row>
    <row r="1444" spans="1:44" x14ac:dyDescent="0.3">
      <c r="A1444" s="47" t="s">
        <v>2981</v>
      </c>
      <c r="B1444" s="48"/>
      <c r="C1444" s="49"/>
      <c r="D1444" s="50">
        <v>1</v>
      </c>
      <c r="E1444" s="51"/>
      <c r="F1444" s="52">
        <v>1</v>
      </c>
      <c r="G1444" s="53">
        <v>2</v>
      </c>
      <c r="H1444" s="53">
        <f>VLOOKUP(A1444, architectures!B1429:I8433,4, FALSE)</f>
        <v>54</v>
      </c>
      <c r="I1444" s="54" t="str">
        <f>VLOOKUP(A1444,tax!$B$2:$X$1706,5,FALSE)</f>
        <v xml:space="preserve"> Proteobacteria</v>
      </c>
      <c r="J1444" s="34" t="str">
        <f>VLOOKUP(A1444,tax!$B$2:$X$1706,6,FALSE)</f>
        <v xml:space="preserve"> Betaproteobacteria</v>
      </c>
      <c r="K1444" s="35" t="str">
        <f t="shared" si="271"/>
        <v>1</v>
      </c>
      <c r="L1444" s="35" t="str">
        <f t="shared" si="272"/>
        <v>B1</v>
      </c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</row>
    <row r="1445" spans="1:44" hidden="1" x14ac:dyDescent="0.3">
      <c r="A1445" s="2" t="s">
        <v>2983</v>
      </c>
      <c r="B1445" s="16"/>
      <c r="C1445" s="14"/>
      <c r="D1445" s="9">
        <v>1</v>
      </c>
      <c r="E1445" s="15"/>
      <c r="F1445" s="8">
        <v>1</v>
      </c>
      <c r="G1445" s="4">
        <v>2</v>
      </c>
      <c r="H1445" s="4"/>
      <c r="I1445" s="5" t="str">
        <f>VLOOKUP(A1445,tax!$B$2:$X$1706,5,FALSE)</f>
        <v xml:space="preserve"> Proteobacteria</v>
      </c>
      <c r="J1445" t="str">
        <f>VLOOKUP(A1445,tax!$B$2:$X$1706,6,FALSE)</f>
        <v xml:space="preserve"> Gammaproteobacteria</v>
      </c>
      <c r="K1445" s="11" t="str">
        <f t="shared" si="271"/>
        <v>1</v>
      </c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</row>
    <row r="1446" spans="1:44" hidden="1" x14ac:dyDescent="0.3">
      <c r="A1446" s="2" t="s">
        <v>2985</v>
      </c>
      <c r="B1446" s="16"/>
      <c r="C1446" s="14"/>
      <c r="D1446" s="9">
        <v>1</v>
      </c>
      <c r="E1446" s="15"/>
      <c r="F1446" s="8">
        <v>1</v>
      </c>
      <c r="G1446" s="4">
        <v>2</v>
      </c>
      <c r="H1446" s="4"/>
      <c r="I1446" s="5" t="str">
        <f>VLOOKUP(A1446,tax!$B$2:$X$1706,5,FALSE)</f>
        <v xml:space="preserve"> Proteobacteria</v>
      </c>
      <c r="J1446" t="str">
        <f>VLOOKUP(A1446,tax!$B$2:$X$1706,6,FALSE)</f>
        <v xml:space="preserve"> Gammaproteobacteria</v>
      </c>
      <c r="K1446" s="11" t="str">
        <f t="shared" si="271"/>
        <v>1</v>
      </c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</row>
    <row r="1447" spans="1:44" hidden="1" x14ac:dyDescent="0.3">
      <c r="A1447" s="2" t="s">
        <v>2987</v>
      </c>
      <c r="B1447" s="16"/>
      <c r="C1447" s="14"/>
      <c r="D1447" s="9">
        <v>1</v>
      </c>
      <c r="E1447" s="15"/>
      <c r="F1447" s="8">
        <v>1</v>
      </c>
      <c r="G1447" s="4">
        <v>2</v>
      </c>
      <c r="H1447" s="4"/>
      <c r="I1447" s="5" t="str">
        <f>VLOOKUP(A1447,tax!$B$2:$X$1706,5,FALSE)</f>
        <v xml:space="preserve"> Proteobacteria</v>
      </c>
      <c r="J1447" t="str">
        <f>VLOOKUP(A1447,tax!$B$2:$X$1706,6,FALSE)</f>
        <v xml:space="preserve"> Gammaproteobacteria</v>
      </c>
      <c r="K1447" s="11" t="str">
        <f t="shared" si="271"/>
        <v>1</v>
      </c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</row>
    <row r="1448" spans="1:44" hidden="1" x14ac:dyDescent="0.3">
      <c r="A1448" s="2" t="s">
        <v>2989</v>
      </c>
      <c r="B1448" s="16"/>
      <c r="C1448" s="14"/>
      <c r="D1448" s="9">
        <v>1</v>
      </c>
      <c r="E1448" s="15"/>
      <c r="F1448" s="8">
        <v>1</v>
      </c>
      <c r="G1448" s="4">
        <v>2</v>
      </c>
      <c r="H1448" s="4"/>
      <c r="I1448" s="5" t="str">
        <f>VLOOKUP(A1448,tax!$B$2:$X$1706,5,FALSE)</f>
        <v xml:space="preserve"> Proteobacteria</v>
      </c>
      <c r="J1448" t="str">
        <f>VLOOKUP(A1448,tax!$B$2:$X$1706,6,FALSE)</f>
        <v xml:space="preserve"> Gammaproteobacteria</v>
      </c>
      <c r="K1448" s="11" t="str">
        <f t="shared" si="271"/>
        <v>1</v>
      </c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</row>
    <row r="1449" spans="1:44" hidden="1" x14ac:dyDescent="0.3">
      <c r="A1449" s="2" t="s">
        <v>2991</v>
      </c>
      <c r="B1449" s="16"/>
      <c r="C1449" s="14">
        <v>1</v>
      </c>
      <c r="D1449" s="9"/>
      <c r="E1449" s="15">
        <v>1</v>
      </c>
      <c r="F1449" s="8">
        <v>1</v>
      </c>
      <c r="G1449" s="4">
        <v>3</v>
      </c>
      <c r="H1449" s="4"/>
      <c r="I1449" s="5" t="str">
        <f>VLOOKUP(A1449,tax!$B$2:$X$1706,5,FALSE)</f>
        <v xml:space="preserve"> Proteobacteria</v>
      </c>
      <c r="J1449" t="str">
        <f>VLOOKUP(A1449,tax!$B$2:$X$1706,6,FALSE)</f>
        <v xml:space="preserve"> Alphaproteobacteria</v>
      </c>
      <c r="K1449" s="11" t="str">
        <f t="shared" si="268"/>
        <v>-</v>
      </c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</row>
    <row r="1450" spans="1:44" hidden="1" x14ac:dyDescent="0.3">
      <c r="A1450" s="2" t="s">
        <v>2993</v>
      </c>
      <c r="B1450" s="16"/>
      <c r="C1450" s="14">
        <v>1</v>
      </c>
      <c r="D1450" s="9"/>
      <c r="E1450" s="15">
        <v>1</v>
      </c>
      <c r="F1450" s="8">
        <v>1</v>
      </c>
      <c r="G1450" s="4">
        <v>3</v>
      </c>
      <c r="H1450" s="4"/>
      <c r="I1450" s="5" t="str">
        <f>VLOOKUP(A1450,tax!$B$2:$X$1706,5,FALSE)</f>
        <v xml:space="preserve"> Proteobacteria</v>
      </c>
      <c r="J1450" t="str">
        <f>VLOOKUP(A1450,tax!$B$2:$X$1706,6,FALSE)</f>
        <v xml:space="preserve"> Alphaproteobacteria</v>
      </c>
      <c r="K1450" s="11" t="str">
        <f t="shared" si="268"/>
        <v>-</v>
      </c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</row>
    <row r="1451" spans="1:44" hidden="1" x14ac:dyDescent="0.3">
      <c r="A1451" s="2" t="s">
        <v>2995</v>
      </c>
      <c r="B1451" s="16"/>
      <c r="C1451" s="14"/>
      <c r="D1451" s="9"/>
      <c r="E1451" s="15"/>
      <c r="F1451" s="8">
        <v>1</v>
      </c>
      <c r="G1451" s="4">
        <v>1</v>
      </c>
      <c r="H1451" s="4"/>
      <c r="I1451" s="5" t="str">
        <f>VLOOKUP(A1451,tax!$B$2:$X$1706,5,FALSE)</f>
        <v xml:space="preserve"> Proteobacteria</v>
      </c>
      <c r="J1451" t="str">
        <f>VLOOKUP(A1451,tax!$B$2:$X$1706,6,FALSE)</f>
        <v xml:space="preserve"> Alphaproteobacteria</v>
      </c>
      <c r="K1451" s="11" t="str">
        <f t="shared" si="268"/>
        <v>-</v>
      </c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</row>
    <row r="1452" spans="1:44" hidden="1" x14ac:dyDescent="0.3">
      <c r="A1452" s="2" t="s">
        <v>2997</v>
      </c>
      <c r="B1452" s="16"/>
      <c r="C1452" s="14">
        <v>1</v>
      </c>
      <c r="D1452" s="9"/>
      <c r="E1452" s="15">
        <v>1</v>
      </c>
      <c r="F1452" s="8">
        <v>1</v>
      </c>
      <c r="G1452" s="4">
        <v>3</v>
      </c>
      <c r="H1452" s="4"/>
      <c r="I1452" s="5" t="str">
        <f>VLOOKUP(A1452,tax!$B$2:$X$1706,5,FALSE)</f>
        <v xml:space="preserve"> Proteobacteria</v>
      </c>
      <c r="J1452" t="str">
        <f>VLOOKUP(A1452,tax!$B$2:$X$1706,6,FALSE)</f>
        <v xml:space="preserve"> Deltaproteobacteria</v>
      </c>
      <c r="K1452" s="11" t="str">
        <f t="shared" si="268"/>
        <v>-</v>
      </c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</row>
    <row r="1453" spans="1:44" hidden="1" x14ac:dyDescent="0.3">
      <c r="A1453" s="2" t="s">
        <v>2999</v>
      </c>
      <c r="B1453" s="16">
        <v>1</v>
      </c>
      <c r="C1453" s="14">
        <v>1</v>
      </c>
      <c r="D1453" s="9"/>
      <c r="E1453" s="15">
        <v>1</v>
      </c>
      <c r="F1453" s="8">
        <v>1</v>
      </c>
      <c r="G1453" s="4">
        <v>4</v>
      </c>
      <c r="H1453" s="4"/>
      <c r="I1453" s="5" t="str">
        <f>VLOOKUP(A1453,tax!$B$2:$X$1706,5,FALSE)</f>
        <v xml:space="preserve"> Proteobacteria</v>
      </c>
      <c r="J1453" t="str">
        <f>VLOOKUP(A1453,tax!$B$2:$X$1706,6,FALSE)</f>
        <v xml:space="preserve"> Deltaproteobacteria</v>
      </c>
      <c r="K1453" s="11" t="str">
        <f t="shared" ref="K1453:K1454" si="273">IF(AND(B1453=1,C1453=1,E1453=1,F1453=1,B1453+C1453+D1453+E1453+F1453=4),"2",IF(AND(B1453+C1453+D1453+E1453+F1453=2,D1453=1),"1","-"))</f>
        <v>2</v>
      </c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</row>
    <row r="1454" spans="1:44" x14ac:dyDescent="0.3">
      <c r="A1454" s="47" t="s">
        <v>3001</v>
      </c>
      <c r="B1454" s="48"/>
      <c r="C1454" s="49"/>
      <c r="D1454" s="50">
        <v>1</v>
      </c>
      <c r="E1454" s="51"/>
      <c r="F1454" s="52">
        <v>1</v>
      </c>
      <c r="G1454" s="53">
        <v>2</v>
      </c>
      <c r="H1454" s="53">
        <f>VLOOKUP(A1454, architectures!B1439:I8443,4, FALSE)</f>
        <v>69</v>
      </c>
      <c r="I1454" s="54" t="str">
        <f>VLOOKUP(A1454,tax!$B$2:$X$1706,5,FALSE)</f>
        <v xml:space="preserve"> Proteobacteria</v>
      </c>
      <c r="J1454" s="34" t="str">
        <f>VLOOKUP(A1454,tax!$B$2:$X$1706,6,FALSE)</f>
        <v xml:space="preserve"> Alphaproteobacteria</v>
      </c>
      <c r="K1454" s="35" t="str">
        <f t="shared" si="273"/>
        <v>1</v>
      </c>
      <c r="L1454" s="35" t="str">
        <f>CONCATENATE("A",K1454)</f>
        <v>A1</v>
      </c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</row>
    <row r="1455" spans="1:44" hidden="1" x14ac:dyDescent="0.3">
      <c r="A1455" s="2" t="s">
        <v>3003</v>
      </c>
      <c r="B1455" s="16"/>
      <c r="C1455" s="14"/>
      <c r="D1455" s="9"/>
      <c r="E1455" s="15"/>
      <c r="F1455" s="8">
        <v>1</v>
      </c>
      <c r="G1455" s="4">
        <v>1</v>
      </c>
      <c r="H1455" s="4"/>
      <c r="I1455" s="5" t="str">
        <f>VLOOKUP(A1455,tax!$B$2:$X$1706,5,FALSE)</f>
        <v xml:space="preserve"> Proteobacteria</v>
      </c>
      <c r="J1455" t="str">
        <f>VLOOKUP(A1455,tax!$B$2:$X$1706,6,FALSE)</f>
        <v xml:space="preserve"> Alphaproteobacteria</v>
      </c>
      <c r="K1455" s="11" t="str">
        <f t="shared" si="268"/>
        <v>-</v>
      </c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</row>
    <row r="1456" spans="1:44" hidden="1" x14ac:dyDescent="0.3">
      <c r="A1456" s="2" t="s">
        <v>2007</v>
      </c>
      <c r="B1456" s="16"/>
      <c r="C1456" s="14"/>
      <c r="D1456" s="9"/>
      <c r="E1456" s="15"/>
      <c r="F1456" s="8">
        <v>1</v>
      </c>
      <c r="G1456" s="4">
        <v>1</v>
      </c>
      <c r="H1456" s="4"/>
      <c r="I1456" s="5" t="str">
        <f>VLOOKUP(A1456,tax!$B$2:$X$1706,5,FALSE)</f>
        <v xml:space="preserve"> Viridiplantae</v>
      </c>
      <c r="J1456" t="str">
        <f>VLOOKUP(A1456,tax!$B$2:$X$1706,6,FALSE)</f>
        <v xml:space="preserve"> Streptophyta</v>
      </c>
      <c r="K1456" s="11" t="str">
        <f t="shared" si="268"/>
        <v>-</v>
      </c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</row>
    <row r="1457" spans="1:44" hidden="1" x14ac:dyDescent="0.3">
      <c r="A1457" s="2" t="s">
        <v>3005</v>
      </c>
      <c r="B1457" s="16">
        <v>2</v>
      </c>
      <c r="C1457" s="14">
        <v>1</v>
      </c>
      <c r="D1457" s="9"/>
      <c r="E1457" s="15">
        <v>1</v>
      </c>
      <c r="F1457" s="8">
        <v>1</v>
      </c>
      <c r="G1457" s="4">
        <v>5</v>
      </c>
      <c r="H1457" s="4"/>
      <c r="I1457" s="5" t="str">
        <f>VLOOKUP(A1457,tax!$B$2:$X$1706,5,FALSE)</f>
        <v xml:space="preserve"> Proteobacteria</v>
      </c>
      <c r="J1457" t="str">
        <f>VLOOKUP(A1457,tax!$B$2:$X$1706,6,FALSE)</f>
        <v xml:space="preserve"> Alphaproteobacteria</v>
      </c>
      <c r="K1457" s="11" t="str">
        <f t="shared" si="268"/>
        <v>-</v>
      </c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</row>
    <row r="1458" spans="1:44" hidden="1" x14ac:dyDescent="0.3">
      <c r="A1458" s="2" t="s">
        <v>3007</v>
      </c>
      <c r="B1458" s="16"/>
      <c r="C1458" s="14">
        <v>1</v>
      </c>
      <c r="D1458" s="9"/>
      <c r="E1458" s="15">
        <v>1</v>
      </c>
      <c r="F1458" s="8">
        <v>1</v>
      </c>
      <c r="G1458" s="4">
        <v>3</v>
      </c>
      <c r="H1458" s="4"/>
      <c r="I1458" s="5" t="str">
        <f>VLOOKUP(A1458,tax!$B$2:$X$1706,5,FALSE)</f>
        <v xml:space="preserve"> Proteobacteria</v>
      </c>
      <c r="J1458" t="str">
        <f>VLOOKUP(A1458,tax!$B$2:$X$1706,6,FALSE)</f>
        <v xml:space="preserve"> Gammaproteobacteria</v>
      </c>
      <c r="K1458" s="11" t="str">
        <f t="shared" si="268"/>
        <v>-</v>
      </c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</row>
    <row r="1459" spans="1:44" hidden="1" x14ac:dyDescent="0.3">
      <c r="A1459" s="2" t="s">
        <v>3009</v>
      </c>
      <c r="B1459" s="16"/>
      <c r="C1459" s="14">
        <v>1</v>
      </c>
      <c r="D1459" s="9"/>
      <c r="E1459" s="15">
        <v>1</v>
      </c>
      <c r="F1459" s="8">
        <v>1</v>
      </c>
      <c r="G1459" s="4">
        <v>3</v>
      </c>
      <c r="H1459" s="4"/>
      <c r="I1459" s="5" t="str">
        <f>VLOOKUP(A1459,tax!$B$2:$X$1706,5,FALSE)</f>
        <v xml:space="preserve"> Proteobacteria</v>
      </c>
      <c r="J1459" t="str">
        <f>VLOOKUP(A1459,tax!$B$2:$X$1706,6,FALSE)</f>
        <v xml:space="preserve"> Gammaproteobacteria</v>
      </c>
      <c r="K1459" s="11" t="str">
        <f t="shared" si="268"/>
        <v>-</v>
      </c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</row>
    <row r="1460" spans="1:44" hidden="1" x14ac:dyDescent="0.3">
      <c r="A1460" s="2" t="s">
        <v>3011</v>
      </c>
      <c r="B1460" s="16"/>
      <c r="C1460" s="14">
        <v>1</v>
      </c>
      <c r="D1460" s="9"/>
      <c r="E1460" s="15">
        <v>1</v>
      </c>
      <c r="F1460" s="8">
        <v>1</v>
      </c>
      <c r="G1460" s="4">
        <v>3</v>
      </c>
      <c r="H1460" s="4"/>
      <c r="I1460" s="5" t="str">
        <f>VLOOKUP(A1460,tax!$B$2:$X$1706,5,FALSE)</f>
        <v xml:space="preserve"> Proteobacteria</v>
      </c>
      <c r="J1460" t="str">
        <f>VLOOKUP(A1460,tax!$B$2:$X$1706,6,FALSE)</f>
        <v xml:space="preserve"> Gammaproteobacteria</v>
      </c>
      <c r="K1460" s="11" t="str">
        <f t="shared" si="268"/>
        <v>-</v>
      </c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</row>
    <row r="1461" spans="1:44" hidden="1" x14ac:dyDescent="0.3">
      <c r="A1461" s="2" t="s">
        <v>3013</v>
      </c>
      <c r="B1461" s="16">
        <v>2</v>
      </c>
      <c r="C1461" s="14">
        <v>1</v>
      </c>
      <c r="D1461" s="9"/>
      <c r="E1461" s="15">
        <v>1</v>
      </c>
      <c r="F1461" s="8">
        <v>1</v>
      </c>
      <c r="G1461" s="4">
        <v>5</v>
      </c>
      <c r="H1461" s="4"/>
      <c r="I1461" s="5" t="str">
        <f>VLOOKUP(A1461,tax!$B$2:$X$1706,5,FALSE)</f>
        <v xml:space="preserve"> Proteobacteria</v>
      </c>
      <c r="J1461" t="str">
        <f>VLOOKUP(A1461,tax!$B$2:$X$1706,6,FALSE)</f>
        <v xml:space="preserve"> Gammaproteobacteria</v>
      </c>
      <c r="K1461" s="11" t="str">
        <f t="shared" si="268"/>
        <v>-</v>
      </c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</row>
    <row r="1462" spans="1:44" hidden="1" x14ac:dyDescent="0.3">
      <c r="A1462" s="2" t="s">
        <v>3015</v>
      </c>
      <c r="B1462" s="16"/>
      <c r="C1462" s="14"/>
      <c r="D1462" s="9">
        <v>1</v>
      </c>
      <c r="E1462" s="15"/>
      <c r="F1462" s="8">
        <v>1</v>
      </c>
      <c r="G1462" s="4">
        <v>2</v>
      </c>
      <c r="H1462" s="4"/>
      <c r="I1462" s="5" t="str">
        <f>VLOOKUP(A1462,tax!$B$2:$X$1706,5,FALSE)</f>
        <v xml:space="preserve"> Proteobacteria</v>
      </c>
      <c r="J1462" t="str">
        <f>VLOOKUP(A1462,tax!$B$2:$X$1706,6,FALSE)</f>
        <v xml:space="preserve"> Gammaproteobacteria</v>
      </c>
      <c r="K1462" s="11" t="str">
        <f>IF(AND(B1462=1,C1462=1,E1462=1,F1462=1,B1462+C1462+D1462+E1462+F1462=4),"2",IF(AND(B1462+C1462+D1462+E1462+F1462=2,D1462=1),"1","-"))</f>
        <v>1</v>
      </c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</row>
    <row r="1463" spans="1:44" hidden="1" x14ac:dyDescent="0.3">
      <c r="A1463" s="2" t="s">
        <v>3017</v>
      </c>
      <c r="B1463" s="16"/>
      <c r="C1463" s="14"/>
      <c r="D1463" s="9"/>
      <c r="E1463" s="15">
        <v>1</v>
      </c>
      <c r="F1463" s="8">
        <v>1</v>
      </c>
      <c r="G1463" s="4">
        <v>2</v>
      </c>
      <c r="H1463" s="4"/>
      <c r="I1463" s="5" t="str">
        <f>VLOOKUP(A1463,tax!$B$2:$X$1706,5,FALSE)</f>
        <v xml:space="preserve"> Proteobacteria</v>
      </c>
      <c r="J1463" t="str">
        <f>VLOOKUP(A1463,tax!$B$2:$X$1706,6,FALSE)</f>
        <v xml:space="preserve"> Alphaproteobacteria</v>
      </c>
      <c r="K1463" s="11" t="str">
        <f t="shared" si="268"/>
        <v>-</v>
      </c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</row>
    <row r="1464" spans="1:44" hidden="1" x14ac:dyDescent="0.3">
      <c r="A1464" s="2" t="s">
        <v>3019</v>
      </c>
      <c r="B1464" s="16"/>
      <c r="C1464" s="14">
        <v>1</v>
      </c>
      <c r="D1464" s="9"/>
      <c r="E1464" s="15">
        <v>1</v>
      </c>
      <c r="F1464" s="8">
        <v>1</v>
      </c>
      <c r="G1464" s="4">
        <v>3</v>
      </c>
      <c r="H1464" s="4"/>
      <c r="I1464" s="5" t="str">
        <f>VLOOKUP(A1464,tax!$B$2:$X$1706,5,FALSE)</f>
        <v xml:space="preserve"> Proteobacteria</v>
      </c>
      <c r="J1464" t="str">
        <f>VLOOKUP(A1464,tax!$B$2:$X$1706,6,FALSE)</f>
        <v xml:space="preserve"> Alphaproteobacteria</v>
      </c>
      <c r="K1464" s="11" t="str">
        <f t="shared" si="268"/>
        <v>-</v>
      </c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</row>
    <row r="1465" spans="1:44" hidden="1" x14ac:dyDescent="0.3">
      <c r="A1465" s="2" t="s">
        <v>3021</v>
      </c>
      <c r="B1465" s="16"/>
      <c r="C1465" s="14">
        <v>1</v>
      </c>
      <c r="D1465" s="9"/>
      <c r="E1465" s="15">
        <v>1</v>
      </c>
      <c r="F1465" s="8">
        <v>1</v>
      </c>
      <c r="G1465" s="4">
        <v>3</v>
      </c>
      <c r="H1465" s="4"/>
      <c r="I1465" s="5" t="str">
        <f>VLOOKUP(A1465,tax!$B$2:$X$1706,5,FALSE)</f>
        <v xml:space="preserve"> Proteobacteria</v>
      </c>
      <c r="J1465" t="str">
        <f>VLOOKUP(A1465,tax!$B$2:$X$1706,6,FALSE)</f>
        <v xml:space="preserve"> Alphaproteobacteria</v>
      </c>
      <c r="K1465" s="11" t="str">
        <f t="shared" si="268"/>
        <v>-</v>
      </c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</row>
    <row r="1466" spans="1:44" hidden="1" x14ac:dyDescent="0.3">
      <c r="A1466" s="2" t="s">
        <v>3023</v>
      </c>
      <c r="B1466" s="16"/>
      <c r="C1466" s="14"/>
      <c r="D1466" s="9"/>
      <c r="E1466" s="15">
        <v>1</v>
      </c>
      <c r="F1466" s="8">
        <v>1</v>
      </c>
      <c r="G1466" s="4">
        <v>2</v>
      </c>
      <c r="H1466" s="4"/>
      <c r="I1466" s="5" t="str">
        <f>VLOOKUP(A1466,tax!$B$2:$X$1706,5,FALSE)</f>
        <v xml:space="preserve"> Proteobacteria</v>
      </c>
      <c r="J1466" t="str">
        <f>VLOOKUP(A1466,tax!$B$2:$X$1706,6,FALSE)</f>
        <v xml:space="preserve"> Alphaproteobacteria</v>
      </c>
      <c r="K1466" s="11" t="str">
        <f t="shared" si="268"/>
        <v>-</v>
      </c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</row>
    <row r="1467" spans="1:44" x14ac:dyDescent="0.3">
      <c r="A1467" s="47" t="s">
        <v>3025</v>
      </c>
      <c r="B1467" s="48"/>
      <c r="C1467" s="49"/>
      <c r="D1467" s="50">
        <v>1</v>
      </c>
      <c r="E1467" s="51"/>
      <c r="F1467" s="52">
        <v>1</v>
      </c>
      <c r="G1467" s="53">
        <v>2</v>
      </c>
      <c r="H1467" s="53">
        <f>VLOOKUP(A1467, architectures!B1452:I8456,4, FALSE)</f>
        <v>85</v>
      </c>
      <c r="I1467" s="54" t="str">
        <f>VLOOKUP(A1467,tax!$B$2:$X$1706,5,FALSE)</f>
        <v xml:space="preserve"> Proteobacteria</v>
      </c>
      <c r="J1467" s="34" t="str">
        <f>VLOOKUP(A1467,tax!$B$2:$X$1706,6,FALSE)</f>
        <v xml:space="preserve"> Betaproteobacteria</v>
      </c>
      <c r="K1467" s="35" t="str">
        <f>IF(AND(B1467=1,C1467=1,E1467=1,F1467=1,B1467+C1467+D1467+E1467+F1467=4),"2",IF(AND(B1467+C1467+D1467+E1467+F1467=2,D1467=1),"1","-"))</f>
        <v>1</v>
      </c>
      <c r="L1467" s="35" t="str">
        <f>CONCATENATE("B",K1467)</f>
        <v>B1</v>
      </c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</row>
    <row r="1468" spans="1:44" hidden="1" x14ac:dyDescent="0.3">
      <c r="A1468" s="2" t="s">
        <v>3027</v>
      </c>
      <c r="B1468" s="16"/>
      <c r="C1468" s="14">
        <v>1</v>
      </c>
      <c r="D1468" s="9"/>
      <c r="E1468" s="15">
        <v>1</v>
      </c>
      <c r="F1468" s="8">
        <v>1</v>
      </c>
      <c r="G1468" s="4">
        <v>3</v>
      </c>
      <c r="H1468" s="4"/>
      <c r="I1468" s="5" t="str">
        <f>VLOOKUP(A1468,tax!$B$2:$X$1706,5,FALSE)</f>
        <v xml:space="preserve"> Proteobacteria</v>
      </c>
      <c r="J1468" t="str">
        <f>VLOOKUP(A1468,tax!$B$2:$X$1706,6,FALSE)</f>
        <v xml:space="preserve"> Deltaproteobacteria</v>
      </c>
      <c r="K1468" s="11" t="str">
        <f t="shared" si="268"/>
        <v>-</v>
      </c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</row>
    <row r="1469" spans="1:44" hidden="1" x14ac:dyDescent="0.3">
      <c r="A1469" s="2" t="s">
        <v>3029</v>
      </c>
      <c r="B1469" s="16"/>
      <c r="C1469" s="14"/>
      <c r="D1469" s="9"/>
      <c r="E1469" s="15"/>
      <c r="F1469" s="8">
        <v>1</v>
      </c>
      <c r="G1469" s="4">
        <v>1</v>
      </c>
      <c r="H1469" s="4"/>
      <c r="I1469" s="5" t="str">
        <f>VLOOKUP(A1469,tax!$B$2:$X$1706,5,FALSE)</f>
        <v xml:space="preserve"> Proteobacteria</v>
      </c>
      <c r="J1469" t="str">
        <f>VLOOKUP(A1469,tax!$B$2:$X$1706,6,FALSE)</f>
        <v xml:space="preserve"> Deltaproteobacteria</v>
      </c>
      <c r="K1469" s="11" t="str">
        <f t="shared" si="268"/>
        <v>-</v>
      </c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</row>
    <row r="1470" spans="1:44" hidden="1" x14ac:dyDescent="0.3">
      <c r="A1470" s="2" t="s">
        <v>3031</v>
      </c>
      <c r="B1470" s="16"/>
      <c r="C1470" s="14"/>
      <c r="D1470" s="9"/>
      <c r="E1470" s="15">
        <v>1</v>
      </c>
      <c r="F1470" s="8">
        <v>1</v>
      </c>
      <c r="G1470" s="4">
        <v>2</v>
      </c>
      <c r="H1470" s="4"/>
      <c r="I1470" s="5" t="str">
        <f>VLOOKUP(A1470,tax!$B$2:$X$1706,5,FALSE)</f>
        <v xml:space="preserve"> Proteobacteria</v>
      </c>
      <c r="J1470" t="str">
        <f>VLOOKUP(A1470,tax!$B$2:$X$1706,6,FALSE)</f>
        <v xml:space="preserve"> Deltaproteobacteria</v>
      </c>
      <c r="K1470" s="11" t="str">
        <f t="shared" si="268"/>
        <v>-</v>
      </c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</row>
    <row r="1471" spans="1:44" hidden="1" x14ac:dyDescent="0.3">
      <c r="A1471" s="2" t="s">
        <v>3033</v>
      </c>
      <c r="B1471" s="16"/>
      <c r="C1471" s="14"/>
      <c r="D1471" s="9">
        <v>1</v>
      </c>
      <c r="E1471" s="15"/>
      <c r="F1471" s="8">
        <v>1</v>
      </c>
      <c r="G1471" s="4">
        <v>2</v>
      </c>
      <c r="H1471" s="4"/>
      <c r="I1471" s="5" t="str">
        <f>VLOOKUP(A1471,tax!$B$2:$X$1706,5,FALSE)</f>
        <v xml:space="preserve"> Proteobacteria</v>
      </c>
      <c r="J1471" t="str">
        <f>VLOOKUP(A1471,tax!$B$2:$X$1706,6,FALSE)</f>
        <v xml:space="preserve"> Deltaproteobacteria</v>
      </c>
      <c r="K1471" s="11" t="str">
        <f t="shared" ref="K1471:K1474" si="274">IF(AND(B1471=1,C1471=1,E1471=1,F1471=1,B1471+C1471+D1471+E1471+F1471=4),"2",IF(AND(B1471+C1471+D1471+E1471+F1471=2,D1471=1),"1","-"))</f>
        <v>1</v>
      </c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</row>
    <row r="1472" spans="1:44" hidden="1" x14ac:dyDescent="0.3">
      <c r="A1472" s="2" t="s">
        <v>3035</v>
      </c>
      <c r="B1472" s="16">
        <v>1</v>
      </c>
      <c r="C1472" s="14">
        <v>1</v>
      </c>
      <c r="D1472" s="9"/>
      <c r="E1472" s="15">
        <v>1</v>
      </c>
      <c r="F1472" s="8">
        <v>1</v>
      </c>
      <c r="G1472" s="4">
        <v>4</v>
      </c>
      <c r="H1472" s="4"/>
      <c r="I1472" s="5" t="str">
        <f>VLOOKUP(A1472,tax!$B$2:$X$1706,5,FALSE)</f>
        <v xml:space="preserve"> Proteobacteria</v>
      </c>
      <c r="J1472" t="str">
        <f>VLOOKUP(A1472,tax!$B$2:$X$1706,6,FALSE)</f>
        <v xml:space="preserve"> Gammaproteobacteria</v>
      </c>
      <c r="K1472" s="11" t="str">
        <f t="shared" si="274"/>
        <v>2</v>
      </c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</row>
    <row r="1473" spans="1:44" hidden="1" x14ac:dyDescent="0.3">
      <c r="A1473" s="2" t="s">
        <v>3037</v>
      </c>
      <c r="B1473" s="16">
        <v>1</v>
      </c>
      <c r="C1473" s="14">
        <v>1</v>
      </c>
      <c r="D1473" s="9"/>
      <c r="E1473" s="15">
        <v>1</v>
      </c>
      <c r="F1473" s="8">
        <v>1</v>
      </c>
      <c r="G1473" s="4">
        <v>4</v>
      </c>
      <c r="H1473" s="4"/>
      <c r="I1473" s="5" t="str">
        <f>VLOOKUP(A1473,tax!$B$2:$X$1706,5,FALSE)</f>
        <v xml:space="preserve"> Proteobacteria</v>
      </c>
      <c r="J1473" t="str">
        <f>VLOOKUP(A1473,tax!$B$2:$X$1706,6,FALSE)</f>
        <v xml:space="preserve"> Gammaproteobacteria</v>
      </c>
      <c r="K1473" s="11" t="str">
        <f t="shared" si="274"/>
        <v>2</v>
      </c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</row>
    <row r="1474" spans="1:44" hidden="1" x14ac:dyDescent="0.3">
      <c r="A1474" s="2" t="s">
        <v>3039</v>
      </c>
      <c r="B1474" s="16">
        <v>1</v>
      </c>
      <c r="C1474" s="14">
        <v>1</v>
      </c>
      <c r="D1474" s="9"/>
      <c r="E1474" s="15">
        <v>1</v>
      </c>
      <c r="F1474" s="8">
        <v>1</v>
      </c>
      <c r="G1474" s="4">
        <v>4</v>
      </c>
      <c r="H1474" s="4"/>
      <c r="I1474" s="5" t="str">
        <f>VLOOKUP(A1474,tax!$B$2:$X$1706,5,FALSE)</f>
        <v xml:space="preserve"> Proteobacteria</v>
      </c>
      <c r="J1474" t="str">
        <f>VLOOKUP(A1474,tax!$B$2:$X$1706,6,FALSE)</f>
        <v xml:space="preserve"> Gammaproteobacteria</v>
      </c>
      <c r="K1474" s="11" t="str">
        <f t="shared" si="274"/>
        <v>2</v>
      </c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</row>
    <row r="1475" spans="1:44" x14ac:dyDescent="0.3">
      <c r="A1475" s="47" t="s">
        <v>3041</v>
      </c>
      <c r="B1475" s="48"/>
      <c r="C1475" s="49"/>
      <c r="D1475" s="50">
        <v>1</v>
      </c>
      <c r="E1475" s="51"/>
      <c r="F1475" s="52">
        <v>1</v>
      </c>
      <c r="G1475" s="53">
        <v>2</v>
      </c>
      <c r="H1475" s="53">
        <f>VLOOKUP(A1475, architectures!B1460:I8464,4, FALSE)</f>
        <v>81</v>
      </c>
      <c r="I1475" s="54" t="str">
        <f>VLOOKUP(A1475,tax!$B$2:$X$1706,5,FALSE)</f>
        <v xml:space="preserve"> Proteobacteria</v>
      </c>
      <c r="J1475" s="34" t="str">
        <f>VLOOKUP(A1475,tax!$B$2:$X$1706,6,FALSE)</f>
        <v xml:space="preserve"> Betaproteobacteria</v>
      </c>
      <c r="K1475" s="35" t="str">
        <f>IF(AND(B1475=1,C1475=1,E1475=1,F1475=1,B1475+C1475+D1475+E1475+F1475=4),"2",IF(AND(B1475+C1475+D1475+E1475+F1475=2,D1475=1),"1","-"))</f>
        <v>1</v>
      </c>
      <c r="L1475" s="35" t="str">
        <f>CONCATENATE("B",K1475)</f>
        <v>B1</v>
      </c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</row>
    <row r="1476" spans="1:44" hidden="1" x14ac:dyDescent="0.3">
      <c r="A1476" s="2" t="s">
        <v>3043</v>
      </c>
      <c r="B1476" s="16"/>
      <c r="C1476" s="14"/>
      <c r="D1476" s="9"/>
      <c r="E1476" s="15"/>
      <c r="F1476" s="8">
        <v>1</v>
      </c>
      <c r="G1476" s="4">
        <v>1</v>
      </c>
      <c r="H1476" s="4"/>
      <c r="I1476" s="5" t="str">
        <f>VLOOKUP(A1476,tax!$B$2:$X$1706,5,FALSE)</f>
        <v xml:space="preserve"> Proteobacteria</v>
      </c>
      <c r="J1476" t="str">
        <f>VLOOKUP(A1476,tax!$B$2:$X$1706,6,FALSE)</f>
        <v xml:space="preserve"> Alphaproteobacteria</v>
      </c>
      <c r="K1476" s="11" t="str">
        <f t="shared" si="268"/>
        <v>-</v>
      </c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</row>
    <row r="1477" spans="1:44" x14ac:dyDescent="0.3">
      <c r="A1477" s="47" t="s">
        <v>3045</v>
      </c>
      <c r="B1477" s="48"/>
      <c r="C1477" s="49"/>
      <c r="D1477" s="50">
        <v>1</v>
      </c>
      <c r="E1477" s="51"/>
      <c r="F1477" s="52">
        <v>1</v>
      </c>
      <c r="G1477" s="53">
        <v>2</v>
      </c>
      <c r="H1477" s="53">
        <f>VLOOKUP(A1477, architectures!B1462:I8466,4, FALSE)</f>
        <v>83</v>
      </c>
      <c r="I1477" s="54" t="str">
        <f>VLOOKUP(A1477,tax!$B$2:$X$1706,5,FALSE)</f>
        <v xml:space="preserve"> Proteobacteria</v>
      </c>
      <c r="J1477" s="34" t="str">
        <f>VLOOKUP(A1477,tax!$B$2:$X$1706,6,FALSE)</f>
        <v xml:space="preserve"> Betaproteobacteria</v>
      </c>
      <c r="K1477" s="35" t="str">
        <f t="shared" ref="K1477:K1480" si="275">IF(AND(B1477=1,C1477=1,E1477=1,F1477=1,B1477+C1477+D1477+E1477+F1477=4),"2",IF(AND(B1477+C1477+D1477+E1477+F1477=2,D1477=1),"1","-"))</f>
        <v>1</v>
      </c>
      <c r="L1477" s="35" t="str">
        <f t="shared" ref="L1477:L1480" si="276">CONCATENATE("B",K1477)</f>
        <v>B1</v>
      </c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</row>
    <row r="1478" spans="1:44" x14ac:dyDescent="0.3">
      <c r="A1478" s="47" t="s">
        <v>3047</v>
      </c>
      <c r="B1478" s="48"/>
      <c r="C1478" s="49"/>
      <c r="D1478" s="50">
        <v>1</v>
      </c>
      <c r="E1478" s="51"/>
      <c r="F1478" s="52">
        <v>1</v>
      </c>
      <c r="G1478" s="53">
        <v>2</v>
      </c>
      <c r="H1478" s="53">
        <f>VLOOKUP(A1478, architectures!B1463:I8467,4, FALSE)</f>
        <v>70</v>
      </c>
      <c r="I1478" s="54" t="str">
        <f>VLOOKUP(A1478,tax!$B$2:$X$1706,5,FALSE)</f>
        <v xml:space="preserve"> Proteobacteria</v>
      </c>
      <c r="J1478" s="34" t="str">
        <f>VLOOKUP(A1478,tax!$B$2:$X$1706,6,FALSE)</f>
        <v xml:space="preserve"> Betaproteobacteria</v>
      </c>
      <c r="K1478" s="35" t="str">
        <f t="shared" si="275"/>
        <v>1</v>
      </c>
      <c r="L1478" s="35" t="str">
        <f t="shared" si="276"/>
        <v>B1</v>
      </c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</row>
    <row r="1479" spans="1:44" x14ac:dyDescent="0.3">
      <c r="A1479" s="47" t="s">
        <v>3049</v>
      </c>
      <c r="B1479" s="48">
        <v>1</v>
      </c>
      <c r="C1479" s="49">
        <v>1</v>
      </c>
      <c r="D1479" s="50"/>
      <c r="E1479" s="51">
        <v>1</v>
      </c>
      <c r="F1479" s="52">
        <v>1</v>
      </c>
      <c r="G1479" s="53">
        <v>4</v>
      </c>
      <c r="H1479" s="53">
        <f>VLOOKUP(A1479, architectures!B1464:I8468,4, FALSE)</f>
        <v>62</v>
      </c>
      <c r="I1479" s="54" t="str">
        <f>VLOOKUP(A1479,tax!$B$2:$X$1706,5,FALSE)</f>
        <v xml:space="preserve"> Proteobacteria</v>
      </c>
      <c r="J1479" s="34" t="str">
        <f>VLOOKUP(A1479,tax!$B$2:$X$1706,6,FALSE)</f>
        <v xml:space="preserve"> Betaproteobacteria</v>
      </c>
      <c r="K1479" s="35" t="str">
        <f t="shared" si="275"/>
        <v>2</v>
      </c>
      <c r="L1479" s="35" t="str">
        <f t="shared" si="276"/>
        <v>B2</v>
      </c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</row>
    <row r="1480" spans="1:44" x14ac:dyDescent="0.3">
      <c r="A1480" s="47" t="s">
        <v>3051</v>
      </c>
      <c r="B1480" s="48">
        <v>1</v>
      </c>
      <c r="C1480" s="49">
        <v>1</v>
      </c>
      <c r="D1480" s="50"/>
      <c r="E1480" s="51">
        <v>1</v>
      </c>
      <c r="F1480" s="52">
        <v>1</v>
      </c>
      <c r="G1480" s="53">
        <v>4</v>
      </c>
      <c r="H1480" s="53">
        <f>VLOOKUP(A1480, architectures!B1465:I8469,4, FALSE)</f>
        <v>90</v>
      </c>
      <c r="I1480" s="54" t="str">
        <f>VLOOKUP(A1480,tax!$B$2:$X$1706,5,FALSE)</f>
        <v xml:space="preserve"> Proteobacteria</v>
      </c>
      <c r="J1480" s="34" t="str">
        <f>VLOOKUP(A1480,tax!$B$2:$X$1706,6,FALSE)</f>
        <v xml:space="preserve"> Betaproteobacteria</v>
      </c>
      <c r="K1480" s="35" t="str">
        <f t="shared" si="275"/>
        <v>2</v>
      </c>
      <c r="L1480" s="35" t="str">
        <f t="shared" si="276"/>
        <v>B2</v>
      </c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</row>
    <row r="1481" spans="1:44" hidden="1" x14ac:dyDescent="0.3">
      <c r="A1481" s="2" t="s">
        <v>3053</v>
      </c>
      <c r="B1481" s="16"/>
      <c r="C1481" s="14">
        <v>1</v>
      </c>
      <c r="D1481" s="9"/>
      <c r="E1481" s="15">
        <v>1</v>
      </c>
      <c r="F1481" s="8">
        <v>1</v>
      </c>
      <c r="G1481" s="4">
        <v>3</v>
      </c>
      <c r="H1481" s="4"/>
      <c r="I1481" s="5" t="str">
        <f>VLOOKUP(A1481,tax!$B$2:$X$1706,5,FALSE)</f>
        <v xml:space="preserve"> Proteobacteria</v>
      </c>
      <c r="J1481" t="str">
        <f>VLOOKUP(A1481,tax!$B$2:$X$1706,6,FALSE)</f>
        <v xml:space="preserve"> Gammaproteobacteria</v>
      </c>
      <c r="K1481" s="11" t="str">
        <f t="shared" ref="K1481:K1541" si="277">IF(AND(B1481=1,C1481=1,E1481=1,F1481=1,B1481+C1481+D1481+E1481+F1481=4),"II",IF(AND(B1481+C1481+D1481+E1481+F1481=2,D1481=1),"I","-"))</f>
        <v>-</v>
      </c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</row>
    <row r="1482" spans="1:44" hidden="1" x14ac:dyDescent="0.3">
      <c r="A1482" s="2" t="s">
        <v>3055</v>
      </c>
      <c r="B1482" s="16"/>
      <c r="C1482" s="14"/>
      <c r="D1482" s="9"/>
      <c r="E1482" s="15"/>
      <c r="F1482" s="8">
        <v>1</v>
      </c>
      <c r="G1482" s="4">
        <v>1</v>
      </c>
      <c r="H1482" s="4"/>
      <c r="I1482" s="5" t="str">
        <f>VLOOKUP(A1482,tax!$B$2:$X$1706,5,FALSE)</f>
        <v xml:space="preserve"> Proteobacteria</v>
      </c>
      <c r="J1482" t="str">
        <f>VLOOKUP(A1482,tax!$B$2:$X$1706,6,FALSE)</f>
        <v xml:space="preserve"> Gammaproteobacteria</v>
      </c>
      <c r="K1482" s="11" t="str">
        <f t="shared" si="277"/>
        <v>-</v>
      </c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</row>
    <row r="1483" spans="1:44" hidden="1" x14ac:dyDescent="0.3">
      <c r="A1483" s="2" t="s">
        <v>3057</v>
      </c>
      <c r="B1483" s="16"/>
      <c r="C1483" s="14"/>
      <c r="D1483" s="9"/>
      <c r="E1483" s="15"/>
      <c r="F1483" s="8">
        <v>1</v>
      </c>
      <c r="G1483" s="4">
        <v>1</v>
      </c>
      <c r="H1483" s="4"/>
      <c r="I1483" s="5" t="str">
        <f>VLOOKUP(A1483,tax!$B$2:$X$1706,5,FALSE)</f>
        <v xml:space="preserve"> Cyanobacteria</v>
      </c>
      <c r="J1483" t="str">
        <f>VLOOKUP(A1483,tax!$B$2:$X$1706,6,FALSE)</f>
        <v xml:space="preserve"> Oscillatoriophycideae</v>
      </c>
      <c r="K1483" s="11" t="str">
        <f t="shared" si="277"/>
        <v>-</v>
      </c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</row>
    <row r="1484" spans="1:44" hidden="1" x14ac:dyDescent="0.3">
      <c r="A1484" s="2" t="s">
        <v>3059</v>
      </c>
      <c r="B1484" s="16"/>
      <c r="C1484" s="14"/>
      <c r="D1484" s="9"/>
      <c r="E1484" s="15"/>
      <c r="F1484" s="8">
        <v>1</v>
      </c>
      <c r="G1484" s="4">
        <v>1</v>
      </c>
      <c r="H1484" s="4"/>
      <c r="I1484" s="5" t="str">
        <f>VLOOKUP(A1484,tax!$B$2:$X$1706,5,FALSE)</f>
        <v xml:space="preserve"> Cyanobacteria</v>
      </c>
      <c r="J1484" t="str">
        <f>VLOOKUP(A1484,tax!$B$2:$X$1706,6,FALSE)</f>
        <v xml:space="preserve"> Oscillatoriophycideae</v>
      </c>
      <c r="K1484" s="11" t="str">
        <f t="shared" si="277"/>
        <v>-</v>
      </c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</row>
    <row r="1485" spans="1:44" hidden="1" x14ac:dyDescent="0.3">
      <c r="A1485" s="2" t="s">
        <v>3061</v>
      </c>
      <c r="B1485" s="16"/>
      <c r="C1485" s="14"/>
      <c r="D1485" s="9">
        <v>1</v>
      </c>
      <c r="E1485" s="15"/>
      <c r="F1485" s="8">
        <v>1</v>
      </c>
      <c r="G1485" s="4">
        <v>2</v>
      </c>
      <c r="H1485" s="4"/>
      <c r="I1485" s="5" t="str">
        <f>VLOOKUP(A1485,tax!$B$2:$X$1706,5,FALSE)</f>
        <v xml:space="preserve"> Proteobacteria</v>
      </c>
      <c r="J1485" t="str">
        <f>VLOOKUP(A1485,tax!$B$2:$X$1706,6,FALSE)</f>
        <v xml:space="preserve"> Gammaproteobacteria</v>
      </c>
      <c r="K1485" s="11" t="str">
        <f t="shared" ref="K1485:K1488" si="278">IF(AND(B1485=1,C1485=1,E1485=1,F1485=1,B1485+C1485+D1485+E1485+F1485=4),"2",IF(AND(B1485+C1485+D1485+E1485+F1485=2,D1485=1),"1","-"))</f>
        <v>1</v>
      </c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</row>
    <row r="1486" spans="1:44" hidden="1" x14ac:dyDescent="0.3">
      <c r="A1486" s="2" t="s">
        <v>2121</v>
      </c>
      <c r="B1486" s="16">
        <v>1</v>
      </c>
      <c r="C1486" s="14">
        <v>1</v>
      </c>
      <c r="D1486" s="9"/>
      <c r="E1486" s="15">
        <v>1</v>
      </c>
      <c r="F1486" s="8">
        <v>1</v>
      </c>
      <c r="G1486" s="4">
        <v>4</v>
      </c>
      <c r="H1486" s="4"/>
      <c r="I1486" s="5" t="str">
        <f>VLOOKUP(A1486,tax!$B$2:$X$1706,5,FALSE)</f>
        <v xml:space="preserve"> Amoebozoa</v>
      </c>
      <c r="J1486" t="str">
        <f>VLOOKUP(A1486,tax!$B$2:$X$1706,6,FALSE)</f>
        <v xml:space="preserve"> Mycetozoa</v>
      </c>
      <c r="K1486" s="11" t="str">
        <f t="shared" si="278"/>
        <v>2</v>
      </c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</row>
    <row r="1487" spans="1:44" hidden="1" x14ac:dyDescent="0.3">
      <c r="A1487" s="2" t="s">
        <v>3063</v>
      </c>
      <c r="B1487" s="16"/>
      <c r="C1487" s="14"/>
      <c r="D1487" s="9">
        <v>1</v>
      </c>
      <c r="E1487" s="15"/>
      <c r="F1487" s="8">
        <v>1</v>
      </c>
      <c r="G1487" s="4">
        <v>2</v>
      </c>
      <c r="H1487" s="4"/>
      <c r="I1487" s="5" t="str">
        <f>VLOOKUP(A1487,tax!$B$2:$X$1706,5,FALSE)</f>
        <v xml:space="preserve"> Proteobacteria</v>
      </c>
      <c r="J1487" t="str">
        <f>VLOOKUP(A1487,tax!$B$2:$X$1706,6,FALSE)</f>
        <v xml:space="preserve"> Gammaproteobacteria</v>
      </c>
      <c r="K1487" s="11" t="str">
        <f t="shared" si="278"/>
        <v>1</v>
      </c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</row>
    <row r="1488" spans="1:44" hidden="1" x14ac:dyDescent="0.3">
      <c r="A1488" s="2" t="s">
        <v>3065</v>
      </c>
      <c r="B1488" s="16"/>
      <c r="C1488" s="14"/>
      <c r="D1488" s="9">
        <v>1</v>
      </c>
      <c r="E1488" s="15"/>
      <c r="F1488" s="8">
        <v>1</v>
      </c>
      <c r="G1488" s="4">
        <v>2</v>
      </c>
      <c r="H1488" s="4"/>
      <c r="I1488" s="5" t="str">
        <f>VLOOKUP(A1488,tax!$B$2:$X$1706,5,FALSE)</f>
        <v xml:space="preserve"> Proteobacteria</v>
      </c>
      <c r="J1488" t="str">
        <f>VLOOKUP(A1488,tax!$B$2:$X$1706,6,FALSE)</f>
        <v xml:space="preserve"> Gammaproteobacteria</v>
      </c>
      <c r="K1488" s="11" t="str">
        <f t="shared" si="278"/>
        <v>1</v>
      </c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</row>
    <row r="1489" spans="1:44" hidden="1" x14ac:dyDescent="0.3">
      <c r="A1489" s="2" t="s">
        <v>3067</v>
      </c>
      <c r="B1489" s="16">
        <v>2</v>
      </c>
      <c r="C1489" s="14">
        <v>1</v>
      </c>
      <c r="D1489" s="9"/>
      <c r="E1489" s="15">
        <v>1</v>
      </c>
      <c r="F1489" s="8">
        <v>1</v>
      </c>
      <c r="G1489" s="4">
        <v>5</v>
      </c>
      <c r="H1489" s="4"/>
      <c r="I1489" s="5" t="str">
        <f>VLOOKUP(A1489,tax!$B$2:$X$1706,5,FALSE)</f>
        <v xml:space="preserve"> Proteobacteria</v>
      </c>
      <c r="J1489" t="str">
        <f>VLOOKUP(A1489,tax!$B$2:$X$1706,6,FALSE)</f>
        <v xml:space="preserve"> Gammaproteobacteria</v>
      </c>
      <c r="K1489" s="11" t="str">
        <f t="shared" si="277"/>
        <v>-</v>
      </c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</row>
    <row r="1490" spans="1:44" x14ac:dyDescent="0.3">
      <c r="A1490" s="47" t="s">
        <v>3069</v>
      </c>
      <c r="B1490" s="48"/>
      <c r="C1490" s="49"/>
      <c r="D1490" s="50">
        <v>1</v>
      </c>
      <c r="E1490" s="51"/>
      <c r="F1490" s="52">
        <v>1</v>
      </c>
      <c r="G1490" s="53">
        <v>2</v>
      </c>
      <c r="H1490" s="53">
        <f>VLOOKUP(A1490, architectures!B1475:I8479,4, FALSE)</f>
        <v>88</v>
      </c>
      <c r="I1490" s="54" t="str">
        <f>VLOOKUP(A1490,tax!$B$2:$X$1706,5,FALSE)</f>
        <v xml:space="preserve"> Proteobacteria</v>
      </c>
      <c r="J1490" s="34" t="str">
        <f>VLOOKUP(A1490,tax!$B$2:$X$1706,6,FALSE)</f>
        <v xml:space="preserve"> Betaproteobacteria</v>
      </c>
      <c r="K1490" s="35" t="str">
        <f t="shared" ref="K1490:K1493" si="279">IF(AND(B1490=1,C1490=1,E1490=1,F1490=1,B1490+C1490+D1490+E1490+F1490=4),"2",IF(AND(B1490+C1490+D1490+E1490+F1490=2,D1490=1),"1","-"))</f>
        <v>1</v>
      </c>
      <c r="L1490" s="35" t="str">
        <f t="shared" ref="L1490:L1491" si="280">CONCATENATE("B",K1490)</f>
        <v>B1</v>
      </c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</row>
    <row r="1491" spans="1:44" x14ac:dyDescent="0.3">
      <c r="A1491" s="47" t="s">
        <v>3071</v>
      </c>
      <c r="B1491" s="48">
        <v>1</v>
      </c>
      <c r="C1491" s="49">
        <v>1</v>
      </c>
      <c r="D1491" s="50"/>
      <c r="E1491" s="51">
        <v>1</v>
      </c>
      <c r="F1491" s="52">
        <v>1</v>
      </c>
      <c r="G1491" s="53">
        <v>4</v>
      </c>
      <c r="H1491" s="53">
        <f>VLOOKUP(A1491, architectures!B1476:I8480,4, FALSE)</f>
        <v>303</v>
      </c>
      <c r="I1491" s="54" t="str">
        <f>VLOOKUP(A1491,tax!$B$2:$X$1706,5,FALSE)</f>
        <v xml:space="preserve"> Proteobacteria</v>
      </c>
      <c r="J1491" s="34" t="str">
        <f>VLOOKUP(A1491,tax!$B$2:$X$1706,6,FALSE)</f>
        <v xml:space="preserve"> Betaproteobacteria</v>
      </c>
      <c r="K1491" s="35" t="str">
        <f t="shared" si="279"/>
        <v>2</v>
      </c>
      <c r="L1491" s="35" t="str">
        <f t="shared" si="280"/>
        <v>B2</v>
      </c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</row>
    <row r="1492" spans="1:44" hidden="1" x14ac:dyDescent="0.3">
      <c r="A1492" s="2" t="s">
        <v>3073</v>
      </c>
      <c r="B1492" s="16"/>
      <c r="C1492" s="14"/>
      <c r="D1492" s="9">
        <v>1</v>
      </c>
      <c r="E1492" s="15"/>
      <c r="F1492" s="8">
        <v>1</v>
      </c>
      <c r="G1492" s="4">
        <v>2</v>
      </c>
      <c r="H1492" s="4"/>
      <c r="I1492" s="5" t="str">
        <f>VLOOKUP(A1492,tax!$B$2:$X$1706,5,FALSE)</f>
        <v xml:space="preserve"> Proteobacteria</v>
      </c>
      <c r="J1492" t="str">
        <f>VLOOKUP(A1492,tax!$B$2:$X$1706,6,FALSE)</f>
        <v xml:space="preserve"> Gammaproteobacteria</v>
      </c>
      <c r="K1492" s="11" t="str">
        <f t="shared" si="279"/>
        <v>1</v>
      </c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</row>
    <row r="1493" spans="1:44" hidden="1" x14ac:dyDescent="0.3">
      <c r="A1493" s="2" t="s">
        <v>3075</v>
      </c>
      <c r="B1493" s="16"/>
      <c r="C1493" s="14"/>
      <c r="D1493" s="9">
        <v>1</v>
      </c>
      <c r="E1493" s="15"/>
      <c r="F1493" s="8">
        <v>1</v>
      </c>
      <c r="G1493" s="4">
        <v>2</v>
      </c>
      <c r="H1493" s="4"/>
      <c r="I1493" s="5" t="str">
        <f>VLOOKUP(A1493,tax!$B$2:$X$1706,5,FALSE)</f>
        <v xml:space="preserve"> Proteobacteria</v>
      </c>
      <c r="J1493" t="str">
        <f>VLOOKUP(A1493,tax!$B$2:$X$1706,6,FALSE)</f>
        <v xml:space="preserve"> Gammaproteobacteria</v>
      </c>
      <c r="K1493" s="11" t="str">
        <f t="shared" si="279"/>
        <v>1</v>
      </c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</row>
    <row r="1494" spans="1:44" hidden="1" x14ac:dyDescent="0.3">
      <c r="A1494" s="2" t="s">
        <v>3077</v>
      </c>
      <c r="B1494" s="16"/>
      <c r="C1494" s="14"/>
      <c r="D1494" s="9"/>
      <c r="E1494" s="15">
        <v>1</v>
      </c>
      <c r="F1494" s="8">
        <v>1</v>
      </c>
      <c r="G1494" s="4">
        <v>2</v>
      </c>
      <c r="H1494" s="4"/>
      <c r="I1494" s="5" t="str">
        <f>VLOOKUP(A1494,tax!$B$2:$X$1706,5,FALSE)</f>
        <v xml:space="preserve"> Proteobacteria</v>
      </c>
      <c r="J1494" t="str">
        <f>VLOOKUP(A1494,tax!$B$2:$X$1706,6,FALSE)</f>
        <v xml:space="preserve"> Betaproteobacteria</v>
      </c>
      <c r="K1494" s="11" t="str">
        <f t="shared" si="277"/>
        <v>-</v>
      </c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</row>
    <row r="1495" spans="1:44" hidden="1" x14ac:dyDescent="0.3">
      <c r="A1495" s="2" t="s">
        <v>3079</v>
      </c>
      <c r="B1495" s="16"/>
      <c r="C1495" s="14"/>
      <c r="D1495" s="9">
        <v>1</v>
      </c>
      <c r="E1495" s="15"/>
      <c r="F1495" s="8">
        <v>1</v>
      </c>
      <c r="G1495" s="4">
        <v>2</v>
      </c>
      <c r="H1495" s="4"/>
      <c r="I1495" s="5" t="str">
        <f>VLOOKUP(A1495,tax!$B$2:$X$1706,5,FALSE)</f>
        <v xml:space="preserve"> Proteobacteria</v>
      </c>
      <c r="J1495" t="str">
        <f>VLOOKUP(A1495,tax!$B$2:$X$1706,6,FALSE)</f>
        <v xml:space="preserve"> Deltaproteobacteria</v>
      </c>
      <c r="K1495" s="11" t="str">
        <f t="shared" ref="K1495:K1498" si="281">IF(AND(B1495=1,C1495=1,E1495=1,F1495=1,B1495+C1495+D1495+E1495+F1495=4),"2",IF(AND(B1495+C1495+D1495+E1495+F1495=2,D1495=1),"1","-"))</f>
        <v>1</v>
      </c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</row>
    <row r="1496" spans="1:44" hidden="1" x14ac:dyDescent="0.3">
      <c r="A1496" s="2" t="s">
        <v>3081</v>
      </c>
      <c r="B1496" s="16">
        <v>1</v>
      </c>
      <c r="C1496" s="14">
        <v>1</v>
      </c>
      <c r="D1496" s="9"/>
      <c r="E1496" s="15">
        <v>1</v>
      </c>
      <c r="F1496" s="8">
        <v>1</v>
      </c>
      <c r="G1496" s="4">
        <v>4</v>
      </c>
      <c r="H1496" s="4"/>
      <c r="I1496" s="5" t="str">
        <f>VLOOKUP(A1496,tax!$B$2:$X$1706,5,FALSE)</f>
        <v xml:space="preserve"> Proteobacteria</v>
      </c>
      <c r="J1496" t="str">
        <f>VLOOKUP(A1496,tax!$B$2:$X$1706,6,FALSE)</f>
        <v xml:space="preserve"> Deltaproteobacteria</v>
      </c>
      <c r="K1496" s="11" t="str">
        <f t="shared" si="281"/>
        <v>2</v>
      </c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</row>
    <row r="1497" spans="1:44" hidden="1" x14ac:dyDescent="0.3">
      <c r="A1497" s="2" t="s">
        <v>3083</v>
      </c>
      <c r="B1497" s="16"/>
      <c r="C1497" s="14"/>
      <c r="D1497" s="9">
        <v>1</v>
      </c>
      <c r="E1497" s="15"/>
      <c r="F1497" s="8">
        <v>1</v>
      </c>
      <c r="G1497" s="4">
        <v>2</v>
      </c>
      <c r="H1497" s="4"/>
      <c r="I1497" s="5" t="str">
        <f>VLOOKUP(A1497,tax!$B$2:$X$1706,5,FALSE)</f>
        <v xml:space="preserve"> Proteobacteria</v>
      </c>
      <c r="J1497" t="str">
        <f>VLOOKUP(A1497,tax!$B$2:$X$1706,6,FALSE)</f>
        <v xml:space="preserve"> Gammaproteobacteria</v>
      </c>
      <c r="K1497" s="11" t="str">
        <f t="shared" si="281"/>
        <v>1</v>
      </c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</row>
    <row r="1498" spans="1:44" hidden="1" x14ac:dyDescent="0.3">
      <c r="A1498" s="2" t="s">
        <v>3085</v>
      </c>
      <c r="B1498" s="16">
        <v>1</v>
      </c>
      <c r="C1498" s="14">
        <v>1</v>
      </c>
      <c r="D1498" s="9"/>
      <c r="E1498" s="15">
        <v>1</v>
      </c>
      <c r="F1498" s="8">
        <v>1</v>
      </c>
      <c r="G1498" s="4">
        <v>4</v>
      </c>
      <c r="H1498" s="4"/>
      <c r="I1498" s="5" t="str">
        <f>VLOOKUP(A1498,tax!$B$2:$X$1706,5,FALSE)</f>
        <v xml:space="preserve"> Proteobacteria</v>
      </c>
      <c r="J1498" t="str">
        <f>VLOOKUP(A1498,tax!$B$2:$X$1706,6,FALSE)</f>
        <v xml:space="preserve"> Deltaproteobacteria</v>
      </c>
      <c r="K1498" s="11" t="str">
        <f t="shared" si="281"/>
        <v>2</v>
      </c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</row>
    <row r="1499" spans="1:44" hidden="1" x14ac:dyDescent="0.3">
      <c r="A1499" s="2" t="s">
        <v>3087</v>
      </c>
      <c r="B1499" s="16"/>
      <c r="C1499" s="14">
        <v>1</v>
      </c>
      <c r="D1499" s="9"/>
      <c r="E1499" s="15">
        <v>1</v>
      </c>
      <c r="F1499" s="8">
        <v>1</v>
      </c>
      <c r="G1499" s="4">
        <v>3</v>
      </c>
      <c r="H1499" s="4"/>
      <c r="I1499" s="5" t="str">
        <f>VLOOKUP(A1499,tax!$B$2:$X$1706,5,FALSE)</f>
        <v xml:space="preserve"> Proteobacteria</v>
      </c>
      <c r="J1499" t="str">
        <f>VLOOKUP(A1499,tax!$B$2:$X$1706,6,FALSE)</f>
        <v xml:space="preserve"> Deltaproteobacteria</v>
      </c>
      <c r="K1499" s="11" t="str">
        <f t="shared" si="277"/>
        <v>-</v>
      </c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</row>
    <row r="1500" spans="1:44" hidden="1" x14ac:dyDescent="0.3">
      <c r="A1500" s="2" t="s">
        <v>3089</v>
      </c>
      <c r="B1500" s="16"/>
      <c r="C1500" s="14"/>
      <c r="D1500" s="9"/>
      <c r="E1500" s="15"/>
      <c r="F1500" s="8">
        <v>1</v>
      </c>
      <c r="G1500" s="4">
        <v>1</v>
      </c>
      <c r="H1500" s="4"/>
      <c r="I1500" s="5" t="str">
        <f>VLOOKUP(A1500,tax!$B$2:$X$1706,5,FALSE)</f>
        <v xml:space="preserve"> Proteobacteria</v>
      </c>
      <c r="J1500" t="str">
        <f>VLOOKUP(A1500,tax!$B$2:$X$1706,6,FALSE)</f>
        <v xml:space="preserve"> Alphaproteobacteria</v>
      </c>
      <c r="K1500" s="11" t="str">
        <f t="shared" si="277"/>
        <v>-</v>
      </c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</row>
    <row r="1501" spans="1:44" hidden="1" x14ac:dyDescent="0.3">
      <c r="A1501" s="2" t="s">
        <v>3091</v>
      </c>
      <c r="B1501" s="16"/>
      <c r="C1501" s="14"/>
      <c r="D1501" s="9"/>
      <c r="E1501" s="15"/>
      <c r="F1501" s="8">
        <v>1</v>
      </c>
      <c r="G1501" s="4">
        <v>1</v>
      </c>
      <c r="H1501" s="4"/>
      <c r="I1501" s="5" t="str">
        <f>VLOOKUP(A1501,tax!$B$2:$X$1706,5,FALSE)</f>
        <v xml:space="preserve"> Viridiplantae</v>
      </c>
      <c r="J1501" t="str">
        <f>VLOOKUP(A1501,tax!$B$2:$X$1706,6,FALSE)</f>
        <v xml:space="preserve"> Streptophyta</v>
      </c>
      <c r="K1501" s="11" t="str">
        <f t="shared" si="277"/>
        <v>-</v>
      </c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</row>
    <row r="1502" spans="1:44" hidden="1" x14ac:dyDescent="0.3">
      <c r="A1502" s="2" t="s">
        <v>3093</v>
      </c>
      <c r="B1502" s="16"/>
      <c r="C1502" s="14">
        <v>1</v>
      </c>
      <c r="D1502" s="9"/>
      <c r="E1502" s="15">
        <v>1</v>
      </c>
      <c r="F1502" s="8">
        <v>1</v>
      </c>
      <c r="G1502" s="4">
        <v>3</v>
      </c>
      <c r="H1502" s="4"/>
      <c r="I1502" s="5" t="str">
        <f>VLOOKUP(A1502,tax!$B$2:$X$1706,5,FALSE)</f>
        <v xml:space="preserve"> Proteobacteria</v>
      </c>
      <c r="J1502" t="str">
        <f>VLOOKUP(A1502,tax!$B$2:$X$1706,6,FALSE)</f>
        <v xml:space="preserve"> Deltaproteobacteria</v>
      </c>
      <c r="K1502" s="11" t="str">
        <f t="shared" si="277"/>
        <v>-</v>
      </c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</row>
    <row r="1503" spans="1:44" hidden="1" x14ac:dyDescent="0.3">
      <c r="A1503" s="2" t="s">
        <v>3095</v>
      </c>
      <c r="B1503" s="16"/>
      <c r="C1503" s="14"/>
      <c r="D1503" s="9">
        <v>1</v>
      </c>
      <c r="E1503" s="15"/>
      <c r="F1503" s="8">
        <v>1</v>
      </c>
      <c r="G1503" s="4">
        <v>2</v>
      </c>
      <c r="H1503" s="4"/>
      <c r="I1503" s="5" t="str">
        <f>VLOOKUP(A1503,tax!$B$2:$X$1706,5,FALSE)</f>
        <v xml:space="preserve"> Proteobacteria</v>
      </c>
      <c r="J1503" t="str">
        <f>VLOOKUP(A1503,tax!$B$2:$X$1706,6,FALSE)</f>
        <v xml:space="preserve"> Epsilonproteobacteria</v>
      </c>
      <c r="K1503" s="11" t="str">
        <f t="shared" ref="K1503:K1506" si="282">IF(AND(B1503=1,C1503=1,E1503=1,F1503=1,B1503+C1503+D1503+E1503+F1503=4),"2",IF(AND(B1503+C1503+D1503+E1503+F1503=2,D1503=1),"1","-"))</f>
        <v>1</v>
      </c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</row>
    <row r="1504" spans="1:44" hidden="1" x14ac:dyDescent="0.3">
      <c r="A1504" s="2" t="s">
        <v>3097</v>
      </c>
      <c r="B1504" s="16"/>
      <c r="C1504" s="14"/>
      <c r="D1504" s="9">
        <v>1</v>
      </c>
      <c r="E1504" s="15"/>
      <c r="F1504" s="8">
        <v>1</v>
      </c>
      <c r="G1504" s="4">
        <v>2</v>
      </c>
      <c r="H1504" s="4"/>
      <c r="I1504" s="5" t="str">
        <f>VLOOKUP(A1504,tax!$B$2:$X$1706,5,FALSE)</f>
        <v xml:space="preserve"> Proteobacteria</v>
      </c>
      <c r="J1504" t="str">
        <f>VLOOKUP(A1504,tax!$B$2:$X$1706,6,FALSE)</f>
        <v xml:space="preserve"> Gammaproteobacteria</v>
      </c>
      <c r="K1504" s="11" t="str">
        <f t="shared" si="282"/>
        <v>1</v>
      </c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</row>
    <row r="1505" spans="1:44" hidden="1" x14ac:dyDescent="0.3">
      <c r="A1505" s="2" t="s">
        <v>3099</v>
      </c>
      <c r="B1505" s="16"/>
      <c r="C1505" s="14"/>
      <c r="D1505" s="9">
        <v>1</v>
      </c>
      <c r="E1505" s="15"/>
      <c r="F1505" s="8">
        <v>1</v>
      </c>
      <c r="G1505" s="4">
        <v>2</v>
      </c>
      <c r="H1505" s="4"/>
      <c r="I1505" s="5" t="str">
        <f>VLOOKUP(A1505,tax!$B$2:$X$1706,5,FALSE)</f>
        <v xml:space="preserve"> Proteobacteria</v>
      </c>
      <c r="J1505" t="str">
        <f>VLOOKUP(A1505,tax!$B$2:$X$1706,6,FALSE)</f>
        <v xml:space="preserve"> Gammaproteobacteria</v>
      </c>
      <c r="K1505" s="11" t="str">
        <f t="shared" si="282"/>
        <v>1</v>
      </c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</row>
    <row r="1506" spans="1:44" hidden="1" x14ac:dyDescent="0.3">
      <c r="A1506" s="2" t="s">
        <v>3101</v>
      </c>
      <c r="B1506" s="16"/>
      <c r="C1506" s="14"/>
      <c r="D1506" s="9">
        <v>1</v>
      </c>
      <c r="E1506" s="15"/>
      <c r="F1506" s="8">
        <v>1</v>
      </c>
      <c r="G1506" s="4">
        <v>2</v>
      </c>
      <c r="H1506" s="4"/>
      <c r="I1506" s="5" t="str">
        <f>VLOOKUP(A1506,tax!$B$2:$X$1706,5,FALSE)</f>
        <v xml:space="preserve"> Proteobacteria</v>
      </c>
      <c r="J1506" t="str">
        <f>VLOOKUP(A1506,tax!$B$2:$X$1706,6,FALSE)</f>
        <v xml:space="preserve"> Gammaproteobacteria</v>
      </c>
      <c r="K1506" s="11" t="str">
        <f t="shared" si="282"/>
        <v>1</v>
      </c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</row>
    <row r="1507" spans="1:44" hidden="1" x14ac:dyDescent="0.3">
      <c r="A1507" s="2" t="s">
        <v>3103</v>
      </c>
      <c r="B1507" s="16">
        <v>2</v>
      </c>
      <c r="C1507" s="14">
        <v>1</v>
      </c>
      <c r="D1507" s="9"/>
      <c r="E1507" s="15">
        <v>1</v>
      </c>
      <c r="F1507" s="8">
        <v>1</v>
      </c>
      <c r="G1507" s="4">
        <v>5</v>
      </c>
      <c r="H1507" s="4"/>
      <c r="I1507" s="5" t="str">
        <f>VLOOKUP(A1507,tax!$B$2:$X$1706,5,FALSE)</f>
        <v xml:space="preserve"> Proteobacteria</v>
      </c>
      <c r="J1507" t="str">
        <f>VLOOKUP(A1507,tax!$B$2:$X$1706,6,FALSE)</f>
        <v xml:space="preserve"> Betaproteobacteria</v>
      </c>
      <c r="K1507" s="11" t="str">
        <f t="shared" si="277"/>
        <v>-</v>
      </c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</row>
    <row r="1508" spans="1:44" hidden="1" x14ac:dyDescent="0.3">
      <c r="A1508" s="2" t="s">
        <v>3105</v>
      </c>
      <c r="B1508" s="16"/>
      <c r="C1508" s="14">
        <v>1</v>
      </c>
      <c r="D1508" s="9"/>
      <c r="E1508" s="15">
        <v>1</v>
      </c>
      <c r="F1508" s="8">
        <v>1</v>
      </c>
      <c r="G1508" s="4">
        <v>3</v>
      </c>
      <c r="H1508" s="4"/>
      <c r="I1508" s="5" t="str">
        <f>VLOOKUP(A1508,tax!$B$2:$X$1706,5,FALSE)</f>
        <v xml:space="preserve"> Planctomycetes</v>
      </c>
      <c r="J1508" t="str">
        <f>VLOOKUP(A1508,tax!$B$2:$X$1706,6,FALSE)</f>
        <v xml:space="preserve"> Planctomycetia</v>
      </c>
      <c r="K1508" s="11" t="str">
        <f t="shared" si="277"/>
        <v>-</v>
      </c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</row>
    <row r="1509" spans="1:44" hidden="1" x14ac:dyDescent="0.3">
      <c r="A1509" s="2" t="s">
        <v>3107</v>
      </c>
      <c r="B1509" s="16"/>
      <c r="C1509" s="14"/>
      <c r="D1509" s="9"/>
      <c r="E1509" s="15">
        <v>1</v>
      </c>
      <c r="F1509" s="8">
        <v>1</v>
      </c>
      <c r="G1509" s="4">
        <v>2</v>
      </c>
      <c r="H1509" s="4"/>
      <c r="I1509" s="5" t="str">
        <f>VLOOKUP(A1509,tax!$B$2:$X$1706,5,FALSE)</f>
        <v xml:space="preserve"> Planctomycetes</v>
      </c>
      <c r="J1509" t="str">
        <f>VLOOKUP(A1509,tax!$B$2:$X$1706,6,FALSE)</f>
        <v xml:space="preserve"> Planctomycetia</v>
      </c>
      <c r="K1509" s="11" t="str">
        <f t="shared" si="277"/>
        <v>-</v>
      </c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</row>
    <row r="1510" spans="1:44" hidden="1" x14ac:dyDescent="0.3">
      <c r="A1510" s="2" t="s">
        <v>3109</v>
      </c>
      <c r="B1510" s="16"/>
      <c r="C1510" s="14"/>
      <c r="D1510" s="9">
        <v>1</v>
      </c>
      <c r="E1510" s="15"/>
      <c r="F1510" s="8">
        <v>1</v>
      </c>
      <c r="G1510" s="4">
        <v>2</v>
      </c>
      <c r="H1510" s="4"/>
      <c r="I1510" s="5" t="str">
        <f>VLOOKUP(A1510,tax!$B$2:$X$1706,5,FALSE)</f>
        <v xml:space="preserve"> Proteobacteria</v>
      </c>
      <c r="J1510" t="str">
        <f>VLOOKUP(A1510,tax!$B$2:$X$1706,6,FALSE)</f>
        <v xml:space="preserve"> Gammaproteobacteria</v>
      </c>
      <c r="K1510" s="11" t="str">
        <f t="shared" ref="K1510:K1511" si="283">IF(AND(B1510=1,C1510=1,E1510=1,F1510=1,B1510+C1510+D1510+E1510+F1510=4),"2",IF(AND(B1510+C1510+D1510+E1510+F1510=2,D1510=1),"1","-"))</f>
        <v>1</v>
      </c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</row>
    <row r="1511" spans="1:44" hidden="1" x14ac:dyDescent="0.3">
      <c r="A1511" s="2" t="s">
        <v>3111</v>
      </c>
      <c r="B1511" s="16"/>
      <c r="C1511" s="14"/>
      <c r="D1511" s="9">
        <v>1</v>
      </c>
      <c r="E1511" s="15"/>
      <c r="F1511" s="8">
        <v>1</v>
      </c>
      <c r="G1511" s="4">
        <v>2</v>
      </c>
      <c r="H1511" s="4"/>
      <c r="I1511" s="5" t="str">
        <f>VLOOKUP(A1511,tax!$B$2:$X$1706,5,FALSE)</f>
        <v xml:space="preserve"> Proteobacteria</v>
      </c>
      <c r="J1511" t="str">
        <f>VLOOKUP(A1511,tax!$B$2:$X$1706,6,FALSE)</f>
        <v xml:space="preserve"> Gammaproteobacteria</v>
      </c>
      <c r="K1511" s="11" t="str">
        <f t="shared" si="283"/>
        <v>1</v>
      </c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</row>
    <row r="1512" spans="1:44" hidden="1" x14ac:dyDescent="0.3">
      <c r="A1512" s="2" t="s">
        <v>3113</v>
      </c>
      <c r="B1512" s="16"/>
      <c r="C1512" s="14"/>
      <c r="D1512" s="9"/>
      <c r="E1512" s="15"/>
      <c r="F1512" s="8">
        <v>1</v>
      </c>
      <c r="G1512" s="4">
        <v>1</v>
      </c>
      <c r="H1512" s="4"/>
      <c r="I1512" s="5" t="str">
        <f>VLOOKUP(A1512,tax!$B$2:$X$1706,5,FALSE)</f>
        <v xml:space="preserve"> Proteobacteria</v>
      </c>
      <c r="J1512" t="str">
        <f>VLOOKUP(A1512,tax!$B$2:$X$1706,6,FALSE)</f>
        <v xml:space="preserve"> Gammaproteobacteria</v>
      </c>
      <c r="K1512" s="11" t="str">
        <f t="shared" si="277"/>
        <v>-</v>
      </c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</row>
    <row r="1513" spans="1:44" hidden="1" x14ac:dyDescent="0.3">
      <c r="A1513" s="2" t="s">
        <v>3115</v>
      </c>
      <c r="B1513" s="16"/>
      <c r="C1513" s="14"/>
      <c r="D1513" s="9">
        <v>1</v>
      </c>
      <c r="E1513" s="15"/>
      <c r="F1513" s="8">
        <v>1</v>
      </c>
      <c r="G1513" s="4">
        <v>2</v>
      </c>
      <c r="H1513" s="4"/>
      <c r="I1513" s="5" t="str">
        <f>VLOOKUP(A1513,tax!$B$2:$X$1706,5,FALSE)</f>
        <v xml:space="preserve"> Proteobacteria</v>
      </c>
      <c r="J1513" t="str">
        <f>VLOOKUP(A1513,tax!$B$2:$X$1706,6,FALSE)</f>
        <v xml:space="preserve"> Gammaproteobacteria</v>
      </c>
      <c r="K1513" s="11" t="str">
        <f t="shared" ref="K1513:K1514" si="284">IF(AND(B1513=1,C1513=1,E1513=1,F1513=1,B1513+C1513+D1513+E1513+F1513=4),"2",IF(AND(B1513+C1513+D1513+E1513+F1513=2,D1513=1),"1","-"))</f>
        <v>1</v>
      </c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</row>
    <row r="1514" spans="1:44" x14ac:dyDescent="0.3">
      <c r="A1514" s="47" t="s">
        <v>3117</v>
      </c>
      <c r="B1514" s="48"/>
      <c r="C1514" s="49"/>
      <c r="D1514" s="50">
        <v>1</v>
      </c>
      <c r="E1514" s="51"/>
      <c r="F1514" s="52">
        <v>1</v>
      </c>
      <c r="G1514" s="53">
        <v>2</v>
      </c>
      <c r="H1514" s="53">
        <f>VLOOKUP(A1514, architectures!B1499:I8503,4, FALSE)</f>
        <v>115</v>
      </c>
      <c r="I1514" s="54" t="str">
        <f>VLOOKUP(A1514,tax!$B$2:$X$1706,5,FALSE)</f>
        <v xml:space="preserve"> Proteobacteria</v>
      </c>
      <c r="J1514" s="34" t="str">
        <f>VLOOKUP(A1514,tax!$B$2:$X$1706,6,FALSE)</f>
        <v xml:space="preserve"> Alphaproteobacteria</v>
      </c>
      <c r="K1514" s="35" t="str">
        <f t="shared" si="284"/>
        <v>1</v>
      </c>
      <c r="L1514" s="35" t="str">
        <f>CONCATENATE("A",K1514)</f>
        <v>A1</v>
      </c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</row>
    <row r="1515" spans="1:44" hidden="1" x14ac:dyDescent="0.3">
      <c r="A1515" s="2" t="s">
        <v>3119</v>
      </c>
      <c r="B1515" s="16"/>
      <c r="C1515" s="14"/>
      <c r="D1515" s="9"/>
      <c r="E1515" s="15"/>
      <c r="F1515" s="8">
        <v>1</v>
      </c>
      <c r="G1515" s="4">
        <v>1</v>
      </c>
      <c r="H1515" s="4"/>
      <c r="I1515" s="5" t="str">
        <f>VLOOKUP(A1515,tax!$B$2:$X$1706,5,FALSE)</f>
        <v xml:space="preserve"> Proteobacteria</v>
      </c>
      <c r="J1515" t="str">
        <f>VLOOKUP(A1515,tax!$B$2:$X$1706,6,FALSE)</f>
        <v xml:space="preserve"> Alphaproteobacteria</v>
      </c>
      <c r="K1515" s="11" t="str">
        <f t="shared" si="277"/>
        <v>-</v>
      </c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</row>
    <row r="1516" spans="1:44" hidden="1" x14ac:dyDescent="0.3">
      <c r="A1516" s="2" t="s">
        <v>3121</v>
      </c>
      <c r="B1516" s="16"/>
      <c r="C1516" s="14">
        <v>1</v>
      </c>
      <c r="D1516" s="9"/>
      <c r="E1516" s="15">
        <v>1</v>
      </c>
      <c r="F1516" s="8">
        <v>1</v>
      </c>
      <c r="G1516" s="4">
        <v>3</v>
      </c>
      <c r="H1516" s="4"/>
      <c r="I1516" s="5" t="str">
        <f>VLOOKUP(A1516,tax!$B$2:$X$1706,5,FALSE)</f>
        <v xml:space="preserve"> Proteobacteria</v>
      </c>
      <c r="J1516" t="str">
        <f>VLOOKUP(A1516,tax!$B$2:$X$1706,6,FALSE)</f>
        <v xml:space="preserve"> Gammaproteobacteria</v>
      </c>
      <c r="K1516" s="11" t="str">
        <f t="shared" si="277"/>
        <v>-</v>
      </c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</row>
    <row r="1517" spans="1:44" hidden="1" x14ac:dyDescent="0.3">
      <c r="A1517" s="2" t="s">
        <v>3123</v>
      </c>
      <c r="B1517" s="16">
        <v>2</v>
      </c>
      <c r="C1517" s="14">
        <v>1</v>
      </c>
      <c r="D1517" s="9"/>
      <c r="E1517" s="15">
        <v>1</v>
      </c>
      <c r="F1517" s="8">
        <v>1</v>
      </c>
      <c r="G1517" s="4">
        <v>5</v>
      </c>
      <c r="H1517" s="4"/>
      <c r="I1517" s="5" t="str">
        <f>VLOOKUP(A1517,tax!$B$2:$X$1706,5,FALSE)</f>
        <v xml:space="preserve"> Proteobacteria</v>
      </c>
      <c r="J1517" t="str">
        <f>VLOOKUP(A1517,tax!$B$2:$X$1706,6,FALSE)</f>
        <v xml:space="preserve"> Gammaproteobacteria</v>
      </c>
      <c r="K1517" s="11" t="str">
        <f t="shared" si="277"/>
        <v>-</v>
      </c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</row>
    <row r="1518" spans="1:44" hidden="1" x14ac:dyDescent="0.3">
      <c r="A1518" s="2" t="s">
        <v>3125</v>
      </c>
      <c r="B1518" s="4">
        <v>1</v>
      </c>
      <c r="C1518" s="4">
        <v>1</v>
      </c>
      <c r="D1518" s="9"/>
      <c r="E1518" s="4">
        <v>1</v>
      </c>
      <c r="F1518" s="8">
        <v>1</v>
      </c>
      <c r="G1518" s="4">
        <v>4</v>
      </c>
      <c r="H1518" s="4"/>
      <c r="I1518" s="5" t="str">
        <f>VLOOKUP(A1518,tax!$B$2:$X$1706,5,FALSE)</f>
        <v xml:space="preserve"> dsDNA viruses, no RNA stage</v>
      </c>
      <c r="J1518" t="str">
        <f>VLOOKUP(A1518,tax!$B$2:$X$1706,6,FALSE)</f>
        <v xml:space="preserve"> Phycodnaviridae</v>
      </c>
      <c r="K1518" s="11" t="str">
        <f t="shared" ref="K1518:K1519" si="285">IF(AND(B1518=1,C1518=1,E1518=1,F1518=1,B1518+C1518+D1518+E1518+F1518=4),"2",IF(AND(B1518+C1518+D1518+E1518+F1518=2,D1518=1),"1","-"))</f>
        <v>2</v>
      </c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</row>
    <row r="1519" spans="1:44" x14ac:dyDescent="0.3">
      <c r="A1519" s="47" t="s">
        <v>3127</v>
      </c>
      <c r="B1519" s="48"/>
      <c r="C1519" s="49"/>
      <c r="D1519" s="50">
        <v>1</v>
      </c>
      <c r="E1519" s="51"/>
      <c r="F1519" s="52">
        <v>1</v>
      </c>
      <c r="G1519" s="53">
        <v>2</v>
      </c>
      <c r="H1519" s="53">
        <f>VLOOKUP(A1519, architectures!B1504:I8508,4, FALSE)</f>
        <v>74</v>
      </c>
      <c r="I1519" s="54" t="str">
        <f>VLOOKUP(A1519,tax!$B$2:$X$1706,5,FALSE)</f>
        <v xml:space="preserve"> Proteobacteria</v>
      </c>
      <c r="J1519" s="34" t="str">
        <f>VLOOKUP(A1519,tax!$B$2:$X$1706,6,FALSE)</f>
        <v xml:space="preserve"> Alphaproteobacteria</v>
      </c>
      <c r="K1519" s="35" t="str">
        <f t="shared" si="285"/>
        <v>1</v>
      </c>
      <c r="L1519" s="35" t="str">
        <f>CONCATENATE("A",K1519)</f>
        <v>A1</v>
      </c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</row>
    <row r="1520" spans="1:44" hidden="1" x14ac:dyDescent="0.3">
      <c r="A1520" s="2" t="s">
        <v>3129</v>
      </c>
      <c r="B1520" s="16"/>
      <c r="C1520" s="14"/>
      <c r="D1520" s="9"/>
      <c r="E1520" s="15"/>
      <c r="F1520" s="8">
        <v>1</v>
      </c>
      <c r="G1520" s="4">
        <v>1</v>
      </c>
      <c r="H1520" s="4"/>
      <c r="I1520" s="5" t="str">
        <f>VLOOKUP(A1520,tax!$B$2:$X$1706,5,FALSE)</f>
        <v xml:space="preserve"> Proteobacteria</v>
      </c>
      <c r="J1520" t="str">
        <f>VLOOKUP(A1520,tax!$B$2:$X$1706,6,FALSE)</f>
        <v xml:space="preserve"> Alphaproteobacteria</v>
      </c>
      <c r="K1520" s="11" t="str">
        <f t="shared" si="277"/>
        <v>-</v>
      </c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</row>
    <row r="1521" spans="1:44" x14ac:dyDescent="0.3">
      <c r="A1521" s="47" t="s">
        <v>3131</v>
      </c>
      <c r="B1521" s="48"/>
      <c r="C1521" s="49"/>
      <c r="D1521" s="50">
        <v>1</v>
      </c>
      <c r="E1521" s="51"/>
      <c r="F1521" s="52">
        <v>1</v>
      </c>
      <c r="G1521" s="53">
        <v>2</v>
      </c>
      <c r="H1521" s="53">
        <f>VLOOKUP(A1521, architectures!B1506:I8510,4, FALSE)</f>
        <v>67</v>
      </c>
      <c r="I1521" s="54" t="str">
        <f>VLOOKUP(A1521,tax!$B$2:$X$1706,5,FALSE)</f>
        <v xml:space="preserve"> Proteobacteria</v>
      </c>
      <c r="J1521" s="34" t="str">
        <f>VLOOKUP(A1521,tax!$B$2:$X$1706,6,FALSE)</f>
        <v xml:space="preserve"> Alphaproteobacteria</v>
      </c>
      <c r="K1521" s="35" t="str">
        <f t="shared" ref="K1521:K1522" si="286">IF(AND(B1521=1,C1521=1,E1521=1,F1521=1,B1521+C1521+D1521+E1521+F1521=4),"2",IF(AND(B1521+C1521+D1521+E1521+F1521=2,D1521=1),"1","-"))</f>
        <v>1</v>
      </c>
      <c r="L1521" s="35" t="str">
        <f>CONCATENATE("A",K1521)</f>
        <v>A1</v>
      </c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</row>
    <row r="1522" spans="1:44" hidden="1" x14ac:dyDescent="0.3">
      <c r="A1522" s="2" t="s">
        <v>1809</v>
      </c>
      <c r="B1522" s="16">
        <v>1</v>
      </c>
      <c r="C1522" s="14">
        <v>1</v>
      </c>
      <c r="D1522" s="9"/>
      <c r="E1522" s="15">
        <v>1</v>
      </c>
      <c r="F1522" s="8">
        <v>1</v>
      </c>
      <c r="G1522" s="4">
        <v>4</v>
      </c>
      <c r="H1522" s="4"/>
      <c r="I1522" s="5" t="str">
        <f>VLOOKUP(A1522,tax!$B$2:$X$1706,5,FALSE)</f>
        <v xml:space="preserve"> Viridiplantae</v>
      </c>
      <c r="J1522" t="str">
        <f>VLOOKUP(A1522,tax!$B$2:$X$1706,6,FALSE)</f>
        <v xml:space="preserve"> Streptophyta</v>
      </c>
      <c r="K1522" s="11" t="str">
        <f t="shared" si="286"/>
        <v>2</v>
      </c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</row>
    <row r="1523" spans="1:44" hidden="1" x14ac:dyDescent="0.3">
      <c r="A1523" s="2" t="s">
        <v>1807</v>
      </c>
      <c r="B1523" s="16">
        <v>2</v>
      </c>
      <c r="C1523" s="14">
        <v>1</v>
      </c>
      <c r="D1523" s="9"/>
      <c r="E1523" s="15">
        <v>1</v>
      </c>
      <c r="F1523" s="8">
        <v>1</v>
      </c>
      <c r="G1523" s="4">
        <v>5</v>
      </c>
      <c r="H1523" s="4"/>
      <c r="I1523" s="5" t="str">
        <f>VLOOKUP(A1523,tax!$B$2:$X$1706,5,FALSE)</f>
        <v xml:space="preserve"> Viridiplantae</v>
      </c>
      <c r="J1523" t="str">
        <f>VLOOKUP(A1523,tax!$B$2:$X$1706,6,FALSE)</f>
        <v xml:space="preserve"> Streptophyta</v>
      </c>
      <c r="K1523" s="11" t="str">
        <f t="shared" si="277"/>
        <v>-</v>
      </c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</row>
    <row r="1524" spans="1:44" hidden="1" x14ac:dyDescent="0.3">
      <c r="A1524" s="2" t="s">
        <v>1805</v>
      </c>
      <c r="B1524" s="16">
        <v>1</v>
      </c>
      <c r="C1524" s="14">
        <v>1</v>
      </c>
      <c r="D1524" s="9"/>
      <c r="E1524" s="15">
        <v>1</v>
      </c>
      <c r="F1524" s="8">
        <v>1</v>
      </c>
      <c r="G1524" s="4">
        <v>4</v>
      </c>
      <c r="H1524" s="4"/>
      <c r="I1524" s="5" t="str">
        <f>VLOOKUP(A1524,tax!$B$2:$X$1706,5,FALSE)</f>
        <v xml:space="preserve"> Viridiplantae</v>
      </c>
      <c r="J1524" t="str">
        <f>VLOOKUP(A1524,tax!$B$2:$X$1706,6,FALSE)</f>
        <v xml:space="preserve"> Streptophyta</v>
      </c>
      <c r="K1524" s="11" t="str">
        <f>IF(AND(B1524=1,C1524=1,E1524=1,F1524=1,B1524+C1524+D1524+E1524+F1524=4),"2",IF(AND(B1524+C1524+D1524+E1524+F1524=2,D1524=1),"1","-"))</f>
        <v>2</v>
      </c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</row>
    <row r="1525" spans="1:44" hidden="1" x14ac:dyDescent="0.3">
      <c r="A1525" s="2" t="s">
        <v>3133</v>
      </c>
      <c r="B1525" s="16">
        <v>2</v>
      </c>
      <c r="C1525" s="14">
        <v>1</v>
      </c>
      <c r="D1525" s="9"/>
      <c r="E1525" s="15">
        <v>1</v>
      </c>
      <c r="F1525" s="8">
        <v>1</v>
      </c>
      <c r="G1525" s="4">
        <v>5</v>
      </c>
      <c r="H1525" s="4"/>
      <c r="I1525" s="5" t="str">
        <f>VLOOKUP(A1525,tax!$B$2:$X$1706,5,FALSE)</f>
        <v xml:space="preserve"> Proteobacteria</v>
      </c>
      <c r="J1525" t="str">
        <f>VLOOKUP(A1525,tax!$B$2:$X$1706,6,FALSE)</f>
        <v xml:space="preserve"> Gammaproteobacteria</v>
      </c>
      <c r="K1525" s="11" t="str">
        <f t="shared" si="277"/>
        <v>-</v>
      </c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</row>
    <row r="1526" spans="1:44" hidden="1" x14ac:dyDescent="0.3">
      <c r="A1526" s="2" t="s">
        <v>3135</v>
      </c>
      <c r="B1526" s="16"/>
      <c r="C1526" s="14"/>
      <c r="D1526" s="9">
        <v>1</v>
      </c>
      <c r="E1526" s="15"/>
      <c r="F1526" s="8">
        <v>1</v>
      </c>
      <c r="G1526" s="4">
        <v>2</v>
      </c>
      <c r="H1526" s="4"/>
      <c r="I1526" s="5" t="str">
        <f>VLOOKUP(A1526,tax!$B$2:$X$1706,5,FALSE)</f>
        <v xml:space="preserve"> Proteobacteria</v>
      </c>
      <c r="J1526" t="str">
        <f>VLOOKUP(A1526,tax!$B$2:$X$1706,6,FALSE)</f>
        <v xml:space="preserve"> Gammaproteobacteria</v>
      </c>
      <c r="K1526" s="11" t="str">
        <f t="shared" ref="K1526:K1527" si="287">IF(AND(B1526=1,C1526=1,E1526=1,F1526=1,B1526+C1526+D1526+E1526+F1526=4),"2",IF(AND(B1526+C1526+D1526+E1526+F1526=2,D1526=1),"1","-"))</f>
        <v>1</v>
      </c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</row>
    <row r="1527" spans="1:44" hidden="1" x14ac:dyDescent="0.3">
      <c r="A1527" s="2" t="s">
        <v>3137</v>
      </c>
      <c r="B1527" s="16"/>
      <c r="C1527" s="14"/>
      <c r="D1527" s="9">
        <v>1</v>
      </c>
      <c r="E1527" s="15"/>
      <c r="F1527" s="8">
        <v>1</v>
      </c>
      <c r="G1527" s="4">
        <v>2</v>
      </c>
      <c r="H1527" s="4"/>
      <c r="I1527" s="5" t="str">
        <f>VLOOKUP(A1527,tax!$B$2:$X$1706,5,FALSE)</f>
        <v xml:space="preserve"> Proteobacteria</v>
      </c>
      <c r="J1527" t="str">
        <f>VLOOKUP(A1527,tax!$B$2:$X$1706,6,FALSE)</f>
        <v xml:space="preserve"> Gammaproteobacteria</v>
      </c>
      <c r="K1527" s="11" t="str">
        <f t="shared" si="287"/>
        <v>1</v>
      </c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</row>
    <row r="1528" spans="1:44" hidden="1" x14ac:dyDescent="0.3">
      <c r="A1528" s="2" t="s">
        <v>3139</v>
      </c>
      <c r="B1528" s="16"/>
      <c r="C1528" s="14">
        <v>1</v>
      </c>
      <c r="D1528" s="9"/>
      <c r="E1528" s="15">
        <v>1</v>
      </c>
      <c r="F1528" s="8">
        <v>1</v>
      </c>
      <c r="G1528" s="4">
        <v>3</v>
      </c>
      <c r="H1528" s="4"/>
      <c r="I1528" s="5" t="str">
        <f>VLOOKUP(A1528,tax!$B$2:$X$1706,5,FALSE)</f>
        <v xml:space="preserve"> Deinococcus-Thermus</v>
      </c>
      <c r="J1528" t="str">
        <f>VLOOKUP(A1528,tax!$B$2:$X$1706,6,FALSE)</f>
        <v xml:space="preserve"> Deinococci</v>
      </c>
      <c r="K1528" s="11" t="str">
        <f t="shared" si="277"/>
        <v>-</v>
      </c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</row>
    <row r="1529" spans="1:44" hidden="1" x14ac:dyDescent="0.3">
      <c r="A1529" s="2" t="s">
        <v>3141</v>
      </c>
      <c r="B1529" s="16">
        <v>1</v>
      </c>
      <c r="C1529" s="14">
        <v>1</v>
      </c>
      <c r="D1529" s="9"/>
      <c r="E1529" s="15">
        <v>1</v>
      </c>
      <c r="F1529" s="8">
        <v>1</v>
      </c>
      <c r="G1529" s="4">
        <v>4</v>
      </c>
      <c r="H1529" s="4"/>
      <c r="I1529" s="5" t="str">
        <f>VLOOKUP(A1529,tax!$B$2:$X$1706,5,FALSE)</f>
        <v xml:space="preserve"> Viridiplantae</v>
      </c>
      <c r="J1529" t="str">
        <f>VLOOKUP(A1529,tax!$B$2:$X$1706,6,FALSE)</f>
        <v xml:space="preserve"> Streptophyta</v>
      </c>
      <c r="K1529" s="11" t="str">
        <f>IF(AND(B1529=1,C1529=1,E1529=1,F1529=1,B1529+C1529+D1529+E1529+F1529=4),"2",IF(AND(B1529+C1529+D1529+E1529+F1529=2,D1529=1),"1","-"))</f>
        <v>2</v>
      </c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</row>
    <row r="1530" spans="1:44" hidden="1" x14ac:dyDescent="0.3">
      <c r="A1530" s="2" t="s">
        <v>3143</v>
      </c>
      <c r="B1530" s="16">
        <v>2</v>
      </c>
      <c r="C1530" s="14">
        <v>1</v>
      </c>
      <c r="D1530" s="9"/>
      <c r="E1530" s="15">
        <v>1</v>
      </c>
      <c r="F1530" s="8">
        <v>1</v>
      </c>
      <c r="G1530" s="4">
        <v>5</v>
      </c>
      <c r="H1530" s="4"/>
      <c r="I1530" s="5" t="str">
        <f>VLOOKUP(A1530,tax!$B$2:$X$1706,5,FALSE)</f>
        <v xml:space="preserve"> Viridiplantae</v>
      </c>
      <c r="J1530" t="str">
        <f>VLOOKUP(A1530,tax!$B$2:$X$1706,6,FALSE)</f>
        <v xml:space="preserve"> Streptophyta</v>
      </c>
      <c r="K1530" s="11" t="str">
        <f t="shared" si="277"/>
        <v>-</v>
      </c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</row>
    <row r="1531" spans="1:44" hidden="1" x14ac:dyDescent="0.3">
      <c r="A1531" s="2" t="s">
        <v>3145</v>
      </c>
      <c r="B1531" s="16">
        <v>1</v>
      </c>
      <c r="C1531" s="14">
        <v>1</v>
      </c>
      <c r="D1531" s="9"/>
      <c r="E1531" s="15">
        <v>1</v>
      </c>
      <c r="F1531" s="8">
        <v>1</v>
      </c>
      <c r="G1531" s="4">
        <v>4</v>
      </c>
      <c r="H1531" s="4"/>
      <c r="I1531" s="5" t="str">
        <f>VLOOKUP(A1531,tax!$B$2:$X$1706,5,FALSE)</f>
        <v xml:space="preserve"> Viridiplantae</v>
      </c>
      <c r="J1531" t="str">
        <f>VLOOKUP(A1531,tax!$B$2:$X$1706,6,FALSE)</f>
        <v xml:space="preserve"> Streptophyta</v>
      </c>
      <c r="K1531" s="11" t="str">
        <f>IF(AND(B1531=1,C1531=1,E1531=1,F1531=1,B1531+C1531+D1531+E1531+F1531=4),"2",IF(AND(B1531+C1531+D1531+E1531+F1531=2,D1531=1),"1","-"))</f>
        <v>2</v>
      </c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</row>
    <row r="1532" spans="1:44" hidden="1" x14ac:dyDescent="0.3">
      <c r="A1532" s="2" t="s">
        <v>3147</v>
      </c>
      <c r="B1532" s="16">
        <v>2</v>
      </c>
      <c r="C1532" s="14">
        <v>1</v>
      </c>
      <c r="D1532" s="9"/>
      <c r="E1532" s="15">
        <v>1</v>
      </c>
      <c r="F1532" s="8">
        <v>1</v>
      </c>
      <c r="G1532" s="4">
        <v>5</v>
      </c>
      <c r="H1532" s="4"/>
      <c r="I1532" s="5" t="str">
        <f>VLOOKUP(A1532,tax!$B$2:$X$1706,5,FALSE)</f>
        <v xml:space="preserve"> Viridiplantae</v>
      </c>
      <c r="J1532" t="str">
        <f>VLOOKUP(A1532,tax!$B$2:$X$1706,6,FALSE)</f>
        <v xml:space="preserve"> Streptophyta</v>
      </c>
      <c r="K1532" s="11" t="str">
        <f t="shared" si="277"/>
        <v>-</v>
      </c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</row>
    <row r="1533" spans="1:44" hidden="1" x14ac:dyDescent="0.3">
      <c r="A1533" s="2" t="s">
        <v>3149</v>
      </c>
      <c r="B1533" s="16"/>
      <c r="C1533" s="14"/>
      <c r="D1533" s="9"/>
      <c r="E1533" s="15"/>
      <c r="F1533" s="8">
        <v>1</v>
      </c>
      <c r="G1533" s="4">
        <v>1</v>
      </c>
      <c r="H1533" s="4"/>
      <c r="I1533" s="5" t="str">
        <f>VLOOKUP(A1533,tax!$B$2:$X$1706,5,FALSE)</f>
        <v xml:space="preserve"> Actinobacteria</v>
      </c>
      <c r="J1533" t="str">
        <f>VLOOKUP(A1533,tax!$B$2:$X$1706,6,FALSE)</f>
        <v xml:space="preserve"> Micromonosporales</v>
      </c>
      <c r="K1533" s="11" t="str">
        <f t="shared" si="277"/>
        <v>-</v>
      </c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</row>
    <row r="1534" spans="1:44" hidden="1" x14ac:dyDescent="0.3">
      <c r="A1534" s="2" t="s">
        <v>3151</v>
      </c>
      <c r="B1534" s="16"/>
      <c r="C1534" s="14">
        <v>1</v>
      </c>
      <c r="D1534" s="9"/>
      <c r="E1534" s="15">
        <v>1</v>
      </c>
      <c r="F1534" s="8">
        <v>1</v>
      </c>
      <c r="G1534" s="4">
        <v>3</v>
      </c>
      <c r="H1534" s="4"/>
      <c r="I1534" s="5" t="str">
        <f>VLOOKUP(A1534,tax!$B$2:$X$1706,5,FALSE)</f>
        <v xml:space="preserve"> Actinobacteria</v>
      </c>
      <c r="J1534" t="str">
        <f>VLOOKUP(A1534,tax!$B$2:$X$1706,6,FALSE)</f>
        <v xml:space="preserve"> Micromonosporales</v>
      </c>
      <c r="K1534" s="11" t="str">
        <f t="shared" si="277"/>
        <v>-</v>
      </c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</row>
    <row r="1535" spans="1:44" hidden="1" x14ac:dyDescent="0.3">
      <c r="A1535" s="2" t="s">
        <v>3153</v>
      </c>
      <c r="B1535" s="16"/>
      <c r="C1535" s="14"/>
      <c r="D1535" s="9">
        <v>1</v>
      </c>
      <c r="E1535" s="15"/>
      <c r="F1535" s="8">
        <v>1</v>
      </c>
      <c r="G1535" s="4">
        <v>2</v>
      </c>
      <c r="H1535" s="4"/>
      <c r="I1535" s="5" t="str">
        <f>VLOOKUP(A1535,tax!$B$2:$X$1706,5,FALSE)</f>
        <v xml:space="preserve"> Actinobacteria</v>
      </c>
      <c r="J1535" t="str">
        <f>VLOOKUP(A1535,tax!$B$2:$X$1706,6,FALSE)</f>
        <v xml:space="preserve"> Micromonosporales</v>
      </c>
      <c r="K1535" s="11" t="str">
        <f>IF(AND(B1535=1,C1535=1,E1535=1,F1535=1,B1535+C1535+D1535+E1535+F1535=4),"2",IF(AND(B1535+C1535+D1535+E1535+F1535=2,D1535=1),"1","-"))</f>
        <v>1</v>
      </c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</row>
    <row r="1536" spans="1:44" hidden="1" x14ac:dyDescent="0.3">
      <c r="A1536" s="2" t="s">
        <v>3155</v>
      </c>
      <c r="B1536" s="16"/>
      <c r="C1536" s="14">
        <v>1</v>
      </c>
      <c r="D1536" s="9"/>
      <c r="E1536" s="15">
        <v>1</v>
      </c>
      <c r="F1536" s="8">
        <v>1</v>
      </c>
      <c r="G1536" s="4">
        <v>3</v>
      </c>
      <c r="H1536" s="4"/>
      <c r="I1536" s="5" t="str">
        <f>VLOOKUP(A1536,tax!$B$2:$X$1706,5,FALSE)</f>
        <v xml:space="preserve"> Actinobacteria</v>
      </c>
      <c r="J1536" t="str">
        <f>VLOOKUP(A1536,tax!$B$2:$X$1706,6,FALSE)</f>
        <v xml:space="preserve"> Micromonosporales</v>
      </c>
      <c r="K1536" s="11" t="str">
        <f t="shared" si="277"/>
        <v>-</v>
      </c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</row>
    <row r="1537" spans="1:44" hidden="1" x14ac:dyDescent="0.3">
      <c r="A1537" s="2" t="s">
        <v>3157</v>
      </c>
      <c r="B1537" s="16"/>
      <c r="C1537" s="14"/>
      <c r="D1537" s="9">
        <v>1</v>
      </c>
      <c r="E1537" s="15"/>
      <c r="F1537" s="8">
        <v>1</v>
      </c>
      <c r="G1537" s="4">
        <v>2</v>
      </c>
      <c r="H1537" s="4"/>
      <c r="I1537" s="5" t="str">
        <f>VLOOKUP(A1537,tax!$B$2:$X$1706,5,FALSE)</f>
        <v xml:space="preserve"> Actinobacteria</v>
      </c>
      <c r="J1537" t="str">
        <f>VLOOKUP(A1537,tax!$B$2:$X$1706,6,FALSE)</f>
        <v xml:space="preserve"> Micromonosporales</v>
      </c>
      <c r="K1537" s="11" t="str">
        <f t="shared" ref="K1537:K1538" si="288">IF(AND(B1537=1,C1537=1,E1537=1,F1537=1,B1537+C1537+D1537+E1537+F1537=4),"2",IF(AND(B1537+C1537+D1537+E1537+F1537=2,D1537=1),"1","-"))</f>
        <v>1</v>
      </c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</row>
    <row r="1538" spans="1:44" hidden="1" x14ac:dyDescent="0.3">
      <c r="A1538" s="2" t="s">
        <v>3159</v>
      </c>
      <c r="B1538" s="16">
        <v>1</v>
      </c>
      <c r="C1538" s="14">
        <v>1</v>
      </c>
      <c r="D1538" s="9"/>
      <c r="E1538" s="15">
        <v>1</v>
      </c>
      <c r="F1538" s="8">
        <v>1</v>
      </c>
      <c r="G1538" s="4">
        <v>4</v>
      </c>
      <c r="H1538" s="4"/>
      <c r="I1538" s="5" t="str">
        <f>VLOOKUP(A1538,tax!$B$2:$X$1706,5,FALSE)</f>
        <v xml:space="preserve"> Proteobacteria</v>
      </c>
      <c r="J1538" t="str">
        <f>VLOOKUP(A1538,tax!$B$2:$X$1706,6,FALSE)</f>
        <v xml:space="preserve"> Gammaproteobacteria</v>
      </c>
      <c r="K1538" s="11" t="str">
        <f t="shared" si="288"/>
        <v>2</v>
      </c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</row>
    <row r="1539" spans="1:44" hidden="1" x14ac:dyDescent="0.3">
      <c r="A1539" s="2" t="s">
        <v>3161</v>
      </c>
      <c r="B1539" s="16"/>
      <c r="C1539" s="14">
        <v>1</v>
      </c>
      <c r="D1539" s="9"/>
      <c r="E1539" s="15">
        <v>1</v>
      </c>
      <c r="F1539" s="8">
        <v>1</v>
      </c>
      <c r="G1539" s="4">
        <v>3</v>
      </c>
      <c r="H1539" s="4"/>
      <c r="I1539" s="5" t="str">
        <f>VLOOKUP(A1539,tax!$B$2:$X$1706,5,FALSE)</f>
        <v xml:space="preserve"> Proteobacteria</v>
      </c>
      <c r="J1539" t="str">
        <f>VLOOKUP(A1539,tax!$B$2:$X$1706,6,FALSE)</f>
        <v xml:space="preserve"> Gammaproteobacteria</v>
      </c>
      <c r="K1539" s="11" t="str">
        <f t="shared" si="277"/>
        <v>-</v>
      </c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</row>
    <row r="1540" spans="1:44" hidden="1" x14ac:dyDescent="0.3">
      <c r="A1540" s="2" t="s">
        <v>3163</v>
      </c>
      <c r="B1540" s="16"/>
      <c r="C1540" s="14"/>
      <c r="D1540" s="9">
        <v>1</v>
      </c>
      <c r="E1540" s="15"/>
      <c r="F1540" s="8">
        <v>1</v>
      </c>
      <c r="G1540" s="4">
        <v>2</v>
      </c>
      <c r="H1540" s="4"/>
      <c r="I1540" s="5" t="str">
        <f>VLOOKUP(A1540,tax!$B$2:$X$1706,5,FALSE)</f>
        <v xml:space="preserve"> Firmicutes</v>
      </c>
      <c r="J1540" t="str">
        <f>VLOOKUP(A1540,tax!$B$2:$X$1706,6,FALSE)</f>
        <v xml:space="preserve"> environmental samples.</v>
      </c>
      <c r="K1540" s="11" t="str">
        <f>IF(AND(B1540=1,C1540=1,E1540=1,F1540=1,B1540+C1540+D1540+E1540+F1540=4),"2",IF(AND(B1540+C1540+D1540+E1540+F1540=2,D1540=1),"1","-"))</f>
        <v>1</v>
      </c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</row>
    <row r="1541" spans="1:44" hidden="1" x14ac:dyDescent="0.3">
      <c r="A1541" s="2" t="s">
        <v>3165</v>
      </c>
      <c r="B1541" s="16"/>
      <c r="C1541" s="14"/>
      <c r="D1541" s="9"/>
      <c r="E1541" s="15"/>
      <c r="F1541" s="8">
        <v>1</v>
      </c>
      <c r="G1541" s="4">
        <v>1</v>
      </c>
      <c r="H1541" s="4"/>
      <c r="I1541" s="5" t="str">
        <f>VLOOKUP(A1541,tax!$B$2:$X$1706,5,FALSE)</f>
        <v xml:space="preserve"> Firmicutes</v>
      </c>
      <c r="J1541" t="str">
        <f>VLOOKUP(A1541,tax!$B$2:$X$1706,6,FALSE)</f>
        <v xml:space="preserve"> Clostridia</v>
      </c>
      <c r="K1541" s="11" t="str">
        <f t="shared" si="277"/>
        <v>-</v>
      </c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</row>
    <row r="1542" spans="1:44" hidden="1" x14ac:dyDescent="0.3">
      <c r="A1542" s="2" t="s">
        <v>3167</v>
      </c>
      <c r="B1542" s="16"/>
      <c r="C1542" s="14"/>
      <c r="D1542" s="9">
        <v>1</v>
      </c>
      <c r="E1542" s="15"/>
      <c r="F1542" s="8">
        <v>1</v>
      </c>
      <c r="G1542" s="4">
        <v>2</v>
      </c>
      <c r="H1542" s="4"/>
      <c r="I1542" s="5" t="str">
        <f>VLOOKUP(A1542,tax!$B$2:$X$1706,5,FALSE)</f>
        <v xml:space="preserve"> Firmicutes</v>
      </c>
      <c r="J1542" t="str">
        <f>VLOOKUP(A1542,tax!$B$2:$X$1706,6,FALSE)</f>
        <v xml:space="preserve"> environmental samples.</v>
      </c>
      <c r="K1542" s="11" t="str">
        <f t="shared" ref="K1542:K1565" si="289">IF(AND(B1542=1,C1542=1,E1542=1,F1542=1,B1542+C1542+D1542+E1542+F1542=4),"2",IF(AND(B1542+C1542+D1542+E1542+F1542=2,D1542=1),"1","-"))</f>
        <v>1</v>
      </c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</row>
    <row r="1543" spans="1:44" hidden="1" x14ac:dyDescent="0.3">
      <c r="A1543" s="2" t="s">
        <v>3169</v>
      </c>
      <c r="B1543" s="16"/>
      <c r="C1543" s="14"/>
      <c r="D1543" s="9">
        <v>1</v>
      </c>
      <c r="E1543" s="15"/>
      <c r="F1543" s="8">
        <v>1</v>
      </c>
      <c r="G1543" s="4">
        <v>2</v>
      </c>
      <c r="H1543" s="4"/>
      <c r="I1543" s="5" t="str">
        <f>VLOOKUP(A1543,tax!$B$2:$X$1706,5,FALSE)</f>
        <v xml:space="preserve"> Firmicutes</v>
      </c>
      <c r="J1543" t="str">
        <f>VLOOKUP(A1543,tax!$B$2:$X$1706,6,FALSE)</f>
        <v xml:space="preserve"> Clostridia</v>
      </c>
      <c r="K1543" s="11" t="str">
        <f t="shared" si="289"/>
        <v>1</v>
      </c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</row>
    <row r="1544" spans="1:44" hidden="1" x14ac:dyDescent="0.3">
      <c r="A1544" s="2" t="s">
        <v>3171</v>
      </c>
      <c r="B1544" s="16">
        <v>1</v>
      </c>
      <c r="C1544" s="14">
        <v>1</v>
      </c>
      <c r="D1544" s="9"/>
      <c r="E1544" s="15">
        <v>1</v>
      </c>
      <c r="F1544" s="8">
        <v>1</v>
      </c>
      <c r="G1544" s="4">
        <v>4</v>
      </c>
      <c r="H1544" s="4"/>
      <c r="I1544" s="5" t="str">
        <f>VLOOKUP(A1544,tax!$B$2:$X$1706,5,FALSE)</f>
        <v xml:space="preserve"> Firmicutes</v>
      </c>
      <c r="J1544" t="str">
        <f>VLOOKUP(A1544,tax!$B$2:$X$1706,6,FALSE)</f>
        <v xml:space="preserve"> Clostridia</v>
      </c>
      <c r="K1544" s="11" t="str">
        <f t="shared" si="289"/>
        <v>2</v>
      </c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</row>
    <row r="1545" spans="1:44" hidden="1" x14ac:dyDescent="0.3">
      <c r="A1545" s="2" t="s">
        <v>3173</v>
      </c>
      <c r="B1545" s="16"/>
      <c r="C1545" s="14"/>
      <c r="D1545" s="9">
        <v>1</v>
      </c>
      <c r="E1545" s="15"/>
      <c r="F1545" s="8">
        <v>1</v>
      </c>
      <c r="G1545" s="4">
        <v>2</v>
      </c>
      <c r="H1545" s="4"/>
      <c r="I1545" s="5" t="str">
        <f>VLOOKUP(A1545,tax!$B$2:$X$1706,5,FALSE)</f>
        <v xml:space="preserve"> Firmicutes</v>
      </c>
      <c r="J1545" t="str">
        <f>VLOOKUP(A1545,tax!$B$2:$X$1706,6,FALSE)</f>
        <v xml:space="preserve"> Clostridia</v>
      </c>
      <c r="K1545" s="11" t="str">
        <f t="shared" si="289"/>
        <v>1</v>
      </c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</row>
    <row r="1546" spans="1:44" hidden="1" x14ac:dyDescent="0.3">
      <c r="A1546" s="2" t="s">
        <v>3175</v>
      </c>
      <c r="B1546" s="16">
        <v>1</v>
      </c>
      <c r="C1546" s="14">
        <v>1</v>
      </c>
      <c r="D1546" s="9"/>
      <c r="E1546" s="15">
        <v>1</v>
      </c>
      <c r="F1546" s="8">
        <v>1</v>
      </c>
      <c r="G1546" s="4">
        <v>4</v>
      </c>
      <c r="H1546" s="4"/>
      <c r="I1546" s="5" t="str">
        <f>VLOOKUP(A1546,tax!$B$2:$X$1706,5,FALSE)</f>
        <v xml:space="preserve"> Firmicutes</v>
      </c>
      <c r="J1546" t="str">
        <f>VLOOKUP(A1546,tax!$B$2:$X$1706,6,FALSE)</f>
        <v xml:space="preserve"> Clostridia</v>
      </c>
      <c r="K1546" s="11" t="str">
        <f t="shared" si="289"/>
        <v>2</v>
      </c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</row>
    <row r="1547" spans="1:44" hidden="1" x14ac:dyDescent="0.3">
      <c r="A1547" s="2" t="s">
        <v>3177</v>
      </c>
      <c r="B1547" s="16"/>
      <c r="C1547" s="14"/>
      <c r="D1547" s="9">
        <v>1</v>
      </c>
      <c r="E1547" s="15"/>
      <c r="F1547" s="8">
        <v>1</v>
      </c>
      <c r="G1547" s="4">
        <v>2</v>
      </c>
      <c r="H1547" s="4"/>
      <c r="I1547" s="5" t="str">
        <f>VLOOKUP(A1547,tax!$B$2:$X$1706,5,FALSE)</f>
        <v xml:space="preserve"> Firmicutes</v>
      </c>
      <c r="J1547" t="str">
        <f>VLOOKUP(A1547,tax!$B$2:$X$1706,6,FALSE)</f>
        <v xml:space="preserve"> Clostridia</v>
      </c>
      <c r="K1547" s="11" t="str">
        <f t="shared" si="289"/>
        <v>1</v>
      </c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</row>
    <row r="1548" spans="1:44" hidden="1" x14ac:dyDescent="0.3">
      <c r="A1548" s="2" t="s">
        <v>3179</v>
      </c>
      <c r="B1548" s="16"/>
      <c r="C1548" s="14"/>
      <c r="D1548" s="9">
        <v>1</v>
      </c>
      <c r="E1548" s="15"/>
      <c r="F1548" s="8">
        <v>1</v>
      </c>
      <c r="G1548" s="4">
        <v>2</v>
      </c>
      <c r="H1548" s="4"/>
      <c r="I1548" s="5" t="str">
        <f>VLOOKUP(A1548,tax!$B$2:$X$1706,5,FALSE)</f>
        <v xml:space="preserve"> Firmicutes</v>
      </c>
      <c r="J1548" t="str">
        <f>VLOOKUP(A1548,tax!$B$2:$X$1706,6,FALSE)</f>
        <v xml:space="preserve"> Erysipelotrichia</v>
      </c>
      <c r="K1548" s="11" t="str">
        <f t="shared" si="289"/>
        <v>1</v>
      </c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</row>
    <row r="1549" spans="1:44" hidden="1" x14ac:dyDescent="0.3">
      <c r="A1549" s="2" t="s">
        <v>3181</v>
      </c>
      <c r="B1549" s="16"/>
      <c r="C1549" s="14"/>
      <c r="D1549" s="9">
        <v>1</v>
      </c>
      <c r="E1549" s="15"/>
      <c r="F1549" s="8">
        <v>1</v>
      </c>
      <c r="G1549" s="4">
        <v>2</v>
      </c>
      <c r="H1549" s="4"/>
      <c r="I1549" s="5" t="str">
        <f>VLOOKUP(A1549,tax!$B$2:$X$1706,5,FALSE)</f>
        <v xml:space="preserve"> Firmicutes</v>
      </c>
      <c r="J1549" t="str">
        <f>VLOOKUP(A1549,tax!$B$2:$X$1706,6,FALSE)</f>
        <v xml:space="preserve"> Clostridia</v>
      </c>
      <c r="K1549" s="11" t="str">
        <f t="shared" si="289"/>
        <v>1</v>
      </c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</row>
    <row r="1550" spans="1:44" hidden="1" x14ac:dyDescent="0.3">
      <c r="A1550" s="2" t="s">
        <v>3183</v>
      </c>
      <c r="B1550" s="16">
        <v>1</v>
      </c>
      <c r="C1550" s="14">
        <v>1</v>
      </c>
      <c r="D1550" s="9"/>
      <c r="E1550" s="15">
        <v>1</v>
      </c>
      <c r="F1550" s="8">
        <v>1</v>
      </c>
      <c r="G1550" s="4">
        <v>4</v>
      </c>
      <c r="H1550" s="4"/>
      <c r="I1550" s="5" t="str">
        <f>VLOOKUP(A1550,tax!$B$2:$X$1706,5,FALSE)</f>
        <v xml:space="preserve"> Firmicutes</v>
      </c>
      <c r="J1550" t="str">
        <f>VLOOKUP(A1550,tax!$B$2:$X$1706,6,FALSE)</f>
        <v xml:space="preserve"> Clostridia</v>
      </c>
      <c r="K1550" s="11" t="str">
        <f t="shared" si="289"/>
        <v>2</v>
      </c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</row>
    <row r="1551" spans="1:44" hidden="1" x14ac:dyDescent="0.3">
      <c r="A1551" s="2" t="s">
        <v>3185</v>
      </c>
      <c r="B1551" s="16">
        <v>1</v>
      </c>
      <c r="C1551" s="14">
        <v>1</v>
      </c>
      <c r="D1551" s="9"/>
      <c r="E1551" s="15">
        <v>1</v>
      </c>
      <c r="F1551" s="8">
        <v>1</v>
      </c>
      <c r="G1551" s="4">
        <v>4</v>
      </c>
      <c r="H1551" s="4"/>
      <c r="I1551" s="5" t="str">
        <f>VLOOKUP(A1551,tax!$B$2:$X$1706,5,FALSE)</f>
        <v xml:space="preserve"> Firmicutes</v>
      </c>
      <c r="J1551" t="str">
        <f>VLOOKUP(A1551,tax!$B$2:$X$1706,6,FALSE)</f>
        <v xml:space="preserve"> environmental samples.</v>
      </c>
      <c r="K1551" s="11" t="str">
        <f t="shared" si="289"/>
        <v>2</v>
      </c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</row>
    <row r="1552" spans="1:44" hidden="1" x14ac:dyDescent="0.3">
      <c r="A1552" s="2" t="s">
        <v>3187</v>
      </c>
      <c r="B1552" s="16"/>
      <c r="C1552" s="14"/>
      <c r="D1552" s="9">
        <v>1</v>
      </c>
      <c r="E1552" s="15"/>
      <c r="F1552" s="8">
        <v>1</v>
      </c>
      <c r="G1552" s="4">
        <v>2</v>
      </c>
      <c r="H1552" s="4"/>
      <c r="I1552" s="5" t="str">
        <f>VLOOKUP(A1552,tax!$B$2:$X$1706,5,FALSE)</f>
        <v xml:space="preserve"> Firmicutes</v>
      </c>
      <c r="J1552" t="str">
        <f>VLOOKUP(A1552,tax!$B$2:$X$1706,6,FALSE)</f>
        <v xml:space="preserve"> environmental samples.</v>
      </c>
      <c r="K1552" s="11" t="str">
        <f t="shared" si="289"/>
        <v>1</v>
      </c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</row>
    <row r="1553" spans="1:44" hidden="1" x14ac:dyDescent="0.3">
      <c r="A1553" s="2" t="s">
        <v>3189</v>
      </c>
      <c r="B1553" s="16"/>
      <c r="C1553" s="14"/>
      <c r="D1553" s="9">
        <v>1</v>
      </c>
      <c r="E1553" s="15"/>
      <c r="F1553" s="8">
        <v>1</v>
      </c>
      <c r="G1553" s="4">
        <v>2</v>
      </c>
      <c r="H1553" s="4"/>
      <c r="I1553" s="5" t="str">
        <f>VLOOKUP(A1553,tax!$B$2:$X$1706,5,FALSE)</f>
        <v xml:space="preserve"> Firmicutes</v>
      </c>
      <c r="J1553" t="str">
        <f>VLOOKUP(A1553,tax!$B$2:$X$1706,6,FALSE)</f>
        <v xml:space="preserve"> environmental samples.</v>
      </c>
      <c r="K1553" s="11" t="str">
        <f t="shared" si="289"/>
        <v>1</v>
      </c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</row>
    <row r="1554" spans="1:44" hidden="1" x14ac:dyDescent="0.3">
      <c r="A1554" s="2" t="s">
        <v>3191</v>
      </c>
      <c r="B1554" s="16"/>
      <c r="C1554" s="14"/>
      <c r="D1554" s="9">
        <v>1</v>
      </c>
      <c r="E1554" s="15"/>
      <c r="F1554" s="8">
        <v>1</v>
      </c>
      <c r="G1554" s="4">
        <v>2</v>
      </c>
      <c r="H1554" s="4"/>
      <c r="I1554" s="5" t="str">
        <f>VLOOKUP(A1554,tax!$B$2:$X$1706,5,FALSE)</f>
        <v xml:space="preserve"> Firmicutes</v>
      </c>
      <c r="J1554" t="str">
        <f>VLOOKUP(A1554,tax!$B$2:$X$1706,6,FALSE)</f>
        <v xml:space="preserve"> Clostridia</v>
      </c>
      <c r="K1554" s="11" t="str">
        <f t="shared" si="289"/>
        <v>1</v>
      </c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</row>
    <row r="1555" spans="1:44" hidden="1" x14ac:dyDescent="0.3">
      <c r="A1555" s="2" t="s">
        <v>3193</v>
      </c>
      <c r="B1555" s="16">
        <v>1</v>
      </c>
      <c r="C1555" s="14">
        <v>1</v>
      </c>
      <c r="D1555" s="9"/>
      <c r="E1555" s="15">
        <v>1</v>
      </c>
      <c r="F1555" s="8">
        <v>1</v>
      </c>
      <c r="G1555" s="4">
        <v>4</v>
      </c>
      <c r="H1555" s="4"/>
      <c r="I1555" s="5" t="str">
        <f>VLOOKUP(A1555,tax!$B$2:$X$1706,5,FALSE)</f>
        <v xml:space="preserve"> Firmicutes</v>
      </c>
      <c r="J1555" t="str">
        <f>VLOOKUP(A1555,tax!$B$2:$X$1706,6,FALSE)</f>
        <v xml:space="preserve"> Clostridia</v>
      </c>
      <c r="K1555" s="11" t="str">
        <f t="shared" si="289"/>
        <v>2</v>
      </c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</row>
    <row r="1556" spans="1:44" hidden="1" x14ac:dyDescent="0.3">
      <c r="A1556" s="2" t="s">
        <v>3195</v>
      </c>
      <c r="B1556" s="16">
        <v>1</v>
      </c>
      <c r="C1556" s="14">
        <v>1</v>
      </c>
      <c r="D1556" s="9"/>
      <c r="E1556" s="15">
        <v>1</v>
      </c>
      <c r="F1556" s="8">
        <v>1</v>
      </c>
      <c r="G1556" s="4">
        <v>4</v>
      </c>
      <c r="H1556" s="4"/>
      <c r="I1556" s="5" t="str">
        <f>VLOOKUP(A1556,tax!$B$2:$X$1706,5,FALSE)</f>
        <v xml:space="preserve"> Firmicutes</v>
      </c>
      <c r="J1556" t="str">
        <f>VLOOKUP(A1556,tax!$B$2:$X$1706,6,FALSE)</f>
        <v xml:space="preserve"> Clostridia</v>
      </c>
      <c r="K1556" s="11" t="str">
        <f t="shared" si="289"/>
        <v>2</v>
      </c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</row>
    <row r="1557" spans="1:44" hidden="1" x14ac:dyDescent="0.3">
      <c r="A1557" s="2" t="s">
        <v>3197</v>
      </c>
      <c r="B1557" s="16"/>
      <c r="C1557" s="14"/>
      <c r="D1557" s="9">
        <v>1</v>
      </c>
      <c r="E1557" s="15"/>
      <c r="F1557" s="8">
        <v>1</v>
      </c>
      <c r="G1557" s="4">
        <v>2</v>
      </c>
      <c r="H1557" s="4"/>
      <c r="I1557" s="5" t="str">
        <f>VLOOKUP(A1557,tax!$B$2:$X$1706,5,FALSE)</f>
        <v xml:space="preserve"> Firmicutes</v>
      </c>
      <c r="J1557" t="str">
        <f>VLOOKUP(A1557,tax!$B$2:$X$1706,6,FALSE)</f>
        <v xml:space="preserve"> Clostridia</v>
      </c>
      <c r="K1557" s="11" t="str">
        <f t="shared" si="289"/>
        <v>1</v>
      </c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</row>
    <row r="1558" spans="1:44" hidden="1" x14ac:dyDescent="0.3">
      <c r="A1558" s="2" t="s">
        <v>3199</v>
      </c>
      <c r="B1558" s="16">
        <v>1</v>
      </c>
      <c r="C1558" s="14">
        <v>1</v>
      </c>
      <c r="D1558" s="9"/>
      <c r="E1558" s="15">
        <v>1</v>
      </c>
      <c r="F1558" s="8">
        <v>1</v>
      </c>
      <c r="G1558" s="4">
        <v>4</v>
      </c>
      <c r="H1558" s="4"/>
      <c r="I1558" s="5" t="str">
        <f>VLOOKUP(A1558,tax!$B$2:$X$1706,5,FALSE)</f>
        <v xml:space="preserve"> Firmicutes</v>
      </c>
      <c r="J1558" t="str">
        <f>VLOOKUP(A1558,tax!$B$2:$X$1706,6,FALSE)</f>
        <v xml:space="preserve"> environmental samples.</v>
      </c>
      <c r="K1558" s="11" t="str">
        <f t="shared" si="289"/>
        <v>2</v>
      </c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</row>
    <row r="1559" spans="1:44" hidden="1" x14ac:dyDescent="0.3">
      <c r="A1559" s="2" t="s">
        <v>3201</v>
      </c>
      <c r="B1559" s="16"/>
      <c r="C1559" s="14"/>
      <c r="D1559" s="9">
        <v>1</v>
      </c>
      <c r="E1559" s="15"/>
      <c r="F1559" s="8">
        <v>1</v>
      </c>
      <c r="G1559" s="4">
        <v>2</v>
      </c>
      <c r="H1559" s="4"/>
      <c r="I1559" s="5" t="str">
        <f>VLOOKUP(A1559,tax!$B$2:$X$1706,5,FALSE)</f>
        <v xml:space="preserve"> Bacteroidetes</v>
      </c>
      <c r="J1559" t="str">
        <f>VLOOKUP(A1559,tax!$B$2:$X$1706,6,FALSE)</f>
        <v xml:space="preserve"> Bacteroidia</v>
      </c>
      <c r="K1559" s="11" t="str">
        <f t="shared" si="289"/>
        <v>1</v>
      </c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</row>
    <row r="1560" spans="1:44" hidden="1" x14ac:dyDescent="0.3">
      <c r="A1560" s="2" t="s">
        <v>3203</v>
      </c>
      <c r="B1560" s="16"/>
      <c r="C1560" s="14"/>
      <c r="D1560" s="9">
        <v>1</v>
      </c>
      <c r="E1560" s="15"/>
      <c r="F1560" s="8">
        <v>1</v>
      </c>
      <c r="G1560" s="4">
        <v>2</v>
      </c>
      <c r="H1560" s="4"/>
      <c r="I1560" s="5" t="str">
        <f>VLOOKUP(A1560,tax!$B$2:$X$1706,5,FALSE)</f>
        <v xml:space="preserve"> Firmicutes</v>
      </c>
      <c r="J1560" t="str">
        <f>VLOOKUP(A1560,tax!$B$2:$X$1706,6,FALSE)</f>
        <v xml:space="preserve"> Clostridia</v>
      </c>
      <c r="K1560" s="11" t="str">
        <f t="shared" si="289"/>
        <v>1</v>
      </c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</row>
    <row r="1561" spans="1:44" hidden="1" x14ac:dyDescent="0.3">
      <c r="A1561" s="2" t="s">
        <v>3205</v>
      </c>
      <c r="B1561" s="16"/>
      <c r="C1561" s="14"/>
      <c r="D1561" s="9">
        <v>1</v>
      </c>
      <c r="E1561" s="15"/>
      <c r="F1561" s="8">
        <v>1</v>
      </c>
      <c r="G1561" s="4">
        <v>2</v>
      </c>
      <c r="H1561" s="4"/>
      <c r="I1561" s="5" t="str">
        <f>VLOOKUP(A1561,tax!$B$2:$X$1706,5,FALSE)</f>
        <v xml:space="preserve"> Firmicutes</v>
      </c>
      <c r="J1561" t="str">
        <f>VLOOKUP(A1561,tax!$B$2:$X$1706,6,FALSE)</f>
        <v xml:space="preserve"> Clostridia</v>
      </c>
      <c r="K1561" s="11" t="str">
        <f t="shared" si="289"/>
        <v>1</v>
      </c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</row>
    <row r="1562" spans="1:44" hidden="1" x14ac:dyDescent="0.3">
      <c r="A1562" s="2" t="s">
        <v>3207</v>
      </c>
      <c r="B1562" s="16"/>
      <c r="C1562" s="14"/>
      <c r="D1562" s="9">
        <v>1</v>
      </c>
      <c r="E1562" s="15"/>
      <c r="F1562" s="8">
        <v>1</v>
      </c>
      <c r="G1562" s="4">
        <v>2</v>
      </c>
      <c r="H1562" s="4"/>
      <c r="I1562" s="5" t="str">
        <f>VLOOKUP(A1562,tax!$B$2:$X$1706,5,FALSE)</f>
        <v xml:space="preserve"> Proteobacteria</v>
      </c>
      <c r="J1562" t="str">
        <f>VLOOKUP(A1562,tax!$B$2:$X$1706,6,FALSE)</f>
        <v xml:space="preserve"> Gammaproteobacteria</v>
      </c>
      <c r="K1562" s="11" t="str">
        <f t="shared" si="289"/>
        <v>1</v>
      </c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</row>
    <row r="1563" spans="1:44" hidden="1" x14ac:dyDescent="0.3">
      <c r="A1563" s="2" t="s">
        <v>3209</v>
      </c>
      <c r="B1563" s="16"/>
      <c r="C1563" s="14"/>
      <c r="D1563" s="9">
        <v>1</v>
      </c>
      <c r="E1563" s="15"/>
      <c r="F1563" s="8">
        <v>1</v>
      </c>
      <c r="G1563" s="4">
        <v>2</v>
      </c>
      <c r="H1563" s="4"/>
      <c r="I1563" s="5" t="str">
        <f>VLOOKUP(A1563,tax!$B$2:$X$1706,5,FALSE)</f>
        <v xml:space="preserve"> Firmicutes</v>
      </c>
      <c r="J1563" t="str">
        <f>VLOOKUP(A1563,tax!$B$2:$X$1706,6,FALSE)</f>
        <v xml:space="preserve"> Clostridia</v>
      </c>
      <c r="K1563" s="11" t="str">
        <f t="shared" si="289"/>
        <v>1</v>
      </c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</row>
    <row r="1564" spans="1:44" hidden="1" x14ac:dyDescent="0.3">
      <c r="A1564" s="2" t="s">
        <v>3211</v>
      </c>
      <c r="B1564" s="16">
        <v>1</v>
      </c>
      <c r="C1564" s="14">
        <v>1</v>
      </c>
      <c r="D1564" s="9"/>
      <c r="E1564" s="15">
        <v>1</v>
      </c>
      <c r="F1564" s="8">
        <v>1</v>
      </c>
      <c r="G1564" s="4">
        <v>4</v>
      </c>
      <c r="H1564" s="4"/>
      <c r="I1564" s="5" t="str">
        <f>VLOOKUP(A1564,tax!$B$2:$X$1706,5,FALSE)</f>
        <v xml:space="preserve"> Proteobacteria</v>
      </c>
      <c r="J1564" t="str">
        <f>VLOOKUP(A1564,tax!$B$2:$X$1706,6,FALSE)</f>
        <v xml:space="preserve"> Deltaproteobacteria</v>
      </c>
      <c r="K1564" s="11" t="str">
        <f t="shared" si="289"/>
        <v>2</v>
      </c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</row>
    <row r="1565" spans="1:44" hidden="1" x14ac:dyDescent="0.3">
      <c r="A1565" s="2" t="s">
        <v>3213</v>
      </c>
      <c r="B1565" s="16"/>
      <c r="C1565" s="14"/>
      <c r="D1565" s="9">
        <v>1</v>
      </c>
      <c r="E1565" s="15"/>
      <c r="F1565" s="8">
        <v>1</v>
      </c>
      <c r="G1565" s="4">
        <v>2</v>
      </c>
      <c r="H1565" s="4"/>
      <c r="I1565" s="5" t="str">
        <f>VLOOKUP(A1565,tax!$B$2:$X$1706,5,FALSE)</f>
        <v xml:space="preserve"> Proteobacteria</v>
      </c>
      <c r="J1565" t="str">
        <f>VLOOKUP(A1565,tax!$B$2:$X$1706,6,FALSE)</f>
        <v xml:space="preserve"> Deltaproteobacteria</v>
      </c>
      <c r="K1565" s="11" t="str">
        <f t="shared" si="289"/>
        <v>1</v>
      </c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</row>
    <row r="1566" spans="1:44" hidden="1" x14ac:dyDescent="0.3">
      <c r="A1566" s="2" t="s">
        <v>3215</v>
      </c>
      <c r="B1566" s="16"/>
      <c r="C1566" s="14">
        <v>1</v>
      </c>
      <c r="D1566" s="9"/>
      <c r="E1566" s="15">
        <v>1</v>
      </c>
      <c r="F1566" s="8">
        <v>1</v>
      </c>
      <c r="G1566" s="4">
        <v>3</v>
      </c>
      <c r="H1566" s="4"/>
      <c r="I1566" s="5" t="str">
        <f>VLOOKUP(A1566,tax!$B$2:$X$1706,5,FALSE)</f>
        <v xml:space="preserve"> Bacteroidetes</v>
      </c>
      <c r="J1566" t="str">
        <f>VLOOKUP(A1566,tax!$B$2:$X$1706,6,FALSE)</f>
        <v xml:space="preserve"> Cytophagia</v>
      </c>
      <c r="K1566" s="11" t="str">
        <f t="shared" ref="K1566:K1604" si="290">IF(AND(B1566=1,C1566=1,E1566=1,F1566=1,B1566+C1566+D1566+E1566+F1566=4),"II",IF(AND(B1566+C1566+D1566+E1566+F1566=2,D1566=1),"I","-"))</f>
        <v>-</v>
      </c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</row>
    <row r="1567" spans="1:44" hidden="1" x14ac:dyDescent="0.3">
      <c r="A1567" s="2" t="s">
        <v>3217</v>
      </c>
      <c r="B1567" s="16"/>
      <c r="C1567" s="14"/>
      <c r="D1567" s="9">
        <v>1</v>
      </c>
      <c r="E1567" s="15"/>
      <c r="F1567" s="8">
        <v>1</v>
      </c>
      <c r="G1567" s="4">
        <v>2</v>
      </c>
      <c r="H1567" s="4"/>
      <c r="I1567" s="5" t="str">
        <f>VLOOKUP(A1567,tax!$B$2:$X$1706,5,FALSE)</f>
        <v xml:space="preserve"> Proteobacteria</v>
      </c>
      <c r="J1567" t="str">
        <f>VLOOKUP(A1567,tax!$B$2:$X$1706,6,FALSE)</f>
        <v xml:space="preserve"> Gammaproteobacteria</v>
      </c>
      <c r="K1567" s="11" t="str">
        <f>IF(AND(B1567=1,C1567=1,E1567=1,F1567=1,B1567+C1567+D1567+E1567+F1567=4),"2",IF(AND(B1567+C1567+D1567+E1567+F1567=2,D1567=1),"1","-"))</f>
        <v>1</v>
      </c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</row>
    <row r="1568" spans="1:44" hidden="1" x14ac:dyDescent="0.3">
      <c r="A1568" s="2" t="s">
        <v>3219</v>
      </c>
      <c r="B1568" s="16"/>
      <c r="C1568" s="14"/>
      <c r="D1568" s="9"/>
      <c r="E1568" s="15"/>
      <c r="F1568" s="8">
        <v>1</v>
      </c>
      <c r="G1568" s="4">
        <v>1</v>
      </c>
      <c r="H1568" s="4"/>
      <c r="I1568" s="5" t="str">
        <f>VLOOKUP(A1568,tax!$B$2:$X$1706,5,FALSE)</f>
        <v xml:space="preserve"> Proteobacteria</v>
      </c>
      <c r="J1568" t="str">
        <f>VLOOKUP(A1568,tax!$B$2:$X$1706,6,FALSE)</f>
        <v xml:space="preserve"> Betaproteobacteria</v>
      </c>
      <c r="K1568" s="11" t="str">
        <f t="shared" si="290"/>
        <v>-</v>
      </c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</row>
    <row r="1569" spans="1:44" x14ac:dyDescent="0.3">
      <c r="A1569" s="47" t="s">
        <v>3221</v>
      </c>
      <c r="B1569" s="48"/>
      <c r="C1569" s="49"/>
      <c r="D1569" s="50">
        <v>1</v>
      </c>
      <c r="E1569" s="51"/>
      <c r="F1569" s="52">
        <v>1</v>
      </c>
      <c r="G1569" s="53">
        <v>2</v>
      </c>
      <c r="H1569" s="53">
        <f>VLOOKUP(A1569, architectures!B1554:I8558,4, FALSE)</f>
        <v>98</v>
      </c>
      <c r="I1569" s="54" t="str">
        <f>VLOOKUP(A1569,tax!$B$2:$X$1706,5,FALSE)</f>
        <v xml:space="preserve"> Proteobacteria</v>
      </c>
      <c r="J1569" s="34" t="str">
        <f>VLOOKUP(A1569,tax!$B$2:$X$1706,6,FALSE)</f>
        <v xml:space="preserve"> Betaproteobacteria</v>
      </c>
      <c r="K1569" s="35" t="str">
        <f>IF(AND(B1569=1,C1569=1,E1569=1,F1569=1,B1569+C1569+D1569+E1569+F1569=4),"2",IF(AND(B1569+C1569+D1569+E1569+F1569=2,D1569=1),"1","-"))</f>
        <v>1</v>
      </c>
      <c r="L1569" s="35" t="str">
        <f>CONCATENATE("B",K1569)</f>
        <v>B1</v>
      </c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</row>
    <row r="1570" spans="1:44" hidden="1" x14ac:dyDescent="0.3">
      <c r="A1570" s="2" t="s">
        <v>3223</v>
      </c>
      <c r="B1570" s="16"/>
      <c r="C1570" s="14">
        <v>1</v>
      </c>
      <c r="D1570" s="9"/>
      <c r="E1570" s="15">
        <v>1</v>
      </c>
      <c r="F1570" s="8">
        <v>1</v>
      </c>
      <c r="G1570" s="4">
        <v>3</v>
      </c>
      <c r="H1570" s="4"/>
      <c r="I1570" s="5" t="str">
        <f>VLOOKUP(A1570,tax!$B$2:$X$1706,5,FALSE)</f>
        <v xml:space="preserve"> Proteobacteria</v>
      </c>
      <c r="J1570" t="str">
        <f>VLOOKUP(A1570,tax!$B$2:$X$1706,6,FALSE)</f>
        <v xml:space="preserve"> Betaproteobacteria</v>
      </c>
      <c r="K1570" s="11" t="str">
        <f t="shared" si="290"/>
        <v>-</v>
      </c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</row>
    <row r="1571" spans="1:44" hidden="1" x14ac:dyDescent="0.3">
      <c r="A1571" s="2" t="s">
        <v>3225</v>
      </c>
      <c r="B1571" s="16"/>
      <c r="C1571" s="14"/>
      <c r="D1571" s="9">
        <v>1</v>
      </c>
      <c r="E1571" s="15"/>
      <c r="F1571" s="8">
        <v>1</v>
      </c>
      <c r="G1571" s="4">
        <v>2</v>
      </c>
      <c r="H1571" s="4"/>
      <c r="I1571" s="5" t="str">
        <f>VLOOKUP(A1571,tax!$B$2:$X$1706,5,FALSE)</f>
        <v xml:space="preserve"> Proteobacteria</v>
      </c>
      <c r="J1571" t="str">
        <f>VLOOKUP(A1571,tax!$B$2:$X$1706,6,FALSE)</f>
        <v xml:space="preserve"> Gammaproteobacteria</v>
      </c>
      <c r="K1571" s="11" t="str">
        <f>IF(AND(B1571=1,C1571=1,E1571=1,F1571=1,B1571+C1571+D1571+E1571+F1571=4),"2",IF(AND(B1571+C1571+D1571+E1571+F1571=2,D1571=1),"1","-"))</f>
        <v>1</v>
      </c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</row>
    <row r="1572" spans="1:44" x14ac:dyDescent="0.3">
      <c r="A1572" s="47" t="s">
        <v>3227</v>
      </c>
      <c r="B1572" s="48"/>
      <c r="C1572" s="49"/>
      <c r="D1572" s="50">
        <v>1</v>
      </c>
      <c r="E1572" s="51"/>
      <c r="F1572" s="52">
        <v>1</v>
      </c>
      <c r="G1572" s="53">
        <v>2</v>
      </c>
      <c r="H1572" s="53">
        <f>VLOOKUP(A1572, architectures!B1557:I8561,4, FALSE)</f>
        <v>77</v>
      </c>
      <c r="I1572" s="54" t="str">
        <f>VLOOKUP(A1572,tax!$B$2:$X$1706,5,FALSE)</f>
        <v xml:space="preserve"> Proteobacteria</v>
      </c>
      <c r="J1572" s="34" t="str">
        <f>VLOOKUP(A1572,tax!$B$2:$X$1706,6,FALSE)</f>
        <v xml:space="preserve"> Betaproteobacteria</v>
      </c>
      <c r="K1572" s="35" t="str">
        <f>IF(AND(B1572=1,C1572=1,E1572=1,F1572=1,B1572+C1572+D1572+E1572+F1572=4),"2",IF(AND(B1572+C1572+D1572+E1572+F1572=2,D1572=1),"1","-"))</f>
        <v>1</v>
      </c>
      <c r="L1572" s="35" t="str">
        <f>CONCATENATE("B",K1572)</f>
        <v>B1</v>
      </c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</row>
    <row r="1573" spans="1:44" hidden="1" x14ac:dyDescent="0.3">
      <c r="A1573" s="2" t="s">
        <v>3229</v>
      </c>
      <c r="B1573" s="16"/>
      <c r="C1573" s="14"/>
      <c r="D1573" s="9">
        <v>1</v>
      </c>
      <c r="E1573" s="15"/>
      <c r="F1573" s="8">
        <v>1</v>
      </c>
      <c r="G1573" s="4">
        <v>2</v>
      </c>
      <c r="H1573" s="4"/>
      <c r="I1573" s="5" t="str">
        <f>VLOOKUP(A1573,tax!$B$2:$X$1706,5,FALSE)</f>
        <v xml:space="preserve"> Proteobacteria</v>
      </c>
      <c r="J1573" t="str">
        <f>VLOOKUP(A1573,tax!$B$2:$X$1706,6,FALSE)</f>
        <v xml:space="preserve"> Gammaproteobacteria</v>
      </c>
      <c r="K1573" s="11" t="str">
        <f>IF(AND(B1573=1,C1573=1,E1573=1,F1573=1,B1573+C1573+D1573+E1573+F1573=4),"2",IF(AND(B1573+C1573+D1573+E1573+F1573=2,D1573=1),"1","-"))</f>
        <v>1</v>
      </c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</row>
    <row r="1574" spans="1:44" hidden="1" x14ac:dyDescent="0.3">
      <c r="A1574" s="2" t="s">
        <v>3231</v>
      </c>
      <c r="B1574" s="16">
        <v>3</v>
      </c>
      <c r="C1574" s="14">
        <v>1</v>
      </c>
      <c r="D1574" s="9"/>
      <c r="E1574" s="15">
        <v>1</v>
      </c>
      <c r="F1574" s="8">
        <v>1</v>
      </c>
      <c r="G1574" s="4">
        <v>6</v>
      </c>
      <c r="H1574" s="4"/>
      <c r="I1574" s="5" t="str">
        <f>VLOOKUP(A1574,tax!$B$2:$X$1706,5,FALSE)</f>
        <v xml:space="preserve"> Proteobacteria</v>
      </c>
      <c r="J1574" t="str">
        <f>VLOOKUP(A1574,tax!$B$2:$X$1706,6,FALSE)</f>
        <v xml:space="preserve"> Gammaproteobacteria</v>
      </c>
      <c r="K1574" s="11" t="str">
        <f t="shared" si="290"/>
        <v>-</v>
      </c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</row>
    <row r="1575" spans="1:44" hidden="1" x14ac:dyDescent="0.3">
      <c r="A1575" s="2" t="s">
        <v>3233</v>
      </c>
      <c r="B1575" s="16"/>
      <c r="C1575" s="14"/>
      <c r="D1575" s="9"/>
      <c r="E1575" s="15"/>
      <c r="F1575" s="8">
        <v>1</v>
      </c>
      <c r="G1575" s="4">
        <v>1</v>
      </c>
      <c r="H1575" s="4"/>
      <c r="I1575" s="5" t="str">
        <f>VLOOKUP(A1575,tax!$B$2:$X$1706,5,FALSE)</f>
        <v xml:space="preserve"> Proteobacteria</v>
      </c>
      <c r="J1575" t="str">
        <f>VLOOKUP(A1575,tax!$B$2:$X$1706,6,FALSE)</f>
        <v xml:space="preserve"> Gammaproteobacteria.</v>
      </c>
      <c r="K1575" s="11" t="str">
        <f t="shared" si="290"/>
        <v>-</v>
      </c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</row>
    <row r="1576" spans="1:44" hidden="1" x14ac:dyDescent="0.3">
      <c r="A1576" s="2" t="s">
        <v>3235</v>
      </c>
      <c r="B1576" s="16"/>
      <c r="C1576" s="14"/>
      <c r="D1576" s="9"/>
      <c r="E1576" s="15">
        <v>1</v>
      </c>
      <c r="F1576" s="8">
        <v>1</v>
      </c>
      <c r="G1576" s="4">
        <v>2</v>
      </c>
      <c r="H1576" s="4"/>
      <c r="I1576" s="5" t="str">
        <f>VLOOKUP(A1576,tax!$B$2:$X$1706,5,FALSE)</f>
        <v xml:space="preserve"> Proteobacteria</v>
      </c>
      <c r="J1576" t="str">
        <f>VLOOKUP(A1576,tax!$B$2:$X$1706,6,FALSE)</f>
        <v xml:space="preserve"> Gammaproteobacteria</v>
      </c>
      <c r="K1576" s="11" t="str">
        <f t="shared" si="290"/>
        <v>-</v>
      </c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</row>
    <row r="1577" spans="1:44" hidden="1" x14ac:dyDescent="0.3">
      <c r="A1577" s="2" t="s">
        <v>3237</v>
      </c>
      <c r="B1577" s="16"/>
      <c r="C1577" s="14"/>
      <c r="D1577" s="9">
        <v>1</v>
      </c>
      <c r="E1577" s="15"/>
      <c r="F1577" s="8">
        <v>1</v>
      </c>
      <c r="G1577" s="4">
        <v>2</v>
      </c>
      <c r="H1577" s="4"/>
      <c r="I1577" s="5" t="str">
        <f>VLOOKUP(A1577,tax!$B$2:$X$1706,5,FALSE)</f>
        <v xml:space="preserve"> Proteobacteria</v>
      </c>
      <c r="J1577" t="str">
        <f>VLOOKUP(A1577,tax!$B$2:$X$1706,6,FALSE)</f>
        <v xml:space="preserve"> Gammaproteobacteria</v>
      </c>
      <c r="K1577" s="11" t="str">
        <f>IF(AND(B1577=1,C1577=1,E1577=1,F1577=1,B1577+C1577+D1577+E1577+F1577=4),"2",IF(AND(B1577+C1577+D1577+E1577+F1577=2,D1577=1),"1","-"))</f>
        <v>1</v>
      </c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</row>
    <row r="1578" spans="1:44" hidden="1" x14ac:dyDescent="0.3">
      <c r="A1578" s="2" t="s">
        <v>3239</v>
      </c>
      <c r="B1578" s="16"/>
      <c r="C1578" s="14"/>
      <c r="D1578" s="9"/>
      <c r="E1578" s="15">
        <v>1</v>
      </c>
      <c r="F1578" s="8">
        <v>1</v>
      </c>
      <c r="G1578" s="4">
        <v>2</v>
      </c>
      <c r="H1578" s="4"/>
      <c r="I1578" s="5" t="str">
        <f>VLOOKUP(A1578,tax!$B$2:$X$1706,5,FALSE)</f>
        <v xml:space="preserve"> Proteobacteria</v>
      </c>
      <c r="J1578" t="str">
        <f>VLOOKUP(A1578,tax!$B$2:$X$1706,6,FALSE)</f>
        <v xml:space="preserve"> Gammaproteobacteria</v>
      </c>
      <c r="K1578" s="11" t="str">
        <f t="shared" si="290"/>
        <v>-</v>
      </c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</row>
    <row r="1579" spans="1:44" hidden="1" x14ac:dyDescent="0.3">
      <c r="A1579" s="2" t="s">
        <v>3241</v>
      </c>
      <c r="B1579" s="16"/>
      <c r="C1579" s="14"/>
      <c r="D1579" s="9">
        <v>1</v>
      </c>
      <c r="E1579" s="15"/>
      <c r="F1579" s="8">
        <v>1</v>
      </c>
      <c r="G1579" s="4">
        <v>2</v>
      </c>
      <c r="H1579" s="4"/>
      <c r="I1579" s="5" t="str">
        <f>VLOOKUP(A1579,tax!$B$2:$X$1706,5,FALSE)</f>
        <v xml:space="preserve"> Proteobacteria</v>
      </c>
      <c r="J1579" t="str">
        <f>VLOOKUP(A1579,tax!$B$2:$X$1706,6,FALSE)</f>
        <v xml:space="preserve"> Gammaproteobacteria</v>
      </c>
      <c r="K1579" s="11" t="str">
        <f t="shared" ref="K1579:K1582" si="291">IF(AND(B1579=1,C1579=1,E1579=1,F1579=1,B1579+C1579+D1579+E1579+F1579=4),"2",IF(AND(B1579+C1579+D1579+E1579+F1579=2,D1579=1),"1","-"))</f>
        <v>1</v>
      </c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</row>
    <row r="1580" spans="1:44" hidden="1" x14ac:dyDescent="0.3">
      <c r="A1580" s="2" t="s">
        <v>3243</v>
      </c>
      <c r="B1580" s="16"/>
      <c r="C1580" s="14"/>
      <c r="D1580" s="9">
        <v>1</v>
      </c>
      <c r="E1580" s="15"/>
      <c r="F1580" s="8">
        <v>1</v>
      </c>
      <c r="G1580" s="4">
        <v>2</v>
      </c>
      <c r="H1580" s="4"/>
      <c r="I1580" s="5" t="str">
        <f>VLOOKUP(A1580,tax!$B$2:$X$1706,5,FALSE)</f>
        <v xml:space="preserve"> Proteobacteria</v>
      </c>
      <c r="J1580" t="str">
        <f>VLOOKUP(A1580,tax!$B$2:$X$1706,6,FALSE)</f>
        <v xml:space="preserve"> Gammaproteobacteria</v>
      </c>
      <c r="K1580" s="11" t="str">
        <f t="shared" si="291"/>
        <v>1</v>
      </c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</row>
    <row r="1581" spans="1:44" hidden="1" x14ac:dyDescent="0.3">
      <c r="A1581" s="2" t="s">
        <v>3245</v>
      </c>
      <c r="B1581" s="16"/>
      <c r="C1581" s="14"/>
      <c r="D1581" s="9">
        <v>1</v>
      </c>
      <c r="E1581" s="15"/>
      <c r="F1581" s="8">
        <v>1</v>
      </c>
      <c r="G1581" s="4">
        <v>2</v>
      </c>
      <c r="H1581" s="4"/>
      <c r="I1581" s="5" t="str">
        <f>VLOOKUP(A1581,tax!$B$2:$X$1706,5,FALSE)</f>
        <v xml:space="preserve"> Proteobacteria</v>
      </c>
      <c r="J1581" t="str">
        <f>VLOOKUP(A1581,tax!$B$2:$X$1706,6,FALSE)</f>
        <v xml:space="preserve"> Gammaproteobacteria</v>
      </c>
      <c r="K1581" s="11" t="str">
        <f t="shared" si="291"/>
        <v>1</v>
      </c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</row>
    <row r="1582" spans="1:44" hidden="1" x14ac:dyDescent="0.3">
      <c r="A1582" s="2" t="s">
        <v>3247</v>
      </c>
      <c r="B1582" s="16"/>
      <c r="C1582" s="14"/>
      <c r="D1582" s="9">
        <v>1</v>
      </c>
      <c r="E1582" s="15"/>
      <c r="F1582" s="8">
        <v>1</v>
      </c>
      <c r="G1582" s="4">
        <v>2</v>
      </c>
      <c r="H1582" s="4"/>
      <c r="I1582" s="5" t="str">
        <f>VLOOKUP(A1582,tax!$B$2:$X$1706,5,FALSE)</f>
        <v xml:space="preserve"> Proteobacteria</v>
      </c>
      <c r="J1582" t="str">
        <f>VLOOKUP(A1582,tax!$B$2:$X$1706,6,FALSE)</f>
        <v xml:space="preserve"> Gammaproteobacteria</v>
      </c>
      <c r="K1582" s="11" t="str">
        <f t="shared" si="291"/>
        <v>1</v>
      </c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</row>
    <row r="1583" spans="1:44" hidden="1" x14ac:dyDescent="0.3">
      <c r="A1583" s="2" t="s">
        <v>3249</v>
      </c>
      <c r="B1583" s="16"/>
      <c r="C1583" s="14">
        <v>1</v>
      </c>
      <c r="D1583" s="9"/>
      <c r="E1583" s="15"/>
      <c r="F1583" s="8">
        <v>1</v>
      </c>
      <c r="G1583" s="4">
        <v>2</v>
      </c>
      <c r="H1583" s="4"/>
      <c r="I1583" s="5" t="str">
        <f>VLOOKUP(A1583,tax!$B$2:$X$1706,5,FALSE)</f>
        <v xml:space="preserve"> Viridiplantae</v>
      </c>
      <c r="J1583" t="str">
        <f>VLOOKUP(A1583,tax!$B$2:$X$1706,6,FALSE)</f>
        <v xml:space="preserve"> Streptophyta</v>
      </c>
      <c r="K1583" s="11" t="str">
        <f t="shared" si="290"/>
        <v>-</v>
      </c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</row>
    <row r="1584" spans="1:44" hidden="1" x14ac:dyDescent="0.3">
      <c r="A1584" s="2" t="s">
        <v>3251</v>
      </c>
      <c r="B1584" s="16"/>
      <c r="C1584" s="14"/>
      <c r="D1584" s="9"/>
      <c r="E1584" s="15"/>
      <c r="F1584" s="8">
        <v>1</v>
      </c>
      <c r="G1584" s="4">
        <v>1</v>
      </c>
      <c r="H1584" s="4"/>
      <c r="I1584" s="5" t="str">
        <f>VLOOKUP(A1584,tax!$B$2:$X$1706,5,FALSE)</f>
        <v xml:space="preserve"> Viridiplantae</v>
      </c>
      <c r="J1584" t="str">
        <f>VLOOKUP(A1584,tax!$B$2:$X$1706,6,FALSE)</f>
        <v xml:space="preserve"> Streptophyta</v>
      </c>
      <c r="K1584" s="11" t="str">
        <f t="shared" si="290"/>
        <v>-</v>
      </c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</row>
    <row r="1585" spans="1:44" x14ac:dyDescent="0.3">
      <c r="A1585" s="47" t="s">
        <v>3253</v>
      </c>
      <c r="B1585" s="48"/>
      <c r="C1585" s="49"/>
      <c r="D1585" s="50">
        <v>1</v>
      </c>
      <c r="E1585" s="51"/>
      <c r="F1585" s="52">
        <v>1</v>
      </c>
      <c r="G1585" s="53">
        <v>2</v>
      </c>
      <c r="H1585" s="53">
        <f>VLOOKUP(A1585, architectures!B1570:I8574,4, FALSE)</f>
        <v>71</v>
      </c>
      <c r="I1585" s="54" t="str">
        <f>VLOOKUP(A1585,tax!$B$2:$X$1706,5,FALSE)</f>
        <v xml:space="preserve"> Proteobacteria</v>
      </c>
      <c r="J1585" s="34" t="str">
        <f>VLOOKUP(A1585,tax!$B$2:$X$1706,6,FALSE)</f>
        <v xml:space="preserve"> Betaproteobacteria</v>
      </c>
      <c r="K1585" s="35" t="str">
        <f t="shared" ref="K1585:K1586" si="292">IF(AND(B1585=1,C1585=1,E1585=1,F1585=1,B1585+C1585+D1585+E1585+F1585=4),"2",IF(AND(B1585+C1585+D1585+E1585+F1585=2,D1585=1),"1","-"))</f>
        <v>1</v>
      </c>
      <c r="L1585" s="35" t="str">
        <f t="shared" ref="L1585:L1586" si="293">CONCATENATE("B",K1585)</f>
        <v>B1</v>
      </c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</row>
    <row r="1586" spans="1:44" x14ac:dyDescent="0.3">
      <c r="A1586" s="47" t="s">
        <v>3255</v>
      </c>
      <c r="B1586" s="48"/>
      <c r="C1586" s="49"/>
      <c r="D1586" s="50">
        <v>1</v>
      </c>
      <c r="E1586" s="51"/>
      <c r="F1586" s="52">
        <v>1</v>
      </c>
      <c r="G1586" s="53">
        <v>2</v>
      </c>
      <c r="H1586" s="53">
        <f>VLOOKUP(A1586, architectures!B1571:I8575,4, FALSE)</f>
        <v>256</v>
      </c>
      <c r="I1586" s="54" t="str">
        <f>VLOOKUP(A1586,tax!$B$2:$X$1706,5,FALSE)</f>
        <v xml:space="preserve"> Proteobacteria</v>
      </c>
      <c r="J1586" s="34" t="str">
        <f>VLOOKUP(A1586,tax!$B$2:$X$1706,6,FALSE)</f>
        <v xml:space="preserve"> Betaproteobacteria</v>
      </c>
      <c r="K1586" s="35" t="str">
        <f t="shared" si="292"/>
        <v>1</v>
      </c>
      <c r="L1586" s="35" t="str">
        <f t="shared" si="293"/>
        <v>B1</v>
      </c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</row>
    <row r="1587" spans="1:44" hidden="1" x14ac:dyDescent="0.3">
      <c r="A1587" s="2" t="s">
        <v>3257</v>
      </c>
      <c r="B1587" s="16"/>
      <c r="C1587" s="14"/>
      <c r="D1587" s="9"/>
      <c r="E1587" s="15"/>
      <c r="F1587" s="8">
        <v>1</v>
      </c>
      <c r="G1587" s="4">
        <v>1</v>
      </c>
      <c r="H1587" s="4"/>
      <c r="I1587" s="5" t="str">
        <f>VLOOKUP(A1587,tax!$B$2:$X$1706,5,FALSE)</f>
        <v xml:space="preserve"> Proteobacteria</v>
      </c>
      <c r="J1587" t="str">
        <f>VLOOKUP(A1587,tax!$B$2:$X$1706,6,FALSE)</f>
        <v xml:space="preserve"> Alphaproteobacteria</v>
      </c>
      <c r="K1587" s="11" t="str">
        <f t="shared" si="290"/>
        <v>-</v>
      </c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</row>
    <row r="1588" spans="1:44" hidden="1" x14ac:dyDescent="0.3">
      <c r="A1588" s="2" t="s">
        <v>3259</v>
      </c>
      <c r="B1588" s="16">
        <v>1</v>
      </c>
      <c r="C1588" s="14">
        <v>1</v>
      </c>
      <c r="D1588" s="9"/>
      <c r="E1588" s="15">
        <v>1</v>
      </c>
      <c r="F1588" s="8">
        <v>1</v>
      </c>
      <c r="G1588" s="4">
        <v>4</v>
      </c>
      <c r="H1588" s="4"/>
      <c r="I1588" s="5" t="str">
        <f>VLOOKUP(A1588,tax!$B$2:$X$1706,5,FALSE)</f>
        <v xml:space="preserve"> Proteobacteria</v>
      </c>
      <c r="J1588" t="str">
        <f>VLOOKUP(A1588,tax!$B$2:$X$1706,6,FALSE)</f>
        <v xml:space="preserve"> Deltaproteobacteria</v>
      </c>
      <c r="K1588" s="11" t="str">
        <f t="shared" ref="K1588:K1590" si="294">IF(AND(B1588=1,C1588=1,E1588=1,F1588=1,B1588+C1588+D1588+E1588+F1588=4),"2",IF(AND(B1588+C1588+D1588+E1588+F1588=2,D1588=1),"1","-"))</f>
        <v>2</v>
      </c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</row>
    <row r="1589" spans="1:44" hidden="1" x14ac:dyDescent="0.3">
      <c r="A1589" s="2" t="s">
        <v>3261</v>
      </c>
      <c r="B1589" s="16">
        <v>1</v>
      </c>
      <c r="C1589" s="14">
        <v>1</v>
      </c>
      <c r="D1589" s="9"/>
      <c r="E1589" s="15">
        <v>1</v>
      </c>
      <c r="F1589" s="8">
        <v>1</v>
      </c>
      <c r="G1589" s="4">
        <v>4</v>
      </c>
      <c r="H1589" s="4"/>
      <c r="I1589" s="5" t="str">
        <f>VLOOKUP(A1589,tax!$B$2:$X$1706,5,FALSE)</f>
        <v xml:space="preserve"> Proteobacteria</v>
      </c>
      <c r="J1589" t="str">
        <f>VLOOKUP(A1589,tax!$B$2:$X$1706,6,FALSE)</f>
        <v xml:space="preserve"> Deltaproteobacteria</v>
      </c>
      <c r="K1589" s="11" t="str">
        <f t="shared" si="294"/>
        <v>2</v>
      </c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</row>
    <row r="1590" spans="1:44" hidden="1" x14ac:dyDescent="0.3">
      <c r="A1590" s="2" t="s">
        <v>3263</v>
      </c>
      <c r="B1590" s="16">
        <v>1</v>
      </c>
      <c r="C1590" s="14">
        <v>1</v>
      </c>
      <c r="D1590" s="9"/>
      <c r="E1590" s="15">
        <v>1</v>
      </c>
      <c r="F1590" s="8">
        <v>1</v>
      </c>
      <c r="G1590" s="4">
        <v>4</v>
      </c>
      <c r="H1590" s="4"/>
      <c r="I1590" s="5" t="str">
        <f>VLOOKUP(A1590,tax!$B$2:$X$1706,5,FALSE)</f>
        <v xml:space="preserve"> Proteobacteria</v>
      </c>
      <c r="J1590" t="str">
        <f>VLOOKUP(A1590,tax!$B$2:$X$1706,6,FALSE)</f>
        <v xml:space="preserve"> Deltaproteobacteria</v>
      </c>
      <c r="K1590" s="11" t="str">
        <f t="shared" si="294"/>
        <v>2</v>
      </c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</row>
    <row r="1591" spans="1:44" hidden="1" x14ac:dyDescent="0.3">
      <c r="A1591" s="2" t="s">
        <v>3265</v>
      </c>
      <c r="B1591" s="16"/>
      <c r="C1591" s="14">
        <v>1</v>
      </c>
      <c r="D1591" s="9"/>
      <c r="E1591" s="15">
        <v>1</v>
      </c>
      <c r="F1591" s="8">
        <v>1</v>
      </c>
      <c r="G1591" s="4">
        <v>3</v>
      </c>
      <c r="H1591" s="4"/>
      <c r="I1591" s="5" t="str">
        <f>VLOOKUP(A1591,tax!$B$2:$X$1706,5,FALSE)</f>
        <v xml:space="preserve"> Proteobacteria</v>
      </c>
      <c r="J1591" t="str">
        <f>VLOOKUP(A1591,tax!$B$2:$X$1706,6,FALSE)</f>
        <v xml:space="preserve"> Deltaproteobacteria</v>
      </c>
      <c r="K1591" s="11" t="str">
        <f t="shared" si="290"/>
        <v>-</v>
      </c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</row>
    <row r="1592" spans="1:44" hidden="1" x14ac:dyDescent="0.3">
      <c r="A1592" s="2" t="s">
        <v>3267</v>
      </c>
      <c r="B1592" s="16">
        <v>1</v>
      </c>
      <c r="C1592" s="14">
        <v>1</v>
      </c>
      <c r="D1592" s="9"/>
      <c r="E1592" s="15">
        <v>1</v>
      </c>
      <c r="F1592" s="8">
        <v>1</v>
      </c>
      <c r="G1592" s="4">
        <v>4</v>
      </c>
      <c r="H1592" s="4"/>
      <c r="I1592" s="5" t="str">
        <f>VLOOKUP(A1592,tax!$B$2:$X$1706,5,FALSE)</f>
        <v xml:space="preserve"> Proteobacteria</v>
      </c>
      <c r="J1592" t="str">
        <f>VLOOKUP(A1592,tax!$B$2:$X$1706,6,FALSE)</f>
        <v xml:space="preserve"> Deltaproteobacteria</v>
      </c>
      <c r="K1592" s="11" t="str">
        <f t="shared" ref="K1592:K1598" si="295">IF(AND(B1592=1,C1592=1,E1592=1,F1592=1,B1592+C1592+D1592+E1592+F1592=4),"2",IF(AND(B1592+C1592+D1592+E1592+F1592=2,D1592=1),"1","-"))</f>
        <v>2</v>
      </c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</row>
    <row r="1593" spans="1:44" hidden="1" x14ac:dyDescent="0.3">
      <c r="A1593" s="2" t="s">
        <v>3269</v>
      </c>
      <c r="B1593" s="16">
        <v>1</v>
      </c>
      <c r="C1593" s="14">
        <v>1</v>
      </c>
      <c r="D1593" s="9"/>
      <c r="E1593" s="15">
        <v>1</v>
      </c>
      <c r="F1593" s="8">
        <v>1</v>
      </c>
      <c r="G1593" s="4">
        <v>4</v>
      </c>
      <c r="H1593" s="4"/>
      <c r="I1593" s="5" t="str">
        <f>VLOOKUP(A1593,tax!$B$2:$X$1706,5,FALSE)</f>
        <v xml:space="preserve"> Proteobacteria</v>
      </c>
      <c r="J1593" t="str">
        <f>VLOOKUP(A1593,tax!$B$2:$X$1706,6,FALSE)</f>
        <v xml:space="preserve"> Deltaproteobacteria</v>
      </c>
      <c r="K1593" s="11" t="str">
        <f t="shared" si="295"/>
        <v>2</v>
      </c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</row>
    <row r="1594" spans="1:44" hidden="1" x14ac:dyDescent="0.3">
      <c r="A1594" s="2" t="s">
        <v>3271</v>
      </c>
      <c r="B1594" s="16">
        <v>1</v>
      </c>
      <c r="C1594" s="14">
        <v>1</v>
      </c>
      <c r="D1594" s="9"/>
      <c r="E1594" s="15">
        <v>1</v>
      </c>
      <c r="F1594" s="8">
        <v>1</v>
      </c>
      <c r="G1594" s="4">
        <v>4</v>
      </c>
      <c r="H1594" s="4"/>
      <c r="I1594" s="5" t="str">
        <f>VLOOKUP(A1594,tax!$B$2:$X$1706,5,FALSE)</f>
        <v xml:space="preserve"> Proteobacteria</v>
      </c>
      <c r="J1594" t="str">
        <f>VLOOKUP(A1594,tax!$B$2:$X$1706,6,FALSE)</f>
        <v xml:space="preserve"> Deltaproteobacteria</v>
      </c>
      <c r="K1594" s="11" t="str">
        <f t="shared" si="295"/>
        <v>2</v>
      </c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</row>
    <row r="1595" spans="1:44" hidden="1" x14ac:dyDescent="0.3">
      <c r="A1595" s="2" t="s">
        <v>3273</v>
      </c>
      <c r="B1595" s="16">
        <v>1</v>
      </c>
      <c r="C1595" s="14">
        <v>1</v>
      </c>
      <c r="D1595" s="9"/>
      <c r="E1595" s="15">
        <v>1</v>
      </c>
      <c r="F1595" s="8">
        <v>1</v>
      </c>
      <c r="G1595" s="4">
        <v>4</v>
      </c>
      <c r="H1595" s="4"/>
      <c r="I1595" s="5" t="str">
        <f>VLOOKUP(A1595,tax!$B$2:$X$1706,5,FALSE)</f>
        <v xml:space="preserve"> Proteobacteria</v>
      </c>
      <c r="J1595" t="str">
        <f>VLOOKUP(A1595,tax!$B$2:$X$1706,6,FALSE)</f>
        <v xml:space="preserve"> Deltaproteobacteria</v>
      </c>
      <c r="K1595" s="11" t="str">
        <f t="shared" si="295"/>
        <v>2</v>
      </c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</row>
    <row r="1596" spans="1:44" hidden="1" x14ac:dyDescent="0.3">
      <c r="A1596" s="2" t="s">
        <v>3275</v>
      </c>
      <c r="B1596" s="16">
        <v>1</v>
      </c>
      <c r="C1596" s="14">
        <v>1</v>
      </c>
      <c r="D1596" s="9"/>
      <c r="E1596" s="15">
        <v>1</v>
      </c>
      <c r="F1596" s="8">
        <v>1</v>
      </c>
      <c r="G1596" s="4">
        <v>4</v>
      </c>
      <c r="H1596" s="4"/>
      <c r="I1596" s="5" t="str">
        <f>VLOOKUP(A1596,tax!$B$2:$X$1706,5,FALSE)</f>
        <v xml:space="preserve"> Proteobacteria</v>
      </c>
      <c r="J1596" t="str">
        <f>VLOOKUP(A1596,tax!$B$2:$X$1706,6,FALSE)</f>
        <v xml:space="preserve"> Gammaproteobacteria</v>
      </c>
      <c r="K1596" s="11" t="str">
        <f t="shared" si="295"/>
        <v>2</v>
      </c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</row>
    <row r="1597" spans="1:44" hidden="1" x14ac:dyDescent="0.3">
      <c r="A1597" s="2" t="s">
        <v>3277</v>
      </c>
      <c r="B1597" s="16">
        <v>1</v>
      </c>
      <c r="C1597" s="14">
        <v>1</v>
      </c>
      <c r="D1597" s="9"/>
      <c r="E1597" s="15">
        <v>1</v>
      </c>
      <c r="F1597" s="8">
        <v>1</v>
      </c>
      <c r="G1597" s="4">
        <v>4</v>
      </c>
      <c r="H1597" s="4"/>
      <c r="I1597" s="5" t="str">
        <f>VLOOKUP(A1597,tax!$B$2:$X$1706,5,FALSE)</f>
        <v xml:space="preserve"> Proteobacteria</v>
      </c>
      <c r="J1597" t="str">
        <f>VLOOKUP(A1597,tax!$B$2:$X$1706,6,FALSE)</f>
        <v xml:space="preserve"> Gammaproteobacteria</v>
      </c>
      <c r="K1597" s="11" t="str">
        <f t="shared" si="295"/>
        <v>2</v>
      </c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</row>
    <row r="1598" spans="1:44" hidden="1" x14ac:dyDescent="0.3">
      <c r="A1598" s="2" t="s">
        <v>3279</v>
      </c>
      <c r="B1598" s="16">
        <v>1</v>
      </c>
      <c r="C1598" s="14">
        <v>1</v>
      </c>
      <c r="D1598" s="9"/>
      <c r="E1598" s="15">
        <v>1</v>
      </c>
      <c r="F1598" s="8">
        <v>1</v>
      </c>
      <c r="G1598" s="4">
        <v>4</v>
      </c>
      <c r="H1598" s="4"/>
      <c r="I1598" s="5" t="str">
        <f>VLOOKUP(A1598,tax!$B$2:$X$1706,5,FALSE)</f>
        <v xml:space="preserve"> Proteobacteria</v>
      </c>
      <c r="J1598" t="str">
        <f>VLOOKUP(A1598,tax!$B$2:$X$1706,6,FALSE)</f>
        <v xml:space="preserve"> Gammaproteobacteria</v>
      </c>
      <c r="K1598" s="11" t="str">
        <f t="shared" si="295"/>
        <v>2</v>
      </c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</row>
    <row r="1599" spans="1:44" hidden="1" x14ac:dyDescent="0.3">
      <c r="A1599" s="2" t="s">
        <v>3281</v>
      </c>
      <c r="B1599" s="16"/>
      <c r="C1599" s="14">
        <v>1</v>
      </c>
      <c r="D1599" s="9"/>
      <c r="E1599" s="15"/>
      <c r="F1599" s="8">
        <v>1</v>
      </c>
      <c r="G1599" s="4">
        <v>2</v>
      </c>
      <c r="H1599" s="4"/>
      <c r="I1599" s="5" t="str">
        <f>VLOOKUP(A1599,tax!$B$2:$X$1706,5,FALSE)</f>
        <v xml:space="preserve"> Proteobacteria</v>
      </c>
      <c r="J1599" t="str">
        <f>VLOOKUP(A1599,tax!$B$2:$X$1706,6,FALSE)</f>
        <v xml:space="preserve"> Gammaproteobacteria</v>
      </c>
      <c r="K1599" s="11" t="str">
        <f t="shared" si="290"/>
        <v>-</v>
      </c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</row>
    <row r="1600" spans="1:44" hidden="1" x14ac:dyDescent="0.3">
      <c r="A1600" s="2" t="s">
        <v>3283</v>
      </c>
      <c r="B1600" s="16"/>
      <c r="C1600" s="14"/>
      <c r="D1600" s="9"/>
      <c r="E1600" s="15"/>
      <c r="F1600" s="8">
        <v>1</v>
      </c>
      <c r="G1600" s="4">
        <v>1</v>
      </c>
      <c r="H1600" s="4"/>
      <c r="I1600" s="5" t="str">
        <f>VLOOKUP(A1600,tax!$B$2:$X$1706,5,FALSE)</f>
        <v xml:space="preserve"> Proteobacteria</v>
      </c>
      <c r="J1600" t="str">
        <f>VLOOKUP(A1600,tax!$B$2:$X$1706,6,FALSE)</f>
        <v xml:space="preserve"> Gammaproteobacteria</v>
      </c>
      <c r="K1600" s="11" t="str">
        <f t="shared" si="290"/>
        <v>-</v>
      </c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</row>
    <row r="1601" spans="1:44" hidden="1" x14ac:dyDescent="0.3">
      <c r="A1601" s="2" t="s">
        <v>3285</v>
      </c>
      <c r="B1601" s="16"/>
      <c r="C1601" s="14"/>
      <c r="D1601" s="9">
        <v>1</v>
      </c>
      <c r="E1601" s="15"/>
      <c r="F1601" s="8">
        <v>1</v>
      </c>
      <c r="G1601" s="4">
        <v>2</v>
      </c>
      <c r="H1601" s="4"/>
      <c r="I1601" s="5" t="str">
        <f>VLOOKUP(A1601,tax!$B$2:$X$1706,5,FALSE)</f>
        <v xml:space="preserve"> Proteobacteria</v>
      </c>
      <c r="J1601" t="str">
        <f>VLOOKUP(A1601,tax!$B$2:$X$1706,6,FALSE)</f>
        <v xml:space="preserve"> Gammaproteobacteria</v>
      </c>
      <c r="K1601" s="11" t="str">
        <f t="shared" ref="K1601:K1602" si="296">IF(AND(B1601=1,C1601=1,E1601=1,F1601=1,B1601+C1601+D1601+E1601+F1601=4),"2",IF(AND(B1601+C1601+D1601+E1601+F1601=2,D1601=1),"1","-"))</f>
        <v>1</v>
      </c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</row>
    <row r="1602" spans="1:44" hidden="1" x14ac:dyDescent="0.3">
      <c r="A1602" s="2" t="s">
        <v>3287</v>
      </c>
      <c r="B1602" s="16"/>
      <c r="C1602" s="14"/>
      <c r="D1602" s="9">
        <v>1</v>
      </c>
      <c r="E1602" s="15"/>
      <c r="F1602" s="8">
        <v>1</v>
      </c>
      <c r="G1602" s="4">
        <v>2</v>
      </c>
      <c r="H1602" s="4"/>
      <c r="I1602" s="5" t="str">
        <f>VLOOKUP(A1602,tax!$B$2:$X$1706,5,FALSE)</f>
        <v xml:space="preserve"> Firmicutes</v>
      </c>
      <c r="J1602" t="str">
        <f>VLOOKUP(A1602,tax!$B$2:$X$1706,6,FALSE)</f>
        <v xml:space="preserve"> Clostridia</v>
      </c>
      <c r="K1602" s="11" t="str">
        <f t="shared" si="296"/>
        <v>1</v>
      </c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</row>
    <row r="1603" spans="1:44" hidden="1" x14ac:dyDescent="0.3">
      <c r="A1603" s="2" t="s">
        <v>3289</v>
      </c>
      <c r="B1603" s="16"/>
      <c r="C1603" s="14"/>
      <c r="D1603" s="9"/>
      <c r="E1603" s="15"/>
      <c r="F1603" s="8">
        <v>1</v>
      </c>
      <c r="G1603" s="4">
        <v>1</v>
      </c>
      <c r="H1603" s="4"/>
      <c r="I1603" s="5" t="str">
        <f>VLOOKUP(A1603,tax!$B$2:$X$1706,5,FALSE)</f>
        <v xml:space="preserve"> Firmicutes</v>
      </c>
      <c r="J1603" t="str">
        <f>VLOOKUP(A1603,tax!$B$2:$X$1706,6,FALSE)</f>
        <v xml:space="preserve"> Clostridia</v>
      </c>
      <c r="K1603" s="11" t="str">
        <f t="shared" si="290"/>
        <v>-</v>
      </c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</row>
    <row r="1604" spans="1:44" hidden="1" x14ac:dyDescent="0.3">
      <c r="A1604" s="2" t="s">
        <v>3293</v>
      </c>
      <c r="B1604" s="16"/>
      <c r="C1604" s="14"/>
      <c r="D1604" s="9"/>
      <c r="E1604" s="15"/>
      <c r="F1604" s="8">
        <v>1</v>
      </c>
      <c r="G1604" s="4">
        <v>1</v>
      </c>
      <c r="H1604" s="4"/>
      <c r="I1604" s="5" t="str">
        <f>VLOOKUP(A1604,tax!$B$2:$X$1706,5,FALSE)</f>
        <v xml:space="preserve"> Proteobacteria</v>
      </c>
      <c r="J1604" t="str">
        <f>VLOOKUP(A1604,tax!$B$2:$X$1706,6,FALSE)</f>
        <v xml:space="preserve"> Alphaproteobacteria</v>
      </c>
      <c r="K1604" s="11" t="str">
        <f t="shared" si="290"/>
        <v>-</v>
      </c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</row>
    <row r="1605" spans="1:44" hidden="1" x14ac:dyDescent="0.3">
      <c r="A1605" s="2" t="s">
        <v>3295</v>
      </c>
      <c r="B1605" s="16"/>
      <c r="C1605" s="14"/>
      <c r="D1605" s="9">
        <v>1</v>
      </c>
      <c r="E1605" s="15"/>
      <c r="F1605" s="8">
        <v>1</v>
      </c>
      <c r="G1605" s="4">
        <v>2</v>
      </c>
      <c r="H1605" s="4"/>
      <c r="I1605" s="5" t="str">
        <f>VLOOKUP(A1605,tax!$B$2:$X$1706,5,FALSE)</f>
        <v xml:space="preserve"> Proteobacteria</v>
      </c>
      <c r="J1605" t="str">
        <f>VLOOKUP(A1605,tax!$B$2:$X$1706,6,FALSE)</f>
        <v xml:space="preserve"> Gammaproteobacteria</v>
      </c>
      <c r="K1605" s="11" t="str">
        <f t="shared" ref="K1605:K1607" si="297">IF(AND(B1605=1,C1605=1,E1605=1,F1605=1,B1605+C1605+D1605+E1605+F1605=4),"2",IF(AND(B1605+C1605+D1605+E1605+F1605=2,D1605=1),"1","-"))</f>
        <v>1</v>
      </c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</row>
    <row r="1606" spans="1:44" hidden="1" x14ac:dyDescent="0.3">
      <c r="A1606" s="2" t="s">
        <v>3297</v>
      </c>
      <c r="B1606" s="16"/>
      <c r="C1606" s="14"/>
      <c r="D1606" s="9">
        <v>1</v>
      </c>
      <c r="E1606" s="15"/>
      <c r="F1606" s="8">
        <v>1</v>
      </c>
      <c r="G1606" s="4">
        <v>2</v>
      </c>
      <c r="H1606" s="4"/>
      <c r="I1606" s="5" t="str">
        <f>VLOOKUP(A1606,tax!$B$2:$X$1706,5,FALSE)</f>
        <v xml:space="preserve"> Proteobacteria</v>
      </c>
      <c r="J1606" t="str">
        <f>VLOOKUP(A1606,tax!$B$2:$X$1706,6,FALSE)</f>
        <v xml:space="preserve"> Gammaproteobacteria</v>
      </c>
      <c r="K1606" s="11" t="str">
        <f t="shared" si="297"/>
        <v>1</v>
      </c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</row>
    <row r="1607" spans="1:44" hidden="1" x14ac:dyDescent="0.3">
      <c r="A1607" s="2" t="s">
        <v>3299</v>
      </c>
      <c r="B1607" s="16"/>
      <c r="C1607" s="14"/>
      <c r="D1607" s="9">
        <v>1</v>
      </c>
      <c r="E1607" s="15"/>
      <c r="F1607" s="8">
        <v>1</v>
      </c>
      <c r="G1607" s="4">
        <v>2</v>
      </c>
      <c r="H1607" s="4"/>
      <c r="I1607" s="5" t="str">
        <f>VLOOKUP(A1607,tax!$B$2:$X$1706,5,FALSE)</f>
        <v xml:space="preserve"> Proteobacteria</v>
      </c>
      <c r="J1607" t="str">
        <f>VLOOKUP(A1607,tax!$B$2:$X$1706,6,FALSE)</f>
        <v xml:space="preserve"> Gammaproteobacteria</v>
      </c>
      <c r="K1607" s="11" t="str">
        <f t="shared" si="297"/>
        <v>1</v>
      </c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</row>
    <row r="1608" spans="1:44" hidden="1" x14ac:dyDescent="0.3">
      <c r="A1608" s="2" t="s">
        <v>3301</v>
      </c>
      <c r="B1608" s="16">
        <v>2</v>
      </c>
      <c r="C1608" s="14">
        <v>1</v>
      </c>
      <c r="D1608" s="9"/>
      <c r="E1608" s="15">
        <v>1</v>
      </c>
      <c r="F1608" s="8">
        <v>1</v>
      </c>
      <c r="G1608" s="4">
        <v>5</v>
      </c>
      <c r="H1608" s="4"/>
      <c r="I1608" s="5" t="str">
        <f>VLOOKUP(A1608,tax!$B$2:$X$1706,5,FALSE)</f>
        <v xml:space="preserve"> Proteobacteria</v>
      </c>
      <c r="J1608" t="str">
        <f>VLOOKUP(A1608,tax!$B$2:$X$1706,6,FALSE)</f>
        <v xml:space="preserve"> Gammaproteobacteria</v>
      </c>
      <c r="K1608" s="11" t="str">
        <f t="shared" ref="K1608:K1668" si="298">IF(AND(B1608=1,C1608=1,E1608=1,F1608=1,B1608+C1608+D1608+E1608+F1608=4),"II",IF(AND(B1608+C1608+D1608+E1608+F1608=2,D1608=1),"I","-"))</f>
        <v>-</v>
      </c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</row>
    <row r="1609" spans="1:44" hidden="1" x14ac:dyDescent="0.3">
      <c r="A1609" s="2" t="s">
        <v>3303</v>
      </c>
      <c r="B1609" s="16"/>
      <c r="C1609" s="14"/>
      <c r="D1609" s="9">
        <v>1</v>
      </c>
      <c r="E1609" s="15"/>
      <c r="F1609" s="8">
        <v>1</v>
      </c>
      <c r="G1609" s="4">
        <v>2</v>
      </c>
      <c r="H1609" s="4"/>
      <c r="I1609" s="5" t="str">
        <f>VLOOKUP(A1609,tax!$B$2:$X$1706,5,FALSE)</f>
        <v xml:space="preserve"> Proteobacteria</v>
      </c>
      <c r="J1609" t="str">
        <f>VLOOKUP(A1609,tax!$B$2:$X$1706,6,FALSE)</f>
        <v xml:space="preserve"> Gammaproteobacteria</v>
      </c>
      <c r="K1609" s="11" t="str">
        <f>IF(AND(B1609=1,C1609=1,E1609=1,F1609=1,B1609+C1609+D1609+E1609+F1609=4),"2",IF(AND(B1609+C1609+D1609+E1609+F1609=2,D1609=1),"1","-"))</f>
        <v>1</v>
      </c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</row>
    <row r="1610" spans="1:44" hidden="1" x14ac:dyDescent="0.3">
      <c r="A1610" s="2" t="s">
        <v>3305</v>
      </c>
      <c r="B1610" s="16">
        <v>3</v>
      </c>
      <c r="C1610" s="14">
        <v>1</v>
      </c>
      <c r="D1610" s="9"/>
      <c r="E1610" s="15">
        <v>1</v>
      </c>
      <c r="F1610" s="8">
        <v>1</v>
      </c>
      <c r="G1610" s="4">
        <v>6</v>
      </c>
      <c r="H1610" s="4"/>
      <c r="I1610" s="5" t="str">
        <f>VLOOKUP(A1610,tax!$B$2:$X$1706,5,FALSE)</f>
        <v xml:space="preserve"> Proteobacteria</v>
      </c>
      <c r="J1610" t="str">
        <f>VLOOKUP(A1610,tax!$B$2:$X$1706,6,FALSE)</f>
        <v xml:space="preserve"> Gammaproteobacteria</v>
      </c>
      <c r="K1610" s="11" t="str">
        <f t="shared" si="298"/>
        <v>-</v>
      </c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</row>
    <row r="1611" spans="1:44" hidden="1" x14ac:dyDescent="0.3">
      <c r="A1611" s="2" t="s">
        <v>3307</v>
      </c>
      <c r="B1611" s="16"/>
      <c r="C1611" s="14"/>
      <c r="D1611" s="9">
        <v>1</v>
      </c>
      <c r="E1611" s="15"/>
      <c r="F1611" s="8">
        <v>1</v>
      </c>
      <c r="G1611" s="4">
        <v>2</v>
      </c>
      <c r="H1611" s="4"/>
      <c r="I1611" s="5" t="str">
        <f>VLOOKUP(A1611,tax!$B$2:$X$1706,5,FALSE)</f>
        <v xml:space="preserve"> Proteobacteria</v>
      </c>
      <c r="J1611" t="str">
        <f>VLOOKUP(A1611,tax!$B$2:$X$1706,6,FALSE)</f>
        <v xml:space="preserve"> Gammaproteobacteria</v>
      </c>
      <c r="K1611" s="11" t="str">
        <f t="shared" ref="K1611:K1614" si="299">IF(AND(B1611=1,C1611=1,E1611=1,F1611=1,B1611+C1611+D1611+E1611+F1611=4),"2",IF(AND(B1611+C1611+D1611+E1611+F1611=2,D1611=1),"1","-"))</f>
        <v>1</v>
      </c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</row>
    <row r="1612" spans="1:44" hidden="1" x14ac:dyDescent="0.3">
      <c r="A1612" s="2" t="s">
        <v>3309</v>
      </c>
      <c r="B1612" s="16"/>
      <c r="C1612" s="14"/>
      <c r="D1612" s="9">
        <v>1</v>
      </c>
      <c r="E1612" s="15"/>
      <c r="F1612" s="8">
        <v>1</v>
      </c>
      <c r="G1612" s="4">
        <v>2</v>
      </c>
      <c r="H1612" s="4"/>
      <c r="I1612" s="5" t="str">
        <f>VLOOKUP(A1612,tax!$B$2:$X$1706,5,FALSE)</f>
        <v xml:space="preserve"> Proteobacteria</v>
      </c>
      <c r="J1612" t="str">
        <f>VLOOKUP(A1612,tax!$B$2:$X$1706,6,FALSE)</f>
        <v xml:space="preserve"> Gammaproteobacteria</v>
      </c>
      <c r="K1612" s="11" t="str">
        <f t="shared" si="299"/>
        <v>1</v>
      </c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</row>
    <row r="1613" spans="1:44" hidden="1" x14ac:dyDescent="0.3">
      <c r="A1613" s="2" t="s">
        <v>3311</v>
      </c>
      <c r="B1613" s="16"/>
      <c r="C1613" s="14"/>
      <c r="D1613" s="9">
        <v>1</v>
      </c>
      <c r="E1613" s="15"/>
      <c r="F1613" s="8">
        <v>1</v>
      </c>
      <c r="G1613" s="4">
        <v>2</v>
      </c>
      <c r="H1613" s="4"/>
      <c r="I1613" s="5" t="str">
        <f>VLOOKUP(A1613,tax!$B$2:$X$1706,5,FALSE)</f>
        <v xml:space="preserve"> Proteobacteria</v>
      </c>
      <c r="J1613" t="str">
        <f>VLOOKUP(A1613,tax!$B$2:$X$1706,6,FALSE)</f>
        <v xml:space="preserve"> Gammaproteobacteria</v>
      </c>
      <c r="K1613" s="11" t="str">
        <f t="shared" si="299"/>
        <v>1</v>
      </c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</row>
    <row r="1614" spans="1:44" hidden="1" x14ac:dyDescent="0.3">
      <c r="A1614" s="2" t="s">
        <v>3313</v>
      </c>
      <c r="B1614" s="16"/>
      <c r="C1614" s="14"/>
      <c r="D1614" s="9">
        <v>1</v>
      </c>
      <c r="E1614" s="15"/>
      <c r="F1614" s="8">
        <v>1</v>
      </c>
      <c r="G1614" s="4">
        <v>2</v>
      </c>
      <c r="H1614" s="4"/>
      <c r="I1614" s="5" t="str">
        <f>VLOOKUP(A1614,tax!$B$2:$X$1706,5,FALSE)</f>
        <v xml:space="preserve"> Proteobacteria</v>
      </c>
      <c r="J1614" t="str">
        <f>VLOOKUP(A1614,tax!$B$2:$X$1706,6,FALSE)</f>
        <v xml:space="preserve"> Gammaproteobacteria</v>
      </c>
      <c r="K1614" s="11" t="str">
        <f t="shared" si="299"/>
        <v>1</v>
      </c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</row>
    <row r="1615" spans="1:44" hidden="1" x14ac:dyDescent="0.3">
      <c r="A1615" s="2" t="s">
        <v>3315</v>
      </c>
      <c r="B1615" s="16"/>
      <c r="C1615" s="14">
        <v>1</v>
      </c>
      <c r="D1615" s="9"/>
      <c r="E1615" s="15">
        <v>1</v>
      </c>
      <c r="F1615" s="8">
        <v>1</v>
      </c>
      <c r="G1615" s="4">
        <v>3</v>
      </c>
      <c r="H1615" s="4"/>
      <c r="I1615" s="5" t="str">
        <f>VLOOKUP(A1615,tax!$B$2:$X$1706,5,FALSE)</f>
        <v xml:space="preserve"> Bacteroidetes</v>
      </c>
      <c r="J1615" t="str">
        <f>VLOOKUP(A1615,tax!$B$2:$X$1706,6,FALSE)</f>
        <v xml:space="preserve"> Cytophagia</v>
      </c>
      <c r="K1615" s="11" t="str">
        <f t="shared" si="298"/>
        <v>-</v>
      </c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</row>
    <row r="1616" spans="1:44" hidden="1" x14ac:dyDescent="0.3">
      <c r="A1616" s="2" t="s">
        <v>3317</v>
      </c>
      <c r="B1616" s="16">
        <v>1</v>
      </c>
      <c r="C1616" s="14">
        <v>1</v>
      </c>
      <c r="D1616" s="9"/>
      <c r="E1616" s="15">
        <v>1</v>
      </c>
      <c r="F1616" s="8">
        <v>1</v>
      </c>
      <c r="G1616" s="4">
        <v>4</v>
      </c>
      <c r="H1616" s="4"/>
      <c r="I1616" s="5" t="str">
        <f>VLOOKUP(A1616,tax!$B$2:$X$1706,5,FALSE)</f>
        <v xml:space="preserve"> Viridiplantae</v>
      </c>
      <c r="J1616" t="str">
        <f>VLOOKUP(A1616,tax!$B$2:$X$1706,6,FALSE)</f>
        <v xml:space="preserve"> Streptophyta</v>
      </c>
      <c r="K1616" s="11" t="str">
        <f>IF(AND(B1616=1,C1616=1,E1616=1,F1616=1,B1616+C1616+D1616+E1616+F1616=4),"2",IF(AND(B1616+C1616+D1616+E1616+F1616=2,D1616=1),"1","-"))</f>
        <v>2</v>
      </c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</row>
    <row r="1617" spans="1:44" x14ac:dyDescent="0.3">
      <c r="A1617" s="47" t="s">
        <v>3319</v>
      </c>
      <c r="B1617" s="48">
        <v>1</v>
      </c>
      <c r="C1617" s="49">
        <v>1</v>
      </c>
      <c r="D1617" s="50"/>
      <c r="E1617" s="51">
        <v>1</v>
      </c>
      <c r="F1617" s="52">
        <v>1</v>
      </c>
      <c r="G1617" s="53">
        <v>4</v>
      </c>
      <c r="H1617" s="53">
        <f>VLOOKUP(A1617, architectures!B1602:I8606,4, FALSE)</f>
        <v>155</v>
      </c>
      <c r="I1617" s="54" t="str">
        <f>VLOOKUP(A1617,tax!$B$2:$X$1706,5,FALSE)</f>
        <v xml:space="preserve"> Proteobacteria</v>
      </c>
      <c r="J1617" s="34" t="str">
        <f>VLOOKUP(A1617,tax!$B$2:$X$1706,6,FALSE)</f>
        <v xml:space="preserve"> Betaproteobacteria</v>
      </c>
      <c r="K1617" s="35" t="str">
        <f>IF(AND(B1617=1,C1617=1,E1617=1,F1617=1,B1617+C1617+D1617+E1617+F1617=4),"2",IF(AND(B1617+C1617+D1617+E1617+F1617=2,D1617=1),"1","-"))</f>
        <v>2</v>
      </c>
      <c r="L1617" s="35" t="str">
        <f>CONCATENATE("B",K1617)</f>
        <v>B2</v>
      </c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</row>
    <row r="1618" spans="1:44" hidden="1" x14ac:dyDescent="0.3">
      <c r="A1618" s="2" t="s">
        <v>3321</v>
      </c>
      <c r="B1618" s="16">
        <v>2</v>
      </c>
      <c r="C1618" s="14">
        <v>1</v>
      </c>
      <c r="D1618" s="9"/>
      <c r="E1618" s="15">
        <v>1</v>
      </c>
      <c r="F1618" s="8">
        <v>1</v>
      </c>
      <c r="G1618" s="4">
        <v>5</v>
      </c>
      <c r="H1618" s="4"/>
      <c r="I1618" s="5" t="str">
        <f>VLOOKUP(A1618,tax!$B$2:$X$1706,5,FALSE)</f>
        <v xml:space="preserve"> Proteobacteria</v>
      </c>
      <c r="J1618" t="str">
        <f>VLOOKUP(A1618,tax!$B$2:$X$1706,6,FALSE)</f>
        <v xml:space="preserve"> Betaproteobacteria</v>
      </c>
      <c r="K1618" s="11" t="str">
        <f t="shared" si="298"/>
        <v>-</v>
      </c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</row>
    <row r="1619" spans="1:44" hidden="1" x14ac:dyDescent="0.3">
      <c r="A1619" s="2" t="s">
        <v>3323</v>
      </c>
      <c r="B1619" s="16">
        <v>2</v>
      </c>
      <c r="C1619" s="14">
        <v>1</v>
      </c>
      <c r="D1619" s="9"/>
      <c r="E1619" s="15">
        <v>1</v>
      </c>
      <c r="F1619" s="8">
        <v>1</v>
      </c>
      <c r="G1619" s="4">
        <v>5</v>
      </c>
      <c r="H1619" s="4"/>
      <c r="I1619" s="5" t="str">
        <f>VLOOKUP(A1619,tax!$B$2:$X$1706,5,FALSE)</f>
        <v xml:space="preserve"> Proteobacteria</v>
      </c>
      <c r="J1619" t="str">
        <f>VLOOKUP(A1619,tax!$B$2:$X$1706,6,FALSE)</f>
        <v xml:space="preserve"> Betaproteobacteria</v>
      </c>
      <c r="K1619" s="11" t="str">
        <f t="shared" si="298"/>
        <v>-</v>
      </c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</row>
    <row r="1620" spans="1:44" x14ac:dyDescent="0.3">
      <c r="A1620" s="47" t="s">
        <v>3325</v>
      </c>
      <c r="B1620" s="48">
        <v>1</v>
      </c>
      <c r="C1620" s="49">
        <v>1</v>
      </c>
      <c r="D1620" s="50"/>
      <c r="E1620" s="51">
        <v>1</v>
      </c>
      <c r="F1620" s="52">
        <v>1</v>
      </c>
      <c r="G1620" s="53">
        <v>4</v>
      </c>
      <c r="H1620" s="53">
        <f>VLOOKUP(A1620, architectures!B1605:I8609,4, FALSE)</f>
        <v>101</v>
      </c>
      <c r="I1620" s="54" t="str">
        <f>VLOOKUP(A1620,tax!$B$2:$X$1706,5,FALSE)</f>
        <v xml:space="preserve"> Proteobacteria</v>
      </c>
      <c r="J1620" s="34" t="str">
        <f>VLOOKUP(A1620,tax!$B$2:$X$1706,6,FALSE)</f>
        <v xml:space="preserve"> Betaproteobacteria</v>
      </c>
      <c r="K1620" s="35" t="str">
        <f t="shared" ref="K1620:K1621" si="300">IF(AND(B1620=1,C1620=1,E1620=1,F1620=1,B1620+C1620+D1620+E1620+F1620=4),"2",IF(AND(B1620+C1620+D1620+E1620+F1620=2,D1620=1),"1","-"))</f>
        <v>2</v>
      </c>
      <c r="L1620" s="35" t="str">
        <f t="shared" ref="L1620:L1621" si="301">CONCATENATE("B",K1620)</f>
        <v>B2</v>
      </c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</row>
    <row r="1621" spans="1:44" x14ac:dyDescent="0.3">
      <c r="A1621" s="47" t="s">
        <v>3327</v>
      </c>
      <c r="B1621" s="48"/>
      <c r="C1621" s="49"/>
      <c r="D1621" s="50">
        <v>1</v>
      </c>
      <c r="E1621" s="51"/>
      <c r="F1621" s="52">
        <v>1</v>
      </c>
      <c r="G1621" s="53">
        <v>2</v>
      </c>
      <c r="H1621" s="53">
        <f>VLOOKUP(A1621, architectures!B1606:I8610,4, FALSE)</f>
        <v>49</v>
      </c>
      <c r="I1621" s="54" t="str">
        <f>VLOOKUP(A1621,tax!$B$2:$X$1706,5,FALSE)</f>
        <v xml:space="preserve"> Proteobacteria</v>
      </c>
      <c r="J1621" s="34" t="str">
        <f>VLOOKUP(A1621,tax!$B$2:$X$1706,6,FALSE)</f>
        <v xml:space="preserve"> Betaproteobacteria</v>
      </c>
      <c r="K1621" s="35" t="str">
        <f t="shared" si="300"/>
        <v>1</v>
      </c>
      <c r="L1621" s="35" t="str">
        <f t="shared" si="301"/>
        <v>B1</v>
      </c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</row>
    <row r="1622" spans="1:44" hidden="1" x14ac:dyDescent="0.3">
      <c r="A1622" s="2" t="s">
        <v>3329</v>
      </c>
      <c r="B1622" s="16"/>
      <c r="C1622" s="14">
        <v>1</v>
      </c>
      <c r="D1622" s="9"/>
      <c r="E1622" s="15">
        <v>1</v>
      </c>
      <c r="F1622" s="8">
        <v>1</v>
      </c>
      <c r="G1622" s="4">
        <v>3</v>
      </c>
      <c r="H1622" s="4"/>
      <c r="I1622" s="5" t="str">
        <f>VLOOKUP(A1622,tax!$B$2:$X$1706,5,FALSE)</f>
        <v xml:space="preserve"> Proteobacteria</v>
      </c>
      <c r="J1622" t="str">
        <f>VLOOKUP(A1622,tax!$B$2:$X$1706,6,FALSE)</f>
        <v xml:space="preserve"> Betaproteobacteria</v>
      </c>
      <c r="K1622" s="11" t="str">
        <f t="shared" si="298"/>
        <v>-</v>
      </c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</row>
    <row r="1623" spans="1:44" hidden="1" x14ac:dyDescent="0.3">
      <c r="A1623" s="2" t="s">
        <v>3331</v>
      </c>
      <c r="B1623" s="16"/>
      <c r="C1623" s="14">
        <v>1</v>
      </c>
      <c r="D1623" s="9"/>
      <c r="E1623" s="15">
        <v>1</v>
      </c>
      <c r="F1623" s="8">
        <v>1</v>
      </c>
      <c r="G1623" s="4">
        <v>3</v>
      </c>
      <c r="H1623" s="4"/>
      <c r="I1623" s="5" t="str">
        <f>VLOOKUP(A1623,tax!$B$2:$X$1706,5,FALSE)</f>
        <v xml:space="preserve"> Actinobacteria</v>
      </c>
      <c r="J1623" t="str">
        <f>VLOOKUP(A1623,tax!$B$2:$X$1706,6,FALSE)</f>
        <v xml:space="preserve"> Micromonosporales</v>
      </c>
      <c r="K1623" s="11" t="str">
        <f t="shared" si="298"/>
        <v>-</v>
      </c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</row>
    <row r="1624" spans="1:44" hidden="1" x14ac:dyDescent="0.3">
      <c r="A1624" s="2" t="s">
        <v>3333</v>
      </c>
      <c r="B1624" s="16"/>
      <c r="C1624" s="14">
        <v>1</v>
      </c>
      <c r="D1624" s="9"/>
      <c r="E1624" s="15">
        <v>1</v>
      </c>
      <c r="F1624" s="8">
        <v>1</v>
      </c>
      <c r="G1624" s="4">
        <v>3</v>
      </c>
      <c r="H1624" s="4"/>
      <c r="I1624" s="5" t="str">
        <f>VLOOKUP(A1624,tax!$B$2:$X$1706,5,FALSE)</f>
        <v xml:space="preserve"> Actinobacteria</v>
      </c>
      <c r="J1624" t="str">
        <f>VLOOKUP(A1624,tax!$B$2:$X$1706,6,FALSE)</f>
        <v xml:space="preserve"> Micromonosporales</v>
      </c>
      <c r="K1624" s="11" t="str">
        <f t="shared" si="298"/>
        <v>-</v>
      </c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</row>
    <row r="1625" spans="1:44" hidden="1" x14ac:dyDescent="0.3">
      <c r="A1625" s="2" t="s">
        <v>3335</v>
      </c>
      <c r="B1625" s="16"/>
      <c r="C1625" s="14">
        <v>1</v>
      </c>
      <c r="D1625" s="9"/>
      <c r="E1625" s="15">
        <v>1</v>
      </c>
      <c r="F1625" s="8">
        <v>1</v>
      </c>
      <c r="G1625" s="4">
        <v>3</v>
      </c>
      <c r="H1625" s="4"/>
      <c r="I1625" s="5" t="str">
        <f>VLOOKUP(A1625,tax!$B$2:$X$1706,5,FALSE)</f>
        <v xml:space="preserve"> Actinobacteria</v>
      </c>
      <c r="J1625" t="str">
        <f>VLOOKUP(A1625,tax!$B$2:$X$1706,6,FALSE)</f>
        <v xml:space="preserve"> Micromonosporales</v>
      </c>
      <c r="K1625" s="11" t="str">
        <f t="shared" si="298"/>
        <v>-</v>
      </c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</row>
    <row r="1626" spans="1:44" hidden="1" x14ac:dyDescent="0.3">
      <c r="A1626" s="2" t="s">
        <v>3337</v>
      </c>
      <c r="B1626" s="16"/>
      <c r="C1626" s="14"/>
      <c r="D1626" s="9">
        <v>1</v>
      </c>
      <c r="E1626" s="15"/>
      <c r="F1626" s="8">
        <v>1</v>
      </c>
      <c r="G1626" s="4">
        <v>2</v>
      </c>
      <c r="H1626" s="4"/>
      <c r="I1626" s="5" t="str">
        <f>VLOOKUP(A1626,tax!$B$2:$X$1706,5,FALSE)</f>
        <v xml:space="preserve"> Actinobacteria</v>
      </c>
      <c r="J1626" t="str">
        <f>VLOOKUP(A1626,tax!$B$2:$X$1706,6,FALSE)</f>
        <v xml:space="preserve"> Micromonosporales</v>
      </c>
      <c r="K1626" s="11" t="str">
        <f t="shared" ref="K1626:K1629" si="302">IF(AND(B1626=1,C1626=1,E1626=1,F1626=1,B1626+C1626+D1626+E1626+F1626=4),"2",IF(AND(B1626+C1626+D1626+E1626+F1626=2,D1626=1),"1","-"))</f>
        <v>1</v>
      </c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</row>
    <row r="1627" spans="1:44" hidden="1" x14ac:dyDescent="0.3">
      <c r="A1627" s="2" t="s">
        <v>3339</v>
      </c>
      <c r="B1627" s="16"/>
      <c r="C1627" s="14"/>
      <c r="D1627" s="9">
        <v>1</v>
      </c>
      <c r="E1627" s="15"/>
      <c r="F1627" s="8">
        <v>1</v>
      </c>
      <c r="G1627" s="4">
        <v>2</v>
      </c>
      <c r="H1627" s="4"/>
      <c r="I1627" s="5" t="str">
        <f>VLOOKUP(A1627,tax!$B$2:$X$1706,5,FALSE)</f>
        <v xml:space="preserve"> Actinobacteria</v>
      </c>
      <c r="J1627" t="str">
        <f>VLOOKUP(A1627,tax!$B$2:$X$1706,6,FALSE)</f>
        <v xml:space="preserve"> Micromonosporales</v>
      </c>
      <c r="K1627" s="11" t="str">
        <f t="shared" si="302"/>
        <v>1</v>
      </c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</row>
    <row r="1628" spans="1:44" x14ac:dyDescent="0.3">
      <c r="A1628" s="47" t="s">
        <v>3341</v>
      </c>
      <c r="B1628" s="48"/>
      <c r="C1628" s="49"/>
      <c r="D1628" s="50">
        <v>1</v>
      </c>
      <c r="E1628" s="51"/>
      <c r="F1628" s="52">
        <v>1</v>
      </c>
      <c r="G1628" s="53">
        <v>2</v>
      </c>
      <c r="H1628" s="53">
        <f>VLOOKUP(A1628, architectures!B1613:I8617,4, FALSE)</f>
        <v>116</v>
      </c>
      <c r="I1628" s="54" t="str">
        <f>VLOOKUP(A1628,tax!$B$2:$X$1706,5,FALSE)</f>
        <v xml:space="preserve"> Proteobacteria</v>
      </c>
      <c r="J1628" s="34" t="str">
        <f>VLOOKUP(A1628,tax!$B$2:$X$1706,6,FALSE)</f>
        <v xml:space="preserve"> Alphaproteobacteria</v>
      </c>
      <c r="K1628" s="35" t="str">
        <f t="shared" si="302"/>
        <v>1</v>
      </c>
      <c r="L1628" s="35" t="str">
        <f t="shared" ref="L1628:L1629" si="303">CONCATENATE("A",K1628)</f>
        <v>A1</v>
      </c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</row>
    <row r="1629" spans="1:44" x14ac:dyDescent="0.3">
      <c r="A1629" s="47" t="s">
        <v>3343</v>
      </c>
      <c r="B1629" s="48"/>
      <c r="C1629" s="49"/>
      <c r="D1629" s="50">
        <v>1</v>
      </c>
      <c r="E1629" s="51"/>
      <c r="F1629" s="52">
        <v>1</v>
      </c>
      <c r="G1629" s="53">
        <v>2</v>
      </c>
      <c r="H1629" s="53">
        <f>VLOOKUP(A1629, architectures!B1614:I8618,4, FALSE)</f>
        <v>80</v>
      </c>
      <c r="I1629" s="54" t="str">
        <f>VLOOKUP(A1629,tax!$B$2:$X$1706,5,FALSE)</f>
        <v xml:space="preserve"> Proteobacteria</v>
      </c>
      <c r="J1629" s="34" t="str">
        <f>VLOOKUP(A1629,tax!$B$2:$X$1706,6,FALSE)</f>
        <v xml:space="preserve"> Alphaproteobacteria</v>
      </c>
      <c r="K1629" s="35" t="str">
        <f t="shared" si="302"/>
        <v>1</v>
      </c>
      <c r="L1629" s="35" t="str">
        <f t="shared" si="303"/>
        <v>A1</v>
      </c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</row>
    <row r="1630" spans="1:44" hidden="1" x14ac:dyDescent="0.3">
      <c r="A1630" s="2" t="s">
        <v>3345</v>
      </c>
      <c r="B1630" s="16"/>
      <c r="C1630" s="14"/>
      <c r="D1630" s="9"/>
      <c r="E1630" s="15"/>
      <c r="F1630" s="8">
        <v>1</v>
      </c>
      <c r="G1630" s="4">
        <v>1</v>
      </c>
      <c r="H1630" s="4"/>
      <c r="I1630" s="5" t="str">
        <f>VLOOKUP(A1630,tax!$B$2:$X$1706,5,FALSE)</f>
        <v xml:space="preserve"> Proteobacteria</v>
      </c>
      <c r="J1630" t="str">
        <f>VLOOKUP(A1630,tax!$B$2:$X$1706,6,FALSE)</f>
        <v xml:space="preserve"> Alphaproteobacteria</v>
      </c>
      <c r="K1630" s="11" t="str">
        <f t="shared" si="298"/>
        <v>-</v>
      </c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</row>
    <row r="1631" spans="1:44" hidden="1" x14ac:dyDescent="0.3">
      <c r="A1631" s="2" t="s">
        <v>3347</v>
      </c>
      <c r="B1631" s="16"/>
      <c r="C1631" s="14"/>
      <c r="D1631" s="9"/>
      <c r="E1631" s="15"/>
      <c r="F1631" s="8">
        <v>1</v>
      </c>
      <c r="G1631" s="4">
        <v>1</v>
      </c>
      <c r="H1631" s="4"/>
      <c r="I1631" s="5" t="str">
        <f>VLOOKUP(A1631,tax!$B$2:$X$1706,5,FALSE)</f>
        <v xml:space="preserve"> Fungi</v>
      </c>
      <c r="J1631" t="str">
        <f>VLOOKUP(A1631,tax!$B$2:$X$1706,6,FALSE)</f>
        <v xml:space="preserve"> Mucoromycota</v>
      </c>
      <c r="K1631" s="11" t="str">
        <f t="shared" si="298"/>
        <v>-</v>
      </c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</row>
    <row r="1632" spans="1:44" hidden="1" x14ac:dyDescent="0.3">
      <c r="A1632" s="2" t="s">
        <v>3349</v>
      </c>
      <c r="B1632" s="16">
        <v>2</v>
      </c>
      <c r="C1632" s="14">
        <v>1</v>
      </c>
      <c r="D1632" s="9"/>
      <c r="E1632" s="15">
        <v>1</v>
      </c>
      <c r="F1632" s="8">
        <v>1</v>
      </c>
      <c r="G1632" s="4">
        <v>5</v>
      </c>
      <c r="H1632" s="4"/>
      <c r="I1632" s="5" t="str">
        <f>VLOOKUP(A1632,tax!$B$2:$X$1706,5,FALSE)</f>
        <v xml:space="preserve"> Cyanobacteria</v>
      </c>
      <c r="J1632" t="str">
        <f>VLOOKUP(A1632,tax!$B$2:$X$1706,6,FALSE)</f>
        <v xml:space="preserve"> Synechococcales</v>
      </c>
      <c r="K1632" s="11" t="str">
        <f t="shared" si="298"/>
        <v>-</v>
      </c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</row>
    <row r="1633" spans="1:44" hidden="1" x14ac:dyDescent="0.3">
      <c r="A1633" s="2" t="s">
        <v>3351</v>
      </c>
      <c r="B1633" s="16"/>
      <c r="C1633" s="14">
        <v>1</v>
      </c>
      <c r="D1633" s="9"/>
      <c r="E1633" s="15">
        <v>1</v>
      </c>
      <c r="F1633" s="8">
        <v>1</v>
      </c>
      <c r="G1633" s="4">
        <v>3</v>
      </c>
      <c r="H1633" s="4"/>
      <c r="I1633" s="5" t="str">
        <f>VLOOKUP(A1633,tax!$B$2:$X$1706,5,FALSE)</f>
        <v xml:space="preserve"> Cyanobacteria</v>
      </c>
      <c r="J1633" t="str">
        <f>VLOOKUP(A1633,tax!$B$2:$X$1706,6,FALSE)</f>
        <v xml:space="preserve"> Synechococcales</v>
      </c>
      <c r="K1633" s="11" t="str">
        <f t="shared" si="298"/>
        <v>-</v>
      </c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</row>
    <row r="1634" spans="1:44" hidden="1" x14ac:dyDescent="0.3">
      <c r="A1634" s="2" t="s">
        <v>3353</v>
      </c>
      <c r="B1634" s="16"/>
      <c r="C1634" s="14"/>
      <c r="D1634" s="9"/>
      <c r="E1634" s="15"/>
      <c r="F1634" s="8">
        <v>1</v>
      </c>
      <c r="G1634" s="4">
        <v>1</v>
      </c>
      <c r="H1634" s="4"/>
      <c r="I1634" s="5" t="str">
        <f>VLOOKUP(A1634,tax!$B$2:$X$1706,5,FALSE)</f>
        <v xml:space="preserve"> Proteobacteria</v>
      </c>
      <c r="J1634" t="str">
        <f>VLOOKUP(A1634,tax!$B$2:$X$1706,6,FALSE)</f>
        <v xml:space="preserve"> Betaproteobacteria</v>
      </c>
      <c r="K1634" s="11" t="str">
        <f t="shared" si="298"/>
        <v>-</v>
      </c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</row>
    <row r="1635" spans="1:44" hidden="1" x14ac:dyDescent="0.3">
      <c r="A1635" s="2" t="s">
        <v>3355</v>
      </c>
      <c r="B1635" s="16">
        <v>2</v>
      </c>
      <c r="C1635" s="14">
        <v>1</v>
      </c>
      <c r="D1635" s="9"/>
      <c r="E1635" s="15">
        <v>1</v>
      </c>
      <c r="F1635" s="8">
        <v>1</v>
      </c>
      <c r="G1635" s="4">
        <v>5</v>
      </c>
      <c r="H1635" s="4"/>
      <c r="I1635" s="5" t="str">
        <f>VLOOKUP(A1635,tax!$B$2:$X$1706,5,FALSE)</f>
        <v xml:space="preserve"> Proteobacteria</v>
      </c>
      <c r="J1635" t="str">
        <f>VLOOKUP(A1635,tax!$B$2:$X$1706,6,FALSE)</f>
        <v xml:space="preserve"> Gammaproteobacteria</v>
      </c>
      <c r="K1635" s="11" t="str">
        <f t="shared" si="298"/>
        <v>-</v>
      </c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</row>
    <row r="1636" spans="1:44" hidden="1" x14ac:dyDescent="0.3">
      <c r="A1636" s="2" t="s">
        <v>3357</v>
      </c>
      <c r="B1636" s="16">
        <v>1</v>
      </c>
      <c r="C1636" s="14">
        <v>1</v>
      </c>
      <c r="D1636" s="9"/>
      <c r="E1636" s="15">
        <v>1</v>
      </c>
      <c r="F1636" s="8">
        <v>1</v>
      </c>
      <c r="G1636" s="4">
        <v>4</v>
      </c>
      <c r="H1636" s="4"/>
      <c r="I1636" s="5" t="str">
        <f>VLOOKUP(A1636,tax!$B$2:$X$1706,5,FALSE)</f>
        <v xml:space="preserve"> Viridiplantae</v>
      </c>
      <c r="J1636" t="str">
        <f>VLOOKUP(A1636,tax!$B$2:$X$1706,6,FALSE)</f>
        <v xml:space="preserve"> Streptophyta</v>
      </c>
      <c r="K1636" s="11" t="str">
        <f t="shared" ref="K1636:K1638" si="304">IF(AND(B1636=1,C1636=1,E1636=1,F1636=1,B1636+C1636+D1636+E1636+F1636=4),"2",IF(AND(B1636+C1636+D1636+E1636+F1636=2,D1636=1),"1","-"))</f>
        <v>2</v>
      </c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</row>
    <row r="1637" spans="1:44" hidden="1" x14ac:dyDescent="0.3">
      <c r="A1637" s="2" t="s">
        <v>3359</v>
      </c>
      <c r="B1637" s="16">
        <v>1</v>
      </c>
      <c r="C1637" s="14">
        <v>1</v>
      </c>
      <c r="D1637" s="9"/>
      <c r="E1637" s="15">
        <v>1</v>
      </c>
      <c r="F1637" s="8">
        <v>1</v>
      </c>
      <c r="G1637" s="4">
        <v>4</v>
      </c>
      <c r="H1637" s="4"/>
      <c r="I1637" s="5" t="str">
        <f>VLOOKUP(A1637,tax!$B$2:$X$1706,5,FALSE)</f>
        <v xml:space="preserve"> Viridiplantae</v>
      </c>
      <c r="J1637" t="str">
        <f>VLOOKUP(A1637,tax!$B$2:$X$1706,6,FALSE)</f>
        <v xml:space="preserve"> Streptophyta</v>
      </c>
      <c r="K1637" s="11" t="str">
        <f t="shared" si="304"/>
        <v>2</v>
      </c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</row>
    <row r="1638" spans="1:44" hidden="1" x14ac:dyDescent="0.3">
      <c r="A1638" s="2" t="s">
        <v>3361</v>
      </c>
      <c r="B1638" s="16">
        <v>1</v>
      </c>
      <c r="C1638" s="14">
        <v>1</v>
      </c>
      <c r="D1638" s="9"/>
      <c r="E1638" s="15">
        <v>1</v>
      </c>
      <c r="F1638" s="8">
        <v>1</v>
      </c>
      <c r="G1638" s="4">
        <v>4</v>
      </c>
      <c r="H1638" s="4"/>
      <c r="I1638" s="5" t="str">
        <f>VLOOKUP(A1638,tax!$B$2:$X$1706,5,FALSE)</f>
        <v xml:space="preserve"> Viridiplantae</v>
      </c>
      <c r="J1638" t="str">
        <f>VLOOKUP(A1638,tax!$B$2:$X$1706,6,FALSE)</f>
        <v xml:space="preserve"> Streptophyta</v>
      </c>
      <c r="K1638" s="11" t="str">
        <f t="shared" si="304"/>
        <v>2</v>
      </c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</row>
    <row r="1639" spans="1:44" hidden="1" x14ac:dyDescent="0.3">
      <c r="A1639" s="2" t="s">
        <v>3363</v>
      </c>
      <c r="B1639" s="16"/>
      <c r="C1639" s="14"/>
      <c r="D1639" s="9"/>
      <c r="E1639" s="15"/>
      <c r="F1639" s="8">
        <v>1</v>
      </c>
      <c r="G1639" s="4">
        <v>1</v>
      </c>
      <c r="H1639" s="4"/>
      <c r="I1639" s="5" t="str">
        <f>VLOOKUP(A1639,tax!$B$2:$X$1706,5,FALSE)</f>
        <v xml:space="preserve"> Proteobacteria</v>
      </c>
      <c r="J1639" t="str">
        <f>VLOOKUP(A1639,tax!$B$2:$X$1706,6,FALSE)</f>
        <v xml:space="preserve"> Alphaproteobacteria</v>
      </c>
      <c r="K1639" s="11" t="str">
        <f t="shared" si="298"/>
        <v>-</v>
      </c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</row>
    <row r="1640" spans="1:44" hidden="1" x14ac:dyDescent="0.3">
      <c r="A1640" s="2" t="s">
        <v>3365</v>
      </c>
      <c r="B1640" s="16">
        <v>1</v>
      </c>
      <c r="C1640" s="14">
        <v>1</v>
      </c>
      <c r="D1640" s="9"/>
      <c r="E1640" s="15">
        <v>1</v>
      </c>
      <c r="F1640" s="8">
        <v>1</v>
      </c>
      <c r="G1640" s="4">
        <v>4</v>
      </c>
      <c r="H1640" s="4"/>
      <c r="I1640" s="5" t="str">
        <f>VLOOKUP(A1640,tax!$B$2:$X$1706,5,FALSE)</f>
        <v xml:space="preserve"> Viridiplantae</v>
      </c>
      <c r="J1640" t="str">
        <f>VLOOKUP(A1640,tax!$B$2:$X$1706,6,FALSE)</f>
        <v xml:space="preserve"> Streptophyta</v>
      </c>
      <c r="K1640" s="11" t="str">
        <f>IF(AND(B1640=1,C1640=1,E1640=1,F1640=1,B1640+C1640+D1640+E1640+F1640=4),"2",IF(AND(B1640+C1640+D1640+E1640+F1640=2,D1640=1),"1","-"))</f>
        <v>2</v>
      </c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</row>
    <row r="1641" spans="1:44" hidden="1" x14ac:dyDescent="0.3">
      <c r="A1641" s="2" t="s">
        <v>3367</v>
      </c>
      <c r="B1641" s="16">
        <v>2</v>
      </c>
      <c r="C1641" s="14">
        <v>1</v>
      </c>
      <c r="D1641" s="9"/>
      <c r="E1641" s="15">
        <v>1</v>
      </c>
      <c r="F1641" s="8">
        <v>1</v>
      </c>
      <c r="G1641" s="4">
        <v>5</v>
      </c>
      <c r="H1641" s="4"/>
      <c r="I1641" s="5" t="str">
        <f>VLOOKUP(A1641,tax!$B$2:$X$1706,5,FALSE)</f>
        <v xml:space="preserve"> Viridiplantae</v>
      </c>
      <c r="J1641" t="str">
        <f>VLOOKUP(A1641,tax!$B$2:$X$1706,6,FALSE)</f>
        <v xml:space="preserve"> Streptophyta</v>
      </c>
      <c r="K1641" s="11" t="str">
        <f t="shared" si="298"/>
        <v>-</v>
      </c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</row>
    <row r="1642" spans="1:44" hidden="1" x14ac:dyDescent="0.3">
      <c r="A1642" s="2" t="s">
        <v>3369</v>
      </c>
      <c r="B1642" s="16">
        <v>1</v>
      </c>
      <c r="C1642" s="14">
        <v>1</v>
      </c>
      <c r="D1642" s="9"/>
      <c r="E1642" s="15">
        <v>1</v>
      </c>
      <c r="F1642" s="8">
        <v>1</v>
      </c>
      <c r="G1642" s="4">
        <v>4</v>
      </c>
      <c r="H1642" s="4"/>
      <c r="I1642" s="5" t="str">
        <f>VLOOKUP(A1642,tax!$B$2:$X$1706,5,FALSE)</f>
        <v xml:space="preserve"> Viridiplantae</v>
      </c>
      <c r="J1642" t="str">
        <f>VLOOKUP(A1642,tax!$B$2:$X$1706,6,FALSE)</f>
        <v xml:space="preserve"> Streptophyta</v>
      </c>
      <c r="K1642" s="11" t="str">
        <f t="shared" ref="K1642:K1643" si="305">IF(AND(B1642=1,C1642=1,E1642=1,F1642=1,B1642+C1642+D1642+E1642+F1642=4),"2",IF(AND(B1642+C1642+D1642+E1642+F1642=2,D1642=1),"1","-"))</f>
        <v>2</v>
      </c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</row>
    <row r="1643" spans="1:44" hidden="1" x14ac:dyDescent="0.3">
      <c r="A1643" s="2" t="s">
        <v>3371</v>
      </c>
      <c r="B1643" s="16"/>
      <c r="C1643" s="14"/>
      <c r="D1643" s="9">
        <v>1</v>
      </c>
      <c r="E1643" s="15"/>
      <c r="F1643" s="8">
        <v>1</v>
      </c>
      <c r="G1643" s="4">
        <v>2</v>
      </c>
      <c r="H1643" s="4"/>
      <c r="I1643" s="5" t="str">
        <f>VLOOKUP(A1643,tax!$B$2:$X$1706,5,FALSE)</f>
        <v xml:space="preserve"> Spirochaetes</v>
      </c>
      <c r="J1643" t="str">
        <f>VLOOKUP(A1643,tax!$B$2:$X$1706,6,FALSE)</f>
        <v xml:space="preserve"> Spirochaetales</v>
      </c>
      <c r="K1643" s="11" t="str">
        <f t="shared" si="305"/>
        <v>1</v>
      </c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</row>
    <row r="1644" spans="1:44" hidden="1" x14ac:dyDescent="0.3">
      <c r="A1644" s="2" t="s">
        <v>3373</v>
      </c>
      <c r="B1644" s="16"/>
      <c r="C1644" s="14">
        <v>1</v>
      </c>
      <c r="D1644" s="9"/>
      <c r="E1644" s="15">
        <v>1</v>
      </c>
      <c r="F1644" s="8">
        <v>1</v>
      </c>
      <c r="G1644" s="4">
        <v>3</v>
      </c>
      <c r="H1644" s="4"/>
      <c r="I1644" s="5" t="str">
        <f>VLOOKUP(A1644,tax!$B$2:$X$1706,5,FALSE)</f>
        <v xml:space="preserve"> Proteobacteria</v>
      </c>
      <c r="J1644" t="str">
        <f>VLOOKUP(A1644,tax!$B$2:$X$1706,6,FALSE)</f>
        <v xml:space="preserve"> Alphaproteobacteria</v>
      </c>
      <c r="K1644" s="11" t="str">
        <f t="shared" si="298"/>
        <v>-</v>
      </c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</row>
    <row r="1645" spans="1:44" hidden="1" x14ac:dyDescent="0.3">
      <c r="A1645" s="2" t="s">
        <v>3375</v>
      </c>
      <c r="B1645" s="16"/>
      <c r="C1645" s="14">
        <v>1</v>
      </c>
      <c r="D1645" s="9"/>
      <c r="E1645" s="15">
        <v>1</v>
      </c>
      <c r="F1645" s="8">
        <v>1</v>
      </c>
      <c r="G1645" s="4">
        <v>3</v>
      </c>
      <c r="H1645" s="4"/>
      <c r="I1645" s="5" t="str">
        <f>VLOOKUP(A1645,tax!$B$2:$X$1706,5,FALSE)</f>
        <v xml:space="preserve"> Proteobacteria</v>
      </c>
      <c r="J1645" t="str">
        <f>VLOOKUP(A1645,tax!$B$2:$X$1706,6,FALSE)</f>
        <v xml:space="preserve"> Alphaproteobacteria</v>
      </c>
      <c r="K1645" s="11" t="str">
        <f t="shared" si="298"/>
        <v>-</v>
      </c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</row>
    <row r="1646" spans="1:44" hidden="1" x14ac:dyDescent="0.3">
      <c r="A1646" s="2" t="s">
        <v>3377</v>
      </c>
      <c r="B1646" s="16"/>
      <c r="C1646" s="14">
        <v>1</v>
      </c>
      <c r="D1646" s="9"/>
      <c r="E1646" s="15">
        <v>1</v>
      </c>
      <c r="F1646" s="8">
        <v>1</v>
      </c>
      <c r="G1646" s="4">
        <v>3</v>
      </c>
      <c r="H1646" s="4"/>
      <c r="I1646" s="5" t="str">
        <f>VLOOKUP(A1646,tax!$B$2:$X$1706,5,FALSE)</f>
        <v xml:space="preserve"> Proteobacteria</v>
      </c>
      <c r="J1646" t="str">
        <f>VLOOKUP(A1646,tax!$B$2:$X$1706,6,FALSE)</f>
        <v xml:space="preserve"> Alphaproteobacteria</v>
      </c>
      <c r="K1646" s="11" t="str">
        <f t="shared" si="298"/>
        <v>-</v>
      </c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</row>
    <row r="1647" spans="1:44" hidden="1" x14ac:dyDescent="0.3">
      <c r="A1647" s="2" t="s">
        <v>3379</v>
      </c>
      <c r="B1647" s="16"/>
      <c r="C1647" s="14">
        <v>1</v>
      </c>
      <c r="D1647" s="9"/>
      <c r="E1647" s="15">
        <v>1</v>
      </c>
      <c r="F1647" s="8">
        <v>1</v>
      </c>
      <c r="G1647" s="4">
        <v>3</v>
      </c>
      <c r="H1647" s="4"/>
      <c r="I1647" s="5" t="str">
        <f>VLOOKUP(A1647,tax!$B$2:$X$1706,5,FALSE)</f>
        <v xml:space="preserve"> Proteobacteria</v>
      </c>
      <c r="J1647" t="str">
        <f>VLOOKUP(A1647,tax!$B$2:$X$1706,6,FALSE)</f>
        <v xml:space="preserve"> Alphaproteobacteria</v>
      </c>
      <c r="K1647" s="11" t="str">
        <f t="shared" si="298"/>
        <v>-</v>
      </c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</row>
    <row r="1648" spans="1:44" hidden="1" x14ac:dyDescent="0.3">
      <c r="A1648" s="2" t="s">
        <v>3381</v>
      </c>
      <c r="B1648" s="16">
        <v>1</v>
      </c>
      <c r="C1648" s="14">
        <v>1</v>
      </c>
      <c r="D1648" s="9"/>
      <c r="E1648" s="15">
        <v>1</v>
      </c>
      <c r="F1648" s="8">
        <v>1</v>
      </c>
      <c r="G1648" s="4">
        <v>4</v>
      </c>
      <c r="H1648" s="4"/>
      <c r="I1648" s="5" t="str">
        <f>VLOOKUP(A1648,tax!$B$2:$X$1706,5,FALSE)</f>
        <v xml:space="preserve"> Viridiplantae</v>
      </c>
      <c r="J1648" t="str">
        <f>VLOOKUP(A1648,tax!$B$2:$X$1706,6,FALSE)</f>
        <v xml:space="preserve"> Streptophyta</v>
      </c>
      <c r="K1648" s="11" t="str">
        <f t="shared" ref="K1648:K1650" si="306">IF(AND(B1648=1,C1648=1,E1648=1,F1648=1,B1648+C1648+D1648+E1648+F1648=4),"2",IF(AND(B1648+C1648+D1648+E1648+F1648=2,D1648=1),"1","-"))</f>
        <v>2</v>
      </c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</row>
    <row r="1649" spans="1:44" hidden="1" x14ac:dyDescent="0.3">
      <c r="A1649" s="2" t="s">
        <v>3383</v>
      </c>
      <c r="B1649" s="16">
        <v>1</v>
      </c>
      <c r="C1649" s="14">
        <v>1</v>
      </c>
      <c r="D1649" s="9"/>
      <c r="E1649" s="15">
        <v>1</v>
      </c>
      <c r="F1649" s="8">
        <v>1</v>
      </c>
      <c r="G1649" s="4">
        <v>4</v>
      </c>
      <c r="H1649" s="4"/>
      <c r="I1649" s="5" t="str">
        <f>VLOOKUP(A1649,tax!$B$2:$X$1706,5,FALSE)</f>
        <v xml:space="preserve"> Viridiplantae</v>
      </c>
      <c r="J1649" t="str">
        <f>VLOOKUP(A1649,tax!$B$2:$X$1706,6,FALSE)</f>
        <v xml:space="preserve"> Streptophyta</v>
      </c>
      <c r="K1649" s="11" t="str">
        <f t="shared" si="306"/>
        <v>2</v>
      </c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</row>
    <row r="1650" spans="1:44" hidden="1" x14ac:dyDescent="0.3">
      <c r="A1650" s="2" t="s">
        <v>3385</v>
      </c>
      <c r="B1650" s="16">
        <v>1</v>
      </c>
      <c r="C1650" s="14">
        <v>1</v>
      </c>
      <c r="D1650" s="9"/>
      <c r="E1650" s="15">
        <v>1</v>
      </c>
      <c r="F1650" s="8">
        <v>1</v>
      </c>
      <c r="G1650" s="4">
        <v>4</v>
      </c>
      <c r="H1650" s="4"/>
      <c r="I1650" s="5" t="str">
        <f>VLOOKUP(A1650,tax!$B$2:$X$1706,5,FALSE)</f>
        <v xml:space="preserve"> Viridiplantae</v>
      </c>
      <c r="J1650" t="str">
        <f>VLOOKUP(A1650,tax!$B$2:$X$1706,6,FALSE)</f>
        <v xml:space="preserve"> Streptophyta</v>
      </c>
      <c r="K1650" s="11" t="str">
        <f t="shared" si="306"/>
        <v>2</v>
      </c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</row>
    <row r="1651" spans="1:44" hidden="1" x14ac:dyDescent="0.3">
      <c r="A1651" s="2" t="s">
        <v>3387</v>
      </c>
      <c r="B1651" s="16">
        <v>2</v>
      </c>
      <c r="C1651" s="14">
        <v>1</v>
      </c>
      <c r="D1651" s="9"/>
      <c r="E1651" s="15">
        <v>1</v>
      </c>
      <c r="F1651" s="8">
        <v>1</v>
      </c>
      <c r="G1651" s="4">
        <v>5</v>
      </c>
      <c r="H1651" s="4"/>
      <c r="I1651" s="5" t="str">
        <f>VLOOKUP(A1651,tax!$B$2:$X$1706,5,FALSE)</f>
        <v xml:space="preserve"> Viridiplantae</v>
      </c>
      <c r="J1651" t="str">
        <f>VLOOKUP(A1651,tax!$B$2:$X$1706,6,FALSE)</f>
        <v xml:space="preserve"> Streptophyta</v>
      </c>
      <c r="K1651" s="11" t="str">
        <f t="shared" si="298"/>
        <v>-</v>
      </c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</row>
    <row r="1652" spans="1:44" x14ac:dyDescent="0.3">
      <c r="A1652" s="47" t="s">
        <v>3389</v>
      </c>
      <c r="B1652" s="48"/>
      <c r="C1652" s="49"/>
      <c r="D1652" s="50">
        <v>1</v>
      </c>
      <c r="E1652" s="51"/>
      <c r="F1652" s="52">
        <v>1</v>
      </c>
      <c r="G1652" s="53">
        <v>2</v>
      </c>
      <c r="H1652" s="53">
        <f>VLOOKUP(A1652, architectures!B1637:I8641,4, FALSE)</f>
        <v>88</v>
      </c>
      <c r="I1652" s="54" t="str">
        <f>VLOOKUP(A1652,tax!$B$2:$X$1706,5,FALSE)</f>
        <v xml:space="preserve"> Proteobacteria</v>
      </c>
      <c r="J1652" s="34" t="str">
        <f>VLOOKUP(A1652,tax!$B$2:$X$1706,6,FALSE)</f>
        <v xml:space="preserve"> Alphaproteobacteria</v>
      </c>
      <c r="K1652" s="35" t="str">
        <f>IF(AND(B1652=1,C1652=1,E1652=1,F1652=1,B1652+C1652+D1652+E1652+F1652=4),"2",IF(AND(B1652+C1652+D1652+E1652+F1652=2,D1652=1),"1","-"))</f>
        <v>1</v>
      </c>
      <c r="L1652" s="35" t="str">
        <f>CONCATENATE("A",K1652)</f>
        <v>A1</v>
      </c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</row>
    <row r="1653" spans="1:44" hidden="1" x14ac:dyDescent="0.3">
      <c r="A1653" s="2" t="s">
        <v>3391</v>
      </c>
      <c r="B1653" s="16"/>
      <c r="C1653" s="14"/>
      <c r="D1653" s="9"/>
      <c r="E1653" s="15"/>
      <c r="F1653" s="8">
        <v>1</v>
      </c>
      <c r="G1653" s="4">
        <v>1</v>
      </c>
      <c r="H1653" s="4"/>
      <c r="I1653" s="5" t="str">
        <f>VLOOKUP(A1653,tax!$B$2:$X$1706,5,FALSE)</f>
        <v xml:space="preserve"> Proteobacteria</v>
      </c>
      <c r="J1653" t="str">
        <f>VLOOKUP(A1653,tax!$B$2:$X$1706,6,FALSE)</f>
        <v xml:space="preserve"> Alphaproteobacteria</v>
      </c>
      <c r="K1653" s="11" t="str">
        <f t="shared" si="298"/>
        <v>-</v>
      </c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</row>
    <row r="1654" spans="1:44" x14ac:dyDescent="0.3">
      <c r="A1654" s="47" t="s">
        <v>3393</v>
      </c>
      <c r="B1654" s="48">
        <v>1</v>
      </c>
      <c r="C1654" s="49">
        <v>1</v>
      </c>
      <c r="D1654" s="50"/>
      <c r="E1654" s="51">
        <v>1</v>
      </c>
      <c r="F1654" s="52">
        <v>1</v>
      </c>
      <c r="G1654" s="53">
        <v>4</v>
      </c>
      <c r="H1654" s="53">
        <f>VLOOKUP(A1654, architectures!B1639:I8643,4, FALSE)</f>
        <v>65</v>
      </c>
      <c r="I1654" s="54" t="str">
        <f>VLOOKUP(A1654,tax!$B$2:$X$1706,5,FALSE)</f>
        <v xml:space="preserve"> Proteobacteria</v>
      </c>
      <c r="J1654" s="34" t="str">
        <f>VLOOKUP(A1654,tax!$B$2:$X$1706,6,FALSE)</f>
        <v xml:space="preserve"> Alphaproteobacteria</v>
      </c>
      <c r="K1654" s="35" t="str">
        <f t="shared" ref="K1654:K1655" si="307">IF(AND(B1654=1,C1654=1,E1654=1,F1654=1,B1654+C1654+D1654+E1654+F1654=4),"2",IF(AND(B1654+C1654+D1654+E1654+F1654=2,D1654=1),"1","-"))</f>
        <v>2</v>
      </c>
      <c r="L1654" s="35" t="str">
        <f>CONCATENATE("A",K1654)</f>
        <v>A2</v>
      </c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</row>
    <row r="1655" spans="1:44" hidden="1" x14ac:dyDescent="0.3">
      <c r="A1655" s="2" t="s">
        <v>3395</v>
      </c>
      <c r="B1655" s="16">
        <v>1</v>
      </c>
      <c r="C1655" s="14">
        <v>1</v>
      </c>
      <c r="D1655" s="9"/>
      <c r="E1655" s="15">
        <v>1</v>
      </c>
      <c r="F1655" s="8">
        <v>1</v>
      </c>
      <c r="G1655" s="4">
        <v>4</v>
      </c>
      <c r="H1655" s="4"/>
      <c r="I1655" s="5" t="str">
        <f>VLOOKUP(A1655,tax!$B$2:$X$1706,5,FALSE)</f>
        <v xml:space="preserve"> Proteobacteria</v>
      </c>
      <c r="J1655" t="str">
        <f>VLOOKUP(A1655,tax!$B$2:$X$1706,6,FALSE)</f>
        <v xml:space="preserve"> Gammaproteobacteria</v>
      </c>
      <c r="K1655" s="11" t="str">
        <f t="shared" si="307"/>
        <v>2</v>
      </c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</row>
    <row r="1656" spans="1:44" hidden="1" x14ac:dyDescent="0.3">
      <c r="A1656" s="2" t="s">
        <v>3397</v>
      </c>
      <c r="B1656" s="16"/>
      <c r="C1656" s="14">
        <v>1</v>
      </c>
      <c r="D1656" s="9"/>
      <c r="E1656" s="15">
        <v>1</v>
      </c>
      <c r="F1656" s="8">
        <v>1</v>
      </c>
      <c r="G1656" s="4">
        <v>3</v>
      </c>
      <c r="H1656" s="4"/>
      <c r="I1656" s="5" t="str">
        <f>VLOOKUP(A1656,tax!$B$2:$X$1706,5,FALSE)</f>
        <v xml:space="preserve"> Proteobacteria</v>
      </c>
      <c r="J1656" t="str">
        <f>VLOOKUP(A1656,tax!$B$2:$X$1706,6,FALSE)</f>
        <v xml:space="preserve"> Gammaproteobacteria</v>
      </c>
      <c r="K1656" s="11" t="str">
        <f t="shared" si="298"/>
        <v>-</v>
      </c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</row>
    <row r="1657" spans="1:44" hidden="1" x14ac:dyDescent="0.3">
      <c r="A1657" s="2" t="s">
        <v>3399</v>
      </c>
      <c r="B1657" s="16">
        <v>2</v>
      </c>
      <c r="C1657" s="14">
        <v>1</v>
      </c>
      <c r="D1657" s="9"/>
      <c r="E1657" s="15">
        <v>1</v>
      </c>
      <c r="F1657" s="8">
        <v>1</v>
      </c>
      <c r="G1657" s="4">
        <v>5</v>
      </c>
      <c r="H1657" s="4"/>
      <c r="I1657" s="5" t="str">
        <f>VLOOKUP(A1657,tax!$B$2:$X$1706,5,FALSE)</f>
        <v xml:space="preserve"> Proteobacteria</v>
      </c>
      <c r="J1657" t="str">
        <f>VLOOKUP(A1657,tax!$B$2:$X$1706,6,FALSE)</f>
        <v xml:space="preserve"> Gammaproteobacteria</v>
      </c>
      <c r="K1657" s="11" t="str">
        <f t="shared" si="298"/>
        <v>-</v>
      </c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</row>
    <row r="1658" spans="1:44" hidden="1" x14ac:dyDescent="0.3">
      <c r="A1658" s="2" t="s">
        <v>3401</v>
      </c>
      <c r="B1658" s="16"/>
      <c r="C1658" s="14">
        <v>1</v>
      </c>
      <c r="D1658" s="9"/>
      <c r="E1658" s="15">
        <v>1</v>
      </c>
      <c r="F1658" s="8">
        <v>1</v>
      </c>
      <c r="G1658" s="4">
        <v>3</v>
      </c>
      <c r="H1658" s="4"/>
      <c r="I1658" s="5" t="str">
        <f>VLOOKUP(A1658,tax!$B$2:$X$1706,5,FALSE)</f>
        <v xml:space="preserve"> Proteobacteria</v>
      </c>
      <c r="J1658" t="str">
        <f>VLOOKUP(A1658,tax!$B$2:$X$1706,6,FALSE)</f>
        <v xml:space="preserve"> Gammaproteobacteria</v>
      </c>
      <c r="K1658" s="11" t="str">
        <f t="shared" si="298"/>
        <v>-</v>
      </c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</row>
    <row r="1659" spans="1:44" hidden="1" x14ac:dyDescent="0.3">
      <c r="A1659" s="2" t="s">
        <v>3403</v>
      </c>
      <c r="B1659" s="16"/>
      <c r="C1659" s="14"/>
      <c r="D1659" s="9">
        <v>1</v>
      </c>
      <c r="E1659" s="15"/>
      <c r="F1659" s="8">
        <v>1</v>
      </c>
      <c r="G1659" s="4">
        <v>2</v>
      </c>
      <c r="H1659" s="4"/>
      <c r="I1659" s="5" t="str">
        <f>VLOOKUP(A1659,tax!$B$2:$X$1706,5,FALSE)</f>
        <v xml:space="preserve"> Proteobacteria</v>
      </c>
      <c r="J1659" t="str">
        <f>VLOOKUP(A1659,tax!$B$2:$X$1706,6,FALSE)</f>
        <v xml:space="preserve"> Gammaproteobacteria</v>
      </c>
      <c r="K1659" s="11" t="str">
        <f>IF(AND(B1659=1,C1659=1,E1659=1,F1659=1,B1659+C1659+D1659+E1659+F1659=4),"2",IF(AND(B1659+C1659+D1659+E1659+F1659=2,D1659=1),"1","-"))</f>
        <v>1</v>
      </c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</row>
    <row r="1660" spans="1:44" hidden="1" x14ac:dyDescent="0.3">
      <c r="A1660" s="2" t="s">
        <v>3405</v>
      </c>
      <c r="B1660" s="16">
        <v>2</v>
      </c>
      <c r="C1660" s="14">
        <v>1</v>
      </c>
      <c r="D1660" s="9"/>
      <c r="E1660" s="15">
        <v>1</v>
      </c>
      <c r="F1660" s="8">
        <v>1</v>
      </c>
      <c r="G1660" s="4">
        <v>5</v>
      </c>
      <c r="H1660" s="4"/>
      <c r="I1660" s="5" t="str">
        <f>VLOOKUP(A1660,tax!$B$2:$X$1706,5,FALSE)</f>
        <v xml:space="preserve"> Proteobacteria</v>
      </c>
      <c r="J1660" t="str">
        <f>VLOOKUP(A1660,tax!$B$2:$X$1706,6,FALSE)</f>
        <v xml:space="preserve"> Gammaproteobacteria</v>
      </c>
      <c r="K1660" s="11" t="str">
        <f t="shared" si="298"/>
        <v>-</v>
      </c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</row>
    <row r="1661" spans="1:44" hidden="1" x14ac:dyDescent="0.3">
      <c r="A1661" s="2" t="s">
        <v>3407</v>
      </c>
      <c r="B1661" s="16"/>
      <c r="C1661" s="14">
        <v>1</v>
      </c>
      <c r="D1661" s="9"/>
      <c r="E1661" s="15">
        <v>1</v>
      </c>
      <c r="F1661" s="8">
        <v>1</v>
      </c>
      <c r="G1661" s="4">
        <v>3</v>
      </c>
      <c r="H1661" s="4"/>
      <c r="I1661" s="5" t="str">
        <f>VLOOKUP(A1661,tax!$B$2:$X$1706,5,FALSE)</f>
        <v xml:space="preserve"> Gemmatimonadetes</v>
      </c>
      <c r="J1661" t="str">
        <f>VLOOKUP(A1661,tax!$B$2:$X$1706,6,FALSE)</f>
        <v xml:space="preserve"> Gemmatimonadales</v>
      </c>
      <c r="K1661" s="11" t="str">
        <f t="shared" si="298"/>
        <v>-</v>
      </c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</row>
    <row r="1662" spans="1:44" x14ac:dyDescent="0.3">
      <c r="A1662" s="47" t="s">
        <v>3409</v>
      </c>
      <c r="B1662" s="48"/>
      <c r="C1662" s="49"/>
      <c r="D1662" s="50">
        <v>1</v>
      </c>
      <c r="E1662" s="51"/>
      <c r="F1662" s="52">
        <v>1</v>
      </c>
      <c r="G1662" s="53">
        <v>2</v>
      </c>
      <c r="H1662" s="53">
        <f>VLOOKUP(A1662, architectures!B1647:I8651,4, FALSE)</f>
        <v>86</v>
      </c>
      <c r="I1662" s="54" t="str">
        <f>VLOOKUP(A1662,tax!$B$2:$X$1706,5,FALSE)</f>
        <v xml:space="preserve"> Proteobacteria</v>
      </c>
      <c r="J1662" s="34" t="str">
        <f>VLOOKUP(A1662,tax!$B$2:$X$1706,6,FALSE)</f>
        <v xml:space="preserve"> Betaproteobacteria</v>
      </c>
      <c r="K1662" s="35" t="str">
        <f>IF(AND(B1662=1,C1662=1,E1662=1,F1662=1,B1662+C1662+D1662+E1662+F1662=4),"2",IF(AND(B1662+C1662+D1662+E1662+F1662=2,D1662=1),"1","-"))</f>
        <v>1</v>
      </c>
      <c r="L1662" s="35" t="str">
        <f>CONCATENATE("B",K1662)</f>
        <v>B1</v>
      </c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</row>
    <row r="1663" spans="1:44" hidden="1" x14ac:dyDescent="0.3">
      <c r="A1663" s="2" t="s">
        <v>3411</v>
      </c>
      <c r="B1663" s="16"/>
      <c r="C1663" s="14">
        <v>1</v>
      </c>
      <c r="D1663" s="9"/>
      <c r="E1663" s="15">
        <v>1</v>
      </c>
      <c r="F1663" s="8">
        <v>1</v>
      </c>
      <c r="G1663" s="4">
        <v>3</v>
      </c>
      <c r="H1663" s="4"/>
      <c r="I1663" s="5" t="str">
        <f>VLOOKUP(A1663,tax!$B$2:$X$1706,5,FALSE)</f>
        <v xml:space="preserve"> Proteobacteria</v>
      </c>
      <c r="J1663" t="str">
        <f>VLOOKUP(A1663,tax!$B$2:$X$1706,6,FALSE)</f>
        <v xml:space="preserve"> Betaproteobacteria</v>
      </c>
      <c r="K1663" s="11" t="str">
        <f t="shared" si="298"/>
        <v>-</v>
      </c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</row>
    <row r="1664" spans="1:44" x14ac:dyDescent="0.3">
      <c r="A1664" s="47" t="s">
        <v>3413</v>
      </c>
      <c r="B1664" s="48"/>
      <c r="C1664" s="49"/>
      <c r="D1664" s="50">
        <v>1</v>
      </c>
      <c r="E1664" s="51"/>
      <c r="F1664" s="52">
        <v>1</v>
      </c>
      <c r="G1664" s="53">
        <v>2</v>
      </c>
      <c r="H1664" s="53">
        <f>VLOOKUP(A1664, architectures!B1649:I8653,4, FALSE)</f>
        <v>69</v>
      </c>
      <c r="I1664" s="54" t="str">
        <f>VLOOKUP(A1664,tax!$B$2:$X$1706,5,FALSE)</f>
        <v xml:space="preserve"> Proteobacteria</v>
      </c>
      <c r="J1664" s="34" t="str">
        <f>VLOOKUP(A1664,tax!$B$2:$X$1706,6,FALSE)</f>
        <v xml:space="preserve"> Betaproteobacteria</v>
      </c>
      <c r="K1664" s="35" t="str">
        <f>IF(AND(B1664=1,C1664=1,E1664=1,F1664=1,B1664+C1664+D1664+E1664+F1664=4),"2",IF(AND(B1664+C1664+D1664+E1664+F1664=2,D1664=1),"1","-"))</f>
        <v>1</v>
      </c>
      <c r="L1664" s="35" t="str">
        <f>CONCATENATE("B",K1664)</f>
        <v>B1</v>
      </c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</row>
    <row r="1665" spans="1:44" hidden="1" x14ac:dyDescent="0.3">
      <c r="A1665" s="2" t="s">
        <v>3415</v>
      </c>
      <c r="B1665" s="16"/>
      <c r="C1665" s="14">
        <v>1</v>
      </c>
      <c r="D1665" s="9"/>
      <c r="E1665" s="15">
        <v>1</v>
      </c>
      <c r="F1665" s="8">
        <v>1</v>
      </c>
      <c r="G1665" s="4">
        <v>3</v>
      </c>
      <c r="H1665" s="4"/>
      <c r="I1665" s="5" t="str">
        <f>VLOOKUP(A1665,tax!$B$2:$X$1706,5,FALSE)</f>
        <v xml:space="preserve"> Proteobacteria</v>
      </c>
      <c r="J1665" t="str">
        <f>VLOOKUP(A1665,tax!$B$2:$X$1706,6,FALSE)</f>
        <v xml:space="preserve"> Betaproteobacteria</v>
      </c>
      <c r="K1665" s="11" t="str">
        <f t="shared" si="298"/>
        <v>-</v>
      </c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</row>
    <row r="1666" spans="1:44" x14ac:dyDescent="0.3">
      <c r="A1666" s="47" t="s">
        <v>3417</v>
      </c>
      <c r="B1666" s="48"/>
      <c r="C1666" s="49"/>
      <c r="D1666" s="50">
        <v>1</v>
      </c>
      <c r="E1666" s="51"/>
      <c r="F1666" s="52">
        <v>1</v>
      </c>
      <c r="G1666" s="53">
        <v>2</v>
      </c>
      <c r="H1666" s="53">
        <f>VLOOKUP(A1666, architectures!B1651:I8655,4, FALSE)</f>
        <v>65</v>
      </c>
      <c r="I1666" s="54" t="str">
        <f>VLOOKUP(A1666,tax!$B$2:$X$1706,5,FALSE)</f>
        <v xml:space="preserve"> Proteobacteria</v>
      </c>
      <c r="J1666" s="34" t="str">
        <f>VLOOKUP(A1666,tax!$B$2:$X$1706,6,FALSE)</f>
        <v xml:space="preserve"> Betaproteobacteria</v>
      </c>
      <c r="K1666" s="35" t="str">
        <f t="shared" ref="K1666:K1667" si="308">IF(AND(B1666=1,C1666=1,E1666=1,F1666=1,B1666+C1666+D1666+E1666+F1666=4),"2",IF(AND(B1666+C1666+D1666+E1666+F1666=2,D1666=1),"1","-"))</f>
        <v>1</v>
      </c>
      <c r="L1666" s="35" t="str">
        <f t="shared" ref="L1666:L1667" si="309">CONCATENATE("B",K1666)</f>
        <v>B1</v>
      </c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</row>
    <row r="1667" spans="1:44" x14ac:dyDescent="0.3">
      <c r="A1667" s="47" t="s">
        <v>3419</v>
      </c>
      <c r="B1667" s="48">
        <v>1</v>
      </c>
      <c r="C1667" s="49">
        <v>1</v>
      </c>
      <c r="D1667" s="50"/>
      <c r="E1667" s="51">
        <v>1</v>
      </c>
      <c r="F1667" s="52">
        <v>1</v>
      </c>
      <c r="G1667" s="53">
        <v>4</v>
      </c>
      <c r="H1667" s="53">
        <f>VLOOKUP(A1667, architectures!B1652:I8656,4, FALSE)</f>
        <v>79</v>
      </c>
      <c r="I1667" s="54" t="str">
        <f>VLOOKUP(A1667,tax!$B$2:$X$1706,5,FALSE)</f>
        <v xml:space="preserve"> Proteobacteria</v>
      </c>
      <c r="J1667" s="34" t="str">
        <f>VLOOKUP(A1667,tax!$B$2:$X$1706,6,FALSE)</f>
        <v xml:space="preserve"> Betaproteobacteria</v>
      </c>
      <c r="K1667" s="35" t="str">
        <f t="shared" si="308"/>
        <v>2</v>
      </c>
      <c r="L1667" s="35" t="str">
        <f t="shared" si="309"/>
        <v>B2</v>
      </c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</row>
    <row r="1668" spans="1:44" hidden="1" x14ac:dyDescent="0.3">
      <c r="A1668" s="2" t="s">
        <v>3421</v>
      </c>
      <c r="B1668" s="16"/>
      <c r="C1668" s="14"/>
      <c r="D1668" s="9"/>
      <c r="E1668" s="15"/>
      <c r="F1668" s="8">
        <v>1</v>
      </c>
      <c r="G1668" s="4">
        <v>1</v>
      </c>
      <c r="H1668" s="4"/>
      <c r="I1668" s="5" t="str">
        <f>VLOOKUP(A1668,tax!$B$2:$X$1706,5,FALSE)</f>
        <v xml:space="preserve"> Proteobacteria</v>
      </c>
      <c r="J1668" t="str">
        <f>VLOOKUP(A1668,tax!$B$2:$X$1706,6,FALSE)</f>
        <v xml:space="preserve"> Betaproteobacteria</v>
      </c>
      <c r="K1668" s="11" t="str">
        <f t="shared" si="298"/>
        <v>-</v>
      </c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</row>
    <row r="1669" spans="1:44" x14ac:dyDescent="0.3">
      <c r="A1669" s="47" t="s">
        <v>3423</v>
      </c>
      <c r="B1669" s="48"/>
      <c r="C1669" s="49"/>
      <c r="D1669" s="50">
        <v>1</v>
      </c>
      <c r="E1669" s="51"/>
      <c r="F1669" s="52">
        <v>1</v>
      </c>
      <c r="G1669" s="53">
        <v>2</v>
      </c>
      <c r="H1669" s="53">
        <f>VLOOKUP(A1669, architectures!B1654:I8658,4, FALSE)</f>
        <v>87</v>
      </c>
      <c r="I1669" s="54" t="str">
        <f>VLOOKUP(A1669,tax!$B$2:$X$1706,5,FALSE)</f>
        <v xml:space="preserve"> Proteobacteria</v>
      </c>
      <c r="J1669" s="34" t="str">
        <f>VLOOKUP(A1669,tax!$B$2:$X$1706,6,FALSE)</f>
        <v xml:space="preserve"> Betaproteobacteria</v>
      </c>
      <c r="K1669" s="35" t="str">
        <f>IF(AND(B1669=1,C1669=1,E1669=1,F1669=1,B1669+C1669+D1669+E1669+F1669=4),"2",IF(AND(B1669+C1669+D1669+E1669+F1669=2,D1669=1),"1","-"))</f>
        <v>1</v>
      </c>
      <c r="L1669" s="35" t="str">
        <f>CONCATENATE("B",K1669)</f>
        <v>B1</v>
      </c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</row>
    <row r="1670" spans="1:44" hidden="1" x14ac:dyDescent="0.3">
      <c r="A1670" s="2" t="s">
        <v>3425</v>
      </c>
      <c r="B1670" s="16">
        <v>1</v>
      </c>
      <c r="C1670" s="14">
        <v>1</v>
      </c>
      <c r="D1670" s="9"/>
      <c r="E1670" s="15">
        <v>1</v>
      </c>
      <c r="F1670" s="8">
        <v>1</v>
      </c>
      <c r="G1670" s="4">
        <v>4</v>
      </c>
      <c r="H1670" s="4"/>
      <c r="I1670" s="5" t="str">
        <f>VLOOKUP(A1670,tax!$B$2:$X$1706,5,FALSE)</f>
        <v xml:space="preserve"> Viridiplantae</v>
      </c>
      <c r="J1670" t="str">
        <f>VLOOKUP(A1670,tax!$B$2:$X$1706,6,FALSE)</f>
        <v xml:space="preserve"> Streptophyta</v>
      </c>
      <c r="K1670" s="11" t="str">
        <f t="shared" ref="K1670:K1672" si="310">IF(AND(B1670=1,C1670=1,E1670=1,F1670=1,B1670+C1670+D1670+E1670+F1670=4),"2",IF(AND(B1670+C1670+D1670+E1670+F1670=2,D1670=1),"1","-"))</f>
        <v>2</v>
      </c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</row>
    <row r="1671" spans="1:44" hidden="1" x14ac:dyDescent="0.3">
      <c r="A1671" s="2" t="s">
        <v>3427</v>
      </c>
      <c r="B1671" s="16">
        <v>1</v>
      </c>
      <c r="C1671" s="14">
        <v>1</v>
      </c>
      <c r="D1671" s="9"/>
      <c r="E1671" s="15">
        <v>1</v>
      </c>
      <c r="F1671" s="8">
        <v>1</v>
      </c>
      <c r="G1671" s="4">
        <v>4</v>
      </c>
      <c r="H1671" s="4"/>
      <c r="I1671" s="5" t="str">
        <f>VLOOKUP(A1671,tax!$B$2:$X$1706,5,FALSE)</f>
        <v xml:space="preserve"> Viridiplantae</v>
      </c>
      <c r="J1671" t="str">
        <f>VLOOKUP(A1671,tax!$B$2:$X$1706,6,FALSE)</f>
        <v xml:space="preserve"> Streptophyta</v>
      </c>
      <c r="K1671" s="11" t="str">
        <f t="shared" si="310"/>
        <v>2</v>
      </c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</row>
    <row r="1672" spans="1:44" hidden="1" x14ac:dyDescent="0.3">
      <c r="A1672" s="2" t="s">
        <v>3429</v>
      </c>
      <c r="B1672" s="16"/>
      <c r="C1672" s="14"/>
      <c r="D1672" s="9">
        <v>1</v>
      </c>
      <c r="E1672" s="15"/>
      <c r="F1672" s="8">
        <v>1</v>
      </c>
      <c r="G1672" s="4">
        <v>2</v>
      </c>
      <c r="H1672" s="4"/>
      <c r="I1672" s="5" t="str">
        <f>VLOOKUP(A1672,tax!$B$2:$X$1706,5,FALSE)</f>
        <v xml:space="preserve"> Firmicutes</v>
      </c>
      <c r="J1672" t="str">
        <f>VLOOKUP(A1672,tax!$B$2:$X$1706,6,FALSE)</f>
        <v xml:space="preserve"> Bacilli</v>
      </c>
      <c r="K1672" s="11" t="str">
        <f t="shared" si="310"/>
        <v>1</v>
      </c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</row>
    <row r="1673" spans="1:44" hidden="1" x14ac:dyDescent="0.3">
      <c r="A1673" s="2" t="s">
        <v>3431</v>
      </c>
      <c r="B1673" s="16"/>
      <c r="C1673" s="14">
        <v>1</v>
      </c>
      <c r="D1673" s="9"/>
      <c r="E1673" s="15">
        <v>1</v>
      </c>
      <c r="F1673" s="8">
        <v>1</v>
      </c>
      <c r="G1673" s="4">
        <v>3</v>
      </c>
      <c r="H1673" s="4"/>
      <c r="I1673" s="5" t="str">
        <f>VLOOKUP(A1673,tax!$B$2:$X$1706,5,FALSE)</f>
        <v xml:space="preserve"> Nitrospinae/Tectomicrobia group</v>
      </c>
      <c r="J1673" t="str">
        <f>VLOOKUP(A1673,tax!$B$2:$X$1706,6,FALSE)</f>
        <v xml:space="preserve"> Candidatus Tectomicrobia</v>
      </c>
      <c r="K1673" s="11" t="str">
        <f t="shared" ref="K1673:K1719" si="311">IF(AND(B1673=1,C1673=1,E1673=1,F1673=1,B1673+C1673+D1673+E1673+F1673=4),"II",IF(AND(B1673+C1673+D1673+E1673+F1673=2,D1673=1),"I","-"))</f>
        <v>-</v>
      </c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</row>
    <row r="1674" spans="1:44" hidden="1" x14ac:dyDescent="0.3">
      <c r="A1674" s="12" t="s">
        <v>3433</v>
      </c>
      <c r="B1674" s="4"/>
      <c r="C1674" s="4">
        <v>1</v>
      </c>
      <c r="D1674" s="9"/>
      <c r="E1674" s="4">
        <v>1</v>
      </c>
      <c r="F1674" s="8">
        <v>1</v>
      </c>
      <c r="G1674" s="4">
        <v>3</v>
      </c>
      <c r="H1674" s="4"/>
      <c r="I1674" s="5" t="e">
        <f>VLOOKUP(A1674,tax!$B$2:$X$1706,5,FALSE)</f>
        <v>#N/A</v>
      </c>
      <c r="J1674" t="e">
        <f>VLOOKUP(A1674,tax!$B$2:$X$1706,6,FALSE)</f>
        <v>#N/A</v>
      </c>
      <c r="K1674" s="11" t="str">
        <f t="shared" si="311"/>
        <v>-</v>
      </c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</row>
    <row r="1675" spans="1:44" hidden="1" x14ac:dyDescent="0.3">
      <c r="A1675" s="12" t="s">
        <v>3435</v>
      </c>
      <c r="B1675" s="4">
        <v>2</v>
      </c>
      <c r="C1675" s="4">
        <v>1</v>
      </c>
      <c r="D1675" s="9"/>
      <c r="E1675" s="4">
        <v>1</v>
      </c>
      <c r="F1675" s="8">
        <v>1</v>
      </c>
      <c r="G1675" s="4">
        <v>5</v>
      </c>
      <c r="H1675" s="4"/>
      <c r="I1675" s="5" t="e">
        <f>VLOOKUP(A1675,tax!$B$2:$X$1706,5,FALSE)</f>
        <v>#N/A</v>
      </c>
      <c r="J1675" t="e">
        <f>VLOOKUP(A1675,tax!$B$2:$X$1706,6,FALSE)</f>
        <v>#N/A</v>
      </c>
      <c r="K1675" s="11" t="str">
        <f t="shared" si="311"/>
        <v>-</v>
      </c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</row>
    <row r="1676" spans="1:44" hidden="1" x14ac:dyDescent="0.3">
      <c r="A1676" s="12" t="s">
        <v>3437</v>
      </c>
      <c r="B1676" s="4">
        <v>2</v>
      </c>
      <c r="C1676" s="4">
        <v>1</v>
      </c>
      <c r="D1676" s="9"/>
      <c r="E1676" s="4">
        <v>1</v>
      </c>
      <c r="F1676" s="8">
        <v>1</v>
      </c>
      <c r="G1676" s="4">
        <v>5</v>
      </c>
      <c r="H1676" s="4"/>
      <c r="I1676" s="5" t="e">
        <f>VLOOKUP(A1676,tax!$B$2:$X$1706,5,FALSE)</f>
        <v>#N/A</v>
      </c>
      <c r="J1676" t="e">
        <f>VLOOKUP(A1676,tax!$B$2:$X$1706,6,FALSE)</f>
        <v>#N/A</v>
      </c>
      <c r="K1676" s="11" t="str">
        <f t="shared" si="311"/>
        <v>-</v>
      </c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</row>
    <row r="1677" spans="1:44" hidden="1" x14ac:dyDescent="0.3">
      <c r="A1677" s="12" t="s">
        <v>3439</v>
      </c>
      <c r="B1677" s="4">
        <v>1</v>
      </c>
      <c r="C1677" s="4">
        <v>1</v>
      </c>
      <c r="D1677" s="9"/>
      <c r="E1677" s="4">
        <v>1</v>
      </c>
      <c r="F1677" s="8">
        <v>1</v>
      </c>
      <c r="G1677" s="4">
        <v>4</v>
      </c>
      <c r="H1677" s="4"/>
      <c r="I1677" s="5" t="e">
        <f>VLOOKUP(A1677,tax!$B$2:$X$1706,5,FALSE)</f>
        <v>#N/A</v>
      </c>
      <c r="J1677" t="e">
        <f>VLOOKUP(A1677,tax!$B$2:$X$1706,6,FALSE)</f>
        <v>#N/A</v>
      </c>
      <c r="K1677" s="11" t="str">
        <f>IF(AND(B1677=1,C1677=1,E1677=1,F1677=1,B1677+C1677+D1677+E1677+F1677=4),"2",IF(AND(B1677+C1677+D1677+E1677+F1677=2,D1677=1),"1","-"))</f>
        <v>2</v>
      </c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</row>
    <row r="1678" spans="1:44" hidden="1" x14ac:dyDescent="0.3">
      <c r="A1678" s="12" t="s">
        <v>3441</v>
      </c>
      <c r="B1678" s="4"/>
      <c r="C1678" s="4"/>
      <c r="D1678" s="9"/>
      <c r="E1678" s="4"/>
      <c r="F1678" s="8">
        <v>1</v>
      </c>
      <c r="G1678" s="4">
        <v>1</v>
      </c>
      <c r="H1678" s="4"/>
      <c r="I1678" s="5" t="e">
        <f>VLOOKUP(A1678,tax!$B$2:$X$1706,5,FALSE)</f>
        <v>#N/A</v>
      </c>
      <c r="J1678" t="e">
        <f>VLOOKUP(A1678,tax!$B$2:$X$1706,6,FALSE)</f>
        <v>#N/A</v>
      </c>
      <c r="K1678" s="11" t="str">
        <f t="shared" si="311"/>
        <v>-</v>
      </c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</row>
    <row r="1679" spans="1:44" hidden="1" x14ac:dyDescent="0.3">
      <c r="A1679" s="12" t="s">
        <v>3443</v>
      </c>
      <c r="B1679" s="4">
        <v>1</v>
      </c>
      <c r="C1679" s="4">
        <v>1</v>
      </c>
      <c r="D1679" s="9"/>
      <c r="E1679" s="4">
        <v>1</v>
      </c>
      <c r="F1679" s="8">
        <v>1</v>
      </c>
      <c r="G1679" s="4">
        <v>4</v>
      </c>
      <c r="H1679" s="4"/>
      <c r="I1679" s="5" t="e">
        <f>VLOOKUP(A1679,tax!$B$2:$X$1706,5,FALSE)</f>
        <v>#N/A</v>
      </c>
      <c r="J1679" t="e">
        <f>VLOOKUP(A1679,tax!$B$2:$X$1706,6,FALSE)</f>
        <v>#N/A</v>
      </c>
      <c r="K1679" s="11" t="str">
        <f t="shared" ref="K1679:K1682" si="312">IF(AND(B1679=1,C1679=1,E1679=1,F1679=1,B1679+C1679+D1679+E1679+F1679=4),"2",IF(AND(B1679+C1679+D1679+E1679+F1679=2,D1679=1),"1","-"))</f>
        <v>2</v>
      </c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</row>
    <row r="1680" spans="1:44" hidden="1" x14ac:dyDescent="0.3">
      <c r="A1680" s="2" t="s">
        <v>3445</v>
      </c>
      <c r="B1680" s="16">
        <v>1</v>
      </c>
      <c r="C1680" s="14">
        <v>1</v>
      </c>
      <c r="D1680" s="9"/>
      <c r="E1680" s="15">
        <v>1</v>
      </c>
      <c r="F1680" s="8">
        <v>1</v>
      </c>
      <c r="G1680" s="4">
        <v>4</v>
      </c>
      <c r="H1680" s="4"/>
      <c r="I1680" s="5" t="str">
        <f>VLOOKUP(A1680,tax!$B$2:$X$1706,5,FALSE)</f>
        <v xml:space="preserve"> Viridiplantae</v>
      </c>
      <c r="J1680" t="str">
        <f>VLOOKUP(A1680,tax!$B$2:$X$1706,6,FALSE)</f>
        <v xml:space="preserve"> Streptophyta</v>
      </c>
      <c r="K1680" s="11" t="str">
        <f t="shared" si="312"/>
        <v>2</v>
      </c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</row>
    <row r="1681" spans="1:44" hidden="1" x14ac:dyDescent="0.3">
      <c r="A1681" s="2" t="s">
        <v>3447</v>
      </c>
      <c r="B1681" s="16"/>
      <c r="C1681" s="14"/>
      <c r="D1681" s="9">
        <v>1</v>
      </c>
      <c r="E1681" s="15"/>
      <c r="F1681" s="8">
        <v>1</v>
      </c>
      <c r="G1681" s="4">
        <v>2</v>
      </c>
      <c r="H1681" s="4"/>
      <c r="I1681" s="5" t="str">
        <f>VLOOKUP(A1681,tax!$B$2:$X$1706,5,FALSE)</f>
        <v xml:space="preserve"> Proteobacteria</v>
      </c>
      <c r="J1681" t="str">
        <f>VLOOKUP(A1681,tax!$B$2:$X$1706,6,FALSE)</f>
        <v xml:space="preserve"> Gammaproteobacteria</v>
      </c>
      <c r="K1681" s="11" t="str">
        <f t="shared" si="312"/>
        <v>1</v>
      </c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</row>
    <row r="1682" spans="1:44" hidden="1" x14ac:dyDescent="0.3">
      <c r="A1682" s="2" t="s">
        <v>3449</v>
      </c>
      <c r="B1682" s="16"/>
      <c r="C1682" s="14"/>
      <c r="D1682" s="9">
        <v>1</v>
      </c>
      <c r="E1682" s="15"/>
      <c r="F1682" s="8">
        <v>1</v>
      </c>
      <c r="G1682" s="4">
        <v>2</v>
      </c>
      <c r="H1682" s="4"/>
      <c r="I1682" s="5" t="str">
        <f>VLOOKUP(A1682,tax!$B$2:$X$1706,5,FALSE)</f>
        <v xml:space="preserve"> Proteobacteria</v>
      </c>
      <c r="J1682" t="str">
        <f>VLOOKUP(A1682,tax!$B$2:$X$1706,6,FALSE)</f>
        <v xml:space="preserve"> Gammaproteobacteria</v>
      </c>
      <c r="K1682" s="11" t="str">
        <f t="shared" si="312"/>
        <v>1</v>
      </c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</row>
    <row r="1683" spans="1:44" hidden="1" x14ac:dyDescent="0.3">
      <c r="A1683" s="2" t="s">
        <v>3451</v>
      </c>
      <c r="B1683" s="16"/>
      <c r="C1683" s="14">
        <v>1</v>
      </c>
      <c r="D1683" s="9"/>
      <c r="E1683" s="15">
        <v>1</v>
      </c>
      <c r="F1683" s="8">
        <v>1</v>
      </c>
      <c r="G1683" s="4">
        <v>3</v>
      </c>
      <c r="H1683" s="4"/>
      <c r="I1683" s="5" t="str">
        <f>VLOOKUP(A1683,tax!$B$2:$X$1706,5,FALSE)</f>
        <v xml:space="preserve"> Proteobacteria</v>
      </c>
      <c r="J1683" t="str">
        <f>VLOOKUP(A1683,tax!$B$2:$X$1706,6,FALSE)</f>
        <v xml:space="preserve"> Alphaproteobacteria</v>
      </c>
      <c r="K1683" s="11" t="str">
        <f t="shared" si="311"/>
        <v>-</v>
      </c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</row>
    <row r="1684" spans="1:44" hidden="1" x14ac:dyDescent="0.3">
      <c r="A1684" s="2" t="s">
        <v>3453</v>
      </c>
      <c r="B1684" s="16"/>
      <c r="C1684" s="14">
        <v>1</v>
      </c>
      <c r="D1684" s="9"/>
      <c r="E1684" s="15">
        <v>1</v>
      </c>
      <c r="F1684" s="8">
        <v>1</v>
      </c>
      <c r="G1684" s="4">
        <v>3</v>
      </c>
      <c r="H1684" s="4"/>
      <c r="I1684" s="5" t="str">
        <f>VLOOKUP(A1684,tax!$B$2:$X$1706,5,FALSE)</f>
        <v xml:space="preserve"> Proteobacteria</v>
      </c>
      <c r="J1684" t="str">
        <f>VLOOKUP(A1684,tax!$B$2:$X$1706,6,FALSE)</f>
        <v xml:space="preserve"> Alphaproteobacteria</v>
      </c>
      <c r="K1684" s="11" t="str">
        <f t="shared" si="311"/>
        <v>-</v>
      </c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</row>
    <row r="1685" spans="1:44" hidden="1" x14ac:dyDescent="0.3">
      <c r="A1685" s="2" t="s">
        <v>3455</v>
      </c>
      <c r="B1685" s="16"/>
      <c r="C1685" s="14">
        <v>1</v>
      </c>
      <c r="D1685" s="9"/>
      <c r="E1685" s="15">
        <v>1</v>
      </c>
      <c r="F1685" s="8">
        <v>1</v>
      </c>
      <c r="G1685" s="4">
        <v>3</v>
      </c>
      <c r="H1685" s="4"/>
      <c r="I1685" s="5" t="str">
        <f>VLOOKUP(A1685,tax!$B$2:$X$1706,5,FALSE)</f>
        <v xml:space="preserve"> Proteobacteria</v>
      </c>
      <c r="J1685" t="str">
        <f>VLOOKUP(A1685,tax!$B$2:$X$1706,6,FALSE)</f>
        <v xml:space="preserve"> Alphaproteobacteria</v>
      </c>
      <c r="K1685" s="11" t="str">
        <f t="shared" si="311"/>
        <v>-</v>
      </c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</row>
    <row r="1686" spans="1:44" hidden="1" x14ac:dyDescent="0.3">
      <c r="A1686" s="2" t="s">
        <v>3457</v>
      </c>
      <c r="B1686" s="16"/>
      <c r="C1686" s="14"/>
      <c r="D1686" s="9">
        <v>1</v>
      </c>
      <c r="E1686" s="15"/>
      <c r="F1686" s="8">
        <v>1</v>
      </c>
      <c r="G1686" s="4">
        <v>2</v>
      </c>
      <c r="H1686" s="4"/>
      <c r="I1686" s="5" t="str">
        <f>VLOOKUP(A1686,tax!$B$2:$X$1706,5,FALSE)</f>
        <v xml:space="preserve"> Proteobacteria</v>
      </c>
      <c r="J1686" t="str">
        <f>VLOOKUP(A1686,tax!$B$2:$X$1706,6,FALSE)</f>
        <v xml:space="preserve"> Gammaproteobacteria</v>
      </c>
      <c r="K1686" s="11" t="str">
        <f>IF(AND(B1686=1,C1686=1,E1686=1,F1686=1,B1686+C1686+D1686+E1686+F1686=4),"2",IF(AND(B1686+C1686+D1686+E1686+F1686=2,D1686=1),"1","-"))</f>
        <v>1</v>
      </c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</row>
    <row r="1687" spans="1:44" hidden="1" x14ac:dyDescent="0.3">
      <c r="A1687" s="2" t="s">
        <v>3459</v>
      </c>
      <c r="B1687" s="16"/>
      <c r="C1687" s="14">
        <v>1</v>
      </c>
      <c r="D1687" s="9"/>
      <c r="E1687" s="15">
        <v>1</v>
      </c>
      <c r="F1687" s="8">
        <v>1</v>
      </c>
      <c r="G1687" s="4">
        <v>3</v>
      </c>
      <c r="H1687" s="4"/>
      <c r="I1687" s="5" t="str">
        <f>VLOOKUP(A1687,tax!$B$2:$X$1706,5,FALSE)</f>
        <v xml:space="preserve"> Proteobacteria</v>
      </c>
      <c r="J1687" t="str">
        <f>VLOOKUP(A1687,tax!$B$2:$X$1706,6,FALSE)</f>
        <v xml:space="preserve"> Gammaproteobacteria</v>
      </c>
      <c r="K1687" s="11" t="str">
        <f t="shared" si="311"/>
        <v>-</v>
      </c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</row>
    <row r="1688" spans="1:44" hidden="1" x14ac:dyDescent="0.3">
      <c r="A1688" s="2" t="s">
        <v>3461</v>
      </c>
      <c r="B1688" s="16"/>
      <c r="C1688" s="14"/>
      <c r="D1688" s="9"/>
      <c r="E1688" s="15">
        <v>1</v>
      </c>
      <c r="F1688" s="8">
        <v>1</v>
      </c>
      <c r="G1688" s="4">
        <v>2</v>
      </c>
      <c r="H1688" s="4"/>
      <c r="I1688" s="5" t="str">
        <f>VLOOKUP(A1688,tax!$B$2:$X$1706,5,FALSE)</f>
        <v xml:space="preserve"> Bacteroidetes</v>
      </c>
      <c r="J1688" t="str">
        <f>VLOOKUP(A1688,tax!$B$2:$X$1706,6,FALSE)</f>
        <v xml:space="preserve"> Sphingobacteriia</v>
      </c>
      <c r="K1688" s="11" t="str">
        <f t="shared" si="311"/>
        <v>-</v>
      </c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</row>
    <row r="1689" spans="1:44" x14ac:dyDescent="0.3">
      <c r="A1689" s="47" t="s">
        <v>3463</v>
      </c>
      <c r="B1689" s="48"/>
      <c r="C1689" s="49"/>
      <c r="D1689" s="50">
        <v>1</v>
      </c>
      <c r="E1689" s="51"/>
      <c r="F1689" s="52">
        <v>1</v>
      </c>
      <c r="G1689" s="53">
        <v>2</v>
      </c>
      <c r="H1689" s="53">
        <f>VLOOKUP(A1689, architectures!B1674:I8678,4, FALSE)</f>
        <v>49</v>
      </c>
      <c r="I1689" s="54" t="str">
        <f>VLOOKUP(A1689,tax!$B$2:$X$1706,5,FALSE)</f>
        <v xml:space="preserve"> Proteobacteria</v>
      </c>
      <c r="J1689" s="34" t="str">
        <f>VLOOKUP(A1689,tax!$B$2:$X$1706,6,FALSE)</f>
        <v xml:space="preserve"> Alphaproteobacteria</v>
      </c>
      <c r="K1689" s="35" t="str">
        <f t="shared" ref="K1689:K1694" si="313">IF(AND(B1689=1,C1689=1,E1689=1,F1689=1,B1689+C1689+D1689+E1689+F1689=4),"2",IF(AND(B1689+C1689+D1689+E1689+F1689=2,D1689=1),"1","-"))</f>
        <v>1</v>
      </c>
      <c r="L1689" s="35" t="str">
        <f>CONCATENATE("A",K1689)</f>
        <v>A1</v>
      </c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</row>
    <row r="1690" spans="1:44" hidden="1" x14ac:dyDescent="0.3">
      <c r="A1690" s="2" t="s">
        <v>3465</v>
      </c>
      <c r="B1690" s="16"/>
      <c r="C1690" s="14"/>
      <c r="D1690" s="9">
        <v>1</v>
      </c>
      <c r="E1690" s="15"/>
      <c r="F1690" s="8">
        <v>1</v>
      </c>
      <c r="G1690" s="4">
        <v>2</v>
      </c>
      <c r="H1690" s="4"/>
      <c r="I1690" s="5" t="str">
        <f>VLOOKUP(A1690,tax!$B$2:$X$1706,5,FALSE)</f>
        <v xml:space="preserve"> Proteobacteria</v>
      </c>
      <c r="J1690" t="str">
        <f>VLOOKUP(A1690,tax!$B$2:$X$1706,6,FALSE)</f>
        <v xml:space="preserve"> Gammaproteobacteria</v>
      </c>
      <c r="K1690" s="11" t="str">
        <f t="shared" si="313"/>
        <v>1</v>
      </c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</row>
    <row r="1691" spans="1:44" hidden="1" x14ac:dyDescent="0.3">
      <c r="A1691" s="2" t="s">
        <v>3467</v>
      </c>
      <c r="B1691" s="16"/>
      <c r="C1691" s="14"/>
      <c r="D1691" s="9">
        <v>1</v>
      </c>
      <c r="E1691" s="15"/>
      <c r="F1691" s="8">
        <v>1</v>
      </c>
      <c r="G1691" s="4">
        <v>2</v>
      </c>
      <c r="H1691" s="4"/>
      <c r="I1691" s="5" t="str">
        <f>VLOOKUP(A1691,tax!$B$2:$X$1706,5,FALSE)</f>
        <v xml:space="preserve"> Proteobacteria</v>
      </c>
      <c r="J1691" t="str">
        <f>VLOOKUP(A1691,tax!$B$2:$X$1706,6,FALSE)</f>
        <v xml:space="preserve"> Gammaproteobacteria</v>
      </c>
      <c r="K1691" s="11" t="str">
        <f t="shared" si="313"/>
        <v>1</v>
      </c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</row>
    <row r="1692" spans="1:44" hidden="1" x14ac:dyDescent="0.3">
      <c r="A1692" s="2" t="s">
        <v>3469</v>
      </c>
      <c r="B1692" s="16">
        <v>1</v>
      </c>
      <c r="C1692" s="14">
        <v>1</v>
      </c>
      <c r="D1692" s="9"/>
      <c r="E1692" s="15">
        <v>1</v>
      </c>
      <c r="F1692" s="8">
        <v>1</v>
      </c>
      <c r="G1692" s="4">
        <v>4</v>
      </c>
      <c r="H1692" s="4"/>
      <c r="I1692" s="5" t="str">
        <f>VLOOKUP(A1692,tax!$B$2:$X$1706,5,FALSE)</f>
        <v xml:space="preserve"> Proteobacteria</v>
      </c>
      <c r="J1692" t="str">
        <f>VLOOKUP(A1692,tax!$B$2:$X$1706,6,FALSE)</f>
        <v xml:space="preserve"> Gammaproteobacteria</v>
      </c>
      <c r="K1692" s="11" t="str">
        <f t="shared" si="313"/>
        <v>2</v>
      </c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</row>
    <row r="1693" spans="1:44" hidden="1" x14ac:dyDescent="0.3">
      <c r="A1693" s="2" t="s">
        <v>3471</v>
      </c>
      <c r="B1693" s="16"/>
      <c r="C1693" s="14"/>
      <c r="D1693" s="9">
        <v>1</v>
      </c>
      <c r="E1693" s="15"/>
      <c r="F1693" s="8">
        <v>1</v>
      </c>
      <c r="G1693" s="4">
        <v>2</v>
      </c>
      <c r="H1693" s="4"/>
      <c r="I1693" s="5" t="str">
        <f>VLOOKUP(A1693,tax!$B$2:$X$1706,5,FALSE)</f>
        <v xml:space="preserve"> Proteobacteria</v>
      </c>
      <c r="J1693" t="str">
        <f>VLOOKUP(A1693,tax!$B$2:$X$1706,6,FALSE)</f>
        <v xml:space="preserve"> Gammaproteobacteria</v>
      </c>
      <c r="K1693" s="11" t="str">
        <f t="shared" si="313"/>
        <v>1</v>
      </c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</row>
    <row r="1694" spans="1:44" hidden="1" x14ac:dyDescent="0.3">
      <c r="A1694" s="2" t="s">
        <v>3473</v>
      </c>
      <c r="B1694" s="16">
        <v>1</v>
      </c>
      <c r="C1694" s="14">
        <v>1</v>
      </c>
      <c r="D1694" s="9"/>
      <c r="E1694" s="15">
        <v>1</v>
      </c>
      <c r="F1694" s="8">
        <v>1</v>
      </c>
      <c r="G1694" s="4">
        <v>4</v>
      </c>
      <c r="H1694" s="4"/>
      <c r="I1694" s="5" t="str">
        <f>VLOOKUP(A1694,tax!$B$2:$X$1706,5,FALSE)</f>
        <v xml:space="preserve"> Proteobacteria</v>
      </c>
      <c r="J1694" t="str">
        <f>VLOOKUP(A1694,tax!$B$2:$X$1706,6,FALSE)</f>
        <v xml:space="preserve"> Gammaproteobacteria</v>
      </c>
      <c r="K1694" s="11" t="str">
        <f t="shared" si="313"/>
        <v>2</v>
      </c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</row>
    <row r="1695" spans="1:44" hidden="1" x14ac:dyDescent="0.3">
      <c r="A1695" s="2" t="s">
        <v>3475</v>
      </c>
      <c r="B1695" s="16"/>
      <c r="C1695" s="14"/>
      <c r="D1695" s="9"/>
      <c r="E1695" s="15"/>
      <c r="F1695" s="8">
        <v>1</v>
      </c>
      <c r="G1695" s="4">
        <v>1</v>
      </c>
      <c r="H1695" s="4"/>
      <c r="I1695" s="5" t="str">
        <f>VLOOKUP(A1695,tax!$B$2:$X$1706,5,FALSE)</f>
        <v xml:space="preserve"> Bacteroidetes</v>
      </c>
      <c r="J1695" t="str">
        <f>VLOOKUP(A1695,tax!$B$2:$X$1706,6,FALSE)</f>
        <v xml:space="preserve"> Bacteroidia</v>
      </c>
      <c r="K1695" s="11" t="str">
        <f t="shared" si="311"/>
        <v>-</v>
      </c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</row>
    <row r="1696" spans="1:44" hidden="1" x14ac:dyDescent="0.3">
      <c r="A1696" s="2" t="s">
        <v>3477</v>
      </c>
      <c r="B1696" s="16"/>
      <c r="C1696" s="14"/>
      <c r="D1696" s="9"/>
      <c r="E1696" s="15"/>
      <c r="F1696" s="8">
        <v>1</v>
      </c>
      <c r="G1696" s="4">
        <v>1</v>
      </c>
      <c r="H1696" s="4"/>
      <c r="I1696" s="5" t="str">
        <f>VLOOKUP(A1696,tax!$B$2:$X$1706,5,FALSE)</f>
        <v xml:space="preserve"> Bacteroidetes</v>
      </c>
      <c r="J1696" t="str">
        <f>VLOOKUP(A1696,tax!$B$2:$X$1706,6,FALSE)</f>
        <v xml:space="preserve"> Bacteroidia</v>
      </c>
      <c r="K1696" s="11" t="str">
        <f t="shared" si="311"/>
        <v>-</v>
      </c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</row>
    <row r="1697" spans="1:44" hidden="1" x14ac:dyDescent="0.3">
      <c r="A1697" s="2" t="s">
        <v>3479</v>
      </c>
      <c r="B1697" s="16"/>
      <c r="C1697" s="14"/>
      <c r="D1697" s="9">
        <v>1</v>
      </c>
      <c r="E1697" s="15"/>
      <c r="F1697" s="8">
        <v>1</v>
      </c>
      <c r="G1697" s="4">
        <v>2</v>
      </c>
      <c r="H1697" s="4"/>
      <c r="I1697" s="5" t="str">
        <f>VLOOKUP(A1697,tax!$B$2:$X$1706,5,FALSE)</f>
        <v xml:space="preserve"> Proteobacteria</v>
      </c>
      <c r="J1697" t="str">
        <f>VLOOKUP(A1697,tax!$B$2:$X$1706,6,FALSE)</f>
        <v xml:space="preserve"> Gammaproteobacteria</v>
      </c>
      <c r="K1697" s="11" t="str">
        <f>IF(AND(B1697=1,C1697=1,E1697=1,F1697=1,B1697+C1697+D1697+E1697+F1697=4),"2",IF(AND(B1697+C1697+D1697+E1697+F1697=2,D1697=1),"1","-"))</f>
        <v>1</v>
      </c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</row>
    <row r="1698" spans="1:44" hidden="1" x14ac:dyDescent="0.3">
      <c r="A1698" s="2" t="s">
        <v>3481</v>
      </c>
      <c r="B1698" s="16">
        <v>3</v>
      </c>
      <c r="C1698" s="14">
        <v>1</v>
      </c>
      <c r="D1698" s="9"/>
      <c r="E1698" s="15">
        <v>1</v>
      </c>
      <c r="F1698" s="8">
        <v>1</v>
      </c>
      <c r="G1698" s="4">
        <v>6</v>
      </c>
      <c r="H1698" s="4"/>
      <c r="I1698" s="5" t="str">
        <f>VLOOKUP(A1698,tax!$B$2:$X$1706,5,FALSE)</f>
        <v xml:space="preserve"> Proteobacteria</v>
      </c>
      <c r="J1698" t="str">
        <f>VLOOKUP(A1698,tax!$B$2:$X$1706,6,FALSE)</f>
        <v xml:space="preserve"> Gammaproteobacteria</v>
      </c>
      <c r="K1698" s="11" t="str">
        <f t="shared" si="311"/>
        <v>-</v>
      </c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</row>
    <row r="1699" spans="1:44" hidden="1" x14ac:dyDescent="0.3">
      <c r="A1699" s="2" t="s">
        <v>3483</v>
      </c>
      <c r="B1699" s="16">
        <v>1</v>
      </c>
      <c r="C1699" s="14">
        <v>1</v>
      </c>
      <c r="D1699" s="9"/>
      <c r="E1699" s="15">
        <v>1</v>
      </c>
      <c r="F1699" s="8">
        <v>1</v>
      </c>
      <c r="G1699" s="4">
        <v>4</v>
      </c>
      <c r="H1699" s="4"/>
      <c r="I1699" s="5" t="str">
        <f>VLOOKUP(A1699,tax!$B$2:$X$1706,5,FALSE)</f>
        <v xml:space="preserve"> Proteobacteria</v>
      </c>
      <c r="J1699" t="str">
        <f>VLOOKUP(A1699,tax!$B$2:$X$1706,6,FALSE)</f>
        <v xml:space="preserve"> Gammaproteobacteria</v>
      </c>
      <c r="K1699" s="11" t="str">
        <f>IF(AND(B1699=1,C1699=1,E1699=1,F1699=1,B1699+C1699+D1699+E1699+F1699=4),"2",IF(AND(B1699+C1699+D1699+E1699+F1699=2,D1699=1),"1","-"))</f>
        <v>2</v>
      </c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</row>
    <row r="1700" spans="1:44" x14ac:dyDescent="0.3">
      <c r="A1700" s="47" t="s">
        <v>3485</v>
      </c>
      <c r="B1700" s="48"/>
      <c r="C1700" s="49"/>
      <c r="D1700" s="50">
        <v>1</v>
      </c>
      <c r="E1700" s="51"/>
      <c r="F1700" s="52">
        <v>1</v>
      </c>
      <c r="G1700" s="53">
        <v>2</v>
      </c>
      <c r="H1700" s="53">
        <f>VLOOKUP(A1700, architectures!B1685:I8689,4, FALSE)</f>
        <v>32</v>
      </c>
      <c r="I1700" s="54" t="str">
        <f>VLOOKUP(A1700,tax!$B$2:$X$1706,5,FALSE)</f>
        <v xml:space="preserve"> Proteobacteria</v>
      </c>
      <c r="J1700" s="34" t="str">
        <f>VLOOKUP(A1700,tax!$B$2:$X$1706,6,FALSE)</f>
        <v xml:space="preserve"> Betaproteobacteria</v>
      </c>
      <c r="K1700" s="35" t="str">
        <f t="shared" ref="K1700:K1701" si="314">IF(AND(B1700=1,C1700=1,E1700=1,F1700=1,B1700+C1700+D1700+E1700+F1700=4),"2",IF(AND(B1700+C1700+D1700+E1700+F1700=2,D1700=1),"1","-"))</f>
        <v>1</v>
      </c>
      <c r="L1700" s="35" t="str">
        <f t="shared" ref="L1700:L1701" si="315">CONCATENATE("B",K1700)</f>
        <v>B1</v>
      </c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</row>
    <row r="1701" spans="1:44" x14ac:dyDescent="0.3">
      <c r="A1701" s="47" t="s">
        <v>3487</v>
      </c>
      <c r="B1701" s="48"/>
      <c r="C1701" s="49"/>
      <c r="D1701" s="50">
        <v>1</v>
      </c>
      <c r="E1701" s="51"/>
      <c r="F1701" s="52">
        <v>1</v>
      </c>
      <c r="G1701" s="53">
        <v>2</v>
      </c>
      <c r="H1701" s="53">
        <f>VLOOKUP(A1701, architectures!B1686:I8690,4, FALSE)</f>
        <v>79</v>
      </c>
      <c r="I1701" s="54" t="str">
        <f>VLOOKUP(A1701,tax!$B$2:$X$1706,5,FALSE)</f>
        <v xml:space="preserve"> Proteobacteria</v>
      </c>
      <c r="J1701" s="34" t="str">
        <f>VLOOKUP(A1701,tax!$B$2:$X$1706,6,FALSE)</f>
        <v xml:space="preserve"> Betaproteobacteria</v>
      </c>
      <c r="K1701" s="35" t="str">
        <f t="shared" si="314"/>
        <v>1</v>
      </c>
      <c r="L1701" s="35" t="str">
        <f t="shared" si="315"/>
        <v>B1</v>
      </c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</row>
    <row r="1702" spans="1:44" hidden="1" x14ac:dyDescent="0.3">
      <c r="A1702" s="2" t="s">
        <v>3489</v>
      </c>
      <c r="B1702" s="16"/>
      <c r="C1702" s="14"/>
      <c r="D1702" s="9"/>
      <c r="E1702" s="15"/>
      <c r="F1702" s="8">
        <v>1</v>
      </c>
      <c r="G1702" s="4">
        <v>1</v>
      </c>
      <c r="H1702" s="4"/>
      <c r="I1702" s="5" t="str">
        <f>VLOOKUP(A1702,tax!$B$2:$X$1706,5,FALSE)</f>
        <v xml:space="preserve"> Proteobacteria</v>
      </c>
      <c r="J1702" t="str">
        <f>VLOOKUP(A1702,tax!$B$2:$X$1706,6,FALSE)</f>
        <v xml:space="preserve"> Alphaproteobacteria</v>
      </c>
      <c r="K1702" s="11" t="str">
        <f t="shared" si="311"/>
        <v>-</v>
      </c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</row>
    <row r="1703" spans="1:44" hidden="1" x14ac:dyDescent="0.3">
      <c r="A1703" s="2" t="s">
        <v>3491</v>
      </c>
      <c r="B1703" s="16"/>
      <c r="C1703" s="14"/>
      <c r="D1703" s="9"/>
      <c r="E1703" s="15"/>
      <c r="F1703" s="8">
        <v>1</v>
      </c>
      <c r="G1703" s="4">
        <v>1</v>
      </c>
      <c r="H1703" s="4"/>
      <c r="I1703" s="5" t="str">
        <f>VLOOKUP(A1703,tax!$B$2:$X$1706,5,FALSE)</f>
        <v xml:space="preserve"> Proteobacteria</v>
      </c>
      <c r="J1703" t="str">
        <f>VLOOKUP(A1703,tax!$B$2:$X$1706,6,FALSE)</f>
        <v xml:space="preserve"> Alphaproteobacteria</v>
      </c>
      <c r="K1703" s="11" t="str">
        <f t="shared" si="311"/>
        <v>-</v>
      </c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</row>
    <row r="1704" spans="1:44" hidden="1" x14ac:dyDescent="0.3">
      <c r="A1704" s="2" t="s">
        <v>3493</v>
      </c>
      <c r="B1704" s="16"/>
      <c r="C1704" s="14">
        <v>1</v>
      </c>
      <c r="D1704" s="9"/>
      <c r="E1704" s="15">
        <v>1</v>
      </c>
      <c r="F1704" s="8">
        <v>1</v>
      </c>
      <c r="G1704" s="4">
        <v>3</v>
      </c>
      <c r="H1704" s="4"/>
      <c r="I1704" s="5" t="str">
        <f>VLOOKUP(A1704,tax!$B$2:$X$1706,5,FALSE)</f>
        <v xml:space="preserve"> Proteobacteria</v>
      </c>
      <c r="J1704" t="str">
        <f>VLOOKUP(A1704,tax!$B$2:$X$1706,6,FALSE)</f>
        <v xml:space="preserve"> Alphaproteobacteria</v>
      </c>
      <c r="K1704" s="11" t="str">
        <f t="shared" si="311"/>
        <v>-</v>
      </c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</row>
    <row r="1705" spans="1:44" hidden="1" x14ac:dyDescent="0.3">
      <c r="A1705" s="2" t="s">
        <v>3495</v>
      </c>
      <c r="B1705" s="16">
        <v>1</v>
      </c>
      <c r="C1705" s="14">
        <v>1</v>
      </c>
      <c r="D1705" s="9"/>
      <c r="E1705" s="15">
        <v>1</v>
      </c>
      <c r="F1705" s="8">
        <v>1</v>
      </c>
      <c r="G1705" s="4">
        <v>4</v>
      </c>
      <c r="H1705" s="4"/>
      <c r="I1705" s="5" t="str">
        <f>VLOOKUP(A1705,tax!$B$2:$X$1706,5,FALSE)</f>
        <v xml:space="preserve"> Viridiplantae</v>
      </c>
      <c r="J1705" t="str">
        <f>VLOOKUP(A1705,tax!$B$2:$X$1706,6,FALSE)</f>
        <v xml:space="preserve"> Streptophyta</v>
      </c>
      <c r="K1705" s="11" t="str">
        <f t="shared" ref="K1705:K1706" si="316">IF(AND(B1705=1,C1705=1,E1705=1,F1705=1,B1705+C1705+D1705+E1705+F1705=4),"2",IF(AND(B1705+C1705+D1705+E1705+F1705=2,D1705=1),"1","-"))</f>
        <v>2</v>
      </c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</row>
    <row r="1706" spans="1:44" hidden="1" x14ac:dyDescent="0.3">
      <c r="A1706" s="2" t="s">
        <v>3497</v>
      </c>
      <c r="B1706" s="16">
        <v>1</v>
      </c>
      <c r="C1706" s="14">
        <v>1</v>
      </c>
      <c r="D1706" s="9"/>
      <c r="E1706" s="15">
        <v>1</v>
      </c>
      <c r="F1706" s="8">
        <v>1</v>
      </c>
      <c r="G1706" s="4">
        <v>4</v>
      </c>
      <c r="H1706" s="4"/>
      <c r="I1706" s="5" t="str">
        <f>VLOOKUP(A1706,tax!$B$2:$X$1706,5,FALSE)</f>
        <v xml:space="preserve"> Viridiplantae</v>
      </c>
      <c r="J1706" t="str">
        <f>VLOOKUP(A1706,tax!$B$2:$X$1706,6,FALSE)</f>
        <v xml:space="preserve"> Streptophyta</v>
      </c>
      <c r="K1706" s="11" t="str">
        <f t="shared" si="316"/>
        <v>2</v>
      </c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</row>
    <row r="1707" spans="1:44" hidden="1" x14ac:dyDescent="0.3">
      <c r="A1707" s="2" t="s">
        <v>3499</v>
      </c>
      <c r="B1707" s="16">
        <v>2</v>
      </c>
      <c r="C1707" s="14">
        <v>1</v>
      </c>
      <c r="D1707" s="9"/>
      <c r="E1707" s="15">
        <v>1</v>
      </c>
      <c r="F1707" s="8">
        <v>1</v>
      </c>
      <c r="G1707" s="4">
        <v>5</v>
      </c>
      <c r="H1707" s="4"/>
      <c r="I1707" s="5" t="str">
        <f>VLOOKUP(A1707,tax!$B$2:$X$1706,5,FALSE)</f>
        <v xml:space="preserve"> Viridiplantae</v>
      </c>
      <c r="J1707" t="str">
        <f>VLOOKUP(A1707,tax!$B$2:$X$1706,6,FALSE)</f>
        <v xml:space="preserve"> Streptophyta</v>
      </c>
      <c r="K1707" s="11" t="str">
        <f t="shared" si="311"/>
        <v>-</v>
      </c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</row>
    <row r="1708" spans="1:44" hidden="1" x14ac:dyDescent="0.3">
      <c r="A1708" s="2" t="s">
        <v>3501</v>
      </c>
      <c r="B1708" s="16">
        <v>2</v>
      </c>
      <c r="C1708" s="14">
        <v>1</v>
      </c>
      <c r="D1708" s="9"/>
      <c r="E1708" s="15">
        <v>1</v>
      </c>
      <c r="F1708" s="8">
        <v>1</v>
      </c>
      <c r="G1708" s="4">
        <v>5</v>
      </c>
      <c r="H1708" s="4"/>
      <c r="I1708" s="5" t="str">
        <f>VLOOKUP(A1708,tax!$B$2:$X$1706,5,FALSE)</f>
        <v xml:space="preserve"> Proteobacteria</v>
      </c>
      <c r="J1708" t="str">
        <f>VLOOKUP(A1708,tax!$B$2:$X$1706,6,FALSE)</f>
        <v xml:space="preserve"> Gammaproteobacteria</v>
      </c>
      <c r="K1708" s="11" t="str">
        <f t="shared" si="311"/>
        <v>-</v>
      </c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</row>
    <row r="1709" spans="1:44" hidden="1" x14ac:dyDescent="0.3">
      <c r="A1709" s="2" t="s">
        <v>3503</v>
      </c>
      <c r="B1709" s="16"/>
      <c r="C1709" s="14">
        <v>1</v>
      </c>
      <c r="D1709" s="9"/>
      <c r="E1709" s="15"/>
      <c r="F1709" s="8">
        <v>1</v>
      </c>
      <c r="G1709" s="4">
        <v>2</v>
      </c>
      <c r="H1709" s="4"/>
      <c r="I1709" s="5" t="str">
        <f>VLOOKUP(A1709,tax!$B$2:$X$1706,5,FALSE)</f>
        <v xml:space="preserve"> Proteobacteria</v>
      </c>
      <c r="J1709" t="str">
        <f>VLOOKUP(A1709,tax!$B$2:$X$1706,6,FALSE)</f>
        <v xml:space="preserve"> Gammaproteobacteria</v>
      </c>
      <c r="K1709" s="11" t="str">
        <f t="shared" si="311"/>
        <v>-</v>
      </c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</row>
    <row r="1710" spans="1:44" hidden="1" x14ac:dyDescent="0.3">
      <c r="A1710" s="2" t="s">
        <v>3505</v>
      </c>
      <c r="B1710" s="16"/>
      <c r="C1710" s="14"/>
      <c r="D1710" s="9">
        <v>1</v>
      </c>
      <c r="E1710" s="15"/>
      <c r="F1710" s="8">
        <v>1</v>
      </c>
      <c r="G1710" s="4">
        <v>2</v>
      </c>
      <c r="H1710" s="4"/>
      <c r="I1710" s="5" t="str">
        <f>VLOOKUP(A1710,tax!$B$2:$X$1706,5,FALSE)</f>
        <v xml:space="preserve"> Proteobacteria</v>
      </c>
      <c r="J1710" t="str">
        <f>VLOOKUP(A1710,tax!$B$2:$X$1706,6,FALSE)</f>
        <v xml:space="preserve"> Gammaproteobacteria</v>
      </c>
      <c r="K1710" s="11" t="str">
        <f t="shared" ref="K1710:K1714" si="317">IF(AND(B1710=1,C1710=1,E1710=1,F1710=1,B1710+C1710+D1710+E1710+F1710=4),"2",IF(AND(B1710+C1710+D1710+E1710+F1710=2,D1710=1),"1","-"))</f>
        <v>1</v>
      </c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</row>
    <row r="1711" spans="1:44" hidden="1" x14ac:dyDescent="0.3">
      <c r="A1711" s="2" t="s">
        <v>3507</v>
      </c>
      <c r="B1711" s="16"/>
      <c r="C1711" s="14"/>
      <c r="D1711" s="9">
        <v>1</v>
      </c>
      <c r="E1711" s="15"/>
      <c r="F1711" s="8">
        <v>1</v>
      </c>
      <c r="G1711" s="4">
        <v>2</v>
      </c>
      <c r="H1711" s="4"/>
      <c r="I1711" s="5" t="str">
        <f>VLOOKUP(A1711,tax!$B$2:$X$1706,5,FALSE)</f>
        <v xml:space="preserve"> Proteobacteria</v>
      </c>
      <c r="J1711" t="str">
        <f>VLOOKUP(A1711,tax!$B$2:$X$1706,6,FALSE)</f>
        <v xml:space="preserve"> Gammaproteobacteria</v>
      </c>
      <c r="K1711" s="11" t="str">
        <f t="shared" si="317"/>
        <v>1</v>
      </c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</row>
    <row r="1712" spans="1:44" hidden="1" x14ac:dyDescent="0.3">
      <c r="A1712" s="2" t="s">
        <v>3509</v>
      </c>
      <c r="B1712" s="16"/>
      <c r="C1712" s="14"/>
      <c r="D1712" s="9">
        <v>1</v>
      </c>
      <c r="E1712" s="15"/>
      <c r="F1712" s="8">
        <v>1</v>
      </c>
      <c r="G1712" s="4">
        <v>2</v>
      </c>
      <c r="H1712" s="4"/>
      <c r="I1712" s="5" t="str">
        <f>VLOOKUP(A1712,tax!$B$2:$X$1706,5,FALSE)</f>
        <v xml:space="preserve"> Proteobacteria</v>
      </c>
      <c r="J1712" t="str">
        <f>VLOOKUP(A1712,tax!$B$2:$X$1706,6,FALSE)</f>
        <v xml:space="preserve"> Gammaproteobacteria</v>
      </c>
      <c r="K1712" s="11" t="str">
        <f t="shared" si="317"/>
        <v>1</v>
      </c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</row>
    <row r="1713" spans="1:44" x14ac:dyDescent="0.3">
      <c r="A1713" s="47" t="s">
        <v>3511</v>
      </c>
      <c r="B1713" s="48"/>
      <c r="C1713" s="49"/>
      <c r="D1713" s="50">
        <v>1</v>
      </c>
      <c r="E1713" s="51"/>
      <c r="F1713" s="52">
        <v>1</v>
      </c>
      <c r="G1713" s="53">
        <v>2</v>
      </c>
      <c r="H1713" s="53">
        <f>VLOOKUP(A1713, architectures!B1698:I8702,4, FALSE)</f>
        <v>79</v>
      </c>
      <c r="I1713" s="54" t="str">
        <f>VLOOKUP(A1713,tax!$B$2:$X$1706,5,FALSE)</f>
        <v xml:space="preserve"> Proteobacteria</v>
      </c>
      <c r="J1713" s="34" t="str">
        <f>VLOOKUP(A1713,tax!$B$2:$X$1706,6,FALSE)</f>
        <v xml:space="preserve"> Alphaproteobacteria</v>
      </c>
      <c r="K1713" s="35" t="str">
        <f t="shared" si="317"/>
        <v>1</v>
      </c>
      <c r="L1713" s="35" t="str">
        <f t="shared" ref="L1713:L1714" si="318">CONCATENATE("A",K1713)</f>
        <v>A1</v>
      </c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</row>
    <row r="1714" spans="1:44" x14ac:dyDescent="0.3">
      <c r="A1714" s="47" t="s">
        <v>3513</v>
      </c>
      <c r="B1714" s="48"/>
      <c r="C1714" s="49"/>
      <c r="D1714" s="50">
        <v>1</v>
      </c>
      <c r="E1714" s="51"/>
      <c r="F1714" s="52">
        <v>1</v>
      </c>
      <c r="G1714" s="53">
        <v>2</v>
      </c>
      <c r="H1714" s="53">
        <f>VLOOKUP(A1714, architectures!B1699:I8703,4, FALSE)</f>
        <v>93</v>
      </c>
      <c r="I1714" s="54" t="str">
        <f>VLOOKUP(A1714,tax!$B$2:$X$1706,5,FALSE)</f>
        <v xml:space="preserve"> Proteobacteria</v>
      </c>
      <c r="J1714" s="34" t="str">
        <f>VLOOKUP(A1714,tax!$B$2:$X$1706,6,FALSE)</f>
        <v xml:space="preserve"> Alphaproteobacteria</v>
      </c>
      <c r="K1714" s="35" t="str">
        <f t="shared" si="317"/>
        <v>1</v>
      </c>
      <c r="L1714" s="35" t="str">
        <f t="shared" si="318"/>
        <v>A1</v>
      </c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</row>
    <row r="1715" spans="1:44" hidden="1" x14ac:dyDescent="0.3">
      <c r="A1715" s="2" t="s">
        <v>3515</v>
      </c>
      <c r="B1715" s="16"/>
      <c r="C1715" s="14"/>
      <c r="D1715" s="9"/>
      <c r="E1715" s="15"/>
      <c r="F1715" s="8">
        <v>1</v>
      </c>
      <c r="G1715" s="4">
        <v>1</v>
      </c>
      <c r="H1715" s="4"/>
      <c r="I1715" s="5" t="str">
        <f>VLOOKUP(A1715,tax!$B$2:$X$1706,5,FALSE)</f>
        <v xml:space="preserve"> Proteobacteria</v>
      </c>
      <c r="J1715" t="str">
        <f>VLOOKUP(A1715,tax!$B$2:$X$1706,6,FALSE)</f>
        <v xml:space="preserve"> Alphaproteobacteria</v>
      </c>
      <c r="K1715" s="11" t="str">
        <f t="shared" si="311"/>
        <v>-</v>
      </c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</row>
    <row r="1716" spans="1:44" x14ac:dyDescent="0.3">
      <c r="A1716" s="47" t="s">
        <v>3517</v>
      </c>
      <c r="B1716" s="48"/>
      <c r="C1716" s="49"/>
      <c r="D1716" s="50">
        <v>1</v>
      </c>
      <c r="E1716" s="51"/>
      <c r="F1716" s="52">
        <v>1</v>
      </c>
      <c r="G1716" s="53">
        <v>2</v>
      </c>
      <c r="H1716" s="53">
        <f>VLOOKUP(A1716, architectures!B1701:I8705,4, FALSE)</f>
        <v>81</v>
      </c>
      <c r="I1716" s="54" t="str">
        <f>VLOOKUP(A1716,tax!$B$2:$X$1706,5,FALSE)</f>
        <v xml:space="preserve"> Proteobacteria</v>
      </c>
      <c r="J1716" s="34" t="str">
        <f>VLOOKUP(A1716,tax!$B$2:$X$1706,6,FALSE)</f>
        <v xml:space="preserve"> Alphaproteobacteria</v>
      </c>
      <c r="K1716" s="35" t="str">
        <f>IF(AND(B1716=1,C1716=1,E1716=1,F1716=1,B1716+C1716+D1716+E1716+F1716=4),"2",IF(AND(B1716+C1716+D1716+E1716+F1716=2,D1716=1),"1","-"))</f>
        <v>1</v>
      </c>
      <c r="L1716" s="35" t="str">
        <f>CONCATENATE("A",K1716)</f>
        <v>A1</v>
      </c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</row>
    <row r="1717" spans="1:44" hidden="1" x14ac:dyDescent="0.3">
      <c r="A1717" s="2" t="s">
        <v>3519</v>
      </c>
      <c r="B1717" s="16"/>
      <c r="C1717" s="14"/>
      <c r="D1717" s="9"/>
      <c r="E1717" s="15"/>
      <c r="F1717" s="8">
        <v>1</v>
      </c>
      <c r="G1717" s="4">
        <v>1</v>
      </c>
      <c r="H1717" s="4"/>
      <c r="I1717" s="5" t="str">
        <f>VLOOKUP(A1717,tax!$B$2:$X$1706,5,FALSE)</f>
        <v xml:space="preserve"> Proteobacteria</v>
      </c>
      <c r="J1717" t="str">
        <f>VLOOKUP(A1717,tax!$B$2:$X$1706,6,FALSE)</f>
        <v xml:space="preserve"> Alphaproteobacteria</v>
      </c>
      <c r="K1717" s="11" t="str">
        <f t="shared" si="311"/>
        <v>-</v>
      </c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</row>
    <row r="1718" spans="1:44" hidden="1" x14ac:dyDescent="0.3">
      <c r="A1718" s="2" t="s">
        <v>3521</v>
      </c>
      <c r="B1718" s="16"/>
      <c r="C1718" s="14"/>
      <c r="D1718" s="9">
        <v>1</v>
      </c>
      <c r="E1718" s="15"/>
      <c r="F1718" s="8">
        <v>1</v>
      </c>
      <c r="G1718" s="4">
        <v>2</v>
      </c>
      <c r="H1718" s="4"/>
      <c r="I1718" s="5" t="str">
        <f>VLOOKUP(A1718,tax!$B$2:$X$1706,5,FALSE)</f>
        <v xml:space="preserve"> Proteobacteria</v>
      </c>
      <c r="J1718" t="str">
        <f>VLOOKUP(A1718,tax!$B$2:$X$1706,6,FALSE)</f>
        <v xml:space="preserve"> Gammaproteobacteria</v>
      </c>
      <c r="K1718" s="11" t="str">
        <f>IF(AND(B1718=1,C1718=1,E1718=1,F1718=1,B1718+C1718+D1718+E1718+F1718=4),"2",IF(AND(B1718+C1718+D1718+E1718+F1718=2,D1718=1),"1","-"))</f>
        <v>1</v>
      </c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</row>
    <row r="1719" spans="1:44" hidden="1" x14ac:dyDescent="0.3">
      <c r="A1719" s="2" t="s">
        <v>3523</v>
      </c>
      <c r="B1719" s="16">
        <v>2</v>
      </c>
      <c r="C1719" s="14">
        <v>1</v>
      </c>
      <c r="D1719" s="9"/>
      <c r="E1719" s="15">
        <v>1</v>
      </c>
      <c r="F1719" s="8">
        <v>1</v>
      </c>
      <c r="G1719" s="4">
        <v>5</v>
      </c>
      <c r="H1719" s="4"/>
      <c r="I1719" s="5" t="str">
        <f>VLOOKUP(A1719,tax!$B$2:$X$1706,5,FALSE)</f>
        <v xml:space="preserve"> Proteobacteria</v>
      </c>
      <c r="J1719" t="str">
        <f>VLOOKUP(A1719,tax!$B$2:$X$1706,6,FALSE)</f>
        <v xml:space="preserve"> Gammaproteobacteria</v>
      </c>
      <c r="K1719" s="11" t="str">
        <f t="shared" si="311"/>
        <v>-</v>
      </c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</row>
    <row r="1720" spans="1:44" hidden="1" x14ac:dyDescent="0.3">
      <c r="A1720" s="2" t="s">
        <v>3525</v>
      </c>
      <c r="B1720" s="16"/>
      <c r="C1720" s="14"/>
      <c r="D1720" s="9">
        <v>1</v>
      </c>
      <c r="E1720" s="15"/>
      <c r="F1720" s="8">
        <v>1</v>
      </c>
      <c r="G1720" s="4">
        <v>2</v>
      </c>
      <c r="H1720" s="4"/>
      <c r="I1720" s="5" t="str">
        <f>VLOOKUP(A1720,tax!$B$2:$X$1706,5,FALSE)</f>
        <v xml:space="preserve"> Proteobacteria</v>
      </c>
      <c r="J1720" t="str">
        <f>VLOOKUP(A1720,tax!$B$2:$X$1706,6,FALSE)</f>
        <v xml:space="preserve"> Gammaproteobacteria</v>
      </c>
      <c r="K1720" s="11" t="str">
        <f>IF(AND(B1720=1,C1720=1,E1720=1,F1720=1,B1720+C1720+D1720+E1720+F1720=4),"2",IF(AND(B1720+C1720+D1720+E1720+F1720=2,D1720=1),"1","-"))</f>
        <v>1</v>
      </c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</row>
    <row r="1721" spans="1:44" x14ac:dyDescent="0.3">
      <c r="A1721" s="47" t="s">
        <v>3527</v>
      </c>
      <c r="B1721" s="48"/>
      <c r="C1721" s="49"/>
      <c r="D1721" s="50">
        <v>1</v>
      </c>
      <c r="E1721" s="51"/>
      <c r="F1721" s="52">
        <v>1</v>
      </c>
      <c r="G1721" s="53">
        <v>2</v>
      </c>
      <c r="H1721" s="53">
        <f>VLOOKUP(A1721, architectures!B1706:I8710,4, FALSE)</f>
        <v>84</v>
      </c>
      <c r="I1721" s="54" t="str">
        <f>VLOOKUP(A1721,tax!$B$2:$X$1706,5,FALSE)</f>
        <v xml:space="preserve"> Proteobacteria</v>
      </c>
      <c r="J1721" s="34" t="str">
        <f>VLOOKUP(A1721,tax!$B$2:$X$1706,6,FALSE)</f>
        <v xml:space="preserve"> Betaproteobacteria</v>
      </c>
      <c r="K1721" s="35" t="str">
        <f t="shared" ref="K1721:K1725" si="319">IF(AND(B1721=1,C1721=1,E1721=1,F1721=1,B1721+C1721+D1721+E1721+F1721=4),"2",IF(AND(B1721+C1721+D1721+E1721+F1721=2,D1721=1),"1","-"))</f>
        <v>1</v>
      </c>
      <c r="L1721" s="35" t="str">
        <f t="shared" ref="L1721:L1722" si="320">CONCATENATE("B",K1721)</f>
        <v>B1</v>
      </c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</row>
    <row r="1722" spans="1:44" x14ac:dyDescent="0.3">
      <c r="A1722" s="47" t="s">
        <v>3529</v>
      </c>
      <c r="B1722" s="48"/>
      <c r="C1722" s="49"/>
      <c r="D1722" s="50">
        <v>1</v>
      </c>
      <c r="E1722" s="51"/>
      <c r="F1722" s="52">
        <v>1</v>
      </c>
      <c r="G1722" s="53">
        <v>2</v>
      </c>
      <c r="H1722" s="53">
        <f>VLOOKUP(A1722, architectures!B1707:I8711,4, FALSE)</f>
        <v>67</v>
      </c>
      <c r="I1722" s="54" t="str">
        <f>VLOOKUP(A1722,tax!$B$2:$X$1706,5,FALSE)</f>
        <v xml:space="preserve"> Proteobacteria</v>
      </c>
      <c r="J1722" s="34" t="str">
        <f>VLOOKUP(A1722,tax!$B$2:$X$1706,6,FALSE)</f>
        <v xml:space="preserve"> Betaproteobacteria</v>
      </c>
      <c r="K1722" s="35" t="str">
        <f t="shared" si="319"/>
        <v>1</v>
      </c>
      <c r="L1722" s="35" t="str">
        <f t="shared" si="320"/>
        <v>B1</v>
      </c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</row>
    <row r="1723" spans="1:44" hidden="1" x14ac:dyDescent="0.3">
      <c r="A1723" s="2" t="s">
        <v>3531</v>
      </c>
      <c r="B1723" s="16">
        <v>1</v>
      </c>
      <c r="C1723" s="14">
        <v>1</v>
      </c>
      <c r="D1723" s="9"/>
      <c r="E1723" s="15">
        <v>1</v>
      </c>
      <c r="F1723" s="8">
        <v>1</v>
      </c>
      <c r="G1723" s="4">
        <v>4</v>
      </c>
      <c r="H1723" s="4"/>
      <c r="I1723" s="5" t="str">
        <f>VLOOKUP(A1723,tax!$B$2:$X$1706,5,FALSE)</f>
        <v xml:space="preserve"> Proteobacteria</v>
      </c>
      <c r="J1723" t="str">
        <f>VLOOKUP(A1723,tax!$B$2:$X$1706,6,FALSE)</f>
        <v xml:space="preserve"> Gammaproteobacteria</v>
      </c>
      <c r="K1723" s="11" t="str">
        <f t="shared" si="319"/>
        <v>2</v>
      </c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</row>
    <row r="1724" spans="1:44" hidden="1" x14ac:dyDescent="0.3">
      <c r="A1724" s="2" t="s">
        <v>3533</v>
      </c>
      <c r="B1724" s="16">
        <v>1</v>
      </c>
      <c r="C1724" s="14">
        <v>1</v>
      </c>
      <c r="D1724" s="9"/>
      <c r="E1724" s="15">
        <v>1</v>
      </c>
      <c r="F1724" s="8">
        <v>1</v>
      </c>
      <c r="G1724" s="4">
        <v>4</v>
      </c>
      <c r="H1724" s="4"/>
      <c r="I1724" s="5" t="str">
        <f>VLOOKUP(A1724,tax!$B$2:$X$1706,5,FALSE)</f>
        <v xml:space="preserve"> Proteobacteria</v>
      </c>
      <c r="J1724" t="str">
        <f>VLOOKUP(A1724,tax!$B$2:$X$1706,6,FALSE)</f>
        <v xml:space="preserve"> Gammaproteobacteria</v>
      </c>
      <c r="K1724" s="11" t="str">
        <f t="shared" si="319"/>
        <v>2</v>
      </c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</row>
    <row r="1725" spans="1:44" hidden="1" x14ac:dyDescent="0.3">
      <c r="A1725" s="2" t="s">
        <v>3535</v>
      </c>
      <c r="B1725" s="4"/>
      <c r="C1725" s="14"/>
      <c r="D1725" s="9">
        <v>1</v>
      </c>
      <c r="E1725" s="15"/>
      <c r="F1725" s="8">
        <v>1</v>
      </c>
      <c r="G1725" s="4">
        <v>2</v>
      </c>
      <c r="H1725" s="4"/>
      <c r="I1725" s="5" t="str">
        <f>VLOOKUP(A1725,tax!$B$2:$X$1706,5,FALSE)</f>
        <v xml:space="preserve"> Proteobacteria</v>
      </c>
      <c r="J1725" t="str">
        <f>VLOOKUP(A1725,tax!$B$2:$X$1706,6,FALSE)</f>
        <v xml:space="preserve"> Gammaproteobacteria</v>
      </c>
      <c r="K1725" s="11" t="str">
        <f t="shared" si="319"/>
        <v>1</v>
      </c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</row>
    <row r="1726" spans="1:44" hidden="1" x14ac:dyDescent="0.3">
      <c r="A1726" s="2" t="s">
        <v>3536</v>
      </c>
      <c r="B1726" s="4">
        <v>747</v>
      </c>
      <c r="C1726" s="4">
        <v>857</v>
      </c>
      <c r="D1726" s="9">
        <v>568</v>
      </c>
      <c r="E1726" s="4">
        <v>928</v>
      </c>
      <c r="F1726" s="8">
        <v>1724</v>
      </c>
      <c r="G1726" s="4">
        <v>4824</v>
      </c>
      <c r="H1726" s="17"/>
      <c r="I1726"/>
      <c r="J1726"/>
      <c r="K1726" s="11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</row>
  </sheetData>
  <autoFilter ref="A4:K1726">
    <filterColumn colId="9">
      <filters>
        <filter val="Alphaproteobacteria"/>
        <filter val="Alphaproteobacteria."/>
        <filter val="Betaproteobacteria"/>
        <filter val="Betaproteobacteria."/>
      </filters>
    </filterColumn>
    <filterColumn colId="10">
      <filters>
        <filter val="1"/>
        <filter val="2"/>
      </filters>
    </filterColumn>
  </autoFilter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13"/>
  <sheetViews>
    <sheetView zoomScaleNormal="100" workbookViewId="0">
      <selection activeCell="I6" sqref="I6"/>
    </sheetView>
  </sheetViews>
  <sheetFormatPr defaultRowHeight="14.4" x14ac:dyDescent="0.3"/>
  <cols>
    <col min="1" max="1" width="15.5546875" customWidth="1"/>
    <col min="2" max="2" width="13.33203125" customWidth="1"/>
    <col min="3" max="3" width="8.6640625" customWidth="1"/>
    <col min="4" max="4" width="17.33203125" customWidth="1"/>
    <col min="5" max="5" width="14.44140625" customWidth="1"/>
    <col min="6" max="6" width="28.44140625" customWidth="1"/>
    <col min="7" max="7" width="8.6640625" customWidth="1"/>
    <col min="8" max="8" width="11.5546875" customWidth="1"/>
  </cols>
  <sheetData>
    <row r="1" spans="1:9" ht="24" customHeight="1" x14ac:dyDescent="0.3">
      <c r="A1" s="20" t="s">
        <v>5410</v>
      </c>
      <c r="B1" s="21" t="s">
        <v>5411</v>
      </c>
      <c r="C1" s="20" t="s">
        <v>5420</v>
      </c>
    </row>
    <row r="2" spans="1:9" x14ac:dyDescent="0.3">
      <c r="A2" s="2" t="s">
        <v>57</v>
      </c>
      <c r="B2" s="11" t="s">
        <v>5413</v>
      </c>
      <c r="C2" s="4">
        <v>69</v>
      </c>
    </row>
    <row r="3" spans="1:9" x14ac:dyDescent="0.3">
      <c r="A3" s="2" t="s">
        <v>59</v>
      </c>
      <c r="B3" s="11" t="s">
        <v>5413</v>
      </c>
      <c r="C3" s="4">
        <v>74</v>
      </c>
      <c r="E3" s="1" t="s">
        <v>5421</v>
      </c>
      <c r="F3" s="11" t="s">
        <v>5422</v>
      </c>
    </row>
    <row r="4" spans="1:9" x14ac:dyDescent="0.3">
      <c r="A4" s="2" t="s">
        <v>99</v>
      </c>
      <c r="B4" s="11" t="s">
        <v>5412</v>
      </c>
      <c r="C4" s="4">
        <v>97</v>
      </c>
      <c r="E4" s="2" t="s">
        <v>5413</v>
      </c>
      <c r="F4" s="3">
        <v>76</v>
      </c>
    </row>
    <row r="5" spans="1:9" x14ac:dyDescent="0.3">
      <c r="A5" s="2" t="s">
        <v>117</v>
      </c>
      <c r="B5" s="11" t="s">
        <v>5414</v>
      </c>
      <c r="C5" s="4">
        <v>87</v>
      </c>
      <c r="E5" s="2" t="s">
        <v>5414</v>
      </c>
      <c r="F5" s="3">
        <v>39</v>
      </c>
      <c r="H5" s="19" t="s">
        <v>5416</v>
      </c>
      <c r="I5">
        <f>F4+F6</f>
        <v>229</v>
      </c>
    </row>
    <row r="6" spans="1:9" x14ac:dyDescent="0.3">
      <c r="A6" s="2" t="s">
        <v>159</v>
      </c>
      <c r="B6" s="11" t="s">
        <v>5415</v>
      </c>
      <c r="C6" s="4">
        <v>79</v>
      </c>
      <c r="E6" s="2" t="s">
        <v>5415</v>
      </c>
      <c r="F6" s="3">
        <v>153</v>
      </c>
      <c r="H6" s="19" t="s">
        <v>5417</v>
      </c>
      <c r="I6">
        <f>F5+F7</f>
        <v>83</v>
      </c>
    </row>
    <row r="7" spans="1:9" x14ac:dyDescent="0.3">
      <c r="A7" s="2" t="s">
        <v>179</v>
      </c>
      <c r="B7" s="11" t="s">
        <v>5414</v>
      </c>
      <c r="C7" s="4">
        <v>117</v>
      </c>
      <c r="E7" s="2" t="s">
        <v>5412</v>
      </c>
      <c r="F7" s="3">
        <v>44</v>
      </c>
    </row>
    <row r="8" spans="1:9" x14ac:dyDescent="0.3">
      <c r="A8" s="2" t="s">
        <v>183</v>
      </c>
      <c r="B8" s="11" t="s">
        <v>5414</v>
      </c>
      <c r="C8" s="4">
        <v>68</v>
      </c>
      <c r="E8" s="2" t="s">
        <v>3536</v>
      </c>
      <c r="F8" s="3">
        <v>312</v>
      </c>
    </row>
    <row r="9" spans="1:9" hidden="1" x14ac:dyDescent="0.3">
      <c r="A9" s="2" t="s">
        <v>225</v>
      </c>
      <c r="B9" s="11" t="s">
        <v>5412</v>
      </c>
      <c r="C9" s="4">
        <v>415</v>
      </c>
    </row>
    <row r="10" spans="1:9" x14ac:dyDescent="0.3">
      <c r="A10" s="2" t="s">
        <v>249</v>
      </c>
      <c r="B10" s="11" t="s">
        <v>5414</v>
      </c>
      <c r="C10" s="4">
        <v>69</v>
      </c>
    </row>
    <row r="11" spans="1:9" x14ac:dyDescent="0.3">
      <c r="A11" s="2" t="s">
        <v>255</v>
      </c>
      <c r="B11" s="11" t="s">
        <v>5413</v>
      </c>
      <c r="C11" s="4">
        <v>78</v>
      </c>
      <c r="E11" s="18"/>
      <c r="F11" s="18"/>
      <c r="G11" s="18"/>
      <c r="H11" s="18"/>
    </row>
    <row r="12" spans="1:9" x14ac:dyDescent="0.3">
      <c r="A12" s="2" t="s">
        <v>257</v>
      </c>
      <c r="B12" s="11" t="s">
        <v>5415</v>
      </c>
      <c r="C12" s="4">
        <v>84</v>
      </c>
      <c r="E12" s="11"/>
      <c r="F12" s="11"/>
      <c r="G12" s="11"/>
      <c r="H12" s="11"/>
    </row>
    <row r="13" spans="1:9" x14ac:dyDescent="0.3">
      <c r="A13" s="2" t="s">
        <v>259</v>
      </c>
      <c r="B13" s="11" t="s">
        <v>5415</v>
      </c>
      <c r="C13" s="4">
        <v>76</v>
      </c>
    </row>
    <row r="14" spans="1:9" x14ac:dyDescent="0.3">
      <c r="A14" s="2" t="s">
        <v>261</v>
      </c>
      <c r="B14" s="11" t="s">
        <v>5412</v>
      </c>
      <c r="C14" s="4">
        <v>87</v>
      </c>
    </row>
    <row r="15" spans="1:9" x14ac:dyDescent="0.3">
      <c r="A15" s="2" t="s">
        <v>269</v>
      </c>
      <c r="B15" s="11" t="s">
        <v>5413</v>
      </c>
      <c r="C15" s="4">
        <v>62</v>
      </c>
      <c r="E15" s="4"/>
    </row>
    <row r="16" spans="1:9" x14ac:dyDescent="0.3">
      <c r="A16" s="2" t="s">
        <v>295</v>
      </c>
      <c r="B16" s="11" t="s">
        <v>5413</v>
      </c>
      <c r="C16" s="4">
        <v>79</v>
      </c>
      <c r="E16" s="4"/>
    </row>
    <row r="17" spans="1:5" x14ac:dyDescent="0.3">
      <c r="A17" s="2" t="s">
        <v>357</v>
      </c>
      <c r="B17" s="11" t="s">
        <v>5413</v>
      </c>
      <c r="C17" s="4">
        <v>71</v>
      </c>
      <c r="E17" s="4"/>
    </row>
    <row r="18" spans="1:5" x14ac:dyDescent="0.3">
      <c r="A18" s="2" t="s">
        <v>363</v>
      </c>
      <c r="B18" s="11" t="s">
        <v>5415</v>
      </c>
      <c r="C18" s="4">
        <v>77</v>
      </c>
      <c r="E18" s="4"/>
    </row>
    <row r="19" spans="1:5" hidden="1" x14ac:dyDescent="0.3">
      <c r="A19" s="2" t="s">
        <v>365</v>
      </c>
      <c r="B19" s="11" t="s">
        <v>5415</v>
      </c>
      <c r="C19" s="4">
        <v>251</v>
      </c>
      <c r="E19" s="4"/>
    </row>
    <row r="20" spans="1:5" x14ac:dyDescent="0.3">
      <c r="A20" s="2" t="s">
        <v>367</v>
      </c>
      <c r="B20" s="11" t="s">
        <v>5415</v>
      </c>
      <c r="C20" s="4">
        <v>84</v>
      </c>
      <c r="E20" s="4"/>
    </row>
    <row r="21" spans="1:5" hidden="1" x14ac:dyDescent="0.3">
      <c r="A21" s="2" t="s">
        <v>375</v>
      </c>
      <c r="B21" s="11" t="s">
        <v>5414</v>
      </c>
      <c r="C21" s="4">
        <v>45</v>
      </c>
      <c r="E21" s="4"/>
    </row>
    <row r="22" spans="1:5" x14ac:dyDescent="0.3">
      <c r="A22" s="2" t="s">
        <v>391</v>
      </c>
      <c r="B22" s="11" t="s">
        <v>5415</v>
      </c>
      <c r="C22" s="4">
        <v>77</v>
      </c>
      <c r="E22" s="4"/>
    </row>
    <row r="23" spans="1:5" hidden="1" x14ac:dyDescent="0.3">
      <c r="A23" s="2" t="s">
        <v>393</v>
      </c>
      <c r="B23" s="11" t="s">
        <v>5415</v>
      </c>
      <c r="C23" s="4">
        <v>50</v>
      </c>
      <c r="E23" s="4"/>
    </row>
    <row r="24" spans="1:5" x14ac:dyDescent="0.3">
      <c r="A24" s="2" t="s">
        <v>397</v>
      </c>
      <c r="B24" s="11" t="s">
        <v>5415</v>
      </c>
      <c r="C24" s="4">
        <v>67</v>
      </c>
      <c r="E24" s="4"/>
    </row>
    <row r="25" spans="1:5" x14ac:dyDescent="0.3">
      <c r="A25" s="2" t="s">
        <v>399</v>
      </c>
      <c r="B25" s="11" t="s">
        <v>5415</v>
      </c>
      <c r="C25" s="4">
        <v>61</v>
      </c>
      <c r="E25" s="4"/>
    </row>
    <row r="26" spans="1:5" x14ac:dyDescent="0.3">
      <c r="A26" s="2" t="s">
        <v>469</v>
      </c>
      <c r="B26" s="11" t="s">
        <v>5413</v>
      </c>
      <c r="C26" s="4">
        <v>79</v>
      </c>
      <c r="E26" s="4"/>
    </row>
    <row r="27" spans="1:5" hidden="1" x14ac:dyDescent="0.3">
      <c r="A27" s="2" t="s">
        <v>471</v>
      </c>
      <c r="B27" s="11" t="s">
        <v>5414</v>
      </c>
      <c r="C27" s="4">
        <v>376</v>
      </c>
      <c r="E27" s="4"/>
    </row>
    <row r="28" spans="1:5" x14ac:dyDescent="0.3">
      <c r="A28" s="2" t="s">
        <v>493</v>
      </c>
      <c r="B28" s="11" t="s">
        <v>5415</v>
      </c>
      <c r="C28" s="4">
        <v>84</v>
      </c>
      <c r="E28" s="4"/>
    </row>
    <row r="29" spans="1:5" x14ac:dyDescent="0.3">
      <c r="A29" s="2" t="s">
        <v>495</v>
      </c>
      <c r="B29" s="11" t="s">
        <v>5415</v>
      </c>
      <c r="C29" s="4">
        <v>70</v>
      </c>
      <c r="E29" s="4"/>
    </row>
    <row r="30" spans="1:5" x14ac:dyDescent="0.3">
      <c r="A30" s="2" t="s">
        <v>497</v>
      </c>
      <c r="B30" s="11" t="s">
        <v>5415</v>
      </c>
      <c r="C30" s="4">
        <v>75</v>
      </c>
      <c r="E30" s="4"/>
    </row>
    <row r="31" spans="1:5" x14ac:dyDescent="0.3">
      <c r="A31" s="2" t="s">
        <v>601</v>
      </c>
      <c r="B31" s="11" t="s">
        <v>5415</v>
      </c>
      <c r="C31" s="4">
        <v>73</v>
      </c>
      <c r="E31" s="4"/>
    </row>
    <row r="32" spans="1:5" hidden="1" x14ac:dyDescent="0.3">
      <c r="A32" s="2" t="s">
        <v>605</v>
      </c>
      <c r="B32" s="11" t="s">
        <v>5414</v>
      </c>
      <c r="C32" s="4">
        <v>49</v>
      </c>
      <c r="E32" s="4"/>
    </row>
    <row r="33" spans="1:5" x14ac:dyDescent="0.3">
      <c r="A33" s="2" t="s">
        <v>623</v>
      </c>
      <c r="B33" s="11" t="s">
        <v>5415</v>
      </c>
      <c r="C33" s="4">
        <v>79</v>
      </c>
      <c r="E33" s="4"/>
    </row>
    <row r="34" spans="1:5" x14ac:dyDescent="0.3">
      <c r="A34" s="2" t="s">
        <v>625</v>
      </c>
      <c r="B34" s="11" t="s">
        <v>5415</v>
      </c>
      <c r="C34" s="4">
        <v>85</v>
      </c>
      <c r="E34" s="4"/>
    </row>
    <row r="35" spans="1:5" hidden="1" x14ac:dyDescent="0.3">
      <c r="A35" s="2" t="s">
        <v>627</v>
      </c>
      <c r="B35" s="11" t="s">
        <v>5415</v>
      </c>
      <c r="C35" s="4">
        <v>57</v>
      </c>
      <c r="E35" s="4"/>
    </row>
    <row r="36" spans="1:5" x14ac:dyDescent="0.3">
      <c r="A36" s="2" t="s">
        <v>701</v>
      </c>
      <c r="B36" s="11" t="s">
        <v>5414</v>
      </c>
      <c r="C36" s="4">
        <v>73</v>
      </c>
      <c r="E36" s="4"/>
    </row>
    <row r="37" spans="1:5" hidden="1" x14ac:dyDescent="0.3">
      <c r="A37" s="2" t="s">
        <v>705</v>
      </c>
      <c r="B37" s="11" t="s">
        <v>5413</v>
      </c>
      <c r="C37" s="4">
        <v>24</v>
      </c>
      <c r="E37" s="4"/>
    </row>
    <row r="38" spans="1:5" x14ac:dyDescent="0.3">
      <c r="A38" s="2" t="s">
        <v>709</v>
      </c>
      <c r="B38" s="11" t="s">
        <v>5413</v>
      </c>
      <c r="C38" s="4">
        <v>88</v>
      </c>
      <c r="E38" s="4"/>
    </row>
    <row r="39" spans="1:5" hidden="1" x14ac:dyDescent="0.3">
      <c r="A39" s="2" t="s">
        <v>713</v>
      </c>
      <c r="B39" s="11" t="s">
        <v>5415</v>
      </c>
      <c r="C39" s="4">
        <v>254</v>
      </c>
      <c r="E39" s="4"/>
    </row>
    <row r="40" spans="1:5" hidden="1" x14ac:dyDescent="0.3">
      <c r="A40" s="2" t="s">
        <v>719</v>
      </c>
      <c r="B40" s="11" t="s">
        <v>5415</v>
      </c>
      <c r="C40" s="4">
        <v>52</v>
      </c>
      <c r="E40" s="4"/>
    </row>
    <row r="41" spans="1:5" hidden="1" x14ac:dyDescent="0.3">
      <c r="A41" s="2" t="s">
        <v>721</v>
      </c>
      <c r="B41" s="11" t="s">
        <v>5415</v>
      </c>
      <c r="C41" s="4">
        <v>254</v>
      </c>
      <c r="E41" s="4"/>
    </row>
    <row r="42" spans="1:5" x14ac:dyDescent="0.3">
      <c r="A42" s="2" t="s">
        <v>723</v>
      </c>
      <c r="B42" s="11" t="s">
        <v>5415</v>
      </c>
      <c r="C42" s="4">
        <v>75</v>
      </c>
      <c r="E42" s="4"/>
    </row>
    <row r="43" spans="1:5" hidden="1" x14ac:dyDescent="0.3">
      <c r="A43" s="2" t="s">
        <v>749</v>
      </c>
      <c r="B43" s="11" t="s">
        <v>5413</v>
      </c>
      <c r="C43" s="4">
        <v>47</v>
      </c>
      <c r="E43" s="4"/>
    </row>
    <row r="44" spans="1:5" x14ac:dyDescent="0.3">
      <c r="A44" s="2" t="s">
        <v>751</v>
      </c>
      <c r="B44" s="11" t="s">
        <v>5413</v>
      </c>
      <c r="C44" s="4">
        <v>62</v>
      </c>
      <c r="E44" s="4"/>
    </row>
    <row r="45" spans="1:5" x14ac:dyDescent="0.3">
      <c r="A45" s="2" t="s">
        <v>753</v>
      </c>
      <c r="B45" s="11" t="s">
        <v>5413</v>
      </c>
      <c r="C45" s="4">
        <v>66</v>
      </c>
      <c r="E45" s="4"/>
    </row>
    <row r="46" spans="1:5" hidden="1" x14ac:dyDescent="0.3">
      <c r="A46" s="2" t="s">
        <v>755</v>
      </c>
      <c r="B46" s="11" t="s">
        <v>5413</v>
      </c>
      <c r="C46" s="4">
        <v>55</v>
      </c>
      <c r="E46" s="4"/>
    </row>
    <row r="47" spans="1:5" hidden="1" x14ac:dyDescent="0.3">
      <c r="A47" s="2" t="s">
        <v>791</v>
      </c>
      <c r="B47" s="11" t="s">
        <v>5414</v>
      </c>
      <c r="C47" s="4">
        <v>261</v>
      </c>
      <c r="E47" s="4"/>
    </row>
    <row r="48" spans="1:5" x14ac:dyDescent="0.3">
      <c r="A48" s="2" t="s">
        <v>793</v>
      </c>
      <c r="B48" s="11" t="s">
        <v>5413</v>
      </c>
      <c r="C48" s="4">
        <v>77</v>
      </c>
      <c r="E48" s="4"/>
    </row>
    <row r="49" spans="1:5" x14ac:dyDescent="0.3">
      <c r="A49" s="2" t="s">
        <v>829</v>
      </c>
      <c r="B49" s="11" t="s">
        <v>5415</v>
      </c>
      <c r="C49" s="4">
        <v>111</v>
      </c>
      <c r="E49" s="4"/>
    </row>
    <row r="50" spans="1:5" x14ac:dyDescent="0.3">
      <c r="A50" s="2" t="s">
        <v>833</v>
      </c>
      <c r="B50" s="11" t="s">
        <v>5412</v>
      </c>
      <c r="C50" s="4">
        <v>92</v>
      </c>
      <c r="E50" s="4"/>
    </row>
    <row r="51" spans="1:5" x14ac:dyDescent="0.3">
      <c r="A51" s="2" t="s">
        <v>835</v>
      </c>
      <c r="B51" s="11" t="s">
        <v>5415</v>
      </c>
      <c r="C51" s="4">
        <v>66</v>
      </c>
      <c r="E51" s="4"/>
    </row>
    <row r="52" spans="1:5" x14ac:dyDescent="0.3">
      <c r="A52" s="2" t="s">
        <v>849</v>
      </c>
      <c r="B52" s="11" t="s">
        <v>5415</v>
      </c>
      <c r="C52" s="4">
        <v>75</v>
      </c>
      <c r="E52" s="4"/>
    </row>
    <row r="53" spans="1:5" hidden="1" x14ac:dyDescent="0.3">
      <c r="A53" s="2" t="s">
        <v>851</v>
      </c>
      <c r="B53" s="11" t="s">
        <v>5414</v>
      </c>
      <c r="C53" s="4">
        <v>56</v>
      </c>
      <c r="E53" s="4"/>
    </row>
    <row r="54" spans="1:5" x14ac:dyDescent="0.3">
      <c r="A54" s="2" t="s">
        <v>857</v>
      </c>
      <c r="B54" s="11" t="s">
        <v>5415</v>
      </c>
      <c r="C54" s="4">
        <v>73</v>
      </c>
      <c r="E54" s="4"/>
    </row>
    <row r="55" spans="1:5" x14ac:dyDescent="0.3">
      <c r="A55" s="2" t="s">
        <v>859</v>
      </c>
      <c r="B55" s="11" t="s">
        <v>5412</v>
      </c>
      <c r="C55" s="4">
        <v>80</v>
      </c>
      <c r="E55" s="4"/>
    </row>
    <row r="56" spans="1:5" x14ac:dyDescent="0.3">
      <c r="A56" s="2" t="s">
        <v>861</v>
      </c>
      <c r="B56" s="11" t="s">
        <v>5415</v>
      </c>
      <c r="C56" s="4">
        <v>83</v>
      </c>
      <c r="E56" s="4"/>
    </row>
    <row r="57" spans="1:5" x14ac:dyDescent="0.3">
      <c r="A57" s="2" t="s">
        <v>867</v>
      </c>
      <c r="B57" s="11" t="s">
        <v>5415</v>
      </c>
      <c r="C57" s="4">
        <v>77</v>
      </c>
      <c r="E57" s="4"/>
    </row>
    <row r="58" spans="1:5" x14ac:dyDescent="0.3">
      <c r="A58" s="2" t="s">
        <v>879</v>
      </c>
      <c r="B58" s="11" t="s">
        <v>5415</v>
      </c>
      <c r="C58" s="4">
        <v>78</v>
      </c>
      <c r="E58" s="4"/>
    </row>
    <row r="59" spans="1:5" hidden="1" x14ac:dyDescent="0.3">
      <c r="A59" s="2" t="s">
        <v>897</v>
      </c>
      <c r="B59" s="11" t="s">
        <v>5415</v>
      </c>
      <c r="C59" s="4">
        <v>57</v>
      </c>
      <c r="E59" s="4"/>
    </row>
    <row r="60" spans="1:5" hidden="1" x14ac:dyDescent="0.3">
      <c r="A60" s="2" t="s">
        <v>899</v>
      </c>
      <c r="B60" s="11" t="s">
        <v>5412</v>
      </c>
      <c r="C60" s="4">
        <v>287</v>
      </c>
      <c r="E60" s="4"/>
    </row>
    <row r="61" spans="1:5" x14ac:dyDescent="0.3">
      <c r="A61" s="2" t="s">
        <v>901</v>
      </c>
      <c r="B61" s="11" t="s">
        <v>5415</v>
      </c>
      <c r="C61" s="4">
        <v>92</v>
      </c>
      <c r="E61" s="4"/>
    </row>
    <row r="62" spans="1:5" x14ac:dyDescent="0.3">
      <c r="A62" s="2" t="s">
        <v>905</v>
      </c>
      <c r="B62" s="11" t="s">
        <v>5415</v>
      </c>
      <c r="C62" s="4">
        <v>67</v>
      </c>
      <c r="E62" s="4"/>
    </row>
    <row r="63" spans="1:5" hidden="1" x14ac:dyDescent="0.3">
      <c r="A63" s="2" t="s">
        <v>907</v>
      </c>
      <c r="B63" s="11" t="s">
        <v>5415</v>
      </c>
      <c r="C63" s="4">
        <v>46</v>
      </c>
      <c r="E63" s="4"/>
    </row>
    <row r="64" spans="1:5" x14ac:dyDescent="0.3">
      <c r="A64" s="2" t="s">
        <v>909</v>
      </c>
      <c r="B64" s="11" t="s">
        <v>5415</v>
      </c>
      <c r="C64" s="4">
        <v>80</v>
      </c>
      <c r="E64" s="4"/>
    </row>
    <row r="65" spans="1:5" x14ac:dyDescent="0.3">
      <c r="A65" s="2" t="s">
        <v>911</v>
      </c>
      <c r="B65" s="11" t="s">
        <v>5415</v>
      </c>
      <c r="C65" s="4">
        <v>78</v>
      </c>
      <c r="E65" s="4"/>
    </row>
    <row r="66" spans="1:5" x14ac:dyDescent="0.3">
      <c r="A66" s="2" t="s">
        <v>915</v>
      </c>
      <c r="B66" s="11" t="s">
        <v>5412</v>
      </c>
      <c r="C66" s="4">
        <v>82</v>
      </c>
      <c r="E66" s="4"/>
    </row>
    <row r="67" spans="1:5" hidden="1" x14ac:dyDescent="0.3">
      <c r="A67" s="2" t="s">
        <v>917</v>
      </c>
      <c r="B67" s="11" t="s">
        <v>5415</v>
      </c>
      <c r="C67" s="4">
        <v>260</v>
      </c>
      <c r="E67" s="4"/>
    </row>
    <row r="68" spans="1:5" x14ac:dyDescent="0.3">
      <c r="A68" s="2" t="s">
        <v>919</v>
      </c>
      <c r="B68" s="11" t="s">
        <v>5413</v>
      </c>
      <c r="C68" s="4">
        <v>81</v>
      </c>
      <c r="E68" s="4"/>
    </row>
    <row r="69" spans="1:5" hidden="1" x14ac:dyDescent="0.3">
      <c r="A69" s="2" t="s">
        <v>923</v>
      </c>
      <c r="B69" s="11" t="s">
        <v>5412</v>
      </c>
      <c r="C69" s="4">
        <v>268</v>
      </c>
      <c r="E69" s="4"/>
    </row>
    <row r="70" spans="1:5" hidden="1" x14ac:dyDescent="0.3">
      <c r="A70" s="2" t="s">
        <v>965</v>
      </c>
      <c r="B70" s="11" t="s">
        <v>5412</v>
      </c>
      <c r="C70" s="4">
        <v>279</v>
      </c>
      <c r="E70" s="4"/>
    </row>
    <row r="71" spans="1:5" hidden="1" x14ac:dyDescent="0.3">
      <c r="A71" s="2" t="s">
        <v>967</v>
      </c>
      <c r="B71" s="11" t="s">
        <v>5415</v>
      </c>
      <c r="C71" s="4">
        <v>265</v>
      </c>
      <c r="E71" s="4"/>
    </row>
    <row r="72" spans="1:5" x14ac:dyDescent="0.3">
      <c r="A72" s="2" t="s">
        <v>995</v>
      </c>
      <c r="B72" s="11" t="s">
        <v>5412</v>
      </c>
      <c r="C72" s="4">
        <v>79</v>
      </c>
      <c r="E72" s="4"/>
    </row>
    <row r="73" spans="1:5" x14ac:dyDescent="0.3">
      <c r="A73" s="2" t="s">
        <v>997</v>
      </c>
      <c r="B73" s="11" t="s">
        <v>5415</v>
      </c>
      <c r="C73" s="4">
        <v>78</v>
      </c>
      <c r="E73" s="4"/>
    </row>
    <row r="74" spans="1:5" x14ac:dyDescent="0.3">
      <c r="A74" s="2" t="s">
        <v>1001</v>
      </c>
      <c r="B74" s="11" t="s">
        <v>5415</v>
      </c>
      <c r="C74" s="4">
        <v>87</v>
      </c>
      <c r="E74" s="4"/>
    </row>
    <row r="75" spans="1:5" x14ac:dyDescent="0.3">
      <c r="A75" s="2" t="s">
        <v>1007</v>
      </c>
      <c r="B75" s="11" t="s">
        <v>5413</v>
      </c>
      <c r="C75" s="4">
        <v>84</v>
      </c>
      <c r="E75" s="4"/>
    </row>
    <row r="76" spans="1:5" hidden="1" x14ac:dyDescent="0.3">
      <c r="A76" s="2" t="s">
        <v>1017</v>
      </c>
      <c r="B76" s="11" t="s">
        <v>5412</v>
      </c>
      <c r="C76" s="4">
        <v>257</v>
      </c>
      <c r="E76" s="4"/>
    </row>
    <row r="77" spans="1:5" x14ac:dyDescent="0.3">
      <c r="A77" s="2" t="s">
        <v>1023</v>
      </c>
      <c r="B77" s="11" t="s">
        <v>5414</v>
      </c>
      <c r="C77" s="4">
        <v>63</v>
      </c>
      <c r="E77" s="4"/>
    </row>
    <row r="78" spans="1:5" hidden="1" x14ac:dyDescent="0.3">
      <c r="A78" s="2" t="s">
        <v>1061</v>
      </c>
      <c r="B78" s="11" t="s">
        <v>5414</v>
      </c>
      <c r="C78" s="4">
        <v>28</v>
      </c>
      <c r="E78" s="4"/>
    </row>
    <row r="79" spans="1:5" x14ac:dyDescent="0.3">
      <c r="A79" s="2" t="s">
        <v>1063</v>
      </c>
      <c r="B79" s="11" t="s">
        <v>5414</v>
      </c>
      <c r="C79" s="4">
        <v>75</v>
      </c>
      <c r="E79" s="4"/>
    </row>
    <row r="80" spans="1:5" x14ac:dyDescent="0.3">
      <c r="A80" s="2" t="s">
        <v>1065</v>
      </c>
      <c r="B80" s="11" t="s">
        <v>5414</v>
      </c>
      <c r="C80" s="4">
        <v>75</v>
      </c>
      <c r="E80" s="4"/>
    </row>
    <row r="81" spans="1:5" x14ac:dyDescent="0.3">
      <c r="A81" s="2" t="s">
        <v>1069</v>
      </c>
      <c r="B81" s="11" t="s">
        <v>5414</v>
      </c>
      <c r="C81" s="4">
        <v>74</v>
      </c>
      <c r="E81" s="4"/>
    </row>
    <row r="82" spans="1:5" hidden="1" x14ac:dyDescent="0.3">
      <c r="A82" s="2" t="s">
        <v>1083</v>
      </c>
      <c r="B82" s="11" t="s">
        <v>5414</v>
      </c>
      <c r="C82" s="4">
        <v>21</v>
      </c>
      <c r="E82" s="4"/>
    </row>
    <row r="83" spans="1:5" x14ac:dyDescent="0.3">
      <c r="A83" s="2" t="s">
        <v>1085</v>
      </c>
      <c r="B83" s="11" t="s">
        <v>5413</v>
      </c>
      <c r="C83" s="4">
        <v>78</v>
      </c>
      <c r="E83" s="4"/>
    </row>
    <row r="84" spans="1:5" x14ac:dyDescent="0.3">
      <c r="A84" s="2" t="s">
        <v>1089</v>
      </c>
      <c r="B84" s="11" t="s">
        <v>5413</v>
      </c>
      <c r="C84" s="4">
        <v>94</v>
      </c>
      <c r="E84" s="4"/>
    </row>
    <row r="85" spans="1:5" x14ac:dyDescent="0.3">
      <c r="A85" s="2" t="s">
        <v>1103</v>
      </c>
      <c r="B85" s="11" t="s">
        <v>5415</v>
      </c>
      <c r="C85" s="4">
        <v>80</v>
      </c>
      <c r="E85" s="4"/>
    </row>
    <row r="86" spans="1:5" x14ac:dyDescent="0.3">
      <c r="A86" s="2" t="s">
        <v>1105</v>
      </c>
      <c r="B86" s="11" t="s">
        <v>5412</v>
      </c>
      <c r="C86" s="4">
        <v>106</v>
      </c>
      <c r="E86" s="4"/>
    </row>
    <row r="87" spans="1:5" x14ac:dyDescent="0.3">
      <c r="A87" s="2" t="s">
        <v>1107</v>
      </c>
      <c r="B87" s="11" t="s">
        <v>5413</v>
      </c>
      <c r="C87" s="4">
        <v>73</v>
      </c>
      <c r="E87" s="4"/>
    </row>
    <row r="88" spans="1:5" hidden="1" x14ac:dyDescent="0.3">
      <c r="A88" s="2" t="s">
        <v>1111</v>
      </c>
      <c r="B88" s="11" t="s">
        <v>5415</v>
      </c>
      <c r="C88" s="4">
        <v>267</v>
      </c>
      <c r="E88" s="4"/>
    </row>
    <row r="89" spans="1:5" x14ac:dyDescent="0.3">
      <c r="A89" s="2" t="s">
        <v>1117</v>
      </c>
      <c r="B89" s="11" t="s">
        <v>5415</v>
      </c>
      <c r="C89" s="4">
        <v>76</v>
      </c>
      <c r="E89" s="4"/>
    </row>
    <row r="90" spans="1:5" x14ac:dyDescent="0.3">
      <c r="A90" s="2" t="s">
        <v>1119</v>
      </c>
      <c r="B90" s="11" t="s">
        <v>5412</v>
      </c>
      <c r="C90" s="4">
        <v>91</v>
      </c>
      <c r="E90" s="4"/>
    </row>
    <row r="91" spans="1:5" hidden="1" x14ac:dyDescent="0.3">
      <c r="A91" s="2" t="s">
        <v>1121</v>
      </c>
      <c r="B91" s="11" t="s">
        <v>5415</v>
      </c>
      <c r="C91" s="4">
        <v>18</v>
      </c>
    </row>
    <row r="92" spans="1:5" x14ac:dyDescent="0.3">
      <c r="A92" s="2" t="s">
        <v>1123</v>
      </c>
      <c r="B92" s="11" t="s">
        <v>5415</v>
      </c>
      <c r="C92" s="4">
        <v>87</v>
      </c>
    </row>
    <row r="93" spans="1:5" x14ac:dyDescent="0.3">
      <c r="A93" s="2" t="s">
        <v>1125</v>
      </c>
      <c r="B93" s="11" t="s">
        <v>5415</v>
      </c>
      <c r="C93" s="4">
        <v>80</v>
      </c>
    </row>
    <row r="94" spans="1:5" x14ac:dyDescent="0.3">
      <c r="A94" s="2" t="s">
        <v>1127</v>
      </c>
      <c r="B94" s="11" t="s">
        <v>5415</v>
      </c>
      <c r="C94" s="4">
        <v>70</v>
      </c>
    </row>
    <row r="95" spans="1:5" x14ac:dyDescent="0.3">
      <c r="A95" s="2" t="s">
        <v>1135</v>
      </c>
      <c r="B95" s="11" t="s">
        <v>5413</v>
      </c>
      <c r="C95" s="4">
        <v>94</v>
      </c>
    </row>
    <row r="96" spans="1:5" hidden="1" x14ac:dyDescent="0.3">
      <c r="A96" s="2" t="s">
        <v>1137</v>
      </c>
      <c r="B96" s="11" t="s">
        <v>5415</v>
      </c>
      <c r="C96" s="4">
        <v>49</v>
      </c>
    </row>
    <row r="97" spans="1:3" x14ac:dyDescent="0.3">
      <c r="A97" s="2" t="s">
        <v>1139</v>
      </c>
      <c r="B97" s="11" t="s">
        <v>5415</v>
      </c>
      <c r="C97" s="4">
        <v>82</v>
      </c>
    </row>
    <row r="98" spans="1:3" x14ac:dyDescent="0.3">
      <c r="A98" s="2" t="s">
        <v>1141</v>
      </c>
      <c r="B98" s="11" t="s">
        <v>5413</v>
      </c>
      <c r="C98" s="4">
        <v>100</v>
      </c>
    </row>
    <row r="99" spans="1:3" x14ac:dyDescent="0.3">
      <c r="A99" s="2" t="s">
        <v>1143</v>
      </c>
      <c r="B99" s="11" t="s">
        <v>5413</v>
      </c>
      <c r="C99" s="4">
        <v>68</v>
      </c>
    </row>
    <row r="100" spans="1:3" x14ac:dyDescent="0.3">
      <c r="A100" s="2" t="s">
        <v>1145</v>
      </c>
      <c r="B100" s="11" t="s">
        <v>5412</v>
      </c>
      <c r="C100" s="4">
        <v>73</v>
      </c>
    </row>
    <row r="101" spans="1:3" hidden="1" x14ac:dyDescent="0.3">
      <c r="A101" s="2" t="s">
        <v>1147</v>
      </c>
      <c r="B101" s="11" t="s">
        <v>5412</v>
      </c>
      <c r="C101" s="4">
        <v>265</v>
      </c>
    </row>
    <row r="102" spans="1:3" x14ac:dyDescent="0.3">
      <c r="A102" s="2" t="s">
        <v>1151</v>
      </c>
      <c r="B102" s="11" t="s">
        <v>5413</v>
      </c>
      <c r="C102" s="4">
        <v>77</v>
      </c>
    </row>
    <row r="103" spans="1:3" x14ac:dyDescent="0.3">
      <c r="A103" s="2" t="s">
        <v>1153</v>
      </c>
      <c r="B103" s="11" t="s">
        <v>5413</v>
      </c>
      <c r="C103" s="4">
        <v>60</v>
      </c>
    </row>
    <row r="104" spans="1:3" hidden="1" x14ac:dyDescent="0.3">
      <c r="A104" s="2" t="s">
        <v>1155</v>
      </c>
      <c r="B104" s="11" t="s">
        <v>5415</v>
      </c>
      <c r="C104" s="4">
        <v>274</v>
      </c>
    </row>
    <row r="105" spans="1:3" x14ac:dyDescent="0.3">
      <c r="A105" s="2" t="s">
        <v>1157</v>
      </c>
      <c r="B105" s="11" t="s">
        <v>5415</v>
      </c>
      <c r="C105" s="4">
        <v>64</v>
      </c>
    </row>
    <row r="106" spans="1:3" x14ac:dyDescent="0.3">
      <c r="A106" s="2" t="s">
        <v>1159</v>
      </c>
      <c r="B106" s="11" t="s">
        <v>5415</v>
      </c>
      <c r="C106" s="4">
        <v>87</v>
      </c>
    </row>
    <row r="107" spans="1:3" x14ac:dyDescent="0.3">
      <c r="A107" s="2" t="s">
        <v>1161</v>
      </c>
      <c r="B107" s="11" t="s">
        <v>5412</v>
      </c>
      <c r="C107" s="4">
        <v>82</v>
      </c>
    </row>
    <row r="108" spans="1:3" x14ac:dyDescent="0.3">
      <c r="A108" s="2" t="s">
        <v>1163</v>
      </c>
      <c r="B108" s="11" t="s">
        <v>5415</v>
      </c>
      <c r="C108" s="4">
        <v>77</v>
      </c>
    </row>
    <row r="109" spans="1:3" hidden="1" x14ac:dyDescent="0.3">
      <c r="A109" s="2" t="s">
        <v>1165</v>
      </c>
      <c r="B109" s="11" t="s">
        <v>5412</v>
      </c>
      <c r="C109" s="4">
        <v>375</v>
      </c>
    </row>
    <row r="110" spans="1:3" hidden="1" x14ac:dyDescent="0.3">
      <c r="A110" s="2" t="s">
        <v>1173</v>
      </c>
      <c r="B110" s="11" t="s">
        <v>5412</v>
      </c>
      <c r="C110" s="4">
        <v>250</v>
      </c>
    </row>
    <row r="111" spans="1:3" hidden="1" x14ac:dyDescent="0.3">
      <c r="A111" s="2" t="s">
        <v>1179</v>
      </c>
      <c r="B111" s="11" t="s">
        <v>5412</v>
      </c>
      <c r="C111" s="4">
        <v>280</v>
      </c>
    </row>
    <row r="112" spans="1:3" x14ac:dyDescent="0.3">
      <c r="A112" s="2" t="s">
        <v>1183</v>
      </c>
      <c r="B112" s="11" t="s">
        <v>5413</v>
      </c>
      <c r="C112" s="4">
        <v>62</v>
      </c>
    </row>
    <row r="113" spans="1:3" x14ac:dyDescent="0.3">
      <c r="A113" s="2" t="s">
        <v>1185</v>
      </c>
      <c r="B113" s="11" t="s">
        <v>5413</v>
      </c>
      <c r="C113" s="4">
        <v>75</v>
      </c>
    </row>
    <row r="114" spans="1:3" hidden="1" x14ac:dyDescent="0.3">
      <c r="A114" s="2" t="s">
        <v>1191</v>
      </c>
      <c r="B114" s="11" t="s">
        <v>5412</v>
      </c>
      <c r="C114" s="4">
        <v>261</v>
      </c>
    </row>
    <row r="115" spans="1:3" x14ac:dyDescent="0.3">
      <c r="A115" s="2" t="s">
        <v>1193</v>
      </c>
      <c r="B115" s="11" t="s">
        <v>5415</v>
      </c>
      <c r="C115" s="4">
        <v>74</v>
      </c>
    </row>
    <row r="116" spans="1:3" x14ac:dyDescent="0.3">
      <c r="A116" s="2" t="s">
        <v>1199</v>
      </c>
      <c r="B116" s="11" t="s">
        <v>5413</v>
      </c>
      <c r="C116" s="4">
        <v>67</v>
      </c>
    </row>
    <row r="117" spans="1:3" hidden="1" x14ac:dyDescent="0.3">
      <c r="A117" s="2" t="s">
        <v>1205</v>
      </c>
      <c r="B117" s="11" t="s">
        <v>5413</v>
      </c>
      <c r="C117" s="4">
        <v>50</v>
      </c>
    </row>
    <row r="118" spans="1:3" x14ac:dyDescent="0.3">
      <c r="A118" s="2" t="s">
        <v>1213</v>
      </c>
      <c r="B118" s="11" t="s">
        <v>5415</v>
      </c>
      <c r="C118" s="4">
        <v>105</v>
      </c>
    </row>
    <row r="119" spans="1:3" x14ac:dyDescent="0.3">
      <c r="A119" s="2" t="s">
        <v>1215</v>
      </c>
      <c r="B119" s="11" t="s">
        <v>5415</v>
      </c>
      <c r="C119" s="4">
        <v>98</v>
      </c>
    </row>
    <row r="120" spans="1:3" x14ac:dyDescent="0.3">
      <c r="A120" s="2" t="s">
        <v>1217</v>
      </c>
      <c r="B120" s="11" t="s">
        <v>5415</v>
      </c>
      <c r="C120" s="4">
        <v>83</v>
      </c>
    </row>
    <row r="121" spans="1:3" x14ac:dyDescent="0.3">
      <c r="A121" s="2" t="s">
        <v>1219</v>
      </c>
      <c r="B121" s="11" t="s">
        <v>5412</v>
      </c>
      <c r="C121" s="4">
        <v>79</v>
      </c>
    </row>
    <row r="122" spans="1:3" hidden="1" x14ac:dyDescent="0.3">
      <c r="A122" s="2" t="s">
        <v>1223</v>
      </c>
      <c r="B122" s="11" t="s">
        <v>5412</v>
      </c>
      <c r="C122" s="4">
        <v>366</v>
      </c>
    </row>
    <row r="123" spans="1:3" x14ac:dyDescent="0.3">
      <c r="A123" s="2" t="s">
        <v>1227</v>
      </c>
      <c r="B123" s="11" t="s">
        <v>5415</v>
      </c>
      <c r="C123" s="4">
        <v>78</v>
      </c>
    </row>
    <row r="124" spans="1:3" x14ac:dyDescent="0.3">
      <c r="A124" s="2" t="s">
        <v>1229</v>
      </c>
      <c r="B124" s="11" t="s">
        <v>5415</v>
      </c>
      <c r="C124" s="4">
        <v>77</v>
      </c>
    </row>
    <row r="125" spans="1:3" hidden="1" x14ac:dyDescent="0.3">
      <c r="A125" s="2" t="s">
        <v>1233</v>
      </c>
      <c r="B125" s="11" t="s">
        <v>5415</v>
      </c>
      <c r="C125" s="4">
        <v>264</v>
      </c>
    </row>
    <row r="126" spans="1:3" x14ac:dyDescent="0.3">
      <c r="A126" s="2" t="s">
        <v>1235</v>
      </c>
      <c r="B126" s="11" t="s">
        <v>5413</v>
      </c>
      <c r="C126" s="4">
        <v>82</v>
      </c>
    </row>
    <row r="127" spans="1:3" x14ac:dyDescent="0.3">
      <c r="A127" s="2" t="s">
        <v>1237</v>
      </c>
      <c r="B127" s="11" t="s">
        <v>5413</v>
      </c>
      <c r="C127" s="4">
        <v>66</v>
      </c>
    </row>
    <row r="128" spans="1:3" x14ac:dyDescent="0.3">
      <c r="A128" s="2" t="s">
        <v>1257</v>
      </c>
      <c r="B128" s="11" t="s">
        <v>5415</v>
      </c>
      <c r="C128" s="4">
        <v>82</v>
      </c>
    </row>
    <row r="129" spans="1:3" hidden="1" x14ac:dyDescent="0.3">
      <c r="A129" s="2" t="s">
        <v>1259</v>
      </c>
      <c r="B129" s="11" t="s">
        <v>5415</v>
      </c>
      <c r="C129" s="4">
        <v>36</v>
      </c>
    </row>
    <row r="130" spans="1:3" x14ac:dyDescent="0.3">
      <c r="A130" s="2" t="s">
        <v>1283</v>
      </c>
      <c r="B130" s="11" t="s">
        <v>5412</v>
      </c>
      <c r="C130" s="4">
        <v>87</v>
      </c>
    </row>
    <row r="131" spans="1:3" x14ac:dyDescent="0.3">
      <c r="A131" s="2" t="s">
        <v>1285</v>
      </c>
      <c r="B131" s="11" t="s">
        <v>5415</v>
      </c>
      <c r="C131" s="4">
        <v>77</v>
      </c>
    </row>
    <row r="132" spans="1:3" x14ac:dyDescent="0.3">
      <c r="A132" s="2" t="s">
        <v>1287</v>
      </c>
      <c r="B132" s="11" t="s">
        <v>5415</v>
      </c>
      <c r="C132" s="4">
        <v>79</v>
      </c>
    </row>
    <row r="133" spans="1:3" x14ac:dyDescent="0.3">
      <c r="A133" s="2" t="s">
        <v>1295</v>
      </c>
      <c r="B133" s="11" t="s">
        <v>5415</v>
      </c>
      <c r="C133" s="4">
        <v>92</v>
      </c>
    </row>
    <row r="134" spans="1:3" x14ac:dyDescent="0.3">
      <c r="A134" s="2" t="s">
        <v>1305</v>
      </c>
      <c r="B134" s="11" t="s">
        <v>5415</v>
      </c>
      <c r="C134" s="4">
        <v>97</v>
      </c>
    </row>
    <row r="135" spans="1:3" x14ac:dyDescent="0.3">
      <c r="A135" s="2" t="s">
        <v>1307</v>
      </c>
      <c r="B135" s="11" t="s">
        <v>5412</v>
      </c>
      <c r="C135" s="4">
        <v>60</v>
      </c>
    </row>
    <row r="136" spans="1:3" x14ac:dyDescent="0.3">
      <c r="A136" s="2" t="s">
        <v>1309</v>
      </c>
      <c r="B136" s="11" t="s">
        <v>5413</v>
      </c>
      <c r="C136" s="4">
        <v>83</v>
      </c>
    </row>
    <row r="137" spans="1:3" x14ac:dyDescent="0.3">
      <c r="A137" s="2" t="s">
        <v>1311</v>
      </c>
      <c r="B137" s="11" t="s">
        <v>5413</v>
      </c>
      <c r="C137" s="4">
        <v>60</v>
      </c>
    </row>
    <row r="138" spans="1:3" x14ac:dyDescent="0.3">
      <c r="A138" s="2" t="s">
        <v>1317</v>
      </c>
      <c r="B138" s="11" t="s">
        <v>5412</v>
      </c>
      <c r="C138" s="4">
        <v>76</v>
      </c>
    </row>
    <row r="139" spans="1:3" x14ac:dyDescent="0.3">
      <c r="A139" s="2" t="s">
        <v>1323</v>
      </c>
      <c r="B139" s="11" t="s">
        <v>5414</v>
      </c>
      <c r="C139" s="4">
        <v>84</v>
      </c>
    </row>
    <row r="140" spans="1:3" hidden="1" x14ac:dyDescent="0.3">
      <c r="A140" s="2" t="s">
        <v>1325</v>
      </c>
      <c r="B140" s="11" t="s">
        <v>5415</v>
      </c>
      <c r="C140" s="4">
        <v>154</v>
      </c>
    </row>
    <row r="141" spans="1:3" x14ac:dyDescent="0.3">
      <c r="A141" s="2" t="s">
        <v>1329</v>
      </c>
      <c r="B141" s="11" t="s">
        <v>5412</v>
      </c>
      <c r="C141" s="4">
        <v>90</v>
      </c>
    </row>
    <row r="142" spans="1:3" x14ac:dyDescent="0.3">
      <c r="A142" s="2" t="s">
        <v>1335</v>
      </c>
      <c r="B142" s="11" t="s">
        <v>5412</v>
      </c>
      <c r="C142" s="4">
        <v>82</v>
      </c>
    </row>
    <row r="143" spans="1:3" hidden="1" x14ac:dyDescent="0.3">
      <c r="A143" s="2" t="s">
        <v>1361</v>
      </c>
      <c r="B143" s="11" t="s">
        <v>5415</v>
      </c>
      <c r="C143" s="4">
        <v>58</v>
      </c>
    </row>
    <row r="144" spans="1:3" x14ac:dyDescent="0.3">
      <c r="A144" s="2" t="s">
        <v>1379</v>
      </c>
      <c r="B144" s="11" t="s">
        <v>5412</v>
      </c>
      <c r="C144" s="4">
        <v>82</v>
      </c>
    </row>
    <row r="145" spans="1:3" x14ac:dyDescent="0.3">
      <c r="A145" s="2" t="s">
        <v>1393</v>
      </c>
      <c r="B145" s="11" t="s">
        <v>5413</v>
      </c>
      <c r="C145" s="4">
        <v>65</v>
      </c>
    </row>
    <row r="146" spans="1:3" hidden="1" x14ac:dyDescent="0.3">
      <c r="A146" s="2" t="s">
        <v>1423</v>
      </c>
      <c r="B146" s="11" t="s">
        <v>5413</v>
      </c>
      <c r="C146" s="4">
        <v>48</v>
      </c>
    </row>
    <row r="147" spans="1:3" hidden="1" x14ac:dyDescent="0.3">
      <c r="A147" s="2" t="s">
        <v>1435</v>
      </c>
      <c r="B147" s="11" t="s">
        <v>5413</v>
      </c>
      <c r="C147" s="4">
        <v>45</v>
      </c>
    </row>
    <row r="148" spans="1:3" x14ac:dyDescent="0.3">
      <c r="A148" s="2" t="s">
        <v>1441</v>
      </c>
      <c r="B148" s="11" t="s">
        <v>5413</v>
      </c>
      <c r="C148" s="4">
        <v>71</v>
      </c>
    </row>
    <row r="149" spans="1:3" x14ac:dyDescent="0.3">
      <c r="A149" s="2" t="s">
        <v>1443</v>
      </c>
      <c r="B149" s="11" t="s">
        <v>5413</v>
      </c>
      <c r="C149" s="4">
        <v>88</v>
      </c>
    </row>
    <row r="150" spans="1:3" x14ac:dyDescent="0.3">
      <c r="A150" s="2" t="s">
        <v>1445</v>
      </c>
      <c r="B150" s="11" t="s">
        <v>5413</v>
      </c>
      <c r="C150" s="4">
        <v>98</v>
      </c>
    </row>
    <row r="151" spans="1:3" x14ac:dyDescent="0.3">
      <c r="A151" s="2" t="s">
        <v>1447</v>
      </c>
      <c r="B151" s="11" t="s">
        <v>5414</v>
      </c>
      <c r="C151" s="4">
        <v>91</v>
      </c>
    </row>
    <row r="152" spans="1:3" x14ac:dyDescent="0.3">
      <c r="A152" s="2" t="s">
        <v>1449</v>
      </c>
      <c r="B152" s="11" t="s">
        <v>5414</v>
      </c>
      <c r="C152" s="4">
        <v>66</v>
      </c>
    </row>
    <row r="153" spans="1:3" hidden="1" x14ac:dyDescent="0.3">
      <c r="A153" s="2" t="s">
        <v>1455</v>
      </c>
      <c r="B153" s="11" t="s">
        <v>5415</v>
      </c>
      <c r="C153" s="4">
        <v>39</v>
      </c>
    </row>
    <row r="154" spans="1:3" x14ac:dyDescent="0.3">
      <c r="A154" s="2" t="s">
        <v>1457</v>
      </c>
      <c r="B154" s="11" t="s">
        <v>5415</v>
      </c>
      <c r="C154" s="4">
        <v>85</v>
      </c>
    </row>
    <row r="155" spans="1:3" x14ac:dyDescent="0.3">
      <c r="A155" s="2" t="s">
        <v>1495</v>
      </c>
      <c r="B155" s="11" t="s">
        <v>5413</v>
      </c>
      <c r="C155" s="4">
        <v>80</v>
      </c>
    </row>
    <row r="156" spans="1:3" x14ac:dyDescent="0.3">
      <c r="A156" s="2" t="s">
        <v>1521</v>
      </c>
      <c r="B156" s="11" t="s">
        <v>5414</v>
      </c>
      <c r="C156" s="4">
        <v>60</v>
      </c>
    </row>
    <row r="157" spans="1:3" x14ac:dyDescent="0.3">
      <c r="A157" s="2" t="s">
        <v>1523</v>
      </c>
      <c r="B157" s="11" t="s">
        <v>5414</v>
      </c>
      <c r="C157" s="4">
        <v>72</v>
      </c>
    </row>
    <row r="158" spans="1:3" hidden="1" x14ac:dyDescent="0.3">
      <c r="A158" s="2" t="s">
        <v>1525</v>
      </c>
      <c r="B158" s="11" t="s">
        <v>5414</v>
      </c>
      <c r="C158" s="4">
        <v>284</v>
      </c>
    </row>
    <row r="159" spans="1:3" x14ac:dyDescent="0.3">
      <c r="A159" s="2" t="s">
        <v>1531</v>
      </c>
      <c r="B159" s="11" t="s">
        <v>5415</v>
      </c>
      <c r="C159" s="4">
        <v>73</v>
      </c>
    </row>
    <row r="160" spans="1:3" hidden="1" x14ac:dyDescent="0.3">
      <c r="A160" s="2" t="s">
        <v>1547</v>
      </c>
      <c r="B160" s="11" t="s">
        <v>5415</v>
      </c>
      <c r="C160" s="4">
        <v>44</v>
      </c>
    </row>
    <row r="161" spans="1:3" hidden="1" x14ac:dyDescent="0.3">
      <c r="A161" s="2" t="s">
        <v>1549</v>
      </c>
      <c r="B161" s="11" t="s">
        <v>5415</v>
      </c>
      <c r="C161" s="4">
        <v>265</v>
      </c>
    </row>
    <row r="162" spans="1:3" hidden="1" x14ac:dyDescent="0.3">
      <c r="A162" s="2" t="s">
        <v>1553</v>
      </c>
      <c r="B162" s="11" t="s">
        <v>5413</v>
      </c>
      <c r="C162" s="4">
        <v>58</v>
      </c>
    </row>
    <row r="163" spans="1:3" x14ac:dyDescent="0.3">
      <c r="A163" s="2" t="s">
        <v>1565</v>
      </c>
      <c r="B163" s="11" t="s">
        <v>5415</v>
      </c>
      <c r="C163" s="4">
        <v>72</v>
      </c>
    </row>
    <row r="164" spans="1:3" hidden="1" x14ac:dyDescent="0.3">
      <c r="A164" s="2" t="s">
        <v>1571</v>
      </c>
      <c r="B164" s="11" t="s">
        <v>5414</v>
      </c>
      <c r="C164" s="4">
        <v>298</v>
      </c>
    </row>
    <row r="165" spans="1:3" x14ac:dyDescent="0.3">
      <c r="A165" s="2" t="s">
        <v>1585</v>
      </c>
      <c r="B165" s="11" t="s">
        <v>5413</v>
      </c>
      <c r="C165" s="4">
        <v>103</v>
      </c>
    </row>
    <row r="166" spans="1:3" x14ac:dyDescent="0.3">
      <c r="A166" s="2" t="s">
        <v>1629</v>
      </c>
      <c r="B166" s="11" t="s">
        <v>5414</v>
      </c>
      <c r="C166" s="4">
        <v>84</v>
      </c>
    </row>
    <row r="167" spans="1:3" x14ac:dyDescent="0.3">
      <c r="A167" s="2" t="s">
        <v>1639</v>
      </c>
      <c r="B167" s="11" t="s">
        <v>5415</v>
      </c>
      <c r="C167" s="4">
        <v>87</v>
      </c>
    </row>
    <row r="168" spans="1:3" x14ac:dyDescent="0.3">
      <c r="A168" s="2" t="s">
        <v>1641</v>
      </c>
      <c r="B168" s="11" t="s">
        <v>5415</v>
      </c>
      <c r="C168" s="4">
        <v>93</v>
      </c>
    </row>
    <row r="169" spans="1:3" hidden="1" x14ac:dyDescent="0.3">
      <c r="A169" s="2" t="s">
        <v>1643</v>
      </c>
      <c r="B169" s="11" t="s">
        <v>5415</v>
      </c>
      <c r="C169" s="4">
        <v>253</v>
      </c>
    </row>
    <row r="170" spans="1:3" x14ac:dyDescent="0.3">
      <c r="A170" s="2" t="s">
        <v>1655</v>
      </c>
      <c r="B170" s="11" t="s">
        <v>5415</v>
      </c>
      <c r="C170" s="4">
        <v>120</v>
      </c>
    </row>
    <row r="171" spans="1:3" x14ac:dyDescent="0.3">
      <c r="A171" s="2" t="s">
        <v>1657</v>
      </c>
      <c r="B171" s="11" t="s">
        <v>5415</v>
      </c>
      <c r="C171" s="4">
        <v>80</v>
      </c>
    </row>
    <row r="172" spans="1:3" x14ac:dyDescent="0.3">
      <c r="A172" s="2" t="s">
        <v>1665</v>
      </c>
      <c r="B172" s="11" t="s">
        <v>5415</v>
      </c>
      <c r="C172" s="4">
        <v>88</v>
      </c>
    </row>
    <row r="173" spans="1:3" x14ac:dyDescent="0.3">
      <c r="A173" s="2" t="s">
        <v>1667</v>
      </c>
      <c r="B173" s="11" t="s">
        <v>5415</v>
      </c>
      <c r="C173" s="4">
        <v>80</v>
      </c>
    </row>
    <row r="174" spans="1:3" hidden="1" x14ac:dyDescent="0.3">
      <c r="A174" s="2" t="s">
        <v>1669</v>
      </c>
      <c r="B174" s="11" t="s">
        <v>5415</v>
      </c>
      <c r="C174" s="4">
        <v>36</v>
      </c>
    </row>
    <row r="175" spans="1:3" hidden="1" x14ac:dyDescent="0.3">
      <c r="A175" s="2" t="s">
        <v>1673</v>
      </c>
      <c r="B175" s="11" t="s">
        <v>5412</v>
      </c>
      <c r="C175" s="4">
        <v>272</v>
      </c>
    </row>
    <row r="176" spans="1:3" hidden="1" x14ac:dyDescent="0.3">
      <c r="A176" s="2" t="s">
        <v>1685</v>
      </c>
      <c r="B176" s="11" t="s">
        <v>5414</v>
      </c>
      <c r="C176" s="4">
        <v>58</v>
      </c>
    </row>
    <row r="177" spans="1:3" hidden="1" x14ac:dyDescent="0.3">
      <c r="A177" s="2" t="s">
        <v>1707</v>
      </c>
      <c r="B177" s="11" t="s">
        <v>5414</v>
      </c>
      <c r="C177" s="4">
        <v>58</v>
      </c>
    </row>
    <row r="178" spans="1:3" x14ac:dyDescent="0.3">
      <c r="A178" s="2" t="s">
        <v>1709</v>
      </c>
      <c r="B178" s="11" t="s">
        <v>5415</v>
      </c>
      <c r="C178" s="4">
        <v>63</v>
      </c>
    </row>
    <row r="179" spans="1:3" x14ac:dyDescent="0.3">
      <c r="A179" s="2" t="s">
        <v>1723</v>
      </c>
      <c r="B179" s="11" t="s">
        <v>5413</v>
      </c>
      <c r="C179" s="4">
        <v>103</v>
      </c>
    </row>
    <row r="180" spans="1:3" x14ac:dyDescent="0.3">
      <c r="A180" s="2" t="s">
        <v>1735</v>
      </c>
      <c r="B180" s="11" t="s">
        <v>5412</v>
      </c>
      <c r="C180" s="4">
        <v>106</v>
      </c>
    </row>
    <row r="181" spans="1:3" x14ac:dyDescent="0.3">
      <c r="A181" s="2" t="s">
        <v>1755</v>
      </c>
      <c r="B181" s="11" t="s">
        <v>5413</v>
      </c>
      <c r="C181" s="4">
        <v>80</v>
      </c>
    </row>
    <row r="182" spans="1:3" hidden="1" x14ac:dyDescent="0.3">
      <c r="A182" s="2" t="s">
        <v>1765</v>
      </c>
      <c r="B182" s="11" t="s">
        <v>5414</v>
      </c>
      <c r="C182" s="4">
        <v>364</v>
      </c>
    </row>
    <row r="183" spans="1:3" x14ac:dyDescent="0.3">
      <c r="A183" s="2" t="s">
        <v>1771</v>
      </c>
      <c r="B183" s="11" t="s">
        <v>5415</v>
      </c>
      <c r="C183" s="4">
        <v>106</v>
      </c>
    </row>
    <row r="184" spans="1:3" x14ac:dyDescent="0.3">
      <c r="A184" s="2" t="s">
        <v>1773</v>
      </c>
      <c r="B184" s="11" t="s">
        <v>5413</v>
      </c>
      <c r="C184" s="4">
        <v>86</v>
      </c>
    </row>
    <row r="185" spans="1:3" hidden="1" x14ac:dyDescent="0.3">
      <c r="A185" s="2" t="s">
        <v>1777</v>
      </c>
      <c r="B185" s="11" t="s">
        <v>5414</v>
      </c>
      <c r="C185" s="4">
        <v>50</v>
      </c>
    </row>
    <row r="186" spans="1:3" x14ac:dyDescent="0.3">
      <c r="A186" s="2" t="s">
        <v>1821</v>
      </c>
      <c r="B186" s="11" t="s">
        <v>5414</v>
      </c>
      <c r="C186" s="4">
        <v>90</v>
      </c>
    </row>
    <row r="187" spans="1:3" x14ac:dyDescent="0.3">
      <c r="A187" s="2" t="s">
        <v>1831</v>
      </c>
      <c r="B187" s="11" t="s">
        <v>5415</v>
      </c>
      <c r="C187" s="4">
        <v>73</v>
      </c>
    </row>
    <row r="188" spans="1:3" hidden="1" x14ac:dyDescent="0.3">
      <c r="A188" s="2" t="s">
        <v>1879</v>
      </c>
      <c r="B188" s="11" t="s">
        <v>5414</v>
      </c>
      <c r="C188" s="4">
        <v>54</v>
      </c>
    </row>
    <row r="189" spans="1:3" x14ac:dyDescent="0.3">
      <c r="A189" s="2" t="s">
        <v>1891</v>
      </c>
      <c r="B189" s="11" t="s">
        <v>5413</v>
      </c>
      <c r="C189" s="4">
        <v>100</v>
      </c>
    </row>
    <row r="190" spans="1:3" x14ac:dyDescent="0.3">
      <c r="A190" s="2" t="s">
        <v>1915</v>
      </c>
      <c r="B190" s="11" t="s">
        <v>5413</v>
      </c>
      <c r="C190" s="4">
        <v>81</v>
      </c>
    </row>
    <row r="191" spans="1:3" x14ac:dyDescent="0.3">
      <c r="A191" s="2" t="s">
        <v>1917</v>
      </c>
      <c r="B191" s="11" t="s">
        <v>5413</v>
      </c>
      <c r="C191" s="4">
        <v>75</v>
      </c>
    </row>
    <row r="192" spans="1:3" x14ac:dyDescent="0.3">
      <c r="A192" s="2" t="s">
        <v>1959</v>
      </c>
      <c r="B192" s="11" t="s">
        <v>5413</v>
      </c>
      <c r="C192" s="4">
        <v>77</v>
      </c>
    </row>
    <row r="193" spans="1:3" hidden="1" x14ac:dyDescent="0.3">
      <c r="A193" s="2" t="s">
        <v>1961</v>
      </c>
      <c r="B193" s="11" t="s">
        <v>5415</v>
      </c>
      <c r="C193" s="4">
        <v>254</v>
      </c>
    </row>
    <row r="194" spans="1:3" x14ac:dyDescent="0.3">
      <c r="A194" s="2" t="s">
        <v>1971</v>
      </c>
      <c r="B194" s="11" t="s">
        <v>5415</v>
      </c>
      <c r="C194" s="4">
        <v>71</v>
      </c>
    </row>
    <row r="195" spans="1:3" x14ac:dyDescent="0.3">
      <c r="A195" s="2" t="s">
        <v>1979</v>
      </c>
      <c r="B195" s="11" t="s">
        <v>5415</v>
      </c>
      <c r="C195" s="4">
        <v>79</v>
      </c>
    </row>
    <row r="196" spans="1:3" x14ac:dyDescent="0.3">
      <c r="A196" s="2" t="s">
        <v>1991</v>
      </c>
      <c r="B196" s="11" t="s">
        <v>5415</v>
      </c>
      <c r="C196" s="4">
        <v>84</v>
      </c>
    </row>
    <row r="197" spans="1:3" x14ac:dyDescent="0.3">
      <c r="A197" s="2" t="s">
        <v>1993</v>
      </c>
      <c r="B197" s="11" t="s">
        <v>5415</v>
      </c>
      <c r="C197" s="4">
        <v>72</v>
      </c>
    </row>
    <row r="198" spans="1:3" x14ac:dyDescent="0.3">
      <c r="A198" s="2" t="s">
        <v>1995</v>
      </c>
      <c r="B198" s="11" t="s">
        <v>5415</v>
      </c>
      <c r="C198" s="4">
        <v>80</v>
      </c>
    </row>
    <row r="199" spans="1:3" x14ac:dyDescent="0.3">
      <c r="A199" s="2" t="s">
        <v>1997</v>
      </c>
      <c r="B199" s="11" t="s">
        <v>5415</v>
      </c>
      <c r="C199" s="4">
        <v>91</v>
      </c>
    </row>
    <row r="200" spans="1:3" x14ac:dyDescent="0.3">
      <c r="A200" s="2" t="s">
        <v>2011</v>
      </c>
      <c r="B200" s="11" t="s">
        <v>5415</v>
      </c>
      <c r="C200" s="4">
        <v>108</v>
      </c>
    </row>
    <row r="201" spans="1:3" x14ac:dyDescent="0.3">
      <c r="A201" s="2" t="s">
        <v>2015</v>
      </c>
      <c r="B201" s="11" t="s">
        <v>5415</v>
      </c>
      <c r="C201" s="4">
        <v>62</v>
      </c>
    </row>
    <row r="202" spans="1:3" hidden="1" x14ac:dyDescent="0.3">
      <c r="A202" s="2" t="s">
        <v>2069</v>
      </c>
      <c r="B202" s="11" t="s">
        <v>5415</v>
      </c>
      <c r="C202" s="4">
        <v>270</v>
      </c>
    </row>
    <row r="203" spans="1:3" x14ac:dyDescent="0.3">
      <c r="A203" s="2" t="s">
        <v>2077</v>
      </c>
      <c r="B203" s="11" t="s">
        <v>5415</v>
      </c>
      <c r="C203" s="4">
        <v>86</v>
      </c>
    </row>
    <row r="204" spans="1:3" hidden="1" x14ac:dyDescent="0.3">
      <c r="A204" s="2" t="s">
        <v>2079</v>
      </c>
      <c r="B204" s="11" t="s">
        <v>5415</v>
      </c>
      <c r="C204" s="4">
        <v>268</v>
      </c>
    </row>
    <row r="205" spans="1:3" x14ac:dyDescent="0.3">
      <c r="A205" s="2" t="s">
        <v>2097</v>
      </c>
      <c r="B205" s="11" t="s">
        <v>5412</v>
      </c>
      <c r="C205" s="4">
        <v>94</v>
      </c>
    </row>
    <row r="206" spans="1:3" x14ac:dyDescent="0.3">
      <c r="A206" s="2" t="s">
        <v>2099</v>
      </c>
      <c r="B206" s="11" t="s">
        <v>5415</v>
      </c>
      <c r="C206" s="4">
        <v>73</v>
      </c>
    </row>
    <row r="207" spans="1:3" x14ac:dyDescent="0.3">
      <c r="A207" s="2" t="s">
        <v>2101</v>
      </c>
      <c r="B207" s="11" t="s">
        <v>5415</v>
      </c>
      <c r="C207" s="4">
        <v>77</v>
      </c>
    </row>
    <row r="208" spans="1:3" x14ac:dyDescent="0.3">
      <c r="A208" s="2" t="s">
        <v>2169</v>
      </c>
      <c r="B208" s="11" t="s">
        <v>5413</v>
      </c>
      <c r="C208" s="4">
        <v>88</v>
      </c>
    </row>
    <row r="209" spans="1:3" hidden="1" x14ac:dyDescent="0.3">
      <c r="A209" s="2" t="s">
        <v>2189</v>
      </c>
      <c r="B209" s="11" t="s">
        <v>5413</v>
      </c>
      <c r="C209" s="4">
        <v>52</v>
      </c>
    </row>
    <row r="210" spans="1:3" x14ac:dyDescent="0.3">
      <c r="A210" s="2" t="s">
        <v>2191</v>
      </c>
      <c r="B210" s="11" t="s">
        <v>5413</v>
      </c>
      <c r="C210" s="4">
        <v>111</v>
      </c>
    </row>
    <row r="211" spans="1:3" x14ac:dyDescent="0.3">
      <c r="A211" s="2" t="s">
        <v>2205</v>
      </c>
      <c r="B211" s="11" t="s">
        <v>5415</v>
      </c>
      <c r="C211" s="4">
        <v>80</v>
      </c>
    </row>
    <row r="212" spans="1:3" x14ac:dyDescent="0.3">
      <c r="A212" s="2" t="s">
        <v>2211</v>
      </c>
      <c r="B212" s="11" t="s">
        <v>5415</v>
      </c>
      <c r="C212" s="4">
        <v>71</v>
      </c>
    </row>
    <row r="213" spans="1:3" x14ac:dyDescent="0.3">
      <c r="A213" s="2" t="s">
        <v>2213</v>
      </c>
      <c r="B213" s="11" t="s">
        <v>5415</v>
      </c>
      <c r="C213" s="4">
        <v>63</v>
      </c>
    </row>
    <row r="214" spans="1:3" x14ac:dyDescent="0.3">
      <c r="A214" s="2" t="s">
        <v>2215</v>
      </c>
      <c r="B214" s="11" t="s">
        <v>5412</v>
      </c>
      <c r="C214" s="4">
        <v>87</v>
      </c>
    </row>
    <row r="215" spans="1:3" x14ac:dyDescent="0.3">
      <c r="A215" s="2" t="s">
        <v>2225</v>
      </c>
      <c r="B215" s="11" t="s">
        <v>5412</v>
      </c>
      <c r="C215" s="4">
        <v>89</v>
      </c>
    </row>
    <row r="216" spans="1:3" x14ac:dyDescent="0.3">
      <c r="A216" s="2" t="s">
        <v>2295</v>
      </c>
      <c r="B216" s="11" t="s">
        <v>5415</v>
      </c>
      <c r="C216" s="4">
        <v>77</v>
      </c>
    </row>
    <row r="217" spans="1:3" x14ac:dyDescent="0.3">
      <c r="A217" s="2" t="s">
        <v>2313</v>
      </c>
      <c r="B217" s="11" t="s">
        <v>5415</v>
      </c>
      <c r="C217" s="4">
        <v>81</v>
      </c>
    </row>
    <row r="218" spans="1:3" x14ac:dyDescent="0.3">
      <c r="A218" s="2" t="s">
        <v>2321</v>
      </c>
      <c r="B218" s="11" t="s">
        <v>5415</v>
      </c>
      <c r="C218" s="4">
        <v>69</v>
      </c>
    </row>
    <row r="219" spans="1:3" hidden="1" x14ac:dyDescent="0.3">
      <c r="A219" s="2" t="s">
        <v>2323</v>
      </c>
      <c r="B219" s="11" t="s">
        <v>5414</v>
      </c>
      <c r="C219" s="4">
        <v>276</v>
      </c>
    </row>
    <row r="220" spans="1:3" x14ac:dyDescent="0.3">
      <c r="A220" s="2" t="s">
        <v>2339</v>
      </c>
      <c r="B220" s="11" t="s">
        <v>5413</v>
      </c>
      <c r="C220" s="4">
        <v>70</v>
      </c>
    </row>
    <row r="221" spans="1:3" x14ac:dyDescent="0.3">
      <c r="A221" s="2" t="s">
        <v>2351</v>
      </c>
      <c r="B221" s="11" t="s">
        <v>5413</v>
      </c>
      <c r="C221" s="4">
        <v>86</v>
      </c>
    </row>
    <row r="222" spans="1:3" x14ac:dyDescent="0.3">
      <c r="A222" s="2" t="s">
        <v>2367</v>
      </c>
      <c r="B222" s="11" t="s">
        <v>5413</v>
      </c>
      <c r="C222" s="4">
        <v>103</v>
      </c>
    </row>
    <row r="223" spans="1:3" x14ac:dyDescent="0.3">
      <c r="A223" s="2" t="s">
        <v>2373</v>
      </c>
      <c r="B223" s="11" t="s">
        <v>5413</v>
      </c>
      <c r="C223" s="4">
        <v>110</v>
      </c>
    </row>
    <row r="224" spans="1:3" hidden="1" x14ac:dyDescent="0.3">
      <c r="A224" s="2" t="s">
        <v>2377</v>
      </c>
      <c r="B224" s="11" t="s">
        <v>5415</v>
      </c>
      <c r="C224" s="4">
        <v>51</v>
      </c>
    </row>
    <row r="225" spans="1:3" x14ac:dyDescent="0.3">
      <c r="A225" s="2" t="s">
        <v>2391</v>
      </c>
      <c r="B225" s="11" t="s">
        <v>5413</v>
      </c>
      <c r="C225" s="4">
        <v>125</v>
      </c>
    </row>
    <row r="226" spans="1:3" x14ac:dyDescent="0.3">
      <c r="A226" s="2" t="s">
        <v>2395</v>
      </c>
      <c r="B226" s="11" t="s">
        <v>5415</v>
      </c>
      <c r="C226" s="4">
        <v>70</v>
      </c>
    </row>
    <row r="227" spans="1:3" hidden="1" x14ac:dyDescent="0.3">
      <c r="A227" s="2" t="s">
        <v>2399</v>
      </c>
      <c r="B227" s="11" t="s">
        <v>5412</v>
      </c>
      <c r="C227" s="4">
        <v>54</v>
      </c>
    </row>
    <row r="228" spans="1:3" hidden="1" x14ac:dyDescent="0.3">
      <c r="A228" s="2" t="s">
        <v>2403</v>
      </c>
      <c r="B228" s="11" t="s">
        <v>5415</v>
      </c>
      <c r="C228" s="4">
        <v>24</v>
      </c>
    </row>
    <row r="229" spans="1:3" x14ac:dyDescent="0.3">
      <c r="A229" s="2" t="s">
        <v>2405</v>
      </c>
      <c r="B229" s="11" t="s">
        <v>5413</v>
      </c>
      <c r="C229" s="4">
        <v>102</v>
      </c>
    </row>
    <row r="230" spans="1:3" hidden="1" x14ac:dyDescent="0.3">
      <c r="A230" s="2" t="s">
        <v>2415</v>
      </c>
      <c r="B230" s="11" t="s">
        <v>5415</v>
      </c>
      <c r="C230" s="4">
        <v>39</v>
      </c>
    </row>
    <row r="231" spans="1:3" x14ac:dyDescent="0.3">
      <c r="A231" s="2" t="s">
        <v>2427</v>
      </c>
      <c r="B231" s="11" t="s">
        <v>5413</v>
      </c>
      <c r="C231" s="4">
        <v>79</v>
      </c>
    </row>
    <row r="232" spans="1:3" hidden="1" x14ac:dyDescent="0.3">
      <c r="A232" s="2" t="s">
        <v>2433</v>
      </c>
      <c r="B232" s="11" t="s">
        <v>5412</v>
      </c>
      <c r="C232" s="4">
        <v>311</v>
      </c>
    </row>
    <row r="233" spans="1:3" x14ac:dyDescent="0.3">
      <c r="A233" s="2" t="s">
        <v>2435</v>
      </c>
      <c r="B233" s="11" t="s">
        <v>5414</v>
      </c>
      <c r="C233" s="4">
        <v>79</v>
      </c>
    </row>
    <row r="234" spans="1:3" hidden="1" x14ac:dyDescent="0.3">
      <c r="A234" s="2" t="s">
        <v>2437</v>
      </c>
      <c r="B234" s="11" t="s">
        <v>5413</v>
      </c>
      <c r="C234" s="4">
        <v>54</v>
      </c>
    </row>
    <row r="235" spans="1:3" hidden="1" x14ac:dyDescent="0.3">
      <c r="A235" s="2" t="s">
        <v>2455</v>
      </c>
      <c r="B235" s="11" t="s">
        <v>5412</v>
      </c>
      <c r="C235" s="4">
        <v>272</v>
      </c>
    </row>
    <row r="236" spans="1:3" x14ac:dyDescent="0.3">
      <c r="A236" s="2" t="s">
        <v>2529</v>
      </c>
      <c r="B236" s="11" t="s">
        <v>5414</v>
      </c>
      <c r="C236" s="4">
        <v>93</v>
      </c>
    </row>
    <row r="237" spans="1:3" x14ac:dyDescent="0.3">
      <c r="A237" s="2" t="s">
        <v>2549</v>
      </c>
      <c r="B237" s="11" t="s">
        <v>5414</v>
      </c>
      <c r="C237" s="4">
        <v>90</v>
      </c>
    </row>
    <row r="238" spans="1:3" x14ac:dyDescent="0.3">
      <c r="A238" s="2" t="s">
        <v>2563</v>
      </c>
      <c r="B238" s="11" t="s">
        <v>5415</v>
      </c>
      <c r="C238" s="4">
        <v>95</v>
      </c>
    </row>
    <row r="239" spans="1:3" x14ac:dyDescent="0.3">
      <c r="A239" s="2" t="s">
        <v>2567</v>
      </c>
      <c r="B239" s="11" t="s">
        <v>5415</v>
      </c>
      <c r="C239" s="4">
        <v>79</v>
      </c>
    </row>
    <row r="240" spans="1:3" x14ac:dyDescent="0.3">
      <c r="A240" s="2" t="s">
        <v>2569</v>
      </c>
      <c r="B240" s="11" t="s">
        <v>5415</v>
      </c>
      <c r="C240" s="4">
        <v>114</v>
      </c>
    </row>
    <row r="241" spans="1:3" x14ac:dyDescent="0.3">
      <c r="A241" s="2" t="s">
        <v>2571</v>
      </c>
      <c r="B241" s="11" t="s">
        <v>5415</v>
      </c>
      <c r="C241" s="4">
        <v>73</v>
      </c>
    </row>
    <row r="242" spans="1:3" x14ac:dyDescent="0.3">
      <c r="A242" s="2" t="s">
        <v>2573</v>
      </c>
      <c r="B242" s="11" t="s">
        <v>5415</v>
      </c>
      <c r="C242" s="4">
        <v>77</v>
      </c>
    </row>
    <row r="243" spans="1:3" x14ac:dyDescent="0.3">
      <c r="A243" s="2" t="s">
        <v>2577</v>
      </c>
      <c r="B243" s="11" t="s">
        <v>5415</v>
      </c>
      <c r="C243" s="4">
        <v>77</v>
      </c>
    </row>
    <row r="244" spans="1:3" x14ac:dyDescent="0.3">
      <c r="A244" s="2" t="s">
        <v>2579</v>
      </c>
      <c r="B244" s="11" t="s">
        <v>5415</v>
      </c>
      <c r="C244" s="4">
        <v>68</v>
      </c>
    </row>
    <row r="245" spans="1:3" x14ac:dyDescent="0.3">
      <c r="A245" s="2" t="s">
        <v>2593</v>
      </c>
      <c r="B245" s="11" t="s">
        <v>5415</v>
      </c>
      <c r="C245" s="4">
        <v>102</v>
      </c>
    </row>
    <row r="246" spans="1:3" x14ac:dyDescent="0.3">
      <c r="A246" s="2" t="s">
        <v>2595</v>
      </c>
      <c r="B246" s="11" t="s">
        <v>5415</v>
      </c>
      <c r="C246" s="4">
        <v>66</v>
      </c>
    </row>
    <row r="247" spans="1:3" x14ac:dyDescent="0.3">
      <c r="A247" s="2" t="s">
        <v>2597</v>
      </c>
      <c r="B247" s="11" t="s">
        <v>5415</v>
      </c>
      <c r="C247" s="4">
        <v>84</v>
      </c>
    </row>
    <row r="248" spans="1:3" hidden="1" x14ac:dyDescent="0.3">
      <c r="A248" s="2" t="s">
        <v>2599</v>
      </c>
      <c r="B248" s="11" t="s">
        <v>5415</v>
      </c>
      <c r="C248" s="4">
        <v>37</v>
      </c>
    </row>
    <row r="249" spans="1:3" x14ac:dyDescent="0.3">
      <c r="A249" s="2" t="s">
        <v>2613</v>
      </c>
      <c r="B249" s="11" t="s">
        <v>5413</v>
      </c>
      <c r="C249" s="4">
        <v>84</v>
      </c>
    </row>
    <row r="250" spans="1:3" x14ac:dyDescent="0.3">
      <c r="A250" s="2" t="s">
        <v>2661</v>
      </c>
      <c r="B250" s="11" t="s">
        <v>5415</v>
      </c>
      <c r="C250" s="4">
        <v>82</v>
      </c>
    </row>
    <row r="251" spans="1:3" x14ac:dyDescent="0.3">
      <c r="A251" s="2" t="s">
        <v>2663</v>
      </c>
      <c r="B251" s="11" t="s">
        <v>5415</v>
      </c>
      <c r="C251" s="4">
        <v>76</v>
      </c>
    </row>
    <row r="252" spans="1:3" x14ac:dyDescent="0.3">
      <c r="A252" s="2" t="s">
        <v>2667</v>
      </c>
      <c r="B252" s="11" t="s">
        <v>5412</v>
      </c>
      <c r="C252" s="4">
        <v>93</v>
      </c>
    </row>
    <row r="253" spans="1:3" x14ac:dyDescent="0.3">
      <c r="A253" s="2" t="s">
        <v>2673</v>
      </c>
      <c r="B253" s="11" t="s">
        <v>5413</v>
      </c>
      <c r="C253" s="4">
        <v>96</v>
      </c>
    </row>
    <row r="254" spans="1:3" hidden="1" x14ac:dyDescent="0.3">
      <c r="A254" s="2" t="s">
        <v>2731</v>
      </c>
      <c r="B254" s="11" t="s">
        <v>5413</v>
      </c>
      <c r="C254" s="4">
        <v>55</v>
      </c>
    </row>
    <row r="255" spans="1:3" x14ac:dyDescent="0.3">
      <c r="A255" s="2" t="s">
        <v>2749</v>
      </c>
      <c r="B255" s="11" t="s">
        <v>5412</v>
      </c>
      <c r="C255" s="4">
        <v>82</v>
      </c>
    </row>
    <row r="256" spans="1:3" hidden="1" x14ac:dyDescent="0.3">
      <c r="A256" s="2" t="s">
        <v>2753</v>
      </c>
      <c r="B256" s="11" t="s">
        <v>5415</v>
      </c>
      <c r="C256" s="4">
        <v>260</v>
      </c>
    </row>
    <row r="257" spans="1:3" x14ac:dyDescent="0.3">
      <c r="A257" s="2" t="s">
        <v>2755</v>
      </c>
      <c r="B257" s="11" t="s">
        <v>5415</v>
      </c>
      <c r="C257" s="4">
        <v>86</v>
      </c>
    </row>
    <row r="258" spans="1:3" x14ac:dyDescent="0.3">
      <c r="A258" s="2" t="s">
        <v>2759</v>
      </c>
      <c r="B258" s="11" t="s">
        <v>5415</v>
      </c>
      <c r="C258" s="4">
        <v>77</v>
      </c>
    </row>
    <row r="259" spans="1:3" x14ac:dyDescent="0.3">
      <c r="A259" s="2" t="s">
        <v>2825</v>
      </c>
      <c r="B259" s="11" t="s">
        <v>5413</v>
      </c>
      <c r="C259" s="4">
        <v>61</v>
      </c>
    </row>
    <row r="260" spans="1:3" hidden="1" x14ac:dyDescent="0.3">
      <c r="A260" s="2" t="s">
        <v>2857</v>
      </c>
      <c r="B260" s="11" t="s">
        <v>5414</v>
      </c>
      <c r="C260" s="4">
        <v>283</v>
      </c>
    </row>
    <row r="261" spans="1:3" x14ac:dyDescent="0.3">
      <c r="A261" s="2" t="s">
        <v>2861</v>
      </c>
      <c r="B261" s="11" t="s">
        <v>5413</v>
      </c>
      <c r="C261" s="4">
        <v>69</v>
      </c>
    </row>
    <row r="262" spans="1:3" x14ac:dyDescent="0.3">
      <c r="A262" s="2" t="s">
        <v>2873</v>
      </c>
      <c r="B262" s="11" t="s">
        <v>5415</v>
      </c>
      <c r="C262" s="4">
        <v>85</v>
      </c>
    </row>
    <row r="263" spans="1:3" hidden="1" x14ac:dyDescent="0.3">
      <c r="A263" s="2" t="s">
        <v>2875</v>
      </c>
      <c r="B263" s="11" t="s">
        <v>5415</v>
      </c>
      <c r="C263" s="4">
        <v>258</v>
      </c>
    </row>
    <row r="264" spans="1:3" x14ac:dyDescent="0.3">
      <c r="A264" s="2" t="s">
        <v>2877</v>
      </c>
      <c r="B264" s="11" t="s">
        <v>5415</v>
      </c>
      <c r="C264" s="4">
        <v>85</v>
      </c>
    </row>
    <row r="265" spans="1:3" hidden="1" x14ac:dyDescent="0.3">
      <c r="A265" s="2" t="s">
        <v>2879</v>
      </c>
      <c r="B265" s="11" t="s">
        <v>5415</v>
      </c>
      <c r="C265" s="4">
        <v>258</v>
      </c>
    </row>
    <row r="266" spans="1:3" x14ac:dyDescent="0.3">
      <c r="A266" s="2" t="s">
        <v>2881</v>
      </c>
      <c r="B266" s="11" t="s">
        <v>5415</v>
      </c>
      <c r="C266" s="4">
        <v>66</v>
      </c>
    </row>
    <row r="267" spans="1:3" hidden="1" x14ac:dyDescent="0.3">
      <c r="A267" s="2" t="s">
        <v>2907</v>
      </c>
      <c r="B267" s="11" t="s">
        <v>5414</v>
      </c>
      <c r="C267" s="4">
        <v>50</v>
      </c>
    </row>
    <row r="268" spans="1:3" x14ac:dyDescent="0.3">
      <c r="A268" s="2" t="s">
        <v>2913</v>
      </c>
      <c r="B268" s="11" t="s">
        <v>5415</v>
      </c>
      <c r="C268" s="4">
        <v>75</v>
      </c>
    </row>
    <row r="269" spans="1:3" x14ac:dyDescent="0.3">
      <c r="A269" s="2" t="s">
        <v>2915</v>
      </c>
      <c r="B269" s="11" t="s">
        <v>5415</v>
      </c>
      <c r="C269" s="4">
        <v>84</v>
      </c>
    </row>
    <row r="270" spans="1:3" x14ac:dyDescent="0.3">
      <c r="A270" s="2" t="s">
        <v>2925</v>
      </c>
      <c r="B270" s="11" t="s">
        <v>5415</v>
      </c>
      <c r="C270" s="4">
        <v>70</v>
      </c>
    </row>
    <row r="271" spans="1:3" x14ac:dyDescent="0.3">
      <c r="A271" s="2" t="s">
        <v>2933</v>
      </c>
      <c r="B271" s="11" t="s">
        <v>5414</v>
      </c>
      <c r="C271" s="4">
        <v>78</v>
      </c>
    </row>
    <row r="272" spans="1:3" x14ac:dyDescent="0.3">
      <c r="A272" s="2" t="s">
        <v>2937</v>
      </c>
      <c r="B272" s="11" t="s">
        <v>5415</v>
      </c>
      <c r="C272" s="4">
        <v>88</v>
      </c>
    </row>
    <row r="273" spans="1:3" hidden="1" x14ac:dyDescent="0.3">
      <c r="A273" s="2" t="s">
        <v>2957</v>
      </c>
      <c r="B273" s="11" t="s">
        <v>5414</v>
      </c>
      <c r="C273" s="4">
        <v>275</v>
      </c>
    </row>
    <row r="274" spans="1:3" x14ac:dyDescent="0.3">
      <c r="A274" s="2" t="s">
        <v>2967</v>
      </c>
      <c r="B274" s="11" t="s">
        <v>5413</v>
      </c>
      <c r="C274" s="4">
        <v>108</v>
      </c>
    </row>
    <row r="275" spans="1:3" hidden="1" x14ac:dyDescent="0.3">
      <c r="A275" s="2" t="s">
        <v>2977</v>
      </c>
      <c r="B275" s="11" t="s">
        <v>5415</v>
      </c>
      <c r="C275" s="4">
        <v>36</v>
      </c>
    </row>
    <row r="276" spans="1:3" x14ac:dyDescent="0.3">
      <c r="A276" s="2" t="s">
        <v>2979</v>
      </c>
      <c r="B276" s="11" t="s">
        <v>5415</v>
      </c>
      <c r="C276" s="4">
        <v>73</v>
      </c>
    </row>
    <row r="277" spans="1:3" hidden="1" x14ac:dyDescent="0.3">
      <c r="A277" s="2" t="s">
        <v>2981</v>
      </c>
      <c r="B277" s="11" t="s">
        <v>5415</v>
      </c>
      <c r="C277" s="4">
        <v>54</v>
      </c>
    </row>
    <row r="278" spans="1:3" x14ac:dyDescent="0.3">
      <c r="A278" s="2" t="s">
        <v>3001</v>
      </c>
      <c r="B278" s="11" t="s">
        <v>5413</v>
      </c>
      <c r="C278" s="4">
        <v>69</v>
      </c>
    </row>
    <row r="279" spans="1:3" x14ac:dyDescent="0.3">
      <c r="A279" s="2" t="s">
        <v>3025</v>
      </c>
      <c r="B279" s="11" t="s">
        <v>5415</v>
      </c>
      <c r="C279" s="4">
        <v>85</v>
      </c>
    </row>
    <row r="280" spans="1:3" x14ac:dyDescent="0.3">
      <c r="A280" s="2" t="s">
        <v>3041</v>
      </c>
      <c r="B280" s="11" t="s">
        <v>5415</v>
      </c>
      <c r="C280" s="4">
        <v>81</v>
      </c>
    </row>
    <row r="281" spans="1:3" x14ac:dyDescent="0.3">
      <c r="A281" s="2" t="s">
        <v>3045</v>
      </c>
      <c r="B281" s="11" t="s">
        <v>5415</v>
      </c>
      <c r="C281" s="4">
        <v>83</v>
      </c>
    </row>
    <row r="282" spans="1:3" x14ac:dyDescent="0.3">
      <c r="A282" s="2" t="s">
        <v>3047</v>
      </c>
      <c r="B282" s="11" t="s">
        <v>5415</v>
      </c>
      <c r="C282" s="4">
        <v>70</v>
      </c>
    </row>
    <row r="283" spans="1:3" x14ac:dyDescent="0.3">
      <c r="A283" s="2" t="s">
        <v>3049</v>
      </c>
      <c r="B283" s="11" t="s">
        <v>5412</v>
      </c>
      <c r="C283" s="4">
        <v>62</v>
      </c>
    </row>
    <row r="284" spans="1:3" x14ac:dyDescent="0.3">
      <c r="A284" s="2" t="s">
        <v>3051</v>
      </c>
      <c r="B284" s="11" t="s">
        <v>5412</v>
      </c>
      <c r="C284" s="4">
        <v>90</v>
      </c>
    </row>
    <row r="285" spans="1:3" x14ac:dyDescent="0.3">
      <c r="A285" s="2" t="s">
        <v>3069</v>
      </c>
      <c r="B285" s="11" t="s">
        <v>5415</v>
      </c>
      <c r="C285" s="4">
        <v>88</v>
      </c>
    </row>
    <row r="286" spans="1:3" hidden="1" x14ac:dyDescent="0.3">
      <c r="A286" s="2" t="s">
        <v>3071</v>
      </c>
      <c r="B286" s="11" t="s">
        <v>5412</v>
      </c>
      <c r="C286" s="4">
        <v>303</v>
      </c>
    </row>
    <row r="287" spans="1:3" x14ac:dyDescent="0.3">
      <c r="A287" s="2" t="s">
        <v>3117</v>
      </c>
      <c r="B287" s="11" t="s">
        <v>5413</v>
      </c>
      <c r="C287" s="4">
        <v>115</v>
      </c>
    </row>
    <row r="288" spans="1:3" x14ac:dyDescent="0.3">
      <c r="A288" s="2" t="s">
        <v>3127</v>
      </c>
      <c r="B288" s="11" t="s">
        <v>5413</v>
      </c>
      <c r="C288" s="4">
        <v>74</v>
      </c>
    </row>
    <row r="289" spans="1:3" x14ac:dyDescent="0.3">
      <c r="A289" s="2" t="s">
        <v>3131</v>
      </c>
      <c r="B289" s="11" t="s">
        <v>5413</v>
      </c>
      <c r="C289" s="4">
        <v>67</v>
      </c>
    </row>
    <row r="290" spans="1:3" x14ac:dyDescent="0.3">
      <c r="A290" s="2" t="s">
        <v>3221</v>
      </c>
      <c r="B290" s="11" t="s">
        <v>5415</v>
      </c>
      <c r="C290" s="4">
        <v>98</v>
      </c>
    </row>
    <row r="291" spans="1:3" x14ac:dyDescent="0.3">
      <c r="A291" s="2" t="s">
        <v>3227</v>
      </c>
      <c r="B291" s="11" t="s">
        <v>5415</v>
      </c>
      <c r="C291" s="4">
        <v>77</v>
      </c>
    </row>
    <row r="292" spans="1:3" x14ac:dyDescent="0.3">
      <c r="A292" s="2" t="s">
        <v>3253</v>
      </c>
      <c r="B292" s="11" t="s">
        <v>5415</v>
      </c>
      <c r="C292" s="4">
        <v>71</v>
      </c>
    </row>
    <row r="293" spans="1:3" hidden="1" x14ac:dyDescent="0.3">
      <c r="A293" s="2" t="s">
        <v>3255</v>
      </c>
      <c r="B293" s="11" t="s">
        <v>5415</v>
      </c>
      <c r="C293" s="4">
        <v>256</v>
      </c>
    </row>
    <row r="294" spans="1:3" hidden="1" x14ac:dyDescent="0.3">
      <c r="A294" s="2" t="s">
        <v>3319</v>
      </c>
      <c r="B294" s="11" t="s">
        <v>5412</v>
      </c>
      <c r="C294" s="4">
        <v>155</v>
      </c>
    </row>
    <row r="295" spans="1:3" x14ac:dyDescent="0.3">
      <c r="A295" s="2" t="s">
        <v>3325</v>
      </c>
      <c r="B295" s="11" t="s">
        <v>5412</v>
      </c>
      <c r="C295" s="4">
        <v>101</v>
      </c>
    </row>
    <row r="296" spans="1:3" hidden="1" x14ac:dyDescent="0.3">
      <c r="A296" s="2" t="s">
        <v>3327</v>
      </c>
      <c r="B296" s="11" t="s">
        <v>5415</v>
      </c>
      <c r="C296" s="4">
        <v>49</v>
      </c>
    </row>
    <row r="297" spans="1:3" x14ac:dyDescent="0.3">
      <c r="A297" s="2" t="s">
        <v>3341</v>
      </c>
      <c r="B297" s="11" t="s">
        <v>5413</v>
      </c>
      <c r="C297" s="4">
        <v>116</v>
      </c>
    </row>
    <row r="298" spans="1:3" x14ac:dyDescent="0.3">
      <c r="A298" s="2" t="s">
        <v>3343</v>
      </c>
      <c r="B298" s="11" t="s">
        <v>5413</v>
      </c>
      <c r="C298" s="4">
        <v>80</v>
      </c>
    </row>
    <row r="299" spans="1:3" x14ac:dyDescent="0.3">
      <c r="A299" s="2" t="s">
        <v>3389</v>
      </c>
      <c r="B299" s="11" t="s">
        <v>5413</v>
      </c>
      <c r="C299" s="4">
        <v>88</v>
      </c>
    </row>
    <row r="300" spans="1:3" x14ac:dyDescent="0.3">
      <c r="A300" s="2" t="s">
        <v>3393</v>
      </c>
      <c r="B300" s="11" t="s">
        <v>5414</v>
      </c>
      <c r="C300" s="4">
        <v>65</v>
      </c>
    </row>
    <row r="301" spans="1:3" x14ac:dyDescent="0.3">
      <c r="A301" s="2" t="s">
        <v>3409</v>
      </c>
      <c r="B301" s="11" t="s">
        <v>5415</v>
      </c>
      <c r="C301" s="4">
        <v>86</v>
      </c>
    </row>
    <row r="302" spans="1:3" x14ac:dyDescent="0.3">
      <c r="A302" s="2" t="s">
        <v>3413</v>
      </c>
      <c r="B302" s="11" t="s">
        <v>5415</v>
      </c>
      <c r="C302" s="4">
        <v>69</v>
      </c>
    </row>
    <row r="303" spans="1:3" x14ac:dyDescent="0.3">
      <c r="A303" s="2" t="s">
        <v>3417</v>
      </c>
      <c r="B303" s="11" t="s">
        <v>5415</v>
      </c>
      <c r="C303" s="4">
        <v>65</v>
      </c>
    </row>
    <row r="304" spans="1:3" x14ac:dyDescent="0.3">
      <c r="A304" s="2" t="s">
        <v>3419</v>
      </c>
      <c r="B304" s="11" t="s">
        <v>5412</v>
      </c>
      <c r="C304" s="4">
        <v>79</v>
      </c>
    </row>
    <row r="305" spans="1:3" x14ac:dyDescent="0.3">
      <c r="A305" s="2" t="s">
        <v>3423</v>
      </c>
      <c r="B305" s="11" t="s">
        <v>5415</v>
      </c>
      <c r="C305" s="4">
        <v>87</v>
      </c>
    </row>
    <row r="306" spans="1:3" hidden="1" x14ac:dyDescent="0.3">
      <c r="A306" s="2" t="s">
        <v>3463</v>
      </c>
      <c r="B306" s="11" t="s">
        <v>5413</v>
      </c>
      <c r="C306" s="4">
        <v>49</v>
      </c>
    </row>
    <row r="307" spans="1:3" hidden="1" x14ac:dyDescent="0.3">
      <c r="A307" s="2" t="s">
        <v>3485</v>
      </c>
      <c r="B307" s="11" t="s">
        <v>5415</v>
      </c>
      <c r="C307" s="4">
        <v>32</v>
      </c>
    </row>
    <row r="308" spans="1:3" x14ac:dyDescent="0.3">
      <c r="A308" s="2" t="s">
        <v>3487</v>
      </c>
      <c r="B308" s="11" t="s">
        <v>5415</v>
      </c>
      <c r="C308" s="4">
        <v>79</v>
      </c>
    </row>
    <row r="309" spans="1:3" x14ac:dyDescent="0.3">
      <c r="A309" s="2" t="s">
        <v>3511</v>
      </c>
      <c r="B309" s="11" t="s">
        <v>5413</v>
      </c>
      <c r="C309" s="4">
        <v>79</v>
      </c>
    </row>
    <row r="310" spans="1:3" x14ac:dyDescent="0.3">
      <c r="A310" s="2" t="s">
        <v>3513</v>
      </c>
      <c r="B310" s="11" t="s">
        <v>5413</v>
      </c>
      <c r="C310" s="4">
        <v>93</v>
      </c>
    </row>
    <row r="311" spans="1:3" x14ac:dyDescent="0.3">
      <c r="A311" s="2" t="s">
        <v>3517</v>
      </c>
      <c r="B311" s="11" t="s">
        <v>5413</v>
      </c>
      <c r="C311" s="4">
        <v>81</v>
      </c>
    </row>
    <row r="312" spans="1:3" x14ac:dyDescent="0.3">
      <c r="A312" s="2" t="s">
        <v>3527</v>
      </c>
      <c r="B312" s="11" t="s">
        <v>5415</v>
      </c>
      <c r="C312" s="4">
        <v>84</v>
      </c>
    </row>
    <row r="313" spans="1:3" x14ac:dyDescent="0.3">
      <c r="A313" s="2" t="s">
        <v>3529</v>
      </c>
      <c r="B313" s="11" t="s">
        <v>5415</v>
      </c>
      <c r="C313" s="4">
        <v>67</v>
      </c>
    </row>
  </sheetData>
  <autoFilter ref="A1:C313">
    <filterColumn colId="2">
      <customFilters and="1">
        <customFilter operator="greaterThanOrEqual" val="60"/>
        <customFilter operator="lessThanOrEqual" val="150"/>
      </customFilters>
    </filterColumn>
  </autoFilter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2"/>
  <sheetViews>
    <sheetView workbookViewId="0"/>
  </sheetViews>
  <sheetFormatPr defaultRowHeight="14.4" x14ac:dyDescent="0.3"/>
  <cols>
    <col min="1" max="1" width="18.6640625" customWidth="1"/>
  </cols>
  <sheetData>
    <row r="1" spans="1:2" ht="21" customHeight="1" x14ac:dyDescent="0.3">
      <c r="A1" s="20" t="s">
        <v>5410</v>
      </c>
      <c r="B1" s="21" t="s">
        <v>5411</v>
      </c>
    </row>
    <row r="2" spans="1:2" x14ac:dyDescent="0.3">
      <c r="A2" s="2" t="s">
        <v>57</v>
      </c>
      <c r="B2" s="11" t="s">
        <v>5413</v>
      </c>
    </row>
    <row r="3" spans="1:2" x14ac:dyDescent="0.3">
      <c r="A3" s="2" t="s">
        <v>59</v>
      </c>
      <c r="B3" s="11" t="s">
        <v>5413</v>
      </c>
    </row>
    <row r="4" spans="1:2" x14ac:dyDescent="0.3">
      <c r="A4" s="2" t="s">
        <v>99</v>
      </c>
      <c r="B4" s="11" t="s">
        <v>5412</v>
      </c>
    </row>
    <row r="5" spans="1:2" x14ac:dyDescent="0.3">
      <c r="A5" s="2" t="s">
        <v>117</v>
      </c>
      <c r="B5" s="11" t="s">
        <v>5414</v>
      </c>
    </row>
    <row r="6" spans="1:2" x14ac:dyDescent="0.3">
      <c r="A6" s="2" t="s">
        <v>159</v>
      </c>
      <c r="B6" s="11" t="s">
        <v>5415</v>
      </c>
    </row>
    <row r="7" spans="1:2" x14ac:dyDescent="0.3">
      <c r="A7" s="2" t="s">
        <v>179</v>
      </c>
      <c r="B7" s="11" t="s">
        <v>5414</v>
      </c>
    </row>
    <row r="8" spans="1:2" x14ac:dyDescent="0.3">
      <c r="A8" s="2" t="s">
        <v>183</v>
      </c>
      <c r="B8" s="11" t="s">
        <v>5414</v>
      </c>
    </row>
    <row r="9" spans="1:2" x14ac:dyDescent="0.3">
      <c r="A9" s="2" t="s">
        <v>249</v>
      </c>
      <c r="B9" s="11" t="s">
        <v>5414</v>
      </c>
    </row>
    <row r="10" spans="1:2" x14ac:dyDescent="0.3">
      <c r="A10" s="2" t="s">
        <v>255</v>
      </c>
      <c r="B10" s="11" t="s">
        <v>5413</v>
      </c>
    </row>
    <row r="11" spans="1:2" x14ac:dyDescent="0.3">
      <c r="A11" s="2" t="s">
        <v>257</v>
      </c>
      <c r="B11" s="11" t="s">
        <v>5415</v>
      </c>
    </row>
    <row r="12" spans="1:2" x14ac:dyDescent="0.3">
      <c r="A12" s="2" t="s">
        <v>259</v>
      </c>
      <c r="B12" s="11" t="s">
        <v>5415</v>
      </c>
    </row>
    <row r="13" spans="1:2" x14ac:dyDescent="0.3">
      <c r="A13" s="2" t="s">
        <v>261</v>
      </c>
      <c r="B13" s="11" t="s">
        <v>5412</v>
      </c>
    </row>
    <row r="14" spans="1:2" x14ac:dyDescent="0.3">
      <c r="A14" s="2" t="s">
        <v>269</v>
      </c>
      <c r="B14" s="11" t="s">
        <v>5413</v>
      </c>
    </row>
    <row r="15" spans="1:2" x14ac:dyDescent="0.3">
      <c r="A15" s="2" t="s">
        <v>295</v>
      </c>
      <c r="B15" s="11" t="s">
        <v>5413</v>
      </c>
    </row>
    <row r="16" spans="1:2" x14ac:dyDescent="0.3">
      <c r="A16" s="2" t="s">
        <v>357</v>
      </c>
      <c r="B16" s="11" t="s">
        <v>5413</v>
      </c>
    </row>
    <row r="17" spans="1:2" x14ac:dyDescent="0.3">
      <c r="A17" s="2" t="s">
        <v>363</v>
      </c>
      <c r="B17" s="11" t="s">
        <v>5415</v>
      </c>
    </row>
    <row r="18" spans="1:2" x14ac:dyDescent="0.3">
      <c r="A18" s="2" t="s">
        <v>367</v>
      </c>
      <c r="B18" s="11" t="s">
        <v>5415</v>
      </c>
    </row>
    <row r="19" spans="1:2" x14ac:dyDescent="0.3">
      <c r="A19" s="2" t="s">
        <v>391</v>
      </c>
      <c r="B19" s="11" t="s">
        <v>5415</v>
      </c>
    </row>
    <row r="20" spans="1:2" x14ac:dyDescent="0.3">
      <c r="A20" s="2" t="s">
        <v>397</v>
      </c>
      <c r="B20" s="11" t="s">
        <v>5415</v>
      </c>
    </row>
    <row r="21" spans="1:2" x14ac:dyDescent="0.3">
      <c r="A21" s="2" t="s">
        <v>399</v>
      </c>
      <c r="B21" s="11" t="s">
        <v>5415</v>
      </c>
    </row>
    <row r="22" spans="1:2" x14ac:dyDescent="0.3">
      <c r="A22" s="2" t="s">
        <v>469</v>
      </c>
      <c r="B22" s="11" t="s">
        <v>5413</v>
      </c>
    </row>
    <row r="23" spans="1:2" x14ac:dyDescent="0.3">
      <c r="A23" s="2" t="s">
        <v>493</v>
      </c>
      <c r="B23" s="11" t="s">
        <v>5415</v>
      </c>
    </row>
    <row r="24" spans="1:2" x14ac:dyDescent="0.3">
      <c r="A24" s="2" t="s">
        <v>495</v>
      </c>
      <c r="B24" s="11" t="s">
        <v>5415</v>
      </c>
    </row>
    <row r="25" spans="1:2" x14ac:dyDescent="0.3">
      <c r="A25" s="2" t="s">
        <v>497</v>
      </c>
      <c r="B25" s="11" t="s">
        <v>5415</v>
      </c>
    </row>
    <row r="26" spans="1:2" x14ac:dyDescent="0.3">
      <c r="A26" s="2" t="s">
        <v>601</v>
      </c>
      <c r="B26" s="11" t="s">
        <v>5415</v>
      </c>
    </row>
    <row r="27" spans="1:2" x14ac:dyDescent="0.3">
      <c r="A27" s="2" t="s">
        <v>623</v>
      </c>
      <c r="B27" s="11" t="s">
        <v>5415</v>
      </c>
    </row>
    <row r="28" spans="1:2" x14ac:dyDescent="0.3">
      <c r="A28" s="2" t="s">
        <v>625</v>
      </c>
      <c r="B28" s="11" t="s">
        <v>5415</v>
      </c>
    </row>
    <row r="29" spans="1:2" x14ac:dyDescent="0.3">
      <c r="A29" s="2" t="s">
        <v>701</v>
      </c>
      <c r="B29" s="11" t="s">
        <v>5414</v>
      </c>
    </row>
    <row r="30" spans="1:2" x14ac:dyDescent="0.3">
      <c r="A30" s="2" t="s">
        <v>709</v>
      </c>
      <c r="B30" s="11" t="s">
        <v>5413</v>
      </c>
    </row>
    <row r="31" spans="1:2" x14ac:dyDescent="0.3">
      <c r="A31" s="2" t="s">
        <v>723</v>
      </c>
      <c r="B31" s="11" t="s">
        <v>5415</v>
      </c>
    </row>
    <row r="32" spans="1:2" x14ac:dyDescent="0.3">
      <c r="A32" s="2" t="s">
        <v>751</v>
      </c>
      <c r="B32" s="11" t="s">
        <v>5413</v>
      </c>
    </row>
    <row r="33" spans="1:2" x14ac:dyDescent="0.3">
      <c r="A33" s="2" t="s">
        <v>753</v>
      </c>
      <c r="B33" s="11" t="s">
        <v>5413</v>
      </c>
    </row>
    <row r="34" spans="1:2" x14ac:dyDescent="0.3">
      <c r="A34" s="2" t="s">
        <v>793</v>
      </c>
      <c r="B34" s="11" t="s">
        <v>5413</v>
      </c>
    </row>
    <row r="35" spans="1:2" x14ac:dyDescent="0.3">
      <c r="A35" s="2" t="s">
        <v>829</v>
      </c>
      <c r="B35" s="11" t="s">
        <v>5415</v>
      </c>
    </row>
    <row r="36" spans="1:2" x14ac:dyDescent="0.3">
      <c r="A36" s="2" t="s">
        <v>833</v>
      </c>
      <c r="B36" s="11" t="s">
        <v>5412</v>
      </c>
    </row>
    <row r="37" spans="1:2" x14ac:dyDescent="0.3">
      <c r="A37" s="2" t="s">
        <v>835</v>
      </c>
      <c r="B37" s="11" t="s">
        <v>5415</v>
      </c>
    </row>
    <row r="38" spans="1:2" x14ac:dyDescent="0.3">
      <c r="A38" s="2" t="s">
        <v>849</v>
      </c>
      <c r="B38" s="11" t="s">
        <v>5415</v>
      </c>
    </row>
    <row r="39" spans="1:2" x14ac:dyDescent="0.3">
      <c r="A39" s="2" t="s">
        <v>857</v>
      </c>
      <c r="B39" s="11" t="s">
        <v>5415</v>
      </c>
    </row>
    <row r="40" spans="1:2" x14ac:dyDescent="0.3">
      <c r="A40" s="2" t="s">
        <v>859</v>
      </c>
      <c r="B40" s="11" t="s">
        <v>5412</v>
      </c>
    </row>
    <row r="41" spans="1:2" x14ac:dyDescent="0.3">
      <c r="A41" s="2" t="s">
        <v>861</v>
      </c>
      <c r="B41" s="11" t="s">
        <v>5415</v>
      </c>
    </row>
    <row r="42" spans="1:2" x14ac:dyDescent="0.3">
      <c r="A42" s="2" t="s">
        <v>867</v>
      </c>
      <c r="B42" s="11" t="s">
        <v>5415</v>
      </c>
    </row>
    <row r="43" spans="1:2" x14ac:dyDescent="0.3">
      <c r="A43" s="2" t="s">
        <v>879</v>
      </c>
      <c r="B43" s="11" t="s">
        <v>5415</v>
      </c>
    </row>
    <row r="44" spans="1:2" x14ac:dyDescent="0.3">
      <c r="A44" s="2" t="s">
        <v>901</v>
      </c>
      <c r="B44" s="11" t="s">
        <v>5415</v>
      </c>
    </row>
    <row r="45" spans="1:2" x14ac:dyDescent="0.3">
      <c r="A45" s="2" t="s">
        <v>905</v>
      </c>
      <c r="B45" s="11" t="s">
        <v>5415</v>
      </c>
    </row>
    <row r="46" spans="1:2" x14ac:dyDescent="0.3">
      <c r="A46" s="2" t="s">
        <v>909</v>
      </c>
      <c r="B46" s="11" t="s">
        <v>5415</v>
      </c>
    </row>
    <row r="47" spans="1:2" x14ac:dyDescent="0.3">
      <c r="A47" s="2" t="s">
        <v>911</v>
      </c>
      <c r="B47" s="11" t="s">
        <v>5415</v>
      </c>
    </row>
    <row r="48" spans="1:2" x14ac:dyDescent="0.3">
      <c r="A48" s="2" t="s">
        <v>915</v>
      </c>
      <c r="B48" s="11" t="s">
        <v>5412</v>
      </c>
    </row>
    <row r="49" spans="1:2" x14ac:dyDescent="0.3">
      <c r="A49" s="2" t="s">
        <v>919</v>
      </c>
      <c r="B49" s="11" t="s">
        <v>5413</v>
      </c>
    </row>
    <row r="50" spans="1:2" x14ac:dyDescent="0.3">
      <c r="A50" s="2" t="s">
        <v>995</v>
      </c>
      <c r="B50" s="11" t="s">
        <v>5412</v>
      </c>
    </row>
    <row r="51" spans="1:2" x14ac:dyDescent="0.3">
      <c r="A51" s="2" t="s">
        <v>997</v>
      </c>
      <c r="B51" s="11" t="s">
        <v>5415</v>
      </c>
    </row>
    <row r="52" spans="1:2" x14ac:dyDescent="0.3">
      <c r="A52" s="2" t="s">
        <v>1001</v>
      </c>
      <c r="B52" s="11" t="s">
        <v>5415</v>
      </c>
    </row>
    <row r="53" spans="1:2" x14ac:dyDescent="0.3">
      <c r="A53" s="2" t="s">
        <v>1007</v>
      </c>
      <c r="B53" s="11" t="s">
        <v>5413</v>
      </c>
    </row>
    <row r="54" spans="1:2" x14ac:dyDescent="0.3">
      <c r="A54" s="2" t="s">
        <v>1023</v>
      </c>
      <c r="B54" s="11" t="s">
        <v>5414</v>
      </c>
    </row>
    <row r="55" spans="1:2" x14ac:dyDescent="0.3">
      <c r="A55" s="2" t="s">
        <v>1063</v>
      </c>
      <c r="B55" s="11" t="s">
        <v>5414</v>
      </c>
    </row>
    <row r="56" spans="1:2" x14ac:dyDescent="0.3">
      <c r="A56" s="2" t="s">
        <v>1065</v>
      </c>
      <c r="B56" s="11" t="s">
        <v>5414</v>
      </c>
    </row>
    <row r="57" spans="1:2" x14ac:dyDescent="0.3">
      <c r="A57" s="2" t="s">
        <v>1069</v>
      </c>
      <c r="B57" s="11" t="s">
        <v>5414</v>
      </c>
    </row>
    <row r="58" spans="1:2" x14ac:dyDescent="0.3">
      <c r="A58" s="2" t="s">
        <v>1085</v>
      </c>
      <c r="B58" s="11" t="s">
        <v>5413</v>
      </c>
    </row>
    <row r="59" spans="1:2" x14ac:dyDescent="0.3">
      <c r="A59" s="2" t="s">
        <v>1089</v>
      </c>
      <c r="B59" s="11" t="s">
        <v>5413</v>
      </c>
    </row>
    <row r="60" spans="1:2" x14ac:dyDescent="0.3">
      <c r="A60" s="2" t="s">
        <v>1103</v>
      </c>
      <c r="B60" s="11" t="s">
        <v>5415</v>
      </c>
    </row>
    <row r="61" spans="1:2" x14ac:dyDescent="0.3">
      <c r="A61" s="2" t="s">
        <v>1105</v>
      </c>
      <c r="B61" s="11" t="s">
        <v>5412</v>
      </c>
    </row>
    <row r="62" spans="1:2" x14ac:dyDescent="0.3">
      <c r="A62" s="2" t="s">
        <v>1107</v>
      </c>
      <c r="B62" s="11" t="s">
        <v>5413</v>
      </c>
    </row>
    <row r="63" spans="1:2" x14ac:dyDescent="0.3">
      <c r="A63" s="2" t="s">
        <v>1117</v>
      </c>
      <c r="B63" s="11" t="s">
        <v>5415</v>
      </c>
    </row>
    <row r="64" spans="1:2" x14ac:dyDescent="0.3">
      <c r="A64" s="2" t="s">
        <v>1119</v>
      </c>
      <c r="B64" s="11" t="s">
        <v>5412</v>
      </c>
    </row>
    <row r="65" spans="1:2" x14ac:dyDescent="0.3">
      <c r="A65" s="2" t="s">
        <v>1123</v>
      </c>
      <c r="B65" s="11" t="s">
        <v>5415</v>
      </c>
    </row>
    <row r="66" spans="1:2" x14ac:dyDescent="0.3">
      <c r="A66" s="2" t="s">
        <v>1125</v>
      </c>
      <c r="B66" s="11" t="s">
        <v>5415</v>
      </c>
    </row>
    <row r="67" spans="1:2" x14ac:dyDescent="0.3">
      <c r="A67" s="2" t="s">
        <v>1127</v>
      </c>
      <c r="B67" s="11" t="s">
        <v>5415</v>
      </c>
    </row>
    <row r="68" spans="1:2" x14ac:dyDescent="0.3">
      <c r="A68" s="2" t="s">
        <v>1135</v>
      </c>
      <c r="B68" s="11" t="s">
        <v>5413</v>
      </c>
    </row>
    <row r="69" spans="1:2" x14ac:dyDescent="0.3">
      <c r="A69" s="2" t="s">
        <v>1139</v>
      </c>
      <c r="B69" s="11" t="s">
        <v>5415</v>
      </c>
    </row>
    <row r="70" spans="1:2" x14ac:dyDescent="0.3">
      <c r="A70" s="2" t="s">
        <v>1141</v>
      </c>
      <c r="B70" s="11" t="s">
        <v>5413</v>
      </c>
    </row>
    <row r="71" spans="1:2" x14ac:dyDescent="0.3">
      <c r="A71" s="2" t="s">
        <v>1143</v>
      </c>
      <c r="B71" s="11" t="s">
        <v>5413</v>
      </c>
    </row>
    <row r="72" spans="1:2" x14ac:dyDescent="0.3">
      <c r="A72" s="2" t="s">
        <v>1145</v>
      </c>
      <c r="B72" s="11" t="s">
        <v>5412</v>
      </c>
    </row>
    <row r="73" spans="1:2" x14ac:dyDescent="0.3">
      <c r="A73" s="2" t="s">
        <v>1151</v>
      </c>
      <c r="B73" s="11" t="s">
        <v>5413</v>
      </c>
    </row>
    <row r="74" spans="1:2" x14ac:dyDescent="0.3">
      <c r="A74" s="2" t="s">
        <v>1153</v>
      </c>
      <c r="B74" s="11" t="s">
        <v>5413</v>
      </c>
    </row>
    <row r="75" spans="1:2" x14ac:dyDescent="0.3">
      <c r="A75" s="2" t="s">
        <v>1157</v>
      </c>
      <c r="B75" s="11" t="s">
        <v>5415</v>
      </c>
    </row>
    <row r="76" spans="1:2" x14ac:dyDescent="0.3">
      <c r="A76" s="2" t="s">
        <v>1159</v>
      </c>
      <c r="B76" s="11" t="s">
        <v>5415</v>
      </c>
    </row>
    <row r="77" spans="1:2" x14ac:dyDescent="0.3">
      <c r="A77" s="2" t="s">
        <v>1161</v>
      </c>
      <c r="B77" s="11" t="s">
        <v>5412</v>
      </c>
    </row>
    <row r="78" spans="1:2" x14ac:dyDescent="0.3">
      <c r="A78" s="2" t="s">
        <v>1163</v>
      </c>
      <c r="B78" s="11" t="s">
        <v>5415</v>
      </c>
    </row>
    <row r="79" spans="1:2" x14ac:dyDescent="0.3">
      <c r="A79" s="2" t="s">
        <v>1183</v>
      </c>
      <c r="B79" s="11" t="s">
        <v>5413</v>
      </c>
    </row>
    <row r="80" spans="1:2" x14ac:dyDescent="0.3">
      <c r="A80" s="2" t="s">
        <v>1185</v>
      </c>
      <c r="B80" s="11" t="s">
        <v>5413</v>
      </c>
    </row>
    <row r="81" spans="1:2" x14ac:dyDescent="0.3">
      <c r="A81" s="2" t="s">
        <v>1193</v>
      </c>
      <c r="B81" s="11" t="s">
        <v>5415</v>
      </c>
    </row>
    <row r="82" spans="1:2" x14ac:dyDescent="0.3">
      <c r="A82" s="2" t="s">
        <v>1199</v>
      </c>
      <c r="B82" s="11" t="s">
        <v>5413</v>
      </c>
    </row>
    <row r="83" spans="1:2" x14ac:dyDescent="0.3">
      <c r="A83" s="2" t="s">
        <v>1213</v>
      </c>
      <c r="B83" s="11" t="s">
        <v>5415</v>
      </c>
    </row>
    <row r="84" spans="1:2" x14ac:dyDescent="0.3">
      <c r="A84" s="2" t="s">
        <v>1215</v>
      </c>
      <c r="B84" s="11" t="s">
        <v>5415</v>
      </c>
    </row>
    <row r="85" spans="1:2" x14ac:dyDescent="0.3">
      <c r="A85" s="2" t="s">
        <v>1217</v>
      </c>
      <c r="B85" s="11" t="s">
        <v>5415</v>
      </c>
    </row>
    <row r="86" spans="1:2" x14ac:dyDescent="0.3">
      <c r="A86" s="2" t="s">
        <v>1219</v>
      </c>
      <c r="B86" s="11" t="s">
        <v>5412</v>
      </c>
    </row>
    <row r="87" spans="1:2" x14ac:dyDescent="0.3">
      <c r="A87" s="2" t="s">
        <v>1227</v>
      </c>
      <c r="B87" s="11" t="s">
        <v>5415</v>
      </c>
    </row>
    <row r="88" spans="1:2" x14ac:dyDescent="0.3">
      <c r="A88" s="2" t="s">
        <v>1229</v>
      </c>
      <c r="B88" s="11" t="s">
        <v>5415</v>
      </c>
    </row>
    <row r="89" spans="1:2" x14ac:dyDescent="0.3">
      <c r="A89" s="2" t="s">
        <v>1235</v>
      </c>
      <c r="B89" s="11" t="s">
        <v>5413</v>
      </c>
    </row>
    <row r="90" spans="1:2" x14ac:dyDescent="0.3">
      <c r="A90" s="2" t="s">
        <v>1237</v>
      </c>
      <c r="B90" s="11" t="s">
        <v>5413</v>
      </c>
    </row>
    <row r="91" spans="1:2" x14ac:dyDescent="0.3">
      <c r="A91" s="2" t="s">
        <v>1257</v>
      </c>
      <c r="B91" s="11" t="s">
        <v>5415</v>
      </c>
    </row>
    <row r="92" spans="1:2" x14ac:dyDescent="0.3">
      <c r="A92" s="2" t="s">
        <v>1283</v>
      </c>
      <c r="B92" s="11" t="s">
        <v>5412</v>
      </c>
    </row>
    <row r="93" spans="1:2" x14ac:dyDescent="0.3">
      <c r="A93" s="2" t="s">
        <v>1285</v>
      </c>
      <c r="B93" s="11" t="s">
        <v>5415</v>
      </c>
    </row>
    <row r="94" spans="1:2" x14ac:dyDescent="0.3">
      <c r="A94" s="2" t="s">
        <v>1287</v>
      </c>
      <c r="B94" s="11" t="s">
        <v>5415</v>
      </c>
    </row>
    <row r="95" spans="1:2" x14ac:dyDescent="0.3">
      <c r="A95" s="2" t="s">
        <v>1295</v>
      </c>
      <c r="B95" s="11" t="s">
        <v>5415</v>
      </c>
    </row>
    <row r="96" spans="1:2" x14ac:dyDescent="0.3">
      <c r="A96" s="2" t="s">
        <v>1305</v>
      </c>
      <c r="B96" s="11" t="s">
        <v>5415</v>
      </c>
    </row>
    <row r="97" spans="1:2" x14ac:dyDescent="0.3">
      <c r="A97" s="2" t="s">
        <v>1307</v>
      </c>
      <c r="B97" s="11" t="s">
        <v>5412</v>
      </c>
    </row>
    <row r="98" spans="1:2" x14ac:dyDescent="0.3">
      <c r="A98" s="2" t="s">
        <v>1309</v>
      </c>
      <c r="B98" s="11" t="s">
        <v>5413</v>
      </c>
    </row>
    <row r="99" spans="1:2" x14ac:dyDescent="0.3">
      <c r="A99" s="2" t="s">
        <v>1311</v>
      </c>
      <c r="B99" s="11" t="s">
        <v>5413</v>
      </c>
    </row>
    <row r="100" spans="1:2" x14ac:dyDescent="0.3">
      <c r="A100" s="2" t="s">
        <v>1317</v>
      </c>
      <c r="B100" s="11" t="s">
        <v>5412</v>
      </c>
    </row>
    <row r="101" spans="1:2" x14ac:dyDescent="0.3">
      <c r="A101" s="2" t="s">
        <v>1323</v>
      </c>
      <c r="B101" s="11" t="s">
        <v>5414</v>
      </c>
    </row>
    <row r="102" spans="1:2" x14ac:dyDescent="0.3">
      <c r="A102" s="2" t="s">
        <v>1329</v>
      </c>
      <c r="B102" s="11" t="s">
        <v>5412</v>
      </c>
    </row>
    <row r="103" spans="1:2" x14ac:dyDescent="0.3">
      <c r="A103" s="2" t="s">
        <v>1335</v>
      </c>
      <c r="B103" s="11" t="s">
        <v>5412</v>
      </c>
    </row>
    <row r="104" spans="1:2" x14ac:dyDescent="0.3">
      <c r="A104" s="2" t="s">
        <v>1379</v>
      </c>
      <c r="B104" s="11" t="s">
        <v>5412</v>
      </c>
    </row>
    <row r="105" spans="1:2" x14ac:dyDescent="0.3">
      <c r="A105" s="2" t="s">
        <v>1393</v>
      </c>
      <c r="B105" s="11" t="s">
        <v>5413</v>
      </c>
    </row>
    <row r="106" spans="1:2" x14ac:dyDescent="0.3">
      <c r="A106" s="2" t="s">
        <v>1441</v>
      </c>
      <c r="B106" s="11" t="s">
        <v>5413</v>
      </c>
    </row>
    <row r="107" spans="1:2" x14ac:dyDescent="0.3">
      <c r="A107" s="2" t="s">
        <v>1443</v>
      </c>
      <c r="B107" s="11" t="s">
        <v>5413</v>
      </c>
    </row>
    <row r="108" spans="1:2" x14ac:dyDescent="0.3">
      <c r="A108" s="2" t="s">
        <v>1445</v>
      </c>
      <c r="B108" s="11" t="s">
        <v>5413</v>
      </c>
    </row>
    <row r="109" spans="1:2" x14ac:dyDescent="0.3">
      <c r="A109" s="2" t="s">
        <v>1447</v>
      </c>
      <c r="B109" s="11" t="s">
        <v>5414</v>
      </c>
    </row>
    <row r="110" spans="1:2" x14ac:dyDescent="0.3">
      <c r="A110" s="2" t="s">
        <v>1449</v>
      </c>
      <c r="B110" s="11" t="s">
        <v>5414</v>
      </c>
    </row>
    <row r="111" spans="1:2" x14ac:dyDescent="0.3">
      <c r="A111" s="2" t="s">
        <v>1457</v>
      </c>
      <c r="B111" s="11" t="s">
        <v>5415</v>
      </c>
    </row>
    <row r="112" spans="1:2" x14ac:dyDescent="0.3">
      <c r="A112" s="2" t="s">
        <v>1495</v>
      </c>
      <c r="B112" s="11" t="s">
        <v>5413</v>
      </c>
    </row>
    <row r="113" spans="1:2" x14ac:dyDescent="0.3">
      <c r="A113" s="2" t="s">
        <v>1521</v>
      </c>
      <c r="B113" s="11" t="s">
        <v>5414</v>
      </c>
    </row>
    <row r="114" spans="1:2" x14ac:dyDescent="0.3">
      <c r="A114" s="2" t="s">
        <v>1523</v>
      </c>
      <c r="B114" s="11" t="s">
        <v>5414</v>
      </c>
    </row>
    <row r="115" spans="1:2" x14ac:dyDescent="0.3">
      <c r="A115" s="2" t="s">
        <v>1531</v>
      </c>
      <c r="B115" s="11" t="s">
        <v>5415</v>
      </c>
    </row>
    <row r="116" spans="1:2" x14ac:dyDescent="0.3">
      <c r="A116" s="2" t="s">
        <v>1565</v>
      </c>
      <c r="B116" s="11" t="s">
        <v>5415</v>
      </c>
    </row>
    <row r="117" spans="1:2" x14ac:dyDescent="0.3">
      <c r="A117" s="2" t="s">
        <v>1585</v>
      </c>
      <c r="B117" s="11" t="s">
        <v>5413</v>
      </c>
    </row>
    <row r="118" spans="1:2" x14ac:dyDescent="0.3">
      <c r="A118" s="2" t="s">
        <v>1629</v>
      </c>
      <c r="B118" s="11" t="s">
        <v>5414</v>
      </c>
    </row>
    <row r="119" spans="1:2" x14ac:dyDescent="0.3">
      <c r="A119" s="2" t="s">
        <v>1639</v>
      </c>
      <c r="B119" s="11" t="s">
        <v>5415</v>
      </c>
    </row>
    <row r="120" spans="1:2" x14ac:dyDescent="0.3">
      <c r="A120" s="2" t="s">
        <v>1641</v>
      </c>
      <c r="B120" s="11" t="s">
        <v>5415</v>
      </c>
    </row>
    <row r="121" spans="1:2" x14ac:dyDescent="0.3">
      <c r="A121" s="2" t="s">
        <v>1655</v>
      </c>
      <c r="B121" s="11" t="s">
        <v>5415</v>
      </c>
    </row>
    <row r="122" spans="1:2" x14ac:dyDescent="0.3">
      <c r="A122" s="2" t="s">
        <v>1657</v>
      </c>
      <c r="B122" s="11" t="s">
        <v>5415</v>
      </c>
    </row>
    <row r="123" spans="1:2" x14ac:dyDescent="0.3">
      <c r="A123" s="2" t="s">
        <v>1665</v>
      </c>
      <c r="B123" s="11" t="s">
        <v>5415</v>
      </c>
    </row>
    <row r="124" spans="1:2" x14ac:dyDescent="0.3">
      <c r="A124" s="2" t="s">
        <v>1667</v>
      </c>
      <c r="B124" s="11" t="s">
        <v>5415</v>
      </c>
    </row>
    <row r="125" spans="1:2" x14ac:dyDescent="0.3">
      <c r="A125" s="2" t="s">
        <v>1709</v>
      </c>
      <c r="B125" s="11" t="s">
        <v>5415</v>
      </c>
    </row>
    <row r="126" spans="1:2" x14ac:dyDescent="0.3">
      <c r="A126" s="2" t="s">
        <v>1723</v>
      </c>
      <c r="B126" s="11" t="s">
        <v>5413</v>
      </c>
    </row>
    <row r="127" spans="1:2" x14ac:dyDescent="0.3">
      <c r="A127" s="2" t="s">
        <v>1735</v>
      </c>
      <c r="B127" s="11" t="s">
        <v>5412</v>
      </c>
    </row>
    <row r="128" spans="1:2" x14ac:dyDescent="0.3">
      <c r="A128" s="2" t="s">
        <v>1755</v>
      </c>
      <c r="B128" s="11" t="s">
        <v>5413</v>
      </c>
    </row>
    <row r="129" spans="1:2" x14ac:dyDescent="0.3">
      <c r="A129" s="2" t="s">
        <v>1771</v>
      </c>
      <c r="B129" s="11" t="s">
        <v>5415</v>
      </c>
    </row>
    <row r="130" spans="1:2" x14ac:dyDescent="0.3">
      <c r="A130" s="2" t="s">
        <v>1773</v>
      </c>
      <c r="B130" s="11" t="s">
        <v>5413</v>
      </c>
    </row>
    <row r="131" spans="1:2" x14ac:dyDescent="0.3">
      <c r="A131" s="2" t="s">
        <v>1821</v>
      </c>
      <c r="B131" s="11" t="s">
        <v>5414</v>
      </c>
    </row>
    <row r="132" spans="1:2" x14ac:dyDescent="0.3">
      <c r="A132" s="2" t="s">
        <v>1831</v>
      </c>
      <c r="B132" s="11" t="s">
        <v>5415</v>
      </c>
    </row>
    <row r="133" spans="1:2" x14ac:dyDescent="0.3">
      <c r="A133" s="2" t="s">
        <v>1891</v>
      </c>
      <c r="B133" s="11" t="s">
        <v>5413</v>
      </c>
    </row>
    <row r="134" spans="1:2" x14ac:dyDescent="0.3">
      <c r="A134" s="2" t="s">
        <v>1915</v>
      </c>
      <c r="B134" s="11" t="s">
        <v>5413</v>
      </c>
    </row>
    <row r="135" spans="1:2" x14ac:dyDescent="0.3">
      <c r="A135" s="2" t="s">
        <v>1917</v>
      </c>
      <c r="B135" s="11" t="s">
        <v>5413</v>
      </c>
    </row>
    <row r="136" spans="1:2" x14ac:dyDescent="0.3">
      <c r="A136" s="2" t="s">
        <v>1959</v>
      </c>
      <c r="B136" s="11" t="s">
        <v>5413</v>
      </c>
    </row>
    <row r="137" spans="1:2" x14ac:dyDescent="0.3">
      <c r="A137" s="2" t="s">
        <v>1971</v>
      </c>
      <c r="B137" s="11" t="s">
        <v>5415</v>
      </c>
    </row>
    <row r="138" spans="1:2" x14ac:dyDescent="0.3">
      <c r="A138" s="2" t="s">
        <v>1979</v>
      </c>
      <c r="B138" s="11" t="s">
        <v>5415</v>
      </c>
    </row>
    <row r="139" spans="1:2" x14ac:dyDescent="0.3">
      <c r="A139" s="2" t="s">
        <v>1991</v>
      </c>
      <c r="B139" s="11" t="s">
        <v>5415</v>
      </c>
    </row>
    <row r="140" spans="1:2" x14ac:dyDescent="0.3">
      <c r="A140" s="2" t="s">
        <v>1993</v>
      </c>
      <c r="B140" s="11" t="s">
        <v>5415</v>
      </c>
    </row>
    <row r="141" spans="1:2" x14ac:dyDescent="0.3">
      <c r="A141" s="2" t="s">
        <v>1995</v>
      </c>
      <c r="B141" s="11" t="s">
        <v>5415</v>
      </c>
    </row>
    <row r="142" spans="1:2" x14ac:dyDescent="0.3">
      <c r="A142" s="2" t="s">
        <v>1997</v>
      </c>
      <c r="B142" s="11" t="s">
        <v>5415</v>
      </c>
    </row>
    <row r="143" spans="1:2" x14ac:dyDescent="0.3">
      <c r="A143" s="2" t="s">
        <v>2011</v>
      </c>
      <c r="B143" s="11" t="s">
        <v>5415</v>
      </c>
    </row>
    <row r="144" spans="1:2" x14ac:dyDescent="0.3">
      <c r="A144" s="2" t="s">
        <v>2015</v>
      </c>
      <c r="B144" s="11" t="s">
        <v>5415</v>
      </c>
    </row>
    <row r="145" spans="1:2" x14ac:dyDescent="0.3">
      <c r="A145" s="2" t="s">
        <v>2077</v>
      </c>
      <c r="B145" s="11" t="s">
        <v>5415</v>
      </c>
    </row>
    <row r="146" spans="1:2" x14ac:dyDescent="0.3">
      <c r="A146" s="2" t="s">
        <v>2097</v>
      </c>
      <c r="B146" s="11" t="s">
        <v>5412</v>
      </c>
    </row>
    <row r="147" spans="1:2" x14ac:dyDescent="0.3">
      <c r="A147" s="2" t="s">
        <v>2099</v>
      </c>
      <c r="B147" s="11" t="s">
        <v>5415</v>
      </c>
    </row>
    <row r="148" spans="1:2" x14ac:dyDescent="0.3">
      <c r="A148" s="2" t="s">
        <v>2101</v>
      </c>
      <c r="B148" s="11" t="s">
        <v>5415</v>
      </c>
    </row>
    <row r="149" spans="1:2" x14ac:dyDescent="0.3">
      <c r="A149" s="2" t="s">
        <v>2169</v>
      </c>
      <c r="B149" s="11" t="s">
        <v>5413</v>
      </c>
    </row>
    <row r="150" spans="1:2" x14ac:dyDescent="0.3">
      <c r="A150" s="2" t="s">
        <v>2191</v>
      </c>
      <c r="B150" s="11" t="s">
        <v>5413</v>
      </c>
    </row>
    <row r="151" spans="1:2" x14ac:dyDescent="0.3">
      <c r="A151" s="2" t="s">
        <v>2205</v>
      </c>
      <c r="B151" s="11" t="s">
        <v>5415</v>
      </c>
    </row>
    <row r="152" spans="1:2" x14ac:dyDescent="0.3">
      <c r="A152" s="2" t="s">
        <v>2211</v>
      </c>
      <c r="B152" s="11" t="s">
        <v>5415</v>
      </c>
    </row>
    <row r="153" spans="1:2" x14ac:dyDescent="0.3">
      <c r="A153" s="2" t="s">
        <v>2213</v>
      </c>
      <c r="B153" s="11" t="s">
        <v>5415</v>
      </c>
    </row>
    <row r="154" spans="1:2" x14ac:dyDescent="0.3">
      <c r="A154" s="2" t="s">
        <v>2215</v>
      </c>
      <c r="B154" s="11" t="s">
        <v>5412</v>
      </c>
    </row>
    <row r="155" spans="1:2" x14ac:dyDescent="0.3">
      <c r="A155" s="2" t="s">
        <v>2225</v>
      </c>
      <c r="B155" s="11" t="s">
        <v>5412</v>
      </c>
    </row>
    <row r="156" spans="1:2" x14ac:dyDescent="0.3">
      <c r="A156" s="2" t="s">
        <v>2295</v>
      </c>
      <c r="B156" s="11" t="s">
        <v>5415</v>
      </c>
    </row>
    <row r="157" spans="1:2" x14ac:dyDescent="0.3">
      <c r="A157" s="2" t="s">
        <v>2313</v>
      </c>
      <c r="B157" s="11" t="s">
        <v>5415</v>
      </c>
    </row>
    <row r="158" spans="1:2" x14ac:dyDescent="0.3">
      <c r="A158" s="2" t="s">
        <v>2321</v>
      </c>
      <c r="B158" s="11" t="s">
        <v>5415</v>
      </c>
    </row>
    <row r="159" spans="1:2" x14ac:dyDescent="0.3">
      <c r="A159" s="2" t="s">
        <v>2339</v>
      </c>
      <c r="B159" s="11" t="s">
        <v>5413</v>
      </c>
    </row>
    <row r="160" spans="1:2" x14ac:dyDescent="0.3">
      <c r="A160" s="2" t="s">
        <v>2351</v>
      </c>
      <c r="B160" s="11" t="s">
        <v>5413</v>
      </c>
    </row>
    <row r="161" spans="1:2" x14ac:dyDescent="0.3">
      <c r="A161" s="2" t="s">
        <v>2367</v>
      </c>
      <c r="B161" s="11" t="s">
        <v>5413</v>
      </c>
    </row>
    <row r="162" spans="1:2" x14ac:dyDescent="0.3">
      <c r="A162" s="2" t="s">
        <v>2373</v>
      </c>
      <c r="B162" s="11" t="s">
        <v>5413</v>
      </c>
    </row>
    <row r="163" spans="1:2" x14ac:dyDescent="0.3">
      <c r="A163" s="2" t="s">
        <v>2391</v>
      </c>
      <c r="B163" s="11" t="s">
        <v>5413</v>
      </c>
    </row>
    <row r="164" spans="1:2" x14ac:dyDescent="0.3">
      <c r="A164" s="2" t="s">
        <v>2395</v>
      </c>
      <c r="B164" s="11" t="s">
        <v>5415</v>
      </c>
    </row>
    <row r="165" spans="1:2" x14ac:dyDescent="0.3">
      <c r="A165" s="2" t="s">
        <v>2405</v>
      </c>
      <c r="B165" s="11" t="s">
        <v>5413</v>
      </c>
    </row>
    <row r="166" spans="1:2" x14ac:dyDescent="0.3">
      <c r="A166" s="2" t="s">
        <v>2427</v>
      </c>
      <c r="B166" s="11" t="s">
        <v>5413</v>
      </c>
    </row>
    <row r="167" spans="1:2" x14ac:dyDescent="0.3">
      <c r="A167" s="2" t="s">
        <v>2435</v>
      </c>
      <c r="B167" s="11" t="s">
        <v>5414</v>
      </c>
    </row>
    <row r="168" spans="1:2" x14ac:dyDescent="0.3">
      <c r="A168" s="2" t="s">
        <v>2529</v>
      </c>
      <c r="B168" s="11" t="s">
        <v>5414</v>
      </c>
    </row>
    <row r="169" spans="1:2" x14ac:dyDescent="0.3">
      <c r="A169" s="2" t="s">
        <v>2549</v>
      </c>
      <c r="B169" s="11" t="s">
        <v>5414</v>
      </c>
    </row>
    <row r="170" spans="1:2" x14ac:dyDescent="0.3">
      <c r="A170" s="2" t="s">
        <v>2563</v>
      </c>
      <c r="B170" s="11" t="s">
        <v>5415</v>
      </c>
    </row>
    <row r="171" spans="1:2" x14ac:dyDescent="0.3">
      <c r="A171" s="2" t="s">
        <v>2567</v>
      </c>
      <c r="B171" s="11" t="s">
        <v>5415</v>
      </c>
    </row>
    <row r="172" spans="1:2" x14ac:dyDescent="0.3">
      <c r="A172" s="2" t="s">
        <v>2569</v>
      </c>
      <c r="B172" s="11" t="s">
        <v>5415</v>
      </c>
    </row>
    <row r="173" spans="1:2" x14ac:dyDescent="0.3">
      <c r="A173" s="2" t="s">
        <v>2571</v>
      </c>
      <c r="B173" s="11" t="s">
        <v>5415</v>
      </c>
    </row>
    <row r="174" spans="1:2" x14ac:dyDescent="0.3">
      <c r="A174" s="2" t="s">
        <v>2573</v>
      </c>
      <c r="B174" s="11" t="s">
        <v>5415</v>
      </c>
    </row>
    <row r="175" spans="1:2" x14ac:dyDescent="0.3">
      <c r="A175" s="2" t="s">
        <v>2577</v>
      </c>
      <c r="B175" s="11" t="s">
        <v>5415</v>
      </c>
    </row>
    <row r="176" spans="1:2" x14ac:dyDescent="0.3">
      <c r="A176" s="2" t="s">
        <v>2579</v>
      </c>
      <c r="B176" s="11" t="s">
        <v>5415</v>
      </c>
    </row>
    <row r="177" spans="1:2" x14ac:dyDescent="0.3">
      <c r="A177" s="2" t="s">
        <v>2593</v>
      </c>
      <c r="B177" s="11" t="s">
        <v>5415</v>
      </c>
    </row>
    <row r="178" spans="1:2" x14ac:dyDescent="0.3">
      <c r="A178" s="2" t="s">
        <v>2595</v>
      </c>
      <c r="B178" s="11" t="s">
        <v>5415</v>
      </c>
    </row>
    <row r="179" spans="1:2" x14ac:dyDescent="0.3">
      <c r="A179" s="2" t="s">
        <v>2597</v>
      </c>
      <c r="B179" s="11" t="s">
        <v>5415</v>
      </c>
    </row>
    <row r="180" spans="1:2" x14ac:dyDescent="0.3">
      <c r="A180" s="2" t="s">
        <v>2613</v>
      </c>
      <c r="B180" s="11" t="s">
        <v>5413</v>
      </c>
    </row>
    <row r="181" spans="1:2" x14ac:dyDescent="0.3">
      <c r="A181" s="2" t="s">
        <v>2661</v>
      </c>
      <c r="B181" s="11" t="s">
        <v>5415</v>
      </c>
    </row>
    <row r="182" spans="1:2" x14ac:dyDescent="0.3">
      <c r="A182" s="2" t="s">
        <v>2663</v>
      </c>
      <c r="B182" s="11" t="s">
        <v>5415</v>
      </c>
    </row>
    <row r="183" spans="1:2" x14ac:dyDescent="0.3">
      <c r="A183" s="2" t="s">
        <v>2667</v>
      </c>
      <c r="B183" s="11" t="s">
        <v>5412</v>
      </c>
    </row>
    <row r="184" spans="1:2" x14ac:dyDescent="0.3">
      <c r="A184" s="2" t="s">
        <v>2673</v>
      </c>
      <c r="B184" s="11" t="s">
        <v>5413</v>
      </c>
    </row>
    <row r="185" spans="1:2" x14ac:dyDescent="0.3">
      <c r="A185" s="2" t="s">
        <v>2749</v>
      </c>
      <c r="B185" s="11" t="s">
        <v>5412</v>
      </c>
    </row>
    <row r="186" spans="1:2" x14ac:dyDescent="0.3">
      <c r="A186" s="2" t="s">
        <v>2755</v>
      </c>
      <c r="B186" s="11" t="s">
        <v>5415</v>
      </c>
    </row>
    <row r="187" spans="1:2" x14ac:dyDescent="0.3">
      <c r="A187" s="2" t="s">
        <v>2759</v>
      </c>
      <c r="B187" s="11" t="s">
        <v>5415</v>
      </c>
    </row>
    <row r="188" spans="1:2" x14ac:dyDescent="0.3">
      <c r="A188" s="2" t="s">
        <v>2825</v>
      </c>
      <c r="B188" s="11" t="s">
        <v>5413</v>
      </c>
    </row>
    <row r="189" spans="1:2" x14ac:dyDescent="0.3">
      <c r="A189" s="2" t="s">
        <v>2861</v>
      </c>
      <c r="B189" s="11" t="s">
        <v>5413</v>
      </c>
    </row>
    <row r="190" spans="1:2" x14ac:dyDescent="0.3">
      <c r="A190" s="2" t="s">
        <v>2873</v>
      </c>
      <c r="B190" s="11" t="s">
        <v>5415</v>
      </c>
    </row>
    <row r="191" spans="1:2" x14ac:dyDescent="0.3">
      <c r="A191" s="2" t="s">
        <v>2877</v>
      </c>
      <c r="B191" s="11" t="s">
        <v>5415</v>
      </c>
    </row>
    <row r="192" spans="1:2" x14ac:dyDescent="0.3">
      <c r="A192" s="2" t="s">
        <v>2881</v>
      </c>
      <c r="B192" s="11" t="s">
        <v>5415</v>
      </c>
    </row>
    <row r="193" spans="1:2" x14ac:dyDescent="0.3">
      <c r="A193" s="2" t="s">
        <v>2913</v>
      </c>
      <c r="B193" s="11" t="s">
        <v>5415</v>
      </c>
    </row>
    <row r="194" spans="1:2" x14ac:dyDescent="0.3">
      <c r="A194" s="2" t="s">
        <v>2915</v>
      </c>
      <c r="B194" s="11" t="s">
        <v>5415</v>
      </c>
    </row>
    <row r="195" spans="1:2" x14ac:dyDescent="0.3">
      <c r="A195" s="2" t="s">
        <v>2925</v>
      </c>
      <c r="B195" s="11" t="s">
        <v>5415</v>
      </c>
    </row>
    <row r="196" spans="1:2" x14ac:dyDescent="0.3">
      <c r="A196" s="2" t="s">
        <v>2933</v>
      </c>
      <c r="B196" s="11" t="s">
        <v>5414</v>
      </c>
    </row>
    <row r="197" spans="1:2" x14ac:dyDescent="0.3">
      <c r="A197" s="2" t="s">
        <v>2937</v>
      </c>
      <c r="B197" s="11" t="s">
        <v>5415</v>
      </c>
    </row>
    <row r="198" spans="1:2" x14ac:dyDescent="0.3">
      <c r="A198" s="2" t="s">
        <v>2967</v>
      </c>
      <c r="B198" s="11" t="s">
        <v>5413</v>
      </c>
    </row>
    <row r="199" spans="1:2" x14ac:dyDescent="0.3">
      <c r="A199" s="2" t="s">
        <v>2979</v>
      </c>
      <c r="B199" s="11" t="s">
        <v>5415</v>
      </c>
    </row>
    <row r="200" spans="1:2" x14ac:dyDescent="0.3">
      <c r="A200" s="2" t="s">
        <v>3001</v>
      </c>
      <c r="B200" s="11" t="s">
        <v>5413</v>
      </c>
    </row>
    <row r="201" spans="1:2" x14ac:dyDescent="0.3">
      <c r="A201" s="2" t="s">
        <v>3025</v>
      </c>
      <c r="B201" s="11" t="s">
        <v>5415</v>
      </c>
    </row>
    <row r="202" spans="1:2" x14ac:dyDescent="0.3">
      <c r="A202" s="2" t="s">
        <v>3041</v>
      </c>
      <c r="B202" s="11" t="s">
        <v>5415</v>
      </c>
    </row>
    <row r="203" spans="1:2" x14ac:dyDescent="0.3">
      <c r="A203" s="2" t="s">
        <v>3045</v>
      </c>
      <c r="B203" s="11" t="s">
        <v>5415</v>
      </c>
    </row>
    <row r="204" spans="1:2" x14ac:dyDescent="0.3">
      <c r="A204" s="2" t="s">
        <v>3047</v>
      </c>
      <c r="B204" s="11" t="s">
        <v>5415</v>
      </c>
    </row>
    <row r="205" spans="1:2" x14ac:dyDescent="0.3">
      <c r="A205" s="2" t="s">
        <v>3049</v>
      </c>
      <c r="B205" s="11" t="s">
        <v>5412</v>
      </c>
    </row>
    <row r="206" spans="1:2" x14ac:dyDescent="0.3">
      <c r="A206" s="2" t="s">
        <v>3051</v>
      </c>
      <c r="B206" s="11" t="s">
        <v>5412</v>
      </c>
    </row>
    <row r="207" spans="1:2" x14ac:dyDescent="0.3">
      <c r="A207" s="2" t="s">
        <v>3069</v>
      </c>
      <c r="B207" s="11" t="s">
        <v>5415</v>
      </c>
    </row>
    <row r="208" spans="1:2" x14ac:dyDescent="0.3">
      <c r="A208" s="2" t="s">
        <v>3117</v>
      </c>
      <c r="B208" s="11" t="s">
        <v>5413</v>
      </c>
    </row>
    <row r="209" spans="1:2" x14ac:dyDescent="0.3">
      <c r="A209" s="2" t="s">
        <v>3127</v>
      </c>
      <c r="B209" s="11" t="s">
        <v>5413</v>
      </c>
    </row>
    <row r="210" spans="1:2" x14ac:dyDescent="0.3">
      <c r="A210" s="2" t="s">
        <v>3131</v>
      </c>
      <c r="B210" s="11" t="s">
        <v>5413</v>
      </c>
    </row>
    <row r="211" spans="1:2" x14ac:dyDescent="0.3">
      <c r="A211" s="2" t="s">
        <v>3221</v>
      </c>
      <c r="B211" s="11" t="s">
        <v>5415</v>
      </c>
    </row>
    <row r="212" spans="1:2" x14ac:dyDescent="0.3">
      <c r="A212" s="2" t="s">
        <v>3227</v>
      </c>
      <c r="B212" s="11" t="s">
        <v>5415</v>
      </c>
    </row>
    <row r="213" spans="1:2" x14ac:dyDescent="0.3">
      <c r="A213" s="2" t="s">
        <v>3253</v>
      </c>
      <c r="B213" s="11" t="s">
        <v>5415</v>
      </c>
    </row>
    <row r="214" spans="1:2" x14ac:dyDescent="0.3">
      <c r="A214" s="2" t="s">
        <v>3325</v>
      </c>
      <c r="B214" s="11" t="s">
        <v>5412</v>
      </c>
    </row>
    <row r="215" spans="1:2" x14ac:dyDescent="0.3">
      <c r="A215" s="2" t="s">
        <v>3341</v>
      </c>
      <c r="B215" s="11" t="s">
        <v>5413</v>
      </c>
    </row>
    <row r="216" spans="1:2" x14ac:dyDescent="0.3">
      <c r="A216" s="2" t="s">
        <v>3343</v>
      </c>
      <c r="B216" s="11" t="s">
        <v>5413</v>
      </c>
    </row>
    <row r="217" spans="1:2" x14ac:dyDescent="0.3">
      <c r="A217" s="2" t="s">
        <v>3389</v>
      </c>
      <c r="B217" s="11" t="s">
        <v>5413</v>
      </c>
    </row>
    <row r="218" spans="1:2" x14ac:dyDescent="0.3">
      <c r="A218" s="2" t="s">
        <v>3393</v>
      </c>
      <c r="B218" s="11" t="s">
        <v>5414</v>
      </c>
    </row>
    <row r="219" spans="1:2" x14ac:dyDescent="0.3">
      <c r="A219" s="2" t="s">
        <v>3409</v>
      </c>
      <c r="B219" s="11" t="s">
        <v>5415</v>
      </c>
    </row>
    <row r="220" spans="1:2" x14ac:dyDescent="0.3">
      <c r="A220" s="2" t="s">
        <v>3413</v>
      </c>
      <c r="B220" s="11" t="s">
        <v>5415</v>
      </c>
    </row>
    <row r="221" spans="1:2" x14ac:dyDescent="0.3">
      <c r="A221" s="2" t="s">
        <v>3417</v>
      </c>
      <c r="B221" s="11" t="s">
        <v>5415</v>
      </c>
    </row>
    <row r="222" spans="1:2" x14ac:dyDescent="0.3">
      <c r="A222" s="2" t="s">
        <v>3419</v>
      </c>
      <c r="B222" s="11" t="s">
        <v>5412</v>
      </c>
    </row>
    <row r="223" spans="1:2" x14ac:dyDescent="0.3">
      <c r="A223" s="2" t="s">
        <v>3423</v>
      </c>
      <c r="B223" s="11" t="s">
        <v>5415</v>
      </c>
    </row>
    <row r="224" spans="1:2" x14ac:dyDescent="0.3">
      <c r="A224" s="2" t="s">
        <v>3487</v>
      </c>
      <c r="B224" s="11" t="s">
        <v>5415</v>
      </c>
    </row>
    <row r="225" spans="1:2" x14ac:dyDescent="0.3">
      <c r="A225" s="2" t="s">
        <v>3511</v>
      </c>
      <c r="B225" s="11" t="s">
        <v>5413</v>
      </c>
    </row>
    <row r="226" spans="1:2" x14ac:dyDescent="0.3">
      <c r="A226" s="2" t="s">
        <v>3513</v>
      </c>
      <c r="B226" s="11" t="s">
        <v>5413</v>
      </c>
    </row>
    <row r="227" spans="1:2" x14ac:dyDescent="0.3">
      <c r="A227" s="2" t="s">
        <v>3517</v>
      </c>
      <c r="B227" s="11" t="s">
        <v>5413</v>
      </c>
    </row>
    <row r="228" spans="1:2" x14ac:dyDescent="0.3">
      <c r="A228" s="2" t="s">
        <v>3527</v>
      </c>
      <c r="B228" s="11" t="s">
        <v>5415</v>
      </c>
    </row>
    <row r="229" spans="1:2" x14ac:dyDescent="0.3">
      <c r="A229" s="2" t="s">
        <v>3529</v>
      </c>
      <c r="B229" s="11" t="s">
        <v>5415</v>
      </c>
    </row>
    <row r="230" spans="1:2" x14ac:dyDescent="0.3">
      <c r="A230" s="2"/>
    </row>
    <row r="231" spans="1:2" x14ac:dyDescent="0.3">
      <c r="A231" s="2"/>
    </row>
    <row r="232" spans="1:2" x14ac:dyDescent="0.3">
      <c r="A232" s="2"/>
    </row>
    <row r="233" spans="1:2" x14ac:dyDescent="0.3">
      <c r="A233" s="2"/>
    </row>
    <row r="234" spans="1:2" x14ac:dyDescent="0.3">
      <c r="A234" s="2"/>
    </row>
    <row r="235" spans="1:2" x14ac:dyDescent="0.3">
      <c r="A235" s="2"/>
    </row>
    <row r="236" spans="1:2" x14ac:dyDescent="0.3">
      <c r="A236" s="2"/>
    </row>
    <row r="237" spans="1:2" x14ac:dyDescent="0.3">
      <c r="A237" s="2"/>
    </row>
    <row r="238" spans="1:2" x14ac:dyDescent="0.3">
      <c r="A238" s="2"/>
    </row>
    <row r="239" spans="1:2" x14ac:dyDescent="0.3">
      <c r="A239" s="2"/>
    </row>
    <row r="240" spans="1:2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x14ac:dyDescent="0.3">
      <c r="A277" s="2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x14ac:dyDescent="0.3">
      <c r="A290" s="2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  <row r="303" spans="1:1" x14ac:dyDescent="0.3">
      <c r="A303" s="2"/>
    </row>
    <row r="304" spans="1:1" x14ac:dyDescent="0.3">
      <c r="A304" s="2"/>
    </row>
    <row r="305" spans="1:1" x14ac:dyDescent="0.3">
      <c r="A305" s="2"/>
    </row>
    <row r="306" spans="1:1" x14ac:dyDescent="0.3">
      <c r="A306" s="2"/>
    </row>
    <row r="307" spans="1:1" x14ac:dyDescent="0.3">
      <c r="A307" s="2"/>
    </row>
    <row r="308" spans="1:1" x14ac:dyDescent="0.3">
      <c r="A308" s="2"/>
    </row>
    <row r="309" spans="1:1" x14ac:dyDescent="0.3">
      <c r="A309" s="2"/>
    </row>
    <row r="310" spans="1:1" x14ac:dyDescent="0.3">
      <c r="A310" s="2"/>
    </row>
    <row r="311" spans="1:1" x14ac:dyDescent="0.3">
      <c r="A311" s="2"/>
    </row>
    <row r="312" spans="1:1" x14ac:dyDescent="0.3">
      <c r="A3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architectures</vt:lpstr>
      <vt:lpstr>tax</vt:lpstr>
      <vt:lpstr>pivot</vt:lpstr>
      <vt:lpstr>chosen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emkeller</dc:creator>
  <cp:lastModifiedBy>Certified Windows</cp:lastModifiedBy>
  <dcterms:created xsi:type="dcterms:W3CDTF">2017-05-17T23:20:34Z</dcterms:created>
  <dcterms:modified xsi:type="dcterms:W3CDTF">2017-10-08T02:31:49Z</dcterms:modified>
</cp:coreProperties>
</file>