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fya\My_files\university\bioinf\2sem\"/>
    </mc:Choice>
  </mc:AlternateContent>
  <xr:revisionPtr revIDLastSave="0" documentId="8_{C0D29D72-4A4B-48A8-949C-30ACBD20443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tab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5" i="1" l="1"/>
  <c r="J35" i="1"/>
  <c r="J14" i="1"/>
  <c r="K14" i="1"/>
  <c r="J16" i="1"/>
</calcChain>
</file>

<file path=xl/sharedStrings.xml><?xml version="1.0" encoding="utf-8"?>
<sst xmlns="http://schemas.openxmlformats.org/spreadsheetml/2006/main" count="111" uniqueCount="68">
  <si>
    <t>ID 1</t>
  </si>
  <si>
    <t>ID 2</t>
  </si>
  <si>
    <t>Score</t>
  </si>
  <si>
    <t>% Identity</t>
  </si>
  <si>
    <t>% Similarity</t>
  </si>
  <si>
    <t>Indels</t>
  </si>
  <si>
    <t>Enolase</t>
  </si>
  <si>
    <t>ENO_ECOLI</t>
  </si>
  <si>
    <t>ENO_BACSU</t>
  </si>
  <si>
    <t>Program</t>
  </si>
  <si>
    <t>Protein Name(-s)</t>
  </si>
  <si>
    <t>Gap symbols (-)</t>
  </si>
  <si>
    <t>% Coverage 1</t>
  </si>
  <si>
    <t>% Coverage 2</t>
  </si>
  <si>
    <t>water</t>
  </si>
  <si>
    <t>needle</t>
  </si>
  <si>
    <t>Comment</t>
  </si>
  <si>
    <t>Sample</t>
  </si>
  <si>
    <t>GS13_BACSU</t>
  </si>
  <si>
    <t>ADHE_ECOLI</t>
  </si>
  <si>
    <t>General stress protein 13, Aldehyde-alcohol dehydrogenase</t>
  </si>
  <si>
    <t>Global alignment of homologous proteins</t>
  </si>
  <si>
    <t>Local alignment of homologous proteins</t>
  </si>
  <si>
    <t>Global alignment of non homologous proteins</t>
  </si>
  <si>
    <t>Local alignment of non homologous proteins</t>
  </si>
  <si>
    <t>NIFH_RHIET</t>
  </si>
  <si>
    <t>NIFH_METMP</t>
  </si>
  <si>
    <t>PSBL_TOBAC</t>
  </si>
  <si>
    <t>Photosystem II reaction center protein L</t>
  </si>
  <si>
    <t>PSBL_NOSS1</t>
  </si>
  <si>
    <t>PSBL_ATRBE</t>
  </si>
  <si>
    <t>ALF_YEAST</t>
  </si>
  <si>
    <t>ALF_DROME</t>
  </si>
  <si>
    <t>DNA2_HUMAN</t>
  </si>
  <si>
    <t>DNA2_SCHIPO</t>
  </si>
  <si>
    <t>DNA replication ATP-dependent helicase/nuclease DNA2</t>
  </si>
  <si>
    <t>or DNA2_MOUSE</t>
  </si>
  <si>
    <t>Helicase with zinc finger domain 2, DNA replication ATP-dependent helicase/nuclease DNA2</t>
  </si>
  <si>
    <t>HELZ2_HUMAN</t>
  </si>
  <si>
    <t>NDUS6_HUMAN</t>
  </si>
  <si>
    <t>Helicase with zinc finger domain 2, NADH dehydrogenase [ubiquinone] iron-sulfur protein 6, mitochondrial</t>
  </si>
  <si>
    <t>Bacteriorhodopsin, Flavodoxin/ferredoxin--NADP reductase</t>
  </si>
  <si>
    <t>Fructose-bisphosphate aldolase class 2</t>
  </si>
  <si>
    <t>Fructose-bisphosphate aldolase class 2, Fructose-bisphosphate aldolase class 1</t>
  </si>
  <si>
    <t>Nitrogenase</t>
  </si>
  <si>
    <t>BACR_HALSA</t>
  </si>
  <si>
    <t>FENR_ECOLI</t>
  </si>
  <si>
    <t>ALF_ECOLI</t>
  </si>
  <si>
    <t>ALF1_ECOLI</t>
  </si>
  <si>
    <t>PEPA_PIG</t>
  </si>
  <si>
    <t>FIBA_HUMAN</t>
  </si>
  <si>
    <t>Pepsin A, 	
Fibrinogen alpha chain</t>
  </si>
  <si>
    <t>по сравнению с глобальным выравниванием белки получились более схожими - ну это и логично, потому что насекомые и грибы эволюционно крайне далеки (+ грибы очень специфично разлагают сахара), и поэтому сходство скроее подоменное</t>
  </si>
  <si>
    <t>Это центр фотосистемы 2 для высшего растения и для цианобактерии. Он конечно очень короткий как оказалось, но все равно удивительно что они так похожи</t>
  </si>
  <si>
    <t>И все таки схожесть тех же белков для более близких видов явно сильнее</t>
  </si>
  <si>
    <t>Тут более далекие белки выполняющие схожую функцию стали оцениваться алгоритмом более схожими</t>
  </si>
  <si>
    <t>цинковые пальчики)))</t>
  </si>
  <si>
    <t>тут тоже в обоих последовательностях pfam находит цинковые пальцы, именно поэтому я и решила их выравнивать, но видимо пальцы тоже бывают разные, все таки в прошлом случае похожетсть проявлялась наверняка еще и изза схожих функций</t>
  </si>
  <si>
    <t>эээ почему так похоже?? Я удивилась судя по всему это довольно схожие белки. Поэтому загнала в Pfam, но он одинковых доменов не показал. Поэтому либо (1) так и выглядит негоиологичное выравнивание либо (2) тк свинья и человек близкие виды, то внутри одного организма или юлизких видов междеменные да и доменные участки будут в целом довольно похоже организованы (3) мне так повезло и эти белки имеют схожую структуру или механизм действия</t>
  </si>
  <si>
    <t xml:space="preserve">в целом локальное выравнивание для более далеких эволюционно белков показыввает лучшее сходство </t>
  </si>
  <si>
    <t>Один из самых старых и первоначальных ферментов - катализирует одну из центральных реакций гликолиза (или глюконеогенеза). Интересно, что последовательности столь различны. Хотя возможно это особенность дрожжей - у грибов, специализирующихся на бескислородной расщеплении сахаров фермент навеняка специфичен.</t>
  </si>
  <si>
    <t>у гриба и человека различаются довольно сильно</t>
  </si>
  <si>
    <t>Нитрогеназа бактериальная и архейная.</t>
  </si>
  <si>
    <t>Это два фермента катализируют одну и ту же реакцию но работают по разному механизму</t>
  </si>
  <si>
    <t xml:space="preserve">это аналогичные белки с похожим механизмом действия. BACR - светочувствительная протонная помпа аля хлорофилл, но у галоархей. Ферредоксин - последний этап в дыхательной ЦПЭ, в данном случае, бактерии. Все таки на сходство </t>
  </si>
  <si>
    <t>Вот и засекся цинковый палец. Во второй короткой последовательности (белок мембраны митохондрий) который короткий, этот домен занимает оч большую часть. А у хеликазы это только один из доменов</t>
  </si>
  <si>
    <t>Все таки заметное довольно сходство. Но белки из одного организма и со схожей функцией</t>
  </si>
  <si>
    <t>Как-то оч похоже…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</si>
</sst>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Palatino Linotype"/>
      <family val="1"/>
      <charset val="204"/>
    </font>
    <font>
      <b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18" fillId="0" borderId="11" xfId="0" applyFont="1" applyBorder="1" applyAlignment="1">
      <alignment horizontal="left" wrapText="1" indent="1"/>
    </xf>
    <xf numFmtId="0" fontId="0" fillId="0" borderId="0" xfId="0" applyAlignment="1">
      <alignment textRotation="90"/>
    </xf>
    <xf numFmtId="0" fontId="18" fillId="0" borderId="12" xfId="0" applyFont="1" applyBorder="1" applyAlignment="1">
      <alignment horizontal="left" vertical="top" textRotation="90" wrapText="1"/>
    </xf>
    <xf numFmtId="0" fontId="18" fillId="0" borderId="12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164" fontId="0" fillId="0" borderId="0" xfId="0" applyNumberFormat="1"/>
    <xf numFmtId="164" fontId="18" fillId="0" borderId="11" xfId="0" applyNumberFormat="1" applyFont="1" applyBorder="1" applyAlignment="1">
      <alignment horizontal="left" wrapText="1" indent="1"/>
    </xf>
    <xf numFmtId="164" fontId="18" fillId="0" borderId="12" xfId="0" applyNumberFormat="1" applyFont="1" applyBorder="1" applyAlignment="1">
      <alignment horizontal="left" vertical="top" textRotation="90" wrapText="1"/>
    </xf>
    <xf numFmtId="164" fontId="18" fillId="0" borderId="12" xfId="0" applyNumberFormat="1" applyFont="1" applyBorder="1" applyAlignment="1">
      <alignment horizontal="left" vertical="top" wrapText="1"/>
    </xf>
    <xf numFmtId="164" fontId="18" fillId="0" borderId="10" xfId="0" applyNumberFormat="1" applyFont="1" applyBorder="1" applyAlignment="1">
      <alignment horizontal="left" vertical="top" wrapText="1"/>
    </xf>
    <xf numFmtId="0" fontId="0" fillId="0" borderId="0" xfId="0" applyFill="1"/>
    <xf numFmtId="0" fontId="0" fillId="0" borderId="0" xfId="0" applyFill="1" applyAlignment="1">
      <alignment textRotation="90"/>
    </xf>
    <xf numFmtId="0" fontId="19" fillId="0" borderId="13" xfId="0" applyFont="1" applyFill="1" applyBorder="1" applyAlignment="1">
      <alignment wrapText="1"/>
    </xf>
    <xf numFmtId="0" fontId="19" fillId="0" borderId="14" xfId="0" applyFont="1" applyFill="1" applyBorder="1" applyAlignment="1">
      <alignment wrapText="1"/>
    </xf>
    <xf numFmtId="0" fontId="19" fillId="0" borderId="0" xfId="0" applyFont="1" applyFill="1" applyAlignment="1">
      <alignment wrapText="1"/>
    </xf>
    <xf numFmtId="0" fontId="19" fillId="0" borderId="16" xfId="0" applyFont="1" applyFill="1" applyBorder="1" applyAlignment="1">
      <alignment wrapText="1"/>
    </xf>
    <xf numFmtId="164" fontId="18" fillId="0" borderId="0" xfId="0" applyNumberFormat="1" applyFont="1" applyBorder="1" applyAlignment="1">
      <alignment horizontal="left" vertical="top" wrapText="1"/>
    </xf>
    <xf numFmtId="0" fontId="0" fillId="0" borderId="16" xfId="0" applyFill="1" applyBorder="1"/>
    <xf numFmtId="0" fontId="19" fillId="0" borderId="15" xfId="0" applyFont="1" applyFill="1" applyBorder="1" applyAlignment="1">
      <alignment wrapText="1"/>
    </xf>
    <xf numFmtId="0" fontId="19" fillId="0" borderId="17" xfId="0" applyFont="1" applyFill="1" applyBorder="1" applyAlignment="1">
      <alignment wrapText="1"/>
    </xf>
    <xf numFmtId="0" fontId="20" fillId="0" borderId="10" xfId="0" applyFont="1" applyBorder="1" applyAlignment="1">
      <alignment horizontal="left" vertical="center"/>
    </xf>
    <xf numFmtId="164" fontId="20" fillId="0" borderId="10" xfId="0" applyNumberFormat="1" applyFont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21" fillId="0" borderId="12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8"/>
  <sheetViews>
    <sheetView tabSelected="1" topLeftCell="A24" workbookViewId="0">
      <selection activeCell="L26" sqref="L26"/>
    </sheetView>
  </sheetViews>
  <sheetFormatPr defaultRowHeight="15" x14ac:dyDescent="0.25"/>
  <cols>
    <col min="1" max="1" width="33.5703125" customWidth="1"/>
    <col min="2" max="2" width="13.42578125" customWidth="1"/>
    <col min="3" max="3" width="15.5703125" customWidth="1"/>
    <col min="4" max="4" width="15.42578125" customWidth="1"/>
    <col min="6" max="7" width="9.140625" style="6"/>
    <col min="10" max="11" width="9.140625" style="6"/>
    <col min="12" max="12" width="108" style="6" customWidth="1"/>
    <col min="13" max="18" width="9.140625" style="11"/>
  </cols>
  <sheetData>
    <row r="1" spans="1:18" x14ac:dyDescent="0.25">
      <c r="A1" s="1"/>
      <c r="B1" s="1"/>
      <c r="C1" s="1"/>
      <c r="D1" s="1"/>
      <c r="E1" s="1"/>
      <c r="F1" s="7"/>
      <c r="G1" s="7"/>
      <c r="H1" s="1"/>
      <c r="I1" s="1"/>
      <c r="J1" s="7"/>
      <c r="K1" s="7"/>
      <c r="L1" s="7"/>
    </row>
    <row r="2" spans="1:18" s="2" customFormat="1" ht="92.25" customHeight="1" thickBot="1" x14ac:dyDescent="0.3">
      <c r="A2" s="3" t="s">
        <v>10</v>
      </c>
      <c r="B2" s="3" t="s">
        <v>9</v>
      </c>
      <c r="C2" s="3" t="s">
        <v>0</v>
      </c>
      <c r="D2" s="3" t="s">
        <v>1</v>
      </c>
      <c r="E2" s="3" t="s">
        <v>2</v>
      </c>
      <c r="F2" s="8" t="s">
        <v>3</v>
      </c>
      <c r="G2" s="8" t="s">
        <v>4</v>
      </c>
      <c r="H2" s="3" t="s">
        <v>11</v>
      </c>
      <c r="I2" s="3" t="s">
        <v>5</v>
      </c>
      <c r="J2" s="8" t="s">
        <v>12</v>
      </c>
      <c r="K2" s="8" t="s">
        <v>13</v>
      </c>
      <c r="L2" s="8" t="s">
        <v>16</v>
      </c>
      <c r="M2" s="12"/>
      <c r="N2" s="12"/>
      <c r="O2" s="12"/>
      <c r="P2" s="12"/>
      <c r="Q2" s="12"/>
      <c r="R2" s="12"/>
    </row>
    <row r="3" spans="1:18" s="24" customFormat="1" ht="24" customHeight="1" thickBot="1" x14ac:dyDescent="0.3">
      <c r="A3" s="25" t="s">
        <v>21</v>
      </c>
      <c r="B3" s="21"/>
      <c r="C3" s="21"/>
      <c r="D3" s="21"/>
      <c r="E3" s="21"/>
      <c r="F3" s="22"/>
      <c r="G3" s="22"/>
      <c r="H3" s="21"/>
      <c r="I3" s="21"/>
      <c r="J3" s="22"/>
      <c r="K3" s="22"/>
      <c r="L3" s="22"/>
      <c r="M3" s="23"/>
      <c r="N3" s="23"/>
      <c r="O3" s="23"/>
      <c r="P3" s="23"/>
      <c r="Q3" s="23"/>
      <c r="R3" s="23"/>
    </row>
    <row r="4" spans="1:18" ht="27" customHeight="1" thickBot="1" x14ac:dyDescent="0.3">
      <c r="A4" s="4" t="s">
        <v>6</v>
      </c>
      <c r="B4" s="5" t="s">
        <v>15</v>
      </c>
      <c r="C4" s="5" t="s">
        <v>7</v>
      </c>
      <c r="D4" s="5" t="s">
        <v>8</v>
      </c>
      <c r="E4" s="5">
        <v>1351</v>
      </c>
      <c r="F4" s="10">
        <v>62.1</v>
      </c>
      <c r="G4" s="10">
        <v>74.8</v>
      </c>
      <c r="H4" s="5">
        <v>20</v>
      </c>
      <c r="I4" s="5">
        <v>5</v>
      </c>
      <c r="J4" s="10">
        <v>100</v>
      </c>
      <c r="K4" s="10">
        <v>100</v>
      </c>
      <c r="L4" s="10" t="s">
        <v>17</v>
      </c>
    </row>
    <row r="5" spans="1:18" ht="33" customHeight="1" x14ac:dyDescent="0.25">
      <c r="A5" s="26" t="s">
        <v>42</v>
      </c>
      <c r="B5" s="26"/>
      <c r="C5" s="26" t="s">
        <v>31</v>
      </c>
      <c r="D5" s="26" t="s">
        <v>32</v>
      </c>
      <c r="E5" s="26">
        <v>35.5</v>
      </c>
      <c r="F5" s="17">
        <v>13.2</v>
      </c>
      <c r="G5" s="17">
        <v>20.5</v>
      </c>
      <c r="H5" s="26">
        <v>266</v>
      </c>
      <c r="I5" s="26">
        <v>8</v>
      </c>
      <c r="J5" s="17">
        <v>100</v>
      </c>
      <c r="K5" s="17">
        <v>100</v>
      </c>
      <c r="L5" s="17" t="s">
        <v>60</v>
      </c>
    </row>
    <row r="6" spans="1:18" ht="35.25" customHeight="1" x14ac:dyDescent="0.25">
      <c r="A6" s="26" t="s">
        <v>28</v>
      </c>
      <c r="B6" s="26"/>
      <c r="C6" s="26" t="s">
        <v>27</v>
      </c>
      <c r="D6" s="26" t="s">
        <v>29</v>
      </c>
      <c r="E6" s="26">
        <v>138</v>
      </c>
      <c r="F6" s="17">
        <v>71.8</v>
      </c>
      <c r="G6" s="17">
        <v>84.6</v>
      </c>
      <c r="H6" s="26">
        <v>1</v>
      </c>
      <c r="I6" s="26">
        <v>1</v>
      </c>
      <c r="J6" s="17">
        <v>100</v>
      </c>
      <c r="K6" s="17">
        <v>100</v>
      </c>
      <c r="L6" s="17" t="s">
        <v>53</v>
      </c>
    </row>
    <row r="7" spans="1:18" ht="28.5" x14ac:dyDescent="0.25">
      <c r="A7" s="26" t="s">
        <v>28</v>
      </c>
      <c r="B7" s="26"/>
      <c r="C7" s="26" t="s">
        <v>27</v>
      </c>
      <c r="D7" s="26" t="s">
        <v>30</v>
      </c>
      <c r="E7" s="26">
        <v>193</v>
      </c>
      <c r="F7" s="17">
        <v>97.4</v>
      </c>
      <c r="G7" s="17">
        <v>100</v>
      </c>
      <c r="H7" s="26">
        <v>0</v>
      </c>
      <c r="I7" s="26">
        <v>0</v>
      </c>
      <c r="J7" s="17">
        <v>100</v>
      </c>
      <c r="K7" s="17">
        <v>100</v>
      </c>
      <c r="L7" s="17" t="s">
        <v>54</v>
      </c>
    </row>
    <row r="8" spans="1:18" x14ac:dyDescent="0.25">
      <c r="A8" s="28" t="s">
        <v>44</v>
      </c>
      <c r="C8" s="28" t="s">
        <v>25</v>
      </c>
      <c r="D8" t="s">
        <v>26</v>
      </c>
      <c r="E8" s="28">
        <v>825</v>
      </c>
      <c r="F8" s="6">
        <v>53.5</v>
      </c>
      <c r="G8" s="6">
        <v>68.900000000000006</v>
      </c>
      <c r="H8" s="28">
        <v>26</v>
      </c>
      <c r="I8" s="28">
        <v>4</v>
      </c>
      <c r="J8" s="6">
        <v>100</v>
      </c>
      <c r="K8" s="6">
        <v>100</v>
      </c>
      <c r="L8" s="6" t="s">
        <v>62</v>
      </c>
    </row>
    <row r="9" spans="1:18" ht="29.25" thickBot="1" x14ac:dyDescent="0.3">
      <c r="A9" s="28" t="s">
        <v>35</v>
      </c>
      <c r="C9" s="28" t="s">
        <v>33</v>
      </c>
      <c r="D9" s="28" t="s">
        <v>34</v>
      </c>
      <c r="E9" s="28">
        <v>1356.5</v>
      </c>
      <c r="F9" s="6">
        <v>24.7</v>
      </c>
      <c r="G9" s="6">
        <v>38.1</v>
      </c>
      <c r="H9" s="28">
        <v>517</v>
      </c>
      <c r="I9" s="28">
        <v>30</v>
      </c>
      <c r="J9" s="6">
        <v>100</v>
      </c>
      <c r="K9" s="6">
        <v>100</v>
      </c>
      <c r="L9" s="6" t="s">
        <v>61</v>
      </c>
    </row>
    <row r="10" spans="1:18" ht="29.25" thickBot="1" x14ac:dyDescent="0.3">
      <c r="A10" s="5"/>
      <c r="B10" s="5"/>
      <c r="C10" s="5"/>
      <c r="D10" s="5" t="s">
        <v>36</v>
      </c>
      <c r="E10" s="5"/>
      <c r="F10" s="10"/>
      <c r="G10" s="10"/>
      <c r="H10" s="5"/>
      <c r="I10" s="5"/>
      <c r="J10" s="10"/>
      <c r="K10" s="10"/>
      <c r="L10" s="10"/>
    </row>
    <row r="11" spans="1:18" s="24" customFormat="1" ht="24" customHeight="1" thickBot="1" x14ac:dyDescent="0.3">
      <c r="A11" s="25" t="s">
        <v>22</v>
      </c>
      <c r="B11" s="21"/>
      <c r="C11" s="21"/>
      <c r="D11" s="21"/>
      <c r="E11" s="21"/>
      <c r="F11" s="22"/>
      <c r="G11" s="22"/>
      <c r="H11" s="21"/>
      <c r="I11" s="21"/>
      <c r="J11" s="22"/>
      <c r="K11" s="22"/>
      <c r="L11" s="22"/>
      <c r="M11" s="23"/>
      <c r="N11" s="23"/>
      <c r="O11" s="23"/>
      <c r="P11" s="23"/>
      <c r="Q11" s="23"/>
      <c r="R11" s="23"/>
    </row>
    <row r="12" spans="1:18" ht="29.25" thickBot="1" x14ac:dyDescent="0.3">
      <c r="A12" s="4" t="s">
        <v>6</v>
      </c>
      <c r="B12" s="4" t="s">
        <v>14</v>
      </c>
      <c r="C12" s="4" t="s">
        <v>7</v>
      </c>
      <c r="D12" s="4" t="s">
        <v>8</v>
      </c>
      <c r="E12" s="4">
        <v>1359</v>
      </c>
      <c r="F12" s="9">
        <v>64.099999999999994</v>
      </c>
      <c r="G12" s="9">
        <v>77.2</v>
      </c>
      <c r="H12" s="4">
        <v>7</v>
      </c>
      <c r="I12" s="4">
        <v>3</v>
      </c>
      <c r="J12" s="9">
        <v>98.1</v>
      </c>
      <c r="K12" s="9">
        <v>97.9</v>
      </c>
      <c r="L12" s="9" t="s">
        <v>59</v>
      </c>
    </row>
    <row r="13" spans="1:18" ht="57.75" customHeight="1" x14ac:dyDescent="0.25">
      <c r="A13" s="26" t="s">
        <v>42</v>
      </c>
      <c r="B13" s="26"/>
      <c r="C13" s="26" t="s">
        <v>31</v>
      </c>
      <c r="D13" s="26" t="s">
        <v>32</v>
      </c>
      <c r="E13" s="26">
        <v>51.5</v>
      </c>
      <c r="F13" s="17">
        <v>19.5</v>
      </c>
      <c r="G13" s="17">
        <v>34.9</v>
      </c>
      <c r="H13" s="26">
        <v>78</v>
      </c>
      <c r="I13" s="26">
        <v>8</v>
      </c>
      <c r="J13" s="17">
        <v>50.7</v>
      </c>
      <c r="K13" s="17">
        <v>61.2</v>
      </c>
      <c r="L13" s="17" t="s">
        <v>52</v>
      </c>
    </row>
    <row r="14" spans="1:18" ht="33" customHeight="1" thickBot="1" x14ac:dyDescent="0.3">
      <c r="A14" s="26" t="s">
        <v>28</v>
      </c>
      <c r="B14" s="26"/>
      <c r="C14" s="26" t="s">
        <v>27</v>
      </c>
      <c r="D14" s="26" t="s">
        <v>29</v>
      </c>
      <c r="E14" s="4">
        <v>142</v>
      </c>
      <c r="F14" s="9">
        <v>79.400000000000006</v>
      </c>
      <c r="G14" s="9">
        <v>88.2</v>
      </c>
      <c r="H14" s="4">
        <v>0</v>
      </c>
      <c r="I14" s="4">
        <v>0</v>
      </c>
      <c r="J14" s="9">
        <f>3400/38</f>
        <v>89.473684210526315</v>
      </c>
      <c r="K14" s="9">
        <f xml:space="preserve"> 3400/39</f>
        <v>87.179487179487182</v>
      </c>
      <c r="L14" s="9" t="s">
        <v>55</v>
      </c>
    </row>
    <row r="15" spans="1:18" ht="29.25" thickBot="1" x14ac:dyDescent="0.3">
      <c r="A15" s="26" t="s">
        <v>28</v>
      </c>
      <c r="B15" s="26"/>
      <c r="C15" s="26" t="s">
        <v>27</v>
      </c>
      <c r="D15" s="26" t="s">
        <v>30</v>
      </c>
      <c r="E15" s="4">
        <v>193</v>
      </c>
      <c r="F15" s="9">
        <v>97.4</v>
      </c>
      <c r="G15" s="9">
        <v>100</v>
      </c>
      <c r="H15" s="4">
        <v>0</v>
      </c>
      <c r="I15" s="4">
        <v>0</v>
      </c>
      <c r="J15" s="9">
        <v>100</v>
      </c>
      <c r="K15" s="9">
        <v>100</v>
      </c>
      <c r="L15" s="9"/>
    </row>
    <row r="16" spans="1:18" ht="15.75" thickBot="1" x14ac:dyDescent="0.3">
      <c r="A16" s="28" t="s">
        <v>44</v>
      </c>
      <c r="C16" s="28" t="s">
        <v>25</v>
      </c>
      <c r="D16" t="s">
        <v>26</v>
      </c>
      <c r="E16" s="4">
        <v>829</v>
      </c>
      <c r="F16" s="9">
        <v>58.2</v>
      </c>
      <c r="G16" s="9">
        <v>74.900000000000006</v>
      </c>
      <c r="H16" s="4">
        <v>4</v>
      </c>
      <c r="I16" s="4">
        <v>4</v>
      </c>
      <c r="J16" s="9">
        <f>27500/297</f>
        <v>92.592592592592595</v>
      </c>
      <c r="K16" s="9">
        <v>100</v>
      </c>
      <c r="L16" s="9"/>
    </row>
    <row r="17" spans="1:18" ht="29.25" thickBot="1" x14ac:dyDescent="0.3">
      <c r="A17" s="28" t="s">
        <v>35</v>
      </c>
      <c r="C17" s="28" t="s">
        <v>33</v>
      </c>
      <c r="D17" s="28" t="s">
        <v>34</v>
      </c>
      <c r="E17" s="5">
        <v>1370</v>
      </c>
      <c r="F17" s="10">
        <v>34</v>
      </c>
      <c r="G17" s="10">
        <v>52.1</v>
      </c>
      <c r="H17" s="5">
        <v>124</v>
      </c>
      <c r="I17" s="5">
        <v>26</v>
      </c>
      <c r="J17" s="10">
        <v>92.8</v>
      </c>
      <c r="K17" s="10">
        <v>69.400000000000006</v>
      </c>
      <c r="L17" s="10"/>
    </row>
    <row r="18" spans="1:18" ht="15.75" thickBot="1" x14ac:dyDescent="0.3">
      <c r="A18" s="5"/>
      <c r="B18" s="5"/>
      <c r="C18" s="5"/>
      <c r="D18" s="5"/>
      <c r="E18" s="5"/>
      <c r="F18" s="10"/>
      <c r="G18" s="10"/>
      <c r="H18" s="5"/>
      <c r="I18" s="5"/>
      <c r="J18" s="10"/>
      <c r="K18" s="10"/>
      <c r="L18" s="10"/>
    </row>
    <row r="19" spans="1:18" ht="15.75" thickBot="1" x14ac:dyDescent="0.3">
      <c r="A19" s="5"/>
      <c r="B19" s="5"/>
      <c r="C19" s="5"/>
      <c r="D19" s="5"/>
      <c r="E19" s="5"/>
      <c r="F19" s="10"/>
      <c r="G19" s="10"/>
      <c r="H19" s="5"/>
      <c r="I19" s="5"/>
      <c r="J19" s="10"/>
      <c r="K19" s="10"/>
      <c r="L19" s="10"/>
    </row>
    <row r="20" spans="1:18" ht="15.75" thickBot="1" x14ac:dyDescent="0.3">
      <c r="A20" s="5"/>
      <c r="B20" s="5"/>
      <c r="C20" s="5"/>
      <c r="D20" s="5"/>
      <c r="E20" s="5"/>
      <c r="F20" s="10"/>
      <c r="G20" s="10"/>
      <c r="H20" s="5"/>
      <c r="I20" s="5"/>
      <c r="J20" s="10"/>
      <c r="K20" s="10"/>
      <c r="L20" s="10"/>
    </row>
    <row r="21" spans="1:18" ht="18.75" thickBot="1" x14ac:dyDescent="0.3">
      <c r="A21" s="25" t="s">
        <v>23</v>
      </c>
      <c r="B21" s="5"/>
      <c r="C21" s="5"/>
      <c r="D21" s="5"/>
      <c r="E21" s="5"/>
      <c r="F21" s="10"/>
      <c r="G21" s="10"/>
      <c r="H21" s="5"/>
      <c r="I21" s="5"/>
      <c r="J21" s="10"/>
      <c r="K21" s="10"/>
      <c r="L21" s="10"/>
      <c r="M21" s="18"/>
      <c r="N21" s="18"/>
      <c r="O21" s="18"/>
      <c r="P21" s="18"/>
      <c r="Q21" s="18"/>
      <c r="R21" s="18"/>
    </row>
    <row r="22" spans="1:18" ht="29.25" thickBot="1" x14ac:dyDescent="0.35">
      <c r="A22" s="5" t="s">
        <v>20</v>
      </c>
      <c r="B22" s="5" t="s">
        <v>15</v>
      </c>
      <c r="C22" s="5" t="s">
        <v>18</v>
      </c>
      <c r="D22" s="5" t="s">
        <v>19</v>
      </c>
      <c r="E22" s="5">
        <v>28</v>
      </c>
      <c r="F22" s="10">
        <v>4.2</v>
      </c>
      <c r="G22" s="10">
        <v>6.7</v>
      </c>
      <c r="H22" s="5">
        <v>733</v>
      </c>
      <c r="I22" s="5">
        <v>25</v>
      </c>
      <c r="J22" s="10">
        <v>100</v>
      </c>
      <c r="K22" s="10">
        <v>100</v>
      </c>
      <c r="L22" s="10" t="s">
        <v>17</v>
      </c>
      <c r="M22" s="13"/>
      <c r="N22" s="13"/>
      <c r="O22" s="13"/>
      <c r="P22" s="13"/>
      <c r="Q22" s="13"/>
      <c r="R22" s="14"/>
    </row>
    <row r="23" spans="1:18" ht="43.5" thickBot="1" x14ac:dyDescent="0.35">
      <c r="A23" s="5" t="s">
        <v>37</v>
      </c>
      <c r="B23" s="5"/>
      <c r="C23" s="5" t="s">
        <v>38</v>
      </c>
      <c r="D23" s="5" t="s">
        <v>33</v>
      </c>
      <c r="E23" s="5">
        <v>270</v>
      </c>
      <c r="F23" s="10">
        <v>9.1999999999999993</v>
      </c>
      <c r="G23" s="10">
        <v>15.4</v>
      </c>
      <c r="H23" s="5">
        <v>1951</v>
      </c>
      <c r="I23" s="5">
        <v>58</v>
      </c>
      <c r="J23" s="10"/>
      <c r="K23" s="10"/>
      <c r="L23" s="10" t="s">
        <v>56</v>
      </c>
      <c r="M23" s="27"/>
      <c r="N23" s="27"/>
      <c r="O23" s="27"/>
      <c r="P23" s="27"/>
      <c r="Q23" s="27"/>
      <c r="R23" s="19"/>
    </row>
    <row r="24" spans="1:18" ht="57.75" thickBot="1" x14ac:dyDescent="0.35">
      <c r="A24" s="5" t="s">
        <v>40</v>
      </c>
      <c r="B24" s="5"/>
      <c r="C24" s="5" t="s">
        <v>38</v>
      </c>
      <c r="D24" s="5" t="s">
        <v>39</v>
      </c>
      <c r="E24" s="5">
        <v>27.5</v>
      </c>
      <c r="F24" s="10">
        <v>1.1000000000000001</v>
      </c>
      <c r="G24" s="10">
        <v>2</v>
      </c>
      <c r="H24" s="5">
        <v>2559</v>
      </c>
      <c r="I24" s="5">
        <v>7</v>
      </c>
      <c r="J24" s="10"/>
      <c r="K24" s="10"/>
      <c r="L24" s="10" t="s">
        <v>57</v>
      </c>
      <c r="M24" s="27"/>
      <c r="N24" s="27"/>
      <c r="O24" s="27"/>
      <c r="P24" s="27"/>
      <c r="Q24" s="27"/>
      <c r="R24" s="19"/>
    </row>
    <row r="25" spans="1:18" ht="72" thickBot="1" x14ac:dyDescent="0.35">
      <c r="A25" s="5" t="s">
        <v>51</v>
      </c>
      <c r="B25" s="5"/>
      <c r="C25" s="5" t="s">
        <v>49</v>
      </c>
      <c r="D25" s="5" t="s">
        <v>50</v>
      </c>
      <c r="E25" s="5">
        <v>34</v>
      </c>
      <c r="F25" s="10">
        <v>8.6</v>
      </c>
      <c r="G25" s="10">
        <v>15.1</v>
      </c>
      <c r="H25" s="5">
        <v>641</v>
      </c>
      <c r="I25" s="5">
        <v>23</v>
      </c>
      <c r="J25" s="10"/>
      <c r="K25" s="10"/>
      <c r="L25" s="10" t="s">
        <v>58</v>
      </c>
      <c r="M25" s="27"/>
      <c r="N25" s="27"/>
      <c r="O25" s="27"/>
      <c r="P25" s="27"/>
      <c r="Q25" s="27"/>
      <c r="R25" s="19"/>
    </row>
    <row r="26" spans="1:18" ht="43.5" thickBot="1" x14ac:dyDescent="0.35">
      <c r="A26" s="5" t="s">
        <v>41</v>
      </c>
      <c r="B26" s="5"/>
      <c r="C26" s="5" t="s">
        <v>45</v>
      </c>
      <c r="D26" s="5" t="s">
        <v>46</v>
      </c>
      <c r="E26" s="5">
        <v>9</v>
      </c>
      <c r="F26" s="10">
        <v>14.1</v>
      </c>
      <c r="G26" s="10">
        <v>24.5</v>
      </c>
      <c r="H26" s="5">
        <v>152</v>
      </c>
      <c r="I26" s="5">
        <v>12</v>
      </c>
      <c r="J26" s="10"/>
      <c r="K26" s="10"/>
      <c r="L26" s="10" t="s">
        <v>64</v>
      </c>
      <c r="M26" s="27"/>
      <c r="N26" s="27"/>
      <c r="O26" s="27"/>
      <c r="P26" s="27"/>
      <c r="Q26" s="27"/>
      <c r="R26" s="19"/>
    </row>
    <row r="27" spans="1:18" ht="43.5" thickBot="1" x14ac:dyDescent="0.35">
      <c r="A27" s="5" t="s">
        <v>43</v>
      </c>
      <c r="B27" s="5"/>
      <c r="C27" s="5" t="s">
        <v>47</v>
      </c>
      <c r="D27" s="5" t="s">
        <v>48</v>
      </c>
      <c r="E27" s="5">
        <v>47.5</v>
      </c>
      <c r="F27" s="10">
        <v>16.5</v>
      </c>
      <c r="G27" s="10">
        <v>29.7</v>
      </c>
      <c r="H27" s="5">
        <v>187</v>
      </c>
      <c r="I27" s="5">
        <v>22</v>
      </c>
      <c r="J27" s="10"/>
      <c r="K27" s="10"/>
      <c r="L27" s="10" t="s">
        <v>66</v>
      </c>
      <c r="M27" s="15"/>
      <c r="N27" s="15"/>
      <c r="O27" s="15"/>
      <c r="P27" s="15"/>
      <c r="Q27" s="15"/>
      <c r="R27" s="19"/>
    </row>
    <row r="28" spans="1:18" ht="17.25" thickBot="1" x14ac:dyDescent="0.35">
      <c r="A28" s="5"/>
      <c r="B28" s="5"/>
      <c r="C28" s="5"/>
      <c r="D28" s="5"/>
      <c r="E28" s="5"/>
      <c r="F28" s="10"/>
      <c r="G28" s="10"/>
      <c r="H28" s="5"/>
      <c r="I28" s="5"/>
      <c r="J28" s="10"/>
      <c r="K28" s="10"/>
      <c r="L28" s="10"/>
      <c r="M28" s="16"/>
      <c r="N28" s="16"/>
      <c r="O28" s="16"/>
      <c r="P28" s="16"/>
      <c r="Q28" s="16"/>
      <c r="R28" s="20"/>
    </row>
    <row r="29" spans="1:18" ht="18.75" thickBot="1" x14ac:dyDescent="0.3">
      <c r="A29" s="25" t="s">
        <v>24</v>
      </c>
      <c r="B29" s="5"/>
      <c r="C29" s="5"/>
      <c r="D29" s="5"/>
      <c r="E29" s="5"/>
      <c r="F29" s="10"/>
      <c r="G29" s="10"/>
      <c r="H29" s="5"/>
      <c r="I29" s="5"/>
      <c r="J29" s="10"/>
      <c r="K29" s="10"/>
      <c r="L29" s="10"/>
    </row>
    <row r="30" spans="1:18" ht="29.25" thickBot="1" x14ac:dyDescent="0.3">
      <c r="A30" s="5" t="s">
        <v>20</v>
      </c>
      <c r="B30" s="5" t="s">
        <v>14</v>
      </c>
      <c r="C30" s="5" t="s">
        <v>18</v>
      </c>
      <c r="D30" s="5" t="s">
        <v>19</v>
      </c>
      <c r="E30" s="5">
        <v>41.5</v>
      </c>
      <c r="F30" s="10">
        <v>22.6</v>
      </c>
      <c r="G30" s="10">
        <v>38.700000000000003</v>
      </c>
      <c r="H30" s="5">
        <v>43</v>
      </c>
      <c r="I30" s="5">
        <v>7</v>
      </c>
      <c r="J30" s="10">
        <v>77.7</v>
      </c>
      <c r="K30" s="10">
        <v>14.6</v>
      </c>
      <c r="L30" s="10" t="s">
        <v>17</v>
      </c>
    </row>
    <row r="31" spans="1:18" ht="43.5" thickBot="1" x14ac:dyDescent="0.3">
      <c r="A31" s="5" t="s">
        <v>37</v>
      </c>
      <c r="B31" s="5"/>
      <c r="C31" s="5" t="s">
        <v>38</v>
      </c>
      <c r="D31" s="5" t="s">
        <v>33</v>
      </c>
      <c r="E31" s="5">
        <v>291.5</v>
      </c>
      <c r="F31" s="10">
        <v>21.1</v>
      </c>
      <c r="G31" s="10">
        <v>35.6</v>
      </c>
      <c r="H31" s="5">
        <v>259</v>
      </c>
      <c r="I31" s="5">
        <v>28</v>
      </c>
      <c r="J31" s="10">
        <v>29.3</v>
      </c>
      <c r="K31" s="10">
        <v>58.4</v>
      </c>
      <c r="L31" s="10"/>
    </row>
    <row r="32" spans="1:18" ht="57.75" thickBot="1" x14ac:dyDescent="0.3">
      <c r="A32" s="5" t="s">
        <v>40</v>
      </c>
      <c r="B32" s="5"/>
      <c r="C32" s="5" t="s">
        <v>38</v>
      </c>
      <c r="D32" s="5" t="s">
        <v>39</v>
      </c>
      <c r="E32" s="5">
        <v>39</v>
      </c>
      <c r="F32" s="10">
        <v>20.8</v>
      </c>
      <c r="G32" s="10">
        <v>41.5</v>
      </c>
      <c r="H32" s="5">
        <v>19</v>
      </c>
      <c r="I32" s="5">
        <v>4</v>
      </c>
      <c r="J32" s="10">
        <v>3.9</v>
      </c>
      <c r="K32" s="10">
        <v>73.400000000000006</v>
      </c>
      <c r="L32" s="10" t="s">
        <v>65</v>
      </c>
    </row>
    <row r="33" spans="1:12" ht="29.25" thickBot="1" x14ac:dyDescent="0.3">
      <c r="A33" s="5" t="s">
        <v>51</v>
      </c>
      <c r="B33" s="5"/>
      <c r="C33" s="5" t="s">
        <v>49</v>
      </c>
      <c r="D33" s="5">
        <v>61.5</v>
      </c>
      <c r="E33" s="5">
        <v>17.7</v>
      </c>
      <c r="F33" s="10">
        <v>28.9</v>
      </c>
      <c r="G33" s="10">
        <v>42.8</v>
      </c>
      <c r="H33" s="5">
        <v>172</v>
      </c>
      <c r="I33" s="5">
        <v>20</v>
      </c>
      <c r="J33" s="10">
        <v>74</v>
      </c>
      <c r="K33" s="10">
        <v>41.1</v>
      </c>
      <c r="L33" s="10" t="s">
        <v>67</v>
      </c>
    </row>
    <row r="34" spans="1:12" ht="43.5" thickBot="1" x14ac:dyDescent="0.3">
      <c r="A34" s="5" t="s">
        <v>41</v>
      </c>
      <c r="B34" s="5"/>
      <c r="C34" s="5" t="s">
        <v>45</v>
      </c>
      <c r="D34" s="5" t="s">
        <v>46</v>
      </c>
      <c r="E34" s="5">
        <v>32</v>
      </c>
      <c r="F34" s="10">
        <v>33.299999999999997</v>
      </c>
      <c r="G34" s="10">
        <v>46.3</v>
      </c>
      <c r="H34" s="5">
        <v>9</v>
      </c>
      <c r="I34" s="5">
        <v>5</v>
      </c>
      <c r="J34" s="10">
        <v>20.2</v>
      </c>
      <c r="K34" s="10">
        <v>18.600000000000001</v>
      </c>
      <c r="L34" s="10"/>
    </row>
    <row r="35" spans="1:12" ht="43.5" thickBot="1" x14ac:dyDescent="0.3">
      <c r="A35" s="5" t="s">
        <v>43</v>
      </c>
      <c r="B35" s="5"/>
      <c r="C35" s="5" t="s">
        <v>47</v>
      </c>
      <c r="D35" s="5" t="s">
        <v>48</v>
      </c>
      <c r="E35" s="5">
        <v>63.5</v>
      </c>
      <c r="F35" s="10">
        <v>22.6</v>
      </c>
      <c r="G35" s="10">
        <v>36.1</v>
      </c>
      <c r="H35" s="5">
        <v>86</v>
      </c>
      <c r="I35" s="5">
        <v>16</v>
      </c>
      <c r="J35" s="10">
        <f>(291-62)/359*100</f>
        <v>63.788300835654596</v>
      </c>
      <c r="K35" s="10">
        <f>(340-79)/3.5</f>
        <v>74.571428571428569</v>
      </c>
      <c r="L35" s="10" t="s">
        <v>63</v>
      </c>
    </row>
    <row r="36" spans="1:12" ht="15.75" thickBot="1" x14ac:dyDescent="0.3">
      <c r="A36" s="5"/>
      <c r="B36" s="5"/>
      <c r="C36" s="5"/>
      <c r="D36" s="5"/>
      <c r="E36" s="5"/>
      <c r="F36" s="10"/>
      <c r="G36" s="10"/>
      <c r="H36" s="5"/>
      <c r="I36" s="5"/>
      <c r="J36" s="10"/>
      <c r="K36" s="10"/>
      <c r="L36" s="10"/>
    </row>
    <row r="37" spans="1:12" ht="15.75" thickBot="1" x14ac:dyDescent="0.3">
      <c r="A37" s="5"/>
      <c r="B37" s="5"/>
      <c r="C37" s="5"/>
      <c r="D37" s="5"/>
      <c r="E37" s="5"/>
      <c r="F37" s="10"/>
      <c r="G37" s="10"/>
      <c r="H37" s="5"/>
      <c r="I37" s="5"/>
      <c r="J37" s="10"/>
      <c r="K37" s="10"/>
      <c r="L37" s="10"/>
    </row>
    <row r="38" spans="1:12" ht="15.75" thickBot="1" x14ac:dyDescent="0.3">
      <c r="A38" s="5"/>
      <c r="B38" s="5"/>
      <c r="C38" s="5"/>
      <c r="D38" s="5"/>
      <c r="E38" s="5"/>
      <c r="F38" s="10"/>
      <c r="G38" s="10"/>
      <c r="H38" s="5"/>
      <c r="I38" s="5"/>
      <c r="J38" s="10"/>
      <c r="K38" s="10"/>
      <c r="L38" s="10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Sofya Gaydukova</cp:lastModifiedBy>
  <dcterms:created xsi:type="dcterms:W3CDTF">2019-04-23T06:17:03Z</dcterms:created>
  <dcterms:modified xsi:type="dcterms:W3CDTF">2019-04-25T23:08:38Z</dcterms:modified>
</cp:coreProperties>
</file>