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rg\Desktop\fbb_site\term3\block3\pr11\"/>
    </mc:Choice>
  </mc:AlternateContent>
  <bookViews>
    <workbookView xWindow="930" yWindow="0" windowWidth="19560" windowHeight="8340"/>
  </bookViews>
  <sheets>
    <sheet name="Table" sheetId="1" r:id="rId1"/>
    <sheet name="1000G" sheetId="2" r:id="rId2"/>
    <sheet name="refGene" sheetId="3" r:id="rId3"/>
    <sheet name="dbSNP" sheetId="4" r:id="rId4"/>
    <sheet name="GWAS" sheetId="5" r:id="rId5"/>
    <sheet name="ClinVar" sheetId="6" r:id="rId6"/>
  </sheets>
  <calcPr calcId="0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2" i="1"/>
  <c r="G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3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</calcChain>
</file>

<file path=xl/sharedStrings.xml><?xml version="1.0" encoding="utf-8"?>
<sst xmlns="http://schemas.openxmlformats.org/spreadsheetml/2006/main" count="766" uniqueCount="184">
  <si>
    <t>chr9</t>
  </si>
  <si>
    <t>A</t>
  </si>
  <si>
    <t>C</t>
  </si>
  <si>
    <t>DP=1</t>
  </si>
  <si>
    <t>T</t>
  </si>
  <si>
    <t>G</t>
  </si>
  <si>
    <t>DP=30</t>
  </si>
  <si>
    <t>DP=2</t>
  </si>
  <si>
    <t>DP=19</t>
  </si>
  <si>
    <t>DP=3</t>
  </si>
  <si>
    <t>DP=32</t>
  </si>
  <si>
    <t>DP=15</t>
  </si>
  <si>
    <t>DP=41</t>
  </si>
  <si>
    <t>DP=50</t>
  </si>
  <si>
    <t>DP=24</t>
  </si>
  <si>
    <t>DP=6</t>
  </si>
  <si>
    <t>DP=98</t>
  </si>
  <si>
    <t>DP=4</t>
  </si>
  <si>
    <t>DP=25</t>
  </si>
  <si>
    <t>DP=9</t>
  </si>
  <si>
    <t>DP=28</t>
  </si>
  <si>
    <t>DP=38</t>
  </si>
  <si>
    <t>DP=67</t>
  </si>
  <si>
    <t>DP=29</t>
  </si>
  <si>
    <t>DP=10</t>
  </si>
  <si>
    <t>DP=12</t>
  </si>
  <si>
    <t>DP=16</t>
  </si>
  <si>
    <t>DP=8</t>
  </si>
  <si>
    <t>DP=54</t>
  </si>
  <si>
    <t>DP=51</t>
  </si>
  <si>
    <t>DP=36</t>
  </si>
  <si>
    <t>DP=22</t>
  </si>
  <si>
    <t>DP=21</t>
  </si>
  <si>
    <t>DP=7</t>
  </si>
  <si>
    <t>DP=33</t>
  </si>
  <si>
    <t>DP=39</t>
  </si>
  <si>
    <t>DP=27</t>
  </si>
  <si>
    <t>DP=5</t>
  </si>
  <si>
    <t>DP=26</t>
  </si>
  <si>
    <t>intergenic</t>
  </si>
  <si>
    <t>GLIS3(dist=171728),SLC1A1(dist=18664)</t>
  </si>
  <si>
    <t>GLIS3(dist=171736),SLC1A1(dist=18656)</t>
  </si>
  <si>
    <t>GLIS3(dist=171749),SLC1A1(dist=18643)</t>
  </si>
  <si>
    <t>intronic</t>
  </si>
  <si>
    <t>JAK2</t>
  </si>
  <si>
    <t>exonic</t>
  </si>
  <si>
    <t>UTR3</t>
  </si>
  <si>
    <t>JAK2(NM_004972:c.*259C&gt;T)</t>
  </si>
  <si>
    <t>JAK2(NM_004972:c.*915C&gt;T)</t>
  </si>
  <si>
    <t>IL33</t>
  </si>
  <si>
    <t>IL33(NM_001199641:c.*124G&gt;A,NM_033439:c.*124G&gt;A,NM_001199640:c.*124G&gt;A)</t>
  </si>
  <si>
    <t>IL33(NM_001199641:c.*132T&gt;C,NM_033439:c.*132T&gt;C,NM_001199640:c.*132T&gt;C)</t>
  </si>
  <si>
    <t>IL33(NM_001199641:c.*1199T&gt;C,NM_033439:c.*1199T&gt;C,NM_001199640:c.*1199T&gt;C)</t>
  </si>
  <si>
    <t>IL33(NM_001199641:c.*1556A&gt;G,NM_033439:c.*1556A&gt;G,NM_001199640:c.*1556A&gt;G)</t>
  </si>
  <si>
    <t>downstream</t>
  </si>
  <si>
    <t>ABO(dist=26)</t>
  </si>
  <si>
    <t>ABO(dist=20)</t>
  </si>
  <si>
    <t>ABO(NM_020469:c.*443C&gt;T)</t>
  </si>
  <si>
    <t>ABO(NM_020469:c.*312G&gt;A)</t>
  </si>
  <si>
    <t>ABO</t>
  </si>
  <si>
    <t>rs8176755</t>
  </si>
  <si>
    <t>rs62641780</t>
  </si>
  <si>
    <t>rs7466265</t>
  </si>
  <si>
    <t>rs187099314</t>
  </si>
  <si>
    <t>rs8176749</t>
  </si>
  <si>
    <t>rs8176747</t>
  </si>
  <si>
    <t>rs8176746</t>
  </si>
  <si>
    <t>rs8176743</t>
  </si>
  <si>
    <t>rs8176741</t>
  </si>
  <si>
    <t>rs7853989</t>
  </si>
  <si>
    <t>rs1053878</t>
  </si>
  <si>
    <t>rs7873416</t>
  </si>
  <si>
    <t>rs7855255</t>
  </si>
  <si>
    <t>rs8176725</t>
  </si>
  <si>
    <t>rs2073824</t>
  </si>
  <si>
    <t>rs8176722</t>
  </si>
  <si>
    <t>rs8176720</t>
  </si>
  <si>
    <t>rs512770</t>
  </si>
  <si>
    <t>rs641959</t>
  </si>
  <si>
    <t>rs641943</t>
  </si>
  <si>
    <t>rs514708</t>
  </si>
  <si>
    <t>rs517414</t>
  </si>
  <si>
    <t>rs638756</t>
  </si>
  <si>
    <t>rs626035</t>
  </si>
  <si>
    <t>rs547495</t>
  </si>
  <si>
    <t>rs547643</t>
  </si>
  <si>
    <t>rs625593</t>
  </si>
  <si>
    <t>rs549331</t>
  </si>
  <si>
    <t>rs549443</t>
  </si>
  <si>
    <t>rs549446</t>
  </si>
  <si>
    <t>rs624601</t>
  </si>
  <si>
    <t>rs551322</t>
  </si>
  <si>
    <t>rs613423</t>
  </si>
  <si>
    <t>rs579622</t>
  </si>
  <si>
    <t>rs688976</t>
  </si>
  <si>
    <t>rs687621</t>
  </si>
  <si>
    <t>rs687289</t>
  </si>
  <si>
    <t>rs8176693</t>
  </si>
  <si>
    <t>rs672316</t>
  </si>
  <si>
    <t>rs1633513</t>
  </si>
  <si>
    <t>rs488775</t>
  </si>
  <si>
    <t>rs596141</t>
  </si>
  <si>
    <t>rs493246</t>
  </si>
  <si>
    <t>rs676457</t>
  </si>
  <si>
    <t>rs500498</t>
  </si>
  <si>
    <t>rs500499</t>
  </si>
  <si>
    <t>rs2274471</t>
  </si>
  <si>
    <t>rs7863708</t>
  </si>
  <si>
    <t>rs7030315</t>
  </si>
  <si>
    <t>rs10974919</t>
  </si>
  <si>
    <t>rs7032785</t>
  </si>
  <si>
    <t>rs7033052</t>
  </si>
  <si>
    <t>rs7033053</t>
  </si>
  <si>
    <t>rs12551254</t>
  </si>
  <si>
    <t>rs1536799</t>
  </si>
  <si>
    <t>rs73639260</t>
  </si>
  <si>
    <t>rs7869668</t>
  </si>
  <si>
    <t>rs10974947</t>
  </si>
  <si>
    <t>rs7034539</t>
  </si>
  <si>
    <t>rs2230724</t>
  </si>
  <si>
    <t>rs2149560</t>
  </si>
  <si>
    <t>rs6476939</t>
  </si>
  <si>
    <t>rs73395341</t>
  </si>
  <si>
    <t>rs62543876</t>
  </si>
  <si>
    <t>rs2031904</t>
  </si>
  <si>
    <t>rs2031905</t>
  </si>
  <si>
    <t>rs2031907</t>
  </si>
  <si>
    <t>rs10974955</t>
  </si>
  <si>
    <t>rs73639263</t>
  </si>
  <si>
    <t>rs12237834</t>
  </si>
  <si>
    <t>rs6476940</t>
  </si>
  <si>
    <t>rs73399345</t>
  </si>
  <si>
    <t>rs3780378</t>
  </si>
  <si>
    <t>rs73639264</t>
  </si>
  <si>
    <t>rs10815158</t>
  </si>
  <si>
    <t>rs9987451</t>
  </si>
  <si>
    <t>rs10815163</t>
  </si>
  <si>
    <t>rs62637626</t>
  </si>
  <si>
    <t>rs73639265</t>
  </si>
  <si>
    <t>rs73639266</t>
  </si>
  <si>
    <t>rs58924681</t>
  </si>
  <si>
    <t>rs73639584</t>
  </si>
  <si>
    <t>rs73639585</t>
  </si>
  <si>
    <t>rs12351937</t>
  </si>
  <si>
    <t>rs1854709</t>
  </si>
  <si>
    <t>rs73398552</t>
  </si>
  <si>
    <t>rs58109468</t>
  </si>
  <si>
    <t>rs995919</t>
  </si>
  <si>
    <t>rs10975519</t>
  </si>
  <si>
    <t>rs73639588</t>
  </si>
  <si>
    <t>rs10975520</t>
  </si>
  <si>
    <t>rs12336076</t>
  </si>
  <si>
    <t>rs1048274</t>
  </si>
  <si>
    <t>rs73639589</t>
  </si>
  <si>
    <t>rs12000491</t>
  </si>
  <si>
    <t>rs73398574</t>
  </si>
  <si>
    <t>rs</t>
  </si>
  <si>
    <t>region</t>
  </si>
  <si>
    <t>gene</t>
  </si>
  <si>
    <t>Хромосома</t>
  </si>
  <si>
    <t>Координата</t>
  </si>
  <si>
    <t>Референс</t>
  </si>
  <si>
    <t>Риды</t>
  </si>
  <si>
    <t>Качество</t>
  </si>
  <si>
    <t>Глубина покрытия</t>
  </si>
  <si>
    <t>Частота(1000 Genomes)</t>
  </si>
  <si>
    <t>Регион</t>
  </si>
  <si>
    <t>ClinVar</t>
  </si>
  <si>
    <t>GWAS</t>
  </si>
  <si>
    <t>Регион(refGene)</t>
  </si>
  <si>
    <t>Ген(refGene)</t>
  </si>
  <si>
    <t>Данные GWAS</t>
  </si>
  <si>
    <t>Name=Crohn's disease</t>
  </si>
  <si>
    <t>Name=Endometriosis</t>
  </si>
  <si>
    <t>Name=Tumor biomarkers,Coagulation factor levels</t>
  </si>
  <si>
    <t>Name=mean corpuscular hemoglobin concentration</t>
  </si>
  <si>
    <t>Name=End-stage coagulation</t>
  </si>
  <si>
    <t>Name=Malaria</t>
  </si>
  <si>
    <t>Name=Activated partial thromboplastin time,Venous thromboembolism,D-dimer levels</t>
  </si>
  <si>
    <t>Name=Coagulation factor levels</t>
  </si>
  <si>
    <t>CLINSIG=untested;CLNDBN=not_specified;CLNREVSTAT=no_assertion_provided;CLNACC=RCV000121245.1;CLNDSDB=MedGen;CLNDSDBID=CN169374</t>
  </si>
  <si>
    <t>CLINSIG=other;CLNDBN=ABO_BLOOD_GROUP_SYSTEM\x2c_B(A)_PHENOTYPE;CLNREVSTAT=no_assertion_criteria_provided;CLNACC=RCV000019312.3;CLNDSDB=MedGen:OMIM;CLNDSDBID=CN221270:616093</t>
  </si>
  <si>
    <t>Данные ClinVar</t>
  </si>
  <si>
    <t>Координаты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</si>
</sst>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zoomScaleNormal="100" workbookViewId="0">
      <selection activeCell="G2" sqref="G2"/>
    </sheetView>
  </sheetViews>
  <sheetFormatPr defaultRowHeight="15" x14ac:dyDescent="0.25"/>
  <cols>
    <col min="1" max="1" width="12.7109375" style="1" bestFit="1" customWidth="1"/>
    <col min="2" max="2" width="13.28515625" style="1" bestFit="1" customWidth="1"/>
    <col min="3" max="3" width="10.85546875" style="1" bestFit="1" customWidth="1"/>
    <col min="4" max="4" width="6.42578125" style="1" bestFit="1" customWidth="1"/>
    <col min="5" max="5" width="10" style="1" bestFit="1" customWidth="1"/>
    <col min="6" max="6" width="20" style="1" bestFit="1" customWidth="1"/>
    <col min="7" max="7" width="24.5703125" style="1" bestFit="1" customWidth="1"/>
    <col min="8" max="8" width="17.5703125" style="1" bestFit="1" customWidth="1"/>
    <col min="9" max="9" width="85.85546875" style="1" bestFit="1" customWidth="1"/>
    <col min="10" max="10" width="25.7109375" style="1" customWidth="1"/>
    <col min="11" max="11" width="202.7109375" style="1" bestFit="1" customWidth="1"/>
    <col min="12" max="12" width="83.28515625" style="1" bestFit="1" customWidth="1"/>
  </cols>
  <sheetData>
    <row r="1" spans="1:12" s="3" customFormat="1" ht="15.75" x14ac:dyDescent="0.25">
      <c r="A1" s="4" t="s">
        <v>159</v>
      </c>
      <c r="B1" s="4" t="s">
        <v>160</v>
      </c>
      <c r="C1" s="4" t="s">
        <v>161</v>
      </c>
      <c r="D1" s="4" t="s">
        <v>162</v>
      </c>
      <c r="E1" s="4" t="s">
        <v>163</v>
      </c>
      <c r="F1" s="4" t="s">
        <v>164</v>
      </c>
      <c r="G1" s="4" t="s">
        <v>165</v>
      </c>
      <c r="H1" s="4" t="s">
        <v>169</v>
      </c>
      <c r="I1" s="4" t="s">
        <v>170</v>
      </c>
      <c r="J1" s="4" t="s">
        <v>156</v>
      </c>
      <c r="K1" s="4" t="s">
        <v>167</v>
      </c>
      <c r="L1" s="4" t="s">
        <v>168</v>
      </c>
    </row>
    <row r="2" spans="1:12" ht="15.75" x14ac:dyDescent="0.25">
      <c r="A2" s="5" t="s">
        <v>0</v>
      </c>
      <c r="B2" s="5">
        <v>4471763</v>
      </c>
      <c r="C2" s="5" t="s">
        <v>1</v>
      </c>
      <c r="D2" s="5" t="s">
        <v>2</v>
      </c>
      <c r="E2" s="5">
        <v>8.6491100000000003</v>
      </c>
      <c r="F2" s="5" t="s">
        <v>3</v>
      </c>
      <c r="G2" s="5" t="str">
        <f>IFERROR(VLOOKUP(B2,'1000G'!$A$2:$B$94,2,0),"-")</f>
        <v>-</v>
      </c>
      <c r="H2" s="5" t="str">
        <f>VLOOKUP(B2,refGene!A:C,2,0)</f>
        <v>intergenic</v>
      </c>
      <c r="I2" s="5" t="str">
        <f>VLOOKUP(B2,refGene!A:C,3,0)</f>
        <v>GLIS3(dist=171728),SLC1A1(dist=18664)</v>
      </c>
      <c r="J2" s="5" t="str">
        <f>IFERROR(VLOOKUP(B2,dbSNP!$A$1:$B$97,2,0),"-")</f>
        <v>-</v>
      </c>
      <c r="K2" s="5" t="str">
        <f>IFERROR(VLOOKUP(B2,ClinVar!A:B,2,0),"-")</f>
        <v>-</v>
      </c>
      <c r="L2" s="5" t="str">
        <f>IFERROR(VLOOKUP(B2,GWAS!A:B,2,0),"-")</f>
        <v>-</v>
      </c>
    </row>
    <row r="3" spans="1:12" ht="15.75" x14ac:dyDescent="0.25">
      <c r="A3" s="5" t="s">
        <v>0</v>
      </c>
      <c r="B3" s="5">
        <v>4471771</v>
      </c>
      <c r="C3" s="5" t="s">
        <v>4</v>
      </c>
      <c r="D3" s="5" t="s">
        <v>2</v>
      </c>
      <c r="E3" s="5">
        <v>8.6491100000000003</v>
      </c>
      <c r="F3" s="5" t="s">
        <v>3</v>
      </c>
      <c r="G3" s="5" t="str">
        <f>IFERROR(VLOOKUP(B3,'1000G'!$A$2:$B$94,2,0),"-")</f>
        <v>-</v>
      </c>
      <c r="H3" s="5" t="str">
        <f>VLOOKUP(B3,refGene!A:C,2,0)</f>
        <v>intergenic</v>
      </c>
      <c r="I3" s="5" t="str">
        <f>VLOOKUP(B3,refGene!A:C,3,0)</f>
        <v>GLIS3(dist=171736),SLC1A1(dist=18656)</v>
      </c>
      <c r="J3" s="5" t="str">
        <f>IFERROR(VLOOKUP(B3,dbSNP!$A$1:$B$97,2,0),"-")</f>
        <v>-</v>
      </c>
      <c r="K3" s="5" t="str">
        <f>IFERROR(VLOOKUP(B3,ClinVar!A:B,2,0),"-")</f>
        <v>-</v>
      </c>
      <c r="L3" s="5" t="str">
        <f>IFERROR(VLOOKUP(B3,GWAS!A:B,2,0),"-")</f>
        <v>-</v>
      </c>
    </row>
    <row r="4" spans="1:12" ht="15.75" x14ac:dyDescent="0.25">
      <c r="A4" s="5" t="s">
        <v>0</v>
      </c>
      <c r="B4" s="5">
        <v>4471784</v>
      </c>
      <c r="C4" s="5" t="s">
        <v>2</v>
      </c>
      <c r="D4" s="5" t="s">
        <v>4</v>
      </c>
      <c r="E4" s="5">
        <v>4.7721900000000002</v>
      </c>
      <c r="F4" s="5" t="s">
        <v>3</v>
      </c>
      <c r="G4" s="5" t="str">
        <f>IFERROR(VLOOKUP(B4,'1000G'!$A$2:$B$94,2,0),"-")</f>
        <v>-</v>
      </c>
      <c r="H4" s="5" t="str">
        <f>VLOOKUP(B4,refGene!A:C,2,0)</f>
        <v>intergenic</v>
      </c>
      <c r="I4" s="5" t="str">
        <f>VLOOKUP(B4,refGene!A:C,3,0)</f>
        <v>GLIS3(dist=171749),SLC1A1(dist=18643)</v>
      </c>
      <c r="J4" s="5" t="str">
        <f>IFERROR(VLOOKUP(B4,dbSNP!$A$1:$B$97,2,0),"-")</f>
        <v>-</v>
      </c>
      <c r="K4" s="5" t="str">
        <f>IFERROR(VLOOKUP(B4,ClinVar!A:B,2,0),"-")</f>
        <v>-</v>
      </c>
      <c r="L4" s="5" t="str">
        <f>IFERROR(VLOOKUP(B4,GWAS!A:B,2,0),"-")</f>
        <v>-</v>
      </c>
    </row>
    <row r="5" spans="1:12" ht="15.75" x14ac:dyDescent="0.25">
      <c r="A5" s="5" t="s">
        <v>0</v>
      </c>
      <c r="B5" s="5">
        <v>4985879</v>
      </c>
      <c r="C5" s="5" t="s">
        <v>1</v>
      </c>
      <c r="D5" s="5" t="s">
        <v>5</v>
      </c>
      <c r="E5" s="5">
        <v>225.00899999999999</v>
      </c>
      <c r="F5" s="5" t="s">
        <v>6</v>
      </c>
      <c r="G5" s="5">
        <f>IFERROR(VLOOKUP(B5,'1000G'!$A$2:$B$94,2,0),"-")</f>
        <v>0.17392199999999999</v>
      </c>
      <c r="H5" s="5" t="str">
        <f>VLOOKUP(B5,refGene!A:C,2,0)</f>
        <v>intronic</v>
      </c>
      <c r="I5" s="5" t="str">
        <f>VLOOKUP(B5,refGene!A:C,3,0)</f>
        <v>JAK2</v>
      </c>
      <c r="J5" s="5" t="str">
        <f>IFERROR(VLOOKUP(B5,dbSNP!$A$1:$B$97,2,0),"-")</f>
        <v>rs2274471</v>
      </c>
      <c r="K5" s="5" t="str">
        <f>IFERROR(VLOOKUP(B5,ClinVar!A:B,2,0),"-")</f>
        <v>-</v>
      </c>
      <c r="L5" s="5" t="str">
        <f>IFERROR(VLOOKUP(B5,GWAS!A:B,2,0),"-")</f>
        <v>Name=Crohn's disease</v>
      </c>
    </row>
    <row r="6" spans="1:12" ht="15.75" x14ac:dyDescent="0.25">
      <c r="A6" s="5" t="s">
        <v>0</v>
      </c>
      <c r="B6" s="5">
        <v>4988966</v>
      </c>
      <c r="C6" s="5" t="s">
        <v>5</v>
      </c>
      <c r="D6" s="5" t="s">
        <v>2</v>
      </c>
      <c r="E6" s="5">
        <v>6.2022599999999999</v>
      </c>
      <c r="F6" s="5" t="s">
        <v>3</v>
      </c>
      <c r="G6" s="5" t="str">
        <f>IFERROR(VLOOKUP(B6,'1000G'!$A$2:$B$94,2,0),"-")</f>
        <v>-</v>
      </c>
      <c r="H6" s="5" t="str">
        <f>VLOOKUP(B6,refGene!A:C,2,0)</f>
        <v>intronic</v>
      </c>
      <c r="I6" s="5" t="str">
        <f>VLOOKUP(B6,refGene!A:C,3,0)</f>
        <v>JAK2</v>
      </c>
      <c r="J6" s="5" t="str">
        <f>IFERROR(VLOOKUP(B6,dbSNP!$A$1:$B$97,2,0),"-")</f>
        <v>-</v>
      </c>
      <c r="K6" s="5" t="str">
        <f>IFERROR(VLOOKUP(B6,ClinVar!A:B,2,0),"-")</f>
        <v>-</v>
      </c>
      <c r="L6" s="5" t="str">
        <f>IFERROR(VLOOKUP(B6,GWAS!A:B,2,0),"-")</f>
        <v>-</v>
      </c>
    </row>
    <row r="7" spans="1:12" ht="15.75" x14ac:dyDescent="0.25">
      <c r="A7" s="5" t="s">
        <v>0</v>
      </c>
      <c r="B7" s="5">
        <v>5005040</v>
      </c>
      <c r="C7" s="5" t="s">
        <v>4</v>
      </c>
      <c r="D7" s="5" t="s">
        <v>2</v>
      </c>
      <c r="E7" s="5">
        <v>3.5455700000000001</v>
      </c>
      <c r="F7" s="5" t="s">
        <v>3</v>
      </c>
      <c r="G7" s="5">
        <f>IFERROR(VLOOKUP(B7,'1000G'!$A$2:$B$94,2,0),"-")</f>
        <v>0.965256</v>
      </c>
      <c r="H7" s="5" t="str">
        <f>VLOOKUP(B7,refGene!A:C,2,0)</f>
        <v>intronic</v>
      </c>
      <c r="I7" s="5" t="str">
        <f>VLOOKUP(B7,refGene!A:C,3,0)</f>
        <v>JAK2</v>
      </c>
      <c r="J7" s="5" t="str">
        <f>IFERROR(VLOOKUP(B7,dbSNP!$A$1:$B$97,2,0),"-")</f>
        <v>rs7863708</v>
      </c>
      <c r="K7" s="5" t="str">
        <f>IFERROR(VLOOKUP(B7,ClinVar!A:B,2,0),"-")</f>
        <v>-</v>
      </c>
      <c r="L7" s="5" t="str">
        <f>IFERROR(VLOOKUP(B7,GWAS!A:B,2,0),"-")</f>
        <v>-</v>
      </c>
    </row>
    <row r="8" spans="1:12" ht="15.75" x14ac:dyDescent="0.25">
      <c r="A8" s="5" t="s">
        <v>0</v>
      </c>
      <c r="B8" s="5">
        <v>5005080</v>
      </c>
      <c r="C8" s="5" t="s">
        <v>2</v>
      </c>
      <c r="D8" s="5" t="s">
        <v>5</v>
      </c>
      <c r="E8" s="5">
        <v>6.2022599999999999</v>
      </c>
      <c r="F8" s="5" t="s">
        <v>3</v>
      </c>
      <c r="G8" s="5" t="str">
        <f>IFERROR(VLOOKUP(B8,'1000G'!$A$2:$B$94,2,0),"-")</f>
        <v>-</v>
      </c>
      <c r="H8" s="5" t="str">
        <f>VLOOKUP(B8,refGene!A:C,2,0)</f>
        <v>intronic</v>
      </c>
      <c r="I8" s="5" t="str">
        <f>VLOOKUP(B8,refGene!A:C,3,0)</f>
        <v>JAK2</v>
      </c>
      <c r="J8" s="5" t="str">
        <f>IFERROR(VLOOKUP(B8,dbSNP!$A$1:$B$97,2,0),"-")</f>
        <v>-</v>
      </c>
      <c r="K8" s="5" t="str">
        <f>IFERROR(VLOOKUP(B8,ClinVar!A:B,2,0),"-")</f>
        <v>-</v>
      </c>
      <c r="L8" s="5" t="str">
        <f>IFERROR(VLOOKUP(B8,GWAS!A:B,2,0),"-")</f>
        <v>-</v>
      </c>
    </row>
    <row r="9" spans="1:12" ht="15.75" x14ac:dyDescent="0.25">
      <c r="A9" s="5" t="s">
        <v>0</v>
      </c>
      <c r="B9" s="5">
        <v>5020529</v>
      </c>
      <c r="C9" s="5" t="s">
        <v>1</v>
      </c>
      <c r="D9" s="5" t="s">
        <v>5</v>
      </c>
      <c r="E9" s="5">
        <v>11.3429</v>
      </c>
      <c r="F9" s="5" t="s">
        <v>7</v>
      </c>
      <c r="G9" s="5">
        <f>IFERROR(VLOOKUP(B9,'1000G'!$A$2:$B$94,2,0),"-")</f>
        <v>0.96765199999999996</v>
      </c>
      <c r="H9" s="5" t="str">
        <f>VLOOKUP(B9,refGene!A:C,2,0)</f>
        <v>intronic</v>
      </c>
      <c r="I9" s="5" t="str">
        <f>VLOOKUP(B9,refGene!A:C,3,0)</f>
        <v>JAK2</v>
      </c>
      <c r="J9" s="5" t="str">
        <f>IFERROR(VLOOKUP(B9,dbSNP!$A$1:$B$97,2,0),"-")</f>
        <v>rs7030315</v>
      </c>
      <c r="K9" s="5" t="str">
        <f>IFERROR(VLOOKUP(B9,ClinVar!A:B,2,0),"-")</f>
        <v>-</v>
      </c>
      <c r="L9" s="5" t="str">
        <f>IFERROR(VLOOKUP(B9,GWAS!A:B,2,0),"-")</f>
        <v>-</v>
      </c>
    </row>
    <row r="10" spans="1:12" ht="15.75" x14ac:dyDescent="0.25">
      <c r="A10" s="5" t="s">
        <v>0</v>
      </c>
      <c r="B10" s="5">
        <v>5021738</v>
      </c>
      <c r="C10" s="5" t="s">
        <v>5</v>
      </c>
      <c r="D10" s="5" t="s">
        <v>1</v>
      </c>
      <c r="E10" s="5">
        <v>11.3429</v>
      </c>
      <c r="F10" s="5" t="s">
        <v>3</v>
      </c>
      <c r="G10" s="5">
        <f>IFERROR(VLOOKUP(B10,'1000G'!$A$2:$B$94,2,0),"-")</f>
        <v>0.25379400000000002</v>
      </c>
      <c r="H10" s="5" t="str">
        <f>VLOOKUP(B10,refGene!A:C,2,0)</f>
        <v>intronic</v>
      </c>
      <c r="I10" s="5" t="str">
        <f>VLOOKUP(B10,refGene!A:C,3,0)</f>
        <v>JAK2</v>
      </c>
      <c r="J10" s="5" t="str">
        <f>IFERROR(VLOOKUP(B10,dbSNP!$A$1:$B$97,2,0),"-")</f>
        <v>rs10974919</v>
      </c>
      <c r="K10" s="5" t="str">
        <f>IFERROR(VLOOKUP(B10,ClinVar!A:B,2,0),"-")</f>
        <v>-</v>
      </c>
      <c r="L10" s="5" t="str">
        <f>IFERROR(VLOOKUP(B10,GWAS!A:B,2,0),"-")</f>
        <v>-</v>
      </c>
    </row>
    <row r="11" spans="1:12" ht="15.75" x14ac:dyDescent="0.25">
      <c r="A11" s="5" t="s">
        <v>0</v>
      </c>
      <c r="B11" s="5">
        <v>5042037</v>
      </c>
      <c r="C11" s="5" t="s">
        <v>5</v>
      </c>
      <c r="D11" s="5" t="s">
        <v>4</v>
      </c>
      <c r="E11" s="5">
        <v>6.2022599999999999</v>
      </c>
      <c r="F11" s="5" t="s">
        <v>3</v>
      </c>
      <c r="G11" s="5" t="str">
        <f>IFERROR(VLOOKUP(B11,'1000G'!$A$2:$B$94,2,0),"-")</f>
        <v>-</v>
      </c>
      <c r="H11" s="5" t="str">
        <f>VLOOKUP(B11,refGene!A:C,2,0)</f>
        <v>intronic</v>
      </c>
      <c r="I11" s="5" t="str">
        <f>VLOOKUP(B11,refGene!A:C,3,0)</f>
        <v>JAK2</v>
      </c>
      <c r="J11" s="5" t="str">
        <f>IFERROR(VLOOKUP(B11,dbSNP!$A$1:$B$97,2,0),"-")</f>
        <v>-</v>
      </c>
      <c r="K11" s="5" t="str">
        <f>IFERROR(VLOOKUP(B11,ClinVar!A:B,2,0),"-")</f>
        <v>-</v>
      </c>
      <c r="L11" s="5" t="str">
        <f>IFERROR(VLOOKUP(B11,GWAS!A:B,2,0),"-")</f>
        <v>-</v>
      </c>
    </row>
    <row r="12" spans="1:12" ht="15.75" x14ac:dyDescent="0.25">
      <c r="A12" s="5" t="s">
        <v>0</v>
      </c>
      <c r="B12" s="5">
        <v>5042046</v>
      </c>
      <c r="C12" s="5" t="s">
        <v>2</v>
      </c>
      <c r="D12" s="5" t="s">
        <v>4</v>
      </c>
      <c r="E12" s="5">
        <v>6.2022599999999999</v>
      </c>
      <c r="F12" s="5" t="s">
        <v>3</v>
      </c>
      <c r="G12" s="5">
        <f>IFERROR(VLOOKUP(B12,'1000G'!$A$2:$B$94,2,0),"-")</f>
        <v>0.62360199999999999</v>
      </c>
      <c r="H12" s="5" t="str">
        <f>VLOOKUP(B12,refGene!A:C,2,0)</f>
        <v>intronic</v>
      </c>
      <c r="I12" s="5" t="str">
        <f>VLOOKUP(B12,refGene!A:C,3,0)</f>
        <v>JAK2</v>
      </c>
      <c r="J12" s="5" t="str">
        <f>IFERROR(VLOOKUP(B12,dbSNP!$A$1:$B$97,2,0),"-")</f>
        <v>rs7032785</v>
      </c>
      <c r="K12" s="5" t="str">
        <f>IFERROR(VLOOKUP(B12,ClinVar!A:B,2,0),"-")</f>
        <v>-</v>
      </c>
      <c r="L12" s="5" t="str">
        <f>IFERROR(VLOOKUP(B12,GWAS!A:B,2,0),"-")</f>
        <v>-</v>
      </c>
    </row>
    <row r="13" spans="1:12" ht="15.75" x14ac:dyDescent="0.25">
      <c r="A13" s="5" t="s">
        <v>0</v>
      </c>
      <c r="B13" s="5">
        <v>5042981</v>
      </c>
      <c r="C13" s="5" t="s">
        <v>5</v>
      </c>
      <c r="D13" s="5" t="s">
        <v>2</v>
      </c>
      <c r="E13" s="5">
        <v>5.4638299999999997</v>
      </c>
      <c r="F13" s="5" t="s">
        <v>3</v>
      </c>
      <c r="G13" s="5">
        <f>IFERROR(VLOOKUP(B13,'1000G'!$A$2:$B$94,2,0),"-")</f>
        <v>0.63518399999999997</v>
      </c>
      <c r="H13" s="5" t="str">
        <f>VLOOKUP(B13,refGene!A:C,2,0)</f>
        <v>intronic</v>
      </c>
      <c r="I13" s="5" t="str">
        <f>VLOOKUP(B13,refGene!A:C,3,0)</f>
        <v>JAK2</v>
      </c>
      <c r="J13" s="5" t="str">
        <f>IFERROR(VLOOKUP(B13,dbSNP!$A$1:$B$97,2,0),"-")</f>
        <v>rs7033052</v>
      </c>
      <c r="K13" s="5" t="str">
        <f>IFERROR(VLOOKUP(B13,ClinVar!A:B,2,0),"-")</f>
        <v>-</v>
      </c>
      <c r="L13" s="5" t="str">
        <f>IFERROR(VLOOKUP(B13,GWAS!A:B,2,0),"-")</f>
        <v>-</v>
      </c>
    </row>
    <row r="14" spans="1:12" ht="15.75" x14ac:dyDescent="0.25">
      <c r="A14" s="5" t="s">
        <v>0</v>
      </c>
      <c r="B14" s="5">
        <v>5042987</v>
      </c>
      <c r="C14" s="5" t="s">
        <v>5</v>
      </c>
      <c r="D14" s="5" t="s">
        <v>1</v>
      </c>
      <c r="E14" s="5">
        <v>5.4638299999999997</v>
      </c>
      <c r="F14" s="5" t="s">
        <v>3</v>
      </c>
      <c r="G14" s="5">
        <f>IFERROR(VLOOKUP(B14,'1000G'!$A$2:$B$94,2,0),"-")</f>
        <v>0.26817099999999999</v>
      </c>
      <c r="H14" s="5" t="str">
        <f>VLOOKUP(B14,refGene!A:C,2,0)</f>
        <v>intronic</v>
      </c>
      <c r="I14" s="5" t="str">
        <f>VLOOKUP(B14,refGene!A:C,3,0)</f>
        <v>JAK2</v>
      </c>
      <c r="J14" s="5" t="str">
        <f>IFERROR(VLOOKUP(B14,dbSNP!$A$1:$B$97,2,0),"-")</f>
        <v>rs7033053</v>
      </c>
      <c r="K14" s="5" t="str">
        <f>IFERROR(VLOOKUP(B14,ClinVar!A:B,2,0),"-")</f>
        <v>-</v>
      </c>
      <c r="L14" s="5" t="str">
        <f>IFERROR(VLOOKUP(B14,GWAS!A:B,2,0),"-")</f>
        <v>-</v>
      </c>
    </row>
    <row r="15" spans="1:12" ht="15.75" x14ac:dyDescent="0.25">
      <c r="A15" s="5" t="s">
        <v>0</v>
      </c>
      <c r="B15" s="5">
        <v>5043007</v>
      </c>
      <c r="C15" s="5" t="s">
        <v>2</v>
      </c>
      <c r="D15" s="5" t="s">
        <v>4</v>
      </c>
      <c r="E15" s="5">
        <v>6.2022599999999999</v>
      </c>
      <c r="F15" s="5" t="s">
        <v>3</v>
      </c>
      <c r="G15" s="5">
        <f>IFERROR(VLOOKUP(B15,'1000G'!$A$2:$B$94,2,0),"-")</f>
        <v>0.263179</v>
      </c>
      <c r="H15" s="5" t="str">
        <f>VLOOKUP(B15,refGene!A:C,2,0)</f>
        <v>intronic</v>
      </c>
      <c r="I15" s="5" t="str">
        <f>VLOOKUP(B15,refGene!A:C,3,0)</f>
        <v>JAK2</v>
      </c>
      <c r="J15" s="5" t="str">
        <f>IFERROR(VLOOKUP(B15,dbSNP!$A$1:$B$97,2,0),"-")</f>
        <v>rs12551254</v>
      </c>
      <c r="K15" s="5" t="str">
        <f>IFERROR(VLOOKUP(B15,ClinVar!A:B,2,0),"-")</f>
        <v>-</v>
      </c>
      <c r="L15" s="5" t="str">
        <f>IFERROR(VLOOKUP(B15,GWAS!A:B,2,0),"-")</f>
        <v>-</v>
      </c>
    </row>
    <row r="16" spans="1:12" ht="15.75" x14ac:dyDescent="0.25">
      <c r="A16" s="5" t="s">
        <v>0</v>
      </c>
      <c r="B16" s="5">
        <v>5055015</v>
      </c>
      <c r="C16" s="5" t="s">
        <v>2</v>
      </c>
      <c r="D16" s="5" t="s">
        <v>4</v>
      </c>
      <c r="E16" s="5">
        <v>180.999</v>
      </c>
      <c r="F16" s="5" t="s">
        <v>8</v>
      </c>
      <c r="G16" s="5">
        <f>IFERROR(VLOOKUP(B16,'1000G'!$A$2:$B$94,2,0),"-")</f>
        <v>0.96884999999999999</v>
      </c>
      <c r="H16" s="5" t="str">
        <f>VLOOKUP(B16,refGene!A:C,2,0)</f>
        <v>intronic</v>
      </c>
      <c r="I16" s="5" t="str">
        <f>VLOOKUP(B16,refGene!A:C,3,0)</f>
        <v>JAK2</v>
      </c>
      <c r="J16" s="5" t="str">
        <f>IFERROR(VLOOKUP(B16,dbSNP!$A$1:$B$97,2,0),"-")</f>
        <v>rs1536799</v>
      </c>
      <c r="K16" s="5" t="str">
        <f>IFERROR(VLOOKUP(B16,ClinVar!A:B,2,0),"-")</f>
        <v>-</v>
      </c>
      <c r="L16" s="5" t="str">
        <f>IFERROR(VLOOKUP(B16,GWAS!A:B,2,0),"-")</f>
        <v>-</v>
      </c>
    </row>
    <row r="17" spans="1:12" ht="15.75" x14ac:dyDescent="0.25">
      <c r="A17" s="5" t="s">
        <v>0</v>
      </c>
      <c r="B17" s="5">
        <v>5068792</v>
      </c>
      <c r="C17" s="5" t="s">
        <v>2</v>
      </c>
      <c r="D17" s="5" t="s">
        <v>1</v>
      </c>
      <c r="E17" s="5">
        <v>58.972299999999997</v>
      </c>
      <c r="F17" s="5" t="s">
        <v>9</v>
      </c>
      <c r="G17" s="5">
        <f>IFERROR(VLOOKUP(B17,'1000G'!$A$2:$B$94,2,0),"-")</f>
        <v>3.1948900000000001E-3</v>
      </c>
      <c r="H17" s="5" t="str">
        <f>VLOOKUP(B17,refGene!A:C,2,0)</f>
        <v>intronic</v>
      </c>
      <c r="I17" s="5" t="str">
        <f>VLOOKUP(B17,refGene!A:C,3,0)</f>
        <v>JAK2</v>
      </c>
      <c r="J17" s="5" t="str">
        <f>IFERROR(VLOOKUP(B17,dbSNP!$A$1:$B$97,2,0),"-")</f>
        <v>rs73639260</v>
      </c>
      <c r="K17" s="5" t="str">
        <f>IFERROR(VLOOKUP(B17,ClinVar!A:B,2,0),"-")</f>
        <v>-</v>
      </c>
      <c r="L17" s="5" t="str">
        <f>IFERROR(VLOOKUP(B17,GWAS!A:B,2,0),"-")</f>
        <v>-</v>
      </c>
    </row>
    <row r="18" spans="1:12" ht="15.75" x14ac:dyDescent="0.25">
      <c r="A18" s="5" t="s">
        <v>0</v>
      </c>
      <c r="B18" s="5">
        <v>5069837</v>
      </c>
      <c r="C18" s="5" t="s">
        <v>5</v>
      </c>
      <c r="D18" s="5" t="s">
        <v>1</v>
      </c>
      <c r="E18" s="5">
        <v>221.999</v>
      </c>
      <c r="F18" s="5" t="s">
        <v>10</v>
      </c>
      <c r="G18" s="5">
        <f>IFERROR(VLOOKUP(B18,'1000G'!$A$2:$B$94,2,0),"-")</f>
        <v>0.61501600000000001</v>
      </c>
      <c r="H18" s="5" t="str">
        <f>VLOOKUP(B18,refGene!A:C,2,0)</f>
        <v>intronic</v>
      </c>
      <c r="I18" s="5" t="str">
        <f>VLOOKUP(B18,refGene!A:C,3,0)</f>
        <v>JAK2</v>
      </c>
      <c r="J18" s="5" t="str">
        <f>IFERROR(VLOOKUP(B18,dbSNP!$A$1:$B$97,2,0),"-")</f>
        <v>rs7869668</v>
      </c>
      <c r="K18" s="5" t="str">
        <f>IFERROR(VLOOKUP(B18,ClinVar!A:B,2,0),"-")</f>
        <v>-</v>
      </c>
      <c r="L18" s="5" t="str">
        <f>IFERROR(VLOOKUP(B18,GWAS!A:B,2,0),"-")</f>
        <v>-</v>
      </c>
    </row>
    <row r="19" spans="1:12" ht="15.75" x14ac:dyDescent="0.25">
      <c r="A19" s="5" t="s">
        <v>0</v>
      </c>
      <c r="B19" s="5">
        <v>5072846</v>
      </c>
      <c r="C19" s="5" t="s">
        <v>5</v>
      </c>
      <c r="D19" s="5" t="s">
        <v>1</v>
      </c>
      <c r="E19" s="5">
        <v>174.999</v>
      </c>
      <c r="F19" s="5" t="s">
        <v>11</v>
      </c>
      <c r="G19" s="5">
        <f>IFERROR(VLOOKUP(B19,'1000G'!$A$2:$B$94,2,0),"-")</f>
        <v>0.20746800000000001</v>
      </c>
      <c r="H19" s="5" t="str">
        <f>VLOOKUP(B19,refGene!A:C,2,0)</f>
        <v>intronic</v>
      </c>
      <c r="I19" s="5" t="str">
        <f>VLOOKUP(B19,refGene!A:C,3,0)</f>
        <v>JAK2</v>
      </c>
      <c r="J19" s="5" t="str">
        <f>IFERROR(VLOOKUP(B19,dbSNP!$A$1:$B$97,2,0),"-")</f>
        <v>rs10974947</v>
      </c>
      <c r="K19" s="5" t="str">
        <f>IFERROR(VLOOKUP(B19,ClinVar!A:B,2,0),"-")</f>
        <v>-</v>
      </c>
      <c r="L19" s="5" t="str">
        <f>IFERROR(VLOOKUP(B19,GWAS!A:B,2,0),"-")</f>
        <v>-</v>
      </c>
    </row>
    <row r="20" spans="1:12" ht="15.75" x14ac:dyDescent="0.25">
      <c r="A20" s="5" t="s">
        <v>0</v>
      </c>
      <c r="B20" s="5">
        <v>5081585</v>
      </c>
      <c r="C20" s="5" t="s">
        <v>1</v>
      </c>
      <c r="D20" s="5" t="s">
        <v>5</v>
      </c>
      <c r="E20" s="5">
        <v>182.999</v>
      </c>
      <c r="F20" s="5" t="s">
        <v>12</v>
      </c>
      <c r="G20" s="5">
        <f>IFERROR(VLOOKUP(B20,'1000G'!$A$2:$B$94,2,0),"-")</f>
        <v>0.25718800000000003</v>
      </c>
      <c r="H20" s="5" t="str">
        <f>VLOOKUP(B20,refGene!A:C,2,0)</f>
        <v>intronic</v>
      </c>
      <c r="I20" s="5" t="str">
        <f>VLOOKUP(B20,refGene!A:C,3,0)</f>
        <v>JAK2</v>
      </c>
      <c r="J20" s="5" t="str">
        <f>IFERROR(VLOOKUP(B20,dbSNP!$A$1:$B$97,2,0),"-")</f>
        <v>rs7034539</v>
      </c>
      <c r="K20" s="5" t="str">
        <f>IFERROR(VLOOKUP(B20,ClinVar!A:B,2,0),"-")</f>
        <v>-</v>
      </c>
      <c r="L20" s="5" t="str">
        <f>IFERROR(VLOOKUP(B20,GWAS!A:B,2,0),"-")</f>
        <v>-</v>
      </c>
    </row>
    <row r="21" spans="1:12" ht="15.75" x14ac:dyDescent="0.25">
      <c r="A21" s="5" t="s">
        <v>0</v>
      </c>
      <c r="B21" s="5">
        <v>5081780</v>
      </c>
      <c r="C21" s="5" t="s">
        <v>5</v>
      </c>
      <c r="D21" s="5" t="s">
        <v>1</v>
      </c>
      <c r="E21" s="5">
        <v>221.999</v>
      </c>
      <c r="F21" s="5" t="s">
        <v>13</v>
      </c>
      <c r="G21" s="5">
        <f>IFERROR(VLOOKUP(B21,'1000G'!$A$2:$B$94,2,0),"-")</f>
        <v>0.61681299999999994</v>
      </c>
      <c r="H21" s="5" t="str">
        <f>VLOOKUP(B21,refGene!A:C,2,0)</f>
        <v>exonic</v>
      </c>
      <c r="I21" s="5" t="str">
        <f>VLOOKUP(B21,refGene!A:C,3,0)</f>
        <v>JAK2</v>
      </c>
      <c r="J21" s="5" t="str">
        <f>IFERROR(VLOOKUP(B21,dbSNP!$A$1:$B$97,2,0),"-")</f>
        <v>rs2230724</v>
      </c>
      <c r="K21" s="5" t="str">
        <f>IFERROR(VLOOKUP(B21,ClinVar!A:B,2,0),"-")</f>
        <v>-</v>
      </c>
      <c r="L21" s="5" t="str">
        <f>IFERROR(VLOOKUP(B21,GWAS!A:B,2,0),"-")</f>
        <v>-</v>
      </c>
    </row>
    <row r="22" spans="1:12" ht="15.75" x14ac:dyDescent="0.25">
      <c r="A22" s="5" t="s">
        <v>0</v>
      </c>
      <c r="B22" s="5">
        <v>5082106</v>
      </c>
      <c r="C22" s="5" t="s">
        <v>5</v>
      </c>
      <c r="D22" s="5" t="s">
        <v>4</v>
      </c>
      <c r="E22" s="5">
        <v>11.3429</v>
      </c>
      <c r="F22" s="5" t="s">
        <v>3</v>
      </c>
      <c r="G22" s="5">
        <f>IFERROR(VLOOKUP(B22,'1000G'!$A$2:$B$94,2,0),"-")</f>
        <v>0.61841100000000004</v>
      </c>
      <c r="H22" s="5" t="str">
        <f>VLOOKUP(B22,refGene!A:C,2,0)</f>
        <v>intronic</v>
      </c>
      <c r="I22" s="5" t="str">
        <f>VLOOKUP(B22,refGene!A:C,3,0)</f>
        <v>JAK2</v>
      </c>
      <c r="J22" s="5" t="str">
        <f>IFERROR(VLOOKUP(B22,dbSNP!$A$1:$B$97,2,0),"-")</f>
        <v>rs2149560</v>
      </c>
      <c r="K22" s="5" t="str">
        <f>IFERROR(VLOOKUP(B22,ClinVar!A:B,2,0),"-")</f>
        <v>-</v>
      </c>
      <c r="L22" s="5" t="str">
        <f>IFERROR(VLOOKUP(B22,GWAS!A:B,2,0),"-")</f>
        <v>-</v>
      </c>
    </row>
    <row r="23" spans="1:12" ht="15.75" x14ac:dyDescent="0.25">
      <c r="A23" s="5" t="s">
        <v>0</v>
      </c>
      <c r="B23" s="5">
        <v>5084837</v>
      </c>
      <c r="C23" s="5" t="s">
        <v>4</v>
      </c>
      <c r="D23" s="5" t="s">
        <v>1</v>
      </c>
      <c r="E23" s="5">
        <v>184.999</v>
      </c>
      <c r="F23" s="5" t="s">
        <v>14</v>
      </c>
      <c r="G23" s="5">
        <f>IFERROR(VLOOKUP(B23,'1000G'!$A$2:$B$94,2,0),"-")</f>
        <v>0.620807</v>
      </c>
      <c r="H23" s="5" t="str">
        <f>VLOOKUP(B23,refGene!A:C,2,0)</f>
        <v>intronic</v>
      </c>
      <c r="I23" s="5" t="str">
        <f>VLOOKUP(B23,refGene!A:C,3,0)</f>
        <v>JAK2</v>
      </c>
      <c r="J23" s="5" t="str">
        <f>IFERROR(VLOOKUP(B23,dbSNP!$A$1:$B$97,2,0),"-")</f>
        <v>rs6476939</v>
      </c>
      <c r="K23" s="5" t="str">
        <f>IFERROR(VLOOKUP(B23,ClinVar!A:B,2,0),"-")</f>
        <v>-</v>
      </c>
      <c r="L23" s="5" t="str">
        <f>IFERROR(VLOOKUP(B23,GWAS!A:B,2,0),"-")</f>
        <v>-</v>
      </c>
    </row>
    <row r="24" spans="1:12" ht="15.75" x14ac:dyDescent="0.25">
      <c r="A24" s="5" t="s">
        <v>0</v>
      </c>
      <c r="B24" s="5">
        <v>5085549</v>
      </c>
      <c r="C24" s="5" t="s">
        <v>1</v>
      </c>
      <c r="D24" s="5" t="s">
        <v>5</v>
      </c>
      <c r="E24" s="5">
        <v>154.13399999999999</v>
      </c>
      <c r="F24" s="5" t="s">
        <v>15</v>
      </c>
      <c r="G24" s="5">
        <f>IFERROR(VLOOKUP(B24,'1000G'!$A$2:$B$94,2,0),"-")</f>
        <v>0.21385799999999999</v>
      </c>
      <c r="H24" s="5" t="str">
        <f>VLOOKUP(B24,refGene!A:C,2,0)</f>
        <v>intronic</v>
      </c>
      <c r="I24" s="5" t="str">
        <f>VLOOKUP(B24,refGene!A:C,3,0)</f>
        <v>JAK2</v>
      </c>
      <c r="J24" s="5" t="str">
        <f>IFERROR(VLOOKUP(B24,dbSNP!$A$1:$B$97,2,0),"-")</f>
        <v>rs73395341</v>
      </c>
      <c r="K24" s="5" t="str">
        <f>IFERROR(VLOOKUP(B24,ClinVar!A:B,2,0),"-")</f>
        <v>-</v>
      </c>
      <c r="L24" s="5" t="str">
        <f>IFERROR(VLOOKUP(B24,GWAS!A:B,2,0),"-")</f>
        <v>-</v>
      </c>
    </row>
    <row r="25" spans="1:12" ht="15.75" x14ac:dyDescent="0.25">
      <c r="A25" s="5" t="s">
        <v>0</v>
      </c>
      <c r="B25" s="5">
        <v>5085859</v>
      </c>
      <c r="C25" s="5" t="s">
        <v>5</v>
      </c>
      <c r="D25" s="5" t="s">
        <v>2</v>
      </c>
      <c r="E25" s="5">
        <v>226.13</v>
      </c>
      <c r="F25" s="5" t="s">
        <v>11</v>
      </c>
      <c r="G25" s="5">
        <f>IFERROR(VLOOKUP(B25,'1000G'!$A$2:$B$94,2,0),"-")</f>
        <v>0.56529600000000002</v>
      </c>
      <c r="H25" s="5" t="str">
        <f>VLOOKUP(B25,refGene!A:C,2,0)</f>
        <v>intronic</v>
      </c>
      <c r="I25" s="5" t="str">
        <f>VLOOKUP(B25,refGene!A:C,3,0)</f>
        <v>JAK2</v>
      </c>
      <c r="J25" s="5" t="str">
        <f>IFERROR(VLOOKUP(B25,dbSNP!$A$1:$B$97,2,0),"-")</f>
        <v>rs62543876</v>
      </c>
      <c r="K25" s="5" t="str">
        <f>IFERROR(VLOOKUP(B25,ClinVar!A:B,2,0),"-")</f>
        <v>-</v>
      </c>
      <c r="L25" s="5" t="str">
        <f>IFERROR(VLOOKUP(B25,GWAS!A:B,2,0),"-")</f>
        <v>-</v>
      </c>
    </row>
    <row r="26" spans="1:12" ht="15.75" x14ac:dyDescent="0.25">
      <c r="A26" s="5" t="s">
        <v>0</v>
      </c>
      <c r="B26" s="5">
        <v>5087087</v>
      </c>
      <c r="C26" s="5" t="s">
        <v>2</v>
      </c>
      <c r="D26" s="5" t="s">
        <v>4</v>
      </c>
      <c r="E26" s="5">
        <v>11.3429</v>
      </c>
      <c r="F26" s="5" t="s">
        <v>3</v>
      </c>
      <c r="G26" s="5">
        <f>IFERROR(VLOOKUP(B26,'1000G'!$A$2:$B$94,2,0),"-")</f>
        <v>0.14277200000000001</v>
      </c>
      <c r="H26" s="5" t="str">
        <f>VLOOKUP(B26,refGene!A:C,2,0)</f>
        <v>intronic</v>
      </c>
      <c r="I26" s="5" t="str">
        <f>VLOOKUP(B26,refGene!A:C,3,0)</f>
        <v>JAK2</v>
      </c>
      <c r="J26" s="5" t="str">
        <f>IFERROR(VLOOKUP(B26,dbSNP!$A$1:$B$97,2,0),"-")</f>
        <v>rs2031904</v>
      </c>
      <c r="K26" s="5" t="str">
        <f>IFERROR(VLOOKUP(B26,ClinVar!A:B,2,0),"-")</f>
        <v>-</v>
      </c>
      <c r="L26" s="5" t="str">
        <f>IFERROR(VLOOKUP(B26,GWAS!A:B,2,0),"-")</f>
        <v>-</v>
      </c>
    </row>
    <row r="27" spans="1:12" ht="15.75" x14ac:dyDescent="0.25">
      <c r="A27" s="5" t="s">
        <v>0</v>
      </c>
      <c r="B27" s="5">
        <v>5087238</v>
      </c>
      <c r="C27" s="5" t="s">
        <v>5</v>
      </c>
      <c r="D27" s="5" t="s">
        <v>1</v>
      </c>
      <c r="E27" s="5">
        <v>11.3429</v>
      </c>
      <c r="F27" s="5" t="s">
        <v>3</v>
      </c>
      <c r="G27" s="5">
        <f>IFERROR(VLOOKUP(B27,'1000G'!$A$2:$B$94,2,0),"-")</f>
        <v>0.17651800000000001</v>
      </c>
      <c r="H27" s="5" t="str">
        <f>VLOOKUP(B27,refGene!A:C,2,0)</f>
        <v>intronic</v>
      </c>
      <c r="I27" s="5" t="str">
        <f>VLOOKUP(B27,refGene!A:C,3,0)</f>
        <v>JAK2</v>
      </c>
      <c r="J27" s="5" t="str">
        <f>IFERROR(VLOOKUP(B27,dbSNP!$A$1:$B$97,2,0),"-")</f>
        <v>rs2031905</v>
      </c>
      <c r="K27" s="5" t="str">
        <f>IFERROR(VLOOKUP(B27,ClinVar!A:B,2,0),"-")</f>
        <v>-</v>
      </c>
      <c r="L27" s="5" t="str">
        <f>IFERROR(VLOOKUP(B27,GWAS!A:B,2,0),"-")</f>
        <v>-</v>
      </c>
    </row>
    <row r="28" spans="1:12" ht="15.75" x14ac:dyDescent="0.25">
      <c r="A28" s="5" t="s">
        <v>0</v>
      </c>
      <c r="B28" s="5">
        <v>5087596</v>
      </c>
      <c r="C28" s="5" t="s">
        <v>5</v>
      </c>
      <c r="D28" s="5" t="s">
        <v>1</v>
      </c>
      <c r="E28" s="5">
        <v>9.5254600000000007</v>
      </c>
      <c r="F28" s="5" t="s">
        <v>3</v>
      </c>
      <c r="G28" s="5">
        <f>IFERROR(VLOOKUP(B28,'1000G'!$A$2:$B$94,2,0),"-")</f>
        <v>0.189696</v>
      </c>
      <c r="H28" s="5" t="str">
        <f>VLOOKUP(B28,refGene!A:C,2,0)</f>
        <v>intronic</v>
      </c>
      <c r="I28" s="5" t="str">
        <f>VLOOKUP(B28,refGene!A:C,3,0)</f>
        <v>JAK2</v>
      </c>
      <c r="J28" s="5" t="str">
        <f>IFERROR(VLOOKUP(B28,dbSNP!$A$1:$B$97,2,0),"-")</f>
        <v>rs2031907</v>
      </c>
      <c r="K28" s="5" t="str">
        <f>IFERROR(VLOOKUP(B28,ClinVar!A:B,2,0),"-")</f>
        <v>-</v>
      </c>
      <c r="L28" s="5" t="str">
        <f>IFERROR(VLOOKUP(B28,GWAS!A:B,2,0),"-")</f>
        <v>-</v>
      </c>
    </row>
    <row r="29" spans="1:12" ht="15.75" x14ac:dyDescent="0.25">
      <c r="A29" s="5" t="s">
        <v>0</v>
      </c>
      <c r="B29" s="5">
        <v>5088163</v>
      </c>
      <c r="C29" s="5" t="s">
        <v>5</v>
      </c>
      <c r="D29" s="5" t="s">
        <v>2</v>
      </c>
      <c r="E29" s="5">
        <v>6.1996500000000001</v>
      </c>
      <c r="F29" s="5" t="s">
        <v>7</v>
      </c>
      <c r="G29" s="5" t="str">
        <f>IFERROR(VLOOKUP(B29,'1000G'!$A$2:$B$94,2,0),"-")</f>
        <v>-</v>
      </c>
      <c r="H29" s="5" t="str">
        <f>VLOOKUP(B29,refGene!A:C,2,0)</f>
        <v>intronic</v>
      </c>
      <c r="I29" s="5" t="str">
        <f>VLOOKUP(B29,refGene!A:C,3,0)</f>
        <v>JAK2</v>
      </c>
      <c r="J29" s="5" t="str">
        <f>IFERROR(VLOOKUP(B29,dbSNP!$A$1:$B$97,2,0),"-")</f>
        <v>-</v>
      </c>
      <c r="K29" s="5" t="str">
        <f>IFERROR(VLOOKUP(B29,ClinVar!A:B,2,0),"-")</f>
        <v>-</v>
      </c>
      <c r="L29" s="5" t="str">
        <f>IFERROR(VLOOKUP(B29,GWAS!A:B,2,0),"-")</f>
        <v>-</v>
      </c>
    </row>
    <row r="30" spans="1:12" ht="15.75" x14ac:dyDescent="0.25">
      <c r="A30" s="5" t="s">
        <v>0</v>
      </c>
      <c r="B30" s="5">
        <v>5090641</v>
      </c>
      <c r="C30" s="5" t="s">
        <v>5</v>
      </c>
      <c r="D30" s="5" t="s">
        <v>1</v>
      </c>
      <c r="E30" s="5">
        <v>221.999</v>
      </c>
      <c r="F30" s="5" t="s">
        <v>16</v>
      </c>
      <c r="G30" s="5">
        <f>IFERROR(VLOOKUP(B30,'1000G'!$A$2:$B$94,2,0),"-")</f>
        <v>0.25958500000000001</v>
      </c>
      <c r="H30" s="5" t="str">
        <f>VLOOKUP(B30,refGene!A:C,2,0)</f>
        <v>intronic</v>
      </c>
      <c r="I30" s="5" t="str">
        <f>VLOOKUP(B30,refGene!A:C,3,0)</f>
        <v>JAK2</v>
      </c>
      <c r="J30" s="5" t="str">
        <f>IFERROR(VLOOKUP(B30,dbSNP!$A$1:$B$97,2,0),"-")</f>
        <v>rs10974955</v>
      </c>
      <c r="K30" s="5" t="str">
        <f>IFERROR(VLOOKUP(B30,ClinVar!A:B,2,0),"-")</f>
        <v>-</v>
      </c>
      <c r="L30" s="5" t="str">
        <f>IFERROR(VLOOKUP(B30,GWAS!A:B,2,0),"-")</f>
        <v>-</v>
      </c>
    </row>
    <row r="31" spans="1:12" ht="15.75" x14ac:dyDescent="0.25">
      <c r="A31" s="5" t="s">
        <v>0</v>
      </c>
      <c r="B31" s="5">
        <v>5093614</v>
      </c>
      <c r="C31" s="5" t="s">
        <v>5</v>
      </c>
      <c r="D31" s="5" t="s">
        <v>4</v>
      </c>
      <c r="E31" s="5">
        <v>4.1284799999999997</v>
      </c>
      <c r="F31" s="5" t="s">
        <v>9</v>
      </c>
      <c r="G31" s="5">
        <f>IFERROR(VLOOKUP(B31,'1000G'!$A$2:$B$94,2,0),"-")</f>
        <v>3.9536700000000001E-2</v>
      </c>
      <c r="H31" s="5" t="str">
        <f>VLOOKUP(B31,refGene!A:C,2,0)</f>
        <v>intronic</v>
      </c>
      <c r="I31" s="5" t="str">
        <f>VLOOKUP(B31,refGene!A:C,3,0)</f>
        <v>JAK2</v>
      </c>
      <c r="J31" s="5" t="str">
        <f>IFERROR(VLOOKUP(B31,dbSNP!$A$1:$B$97,2,0),"-")</f>
        <v>rs73639263</v>
      </c>
      <c r="K31" s="5" t="str">
        <f>IFERROR(VLOOKUP(B31,ClinVar!A:B,2,0),"-")</f>
        <v>-</v>
      </c>
      <c r="L31" s="5" t="str">
        <f>IFERROR(VLOOKUP(B31,GWAS!A:B,2,0),"-")</f>
        <v>-</v>
      </c>
    </row>
    <row r="32" spans="1:12" ht="15.75" x14ac:dyDescent="0.25">
      <c r="A32" s="5" t="s">
        <v>0</v>
      </c>
      <c r="B32" s="5">
        <v>5093646</v>
      </c>
      <c r="C32" s="5" t="s">
        <v>2</v>
      </c>
      <c r="D32" s="5" t="s">
        <v>4</v>
      </c>
      <c r="E32" s="5">
        <v>10.4247</v>
      </c>
      <c r="F32" s="5" t="s">
        <v>3</v>
      </c>
      <c r="G32" s="5">
        <f>IFERROR(VLOOKUP(B32,'1000G'!$A$2:$B$94,2,0),"-")</f>
        <v>0.24640599999999999</v>
      </c>
      <c r="H32" s="5" t="str">
        <f>VLOOKUP(B32,refGene!A:C,2,0)</f>
        <v>intronic</v>
      </c>
      <c r="I32" s="5" t="str">
        <f>VLOOKUP(B32,refGene!A:C,3,0)</f>
        <v>JAK2</v>
      </c>
      <c r="J32" s="5" t="str">
        <f>IFERROR(VLOOKUP(B32,dbSNP!$A$1:$B$97,2,0),"-")</f>
        <v>rs12237834</v>
      </c>
      <c r="K32" s="5" t="str">
        <f>IFERROR(VLOOKUP(B32,ClinVar!A:B,2,0),"-")</f>
        <v>-</v>
      </c>
      <c r="L32" s="5" t="str">
        <f>IFERROR(VLOOKUP(B32,GWAS!A:B,2,0),"-")</f>
        <v>-</v>
      </c>
    </row>
    <row r="33" spans="1:12" ht="15.75" x14ac:dyDescent="0.25">
      <c r="A33" s="5" t="s">
        <v>0</v>
      </c>
      <c r="B33" s="5">
        <v>5104640</v>
      </c>
      <c r="C33" s="5" t="s">
        <v>5</v>
      </c>
      <c r="D33" s="5" t="s">
        <v>1</v>
      </c>
      <c r="E33" s="5">
        <v>11.3429</v>
      </c>
      <c r="F33" s="5" t="s">
        <v>3</v>
      </c>
      <c r="G33" s="5">
        <f>IFERROR(VLOOKUP(B33,'1000G'!$A$2:$B$94,2,0),"-")</f>
        <v>0.41893000000000002</v>
      </c>
      <c r="H33" s="5" t="str">
        <f>VLOOKUP(B33,refGene!A:C,2,0)</f>
        <v>intronic</v>
      </c>
      <c r="I33" s="5" t="str">
        <f>VLOOKUP(B33,refGene!A:C,3,0)</f>
        <v>JAK2</v>
      </c>
      <c r="J33" s="5" t="str">
        <f>IFERROR(VLOOKUP(B33,dbSNP!$A$1:$B$97,2,0),"-")</f>
        <v>rs6476940</v>
      </c>
      <c r="K33" s="5" t="str">
        <f>IFERROR(VLOOKUP(B33,ClinVar!A:B,2,0),"-")</f>
        <v>-</v>
      </c>
      <c r="L33" s="5" t="str">
        <f>IFERROR(VLOOKUP(B33,GWAS!A:B,2,0),"-")</f>
        <v>-</v>
      </c>
    </row>
    <row r="34" spans="1:12" ht="15.75" x14ac:dyDescent="0.25">
      <c r="A34" s="5" t="s">
        <v>0</v>
      </c>
      <c r="B34" s="5">
        <v>5106904</v>
      </c>
      <c r="C34" s="5" t="s">
        <v>1</v>
      </c>
      <c r="D34" s="5" t="s">
        <v>4</v>
      </c>
      <c r="E34" s="5">
        <v>6.2022599999999999</v>
      </c>
      <c r="F34" s="5" t="s">
        <v>3</v>
      </c>
      <c r="G34" s="5">
        <f>IFERROR(VLOOKUP(B34,'1000G'!$A$2:$B$94,2,0),"-")</f>
        <v>0.23402600000000001</v>
      </c>
      <c r="H34" s="5" t="str">
        <f>VLOOKUP(B34,refGene!A:C,2,0)</f>
        <v>intronic</v>
      </c>
      <c r="I34" s="5" t="str">
        <f>VLOOKUP(B34,refGene!A:C,3,0)</f>
        <v>JAK2</v>
      </c>
      <c r="J34" s="5" t="str">
        <f>IFERROR(VLOOKUP(B34,dbSNP!$A$1:$B$97,2,0),"-")</f>
        <v>rs73399345</v>
      </c>
      <c r="K34" s="5" t="str">
        <f>IFERROR(VLOOKUP(B34,ClinVar!A:B,2,0),"-")</f>
        <v>-</v>
      </c>
      <c r="L34" s="5" t="str">
        <f>IFERROR(VLOOKUP(B34,GWAS!A:B,2,0),"-")</f>
        <v>-</v>
      </c>
    </row>
    <row r="35" spans="1:12" ht="15.75" x14ac:dyDescent="0.25">
      <c r="A35" s="5" t="s">
        <v>0</v>
      </c>
      <c r="B35" s="5">
        <v>5108873</v>
      </c>
      <c r="C35" s="5" t="s">
        <v>2</v>
      </c>
      <c r="D35" s="5" t="s">
        <v>5</v>
      </c>
      <c r="E35" s="5">
        <v>6.2022599999999999</v>
      </c>
      <c r="F35" s="5" t="s">
        <v>3</v>
      </c>
      <c r="G35" s="5" t="str">
        <f>IFERROR(VLOOKUP(B35,'1000G'!$A$2:$B$94,2,0),"-")</f>
        <v>-</v>
      </c>
      <c r="H35" s="5" t="str">
        <f>VLOOKUP(B35,refGene!A:C,2,0)</f>
        <v>intronic</v>
      </c>
      <c r="I35" s="5" t="str">
        <f>VLOOKUP(B35,refGene!A:C,3,0)</f>
        <v>JAK2</v>
      </c>
      <c r="J35" s="5" t="str">
        <f>IFERROR(VLOOKUP(B35,dbSNP!$A$1:$B$97,2,0),"-")</f>
        <v>-</v>
      </c>
      <c r="K35" s="5" t="str">
        <f>IFERROR(VLOOKUP(B35,ClinVar!A:B,2,0),"-")</f>
        <v>-</v>
      </c>
      <c r="L35" s="5" t="str">
        <f>IFERROR(VLOOKUP(B35,GWAS!A:B,2,0),"-")</f>
        <v>-</v>
      </c>
    </row>
    <row r="36" spans="1:12" ht="15.75" x14ac:dyDescent="0.25">
      <c r="A36" s="5" t="s">
        <v>0</v>
      </c>
      <c r="B36" s="5">
        <v>5112288</v>
      </c>
      <c r="C36" s="5" t="s">
        <v>2</v>
      </c>
      <c r="D36" s="5" t="s">
        <v>4</v>
      </c>
      <c r="E36" s="5">
        <v>71.972399999999993</v>
      </c>
      <c r="F36" s="5" t="s">
        <v>9</v>
      </c>
      <c r="G36" s="5">
        <f>IFERROR(VLOOKUP(B36,'1000G'!$A$2:$B$94,2,0),"-")</f>
        <v>0.51717299999999999</v>
      </c>
      <c r="H36" s="5" t="str">
        <f>VLOOKUP(B36,refGene!A:C,2,0)</f>
        <v>intronic</v>
      </c>
      <c r="I36" s="5" t="str">
        <f>VLOOKUP(B36,refGene!A:C,3,0)</f>
        <v>JAK2</v>
      </c>
      <c r="J36" s="5" t="str">
        <f>IFERROR(VLOOKUP(B36,dbSNP!$A$1:$B$97,2,0),"-")</f>
        <v>rs3780378</v>
      </c>
      <c r="K36" s="5" t="str">
        <f>IFERROR(VLOOKUP(B36,ClinVar!A:B,2,0),"-")</f>
        <v>-</v>
      </c>
      <c r="L36" s="5" t="str">
        <f>IFERROR(VLOOKUP(B36,GWAS!A:B,2,0),"-")</f>
        <v>-</v>
      </c>
    </row>
    <row r="37" spans="1:12" ht="15.75" x14ac:dyDescent="0.25">
      <c r="A37" s="5" t="s">
        <v>0</v>
      </c>
      <c r="B37" s="5">
        <v>5112447</v>
      </c>
      <c r="C37" s="5" t="s">
        <v>1</v>
      </c>
      <c r="D37" s="5" t="s">
        <v>5</v>
      </c>
      <c r="E37" s="5">
        <v>50.020899999999997</v>
      </c>
      <c r="F37" s="5" t="s">
        <v>17</v>
      </c>
      <c r="G37" s="5">
        <f>IFERROR(VLOOKUP(B37,'1000G'!$A$2:$B$94,2,0),"-")</f>
        <v>1.5774799999999999E-2</v>
      </c>
      <c r="H37" s="5" t="str">
        <f>VLOOKUP(B37,refGene!A:C,2,0)</f>
        <v>intronic</v>
      </c>
      <c r="I37" s="5" t="str">
        <f>VLOOKUP(B37,refGene!A:C,3,0)</f>
        <v>JAK2</v>
      </c>
      <c r="J37" s="5" t="str">
        <f>IFERROR(VLOOKUP(B37,dbSNP!$A$1:$B$97,2,0),"-")</f>
        <v>rs73639264</v>
      </c>
      <c r="K37" s="5" t="str">
        <f>IFERROR(VLOOKUP(B37,ClinVar!A:B,2,0),"-")</f>
        <v>-</v>
      </c>
      <c r="L37" s="5" t="str">
        <f>IFERROR(VLOOKUP(B37,GWAS!A:B,2,0),"-")</f>
        <v>-</v>
      </c>
    </row>
    <row r="38" spans="1:12" ht="15.75" x14ac:dyDescent="0.25">
      <c r="A38" s="5" t="s">
        <v>0</v>
      </c>
      <c r="B38" s="5">
        <v>5112844</v>
      </c>
      <c r="C38" s="5" t="s">
        <v>5</v>
      </c>
      <c r="D38" s="5" t="s">
        <v>1</v>
      </c>
      <c r="E38" s="5">
        <v>225.54400000000001</v>
      </c>
      <c r="F38" s="5" t="s">
        <v>18</v>
      </c>
      <c r="G38" s="5">
        <f>IFERROR(VLOOKUP(B38,'1000G'!$A$2:$B$94,2,0),"-")</f>
        <v>0.65674900000000003</v>
      </c>
      <c r="H38" s="5" t="str">
        <f>VLOOKUP(B38,refGene!A:C,2,0)</f>
        <v>intronic</v>
      </c>
      <c r="I38" s="5" t="str">
        <f>VLOOKUP(B38,refGene!A:C,3,0)</f>
        <v>JAK2</v>
      </c>
      <c r="J38" s="5" t="str">
        <f>IFERROR(VLOOKUP(B38,dbSNP!$A$1:$B$97,2,0),"-")</f>
        <v>rs10815158</v>
      </c>
      <c r="K38" s="5" t="str">
        <f>IFERROR(VLOOKUP(B38,ClinVar!A:B,2,0),"-")</f>
        <v>-</v>
      </c>
      <c r="L38" s="5" t="str">
        <f>IFERROR(VLOOKUP(B38,GWAS!A:B,2,0),"-")</f>
        <v>-</v>
      </c>
    </row>
    <row r="39" spans="1:12" ht="15.75" x14ac:dyDescent="0.25">
      <c r="A39" s="5" t="s">
        <v>0</v>
      </c>
      <c r="B39" s="5">
        <v>5113452</v>
      </c>
      <c r="C39" s="5" t="s">
        <v>2</v>
      </c>
      <c r="D39" s="5" t="s">
        <v>4</v>
      </c>
      <c r="E39" s="5">
        <v>133.03200000000001</v>
      </c>
      <c r="F39" s="5" t="s">
        <v>19</v>
      </c>
      <c r="G39" s="5">
        <f>IFERROR(VLOOKUP(B39,'1000G'!$A$2:$B$94,2,0),"-")</f>
        <v>0.45627000000000001</v>
      </c>
      <c r="H39" s="5" t="str">
        <f>VLOOKUP(B39,refGene!A:C,2,0)</f>
        <v>intronic</v>
      </c>
      <c r="I39" s="5" t="str">
        <f>VLOOKUP(B39,refGene!A:C,3,0)</f>
        <v>JAK2</v>
      </c>
      <c r="J39" s="5" t="str">
        <f>IFERROR(VLOOKUP(B39,dbSNP!$A$1:$B$97,2,0),"-")</f>
        <v>rs9987451</v>
      </c>
      <c r="K39" s="5" t="str">
        <f>IFERROR(VLOOKUP(B39,ClinVar!A:B,2,0),"-")</f>
        <v>-</v>
      </c>
      <c r="L39" s="5" t="str">
        <f>IFERROR(VLOOKUP(B39,GWAS!A:B,2,0),"-")</f>
        <v>-</v>
      </c>
    </row>
    <row r="40" spans="1:12" ht="15.75" x14ac:dyDescent="0.25">
      <c r="A40" s="5" t="s">
        <v>0</v>
      </c>
      <c r="B40" s="5">
        <v>5122932</v>
      </c>
      <c r="C40" s="5" t="s">
        <v>1</v>
      </c>
      <c r="D40" s="5" t="s">
        <v>5</v>
      </c>
      <c r="E40" s="5">
        <v>221.999</v>
      </c>
      <c r="F40" s="5" t="s">
        <v>20</v>
      </c>
      <c r="G40" s="5">
        <f>IFERROR(VLOOKUP(B40,'1000G'!$A$2:$B$94,2,0),"-")</f>
        <v>0.41254000000000002</v>
      </c>
      <c r="H40" s="5" t="str">
        <f>VLOOKUP(B40,refGene!A:C,2,0)</f>
        <v>intronic</v>
      </c>
      <c r="I40" s="5" t="str">
        <f>VLOOKUP(B40,refGene!A:C,3,0)</f>
        <v>JAK2</v>
      </c>
      <c r="J40" s="5" t="str">
        <f>IFERROR(VLOOKUP(B40,dbSNP!$A$1:$B$97,2,0),"-")</f>
        <v>rs10815163</v>
      </c>
      <c r="K40" s="5" t="str">
        <f>IFERROR(VLOOKUP(B40,ClinVar!A:B,2,0),"-")</f>
        <v>-</v>
      </c>
      <c r="L40" s="5" t="str">
        <f>IFERROR(VLOOKUP(B40,GWAS!A:B,2,0),"-")</f>
        <v>-</v>
      </c>
    </row>
    <row r="41" spans="1:12" ht="15.75" x14ac:dyDescent="0.25">
      <c r="A41" s="5" t="s">
        <v>0</v>
      </c>
      <c r="B41" s="5">
        <v>5126443</v>
      </c>
      <c r="C41" s="5" t="s">
        <v>4</v>
      </c>
      <c r="D41" s="5" t="s">
        <v>1</v>
      </c>
      <c r="E41" s="5">
        <v>207.00899999999999</v>
      </c>
      <c r="F41" s="5" t="s">
        <v>21</v>
      </c>
      <c r="G41" s="5">
        <f>IFERROR(VLOOKUP(B41,'1000G'!$A$2:$B$94,2,0),"-")</f>
        <v>5.3913700000000004E-3</v>
      </c>
      <c r="H41" s="5" t="str">
        <f>VLOOKUP(B41,refGene!A:C,2,0)</f>
        <v>exonic</v>
      </c>
      <c r="I41" s="5" t="str">
        <f>VLOOKUP(B41,refGene!A:C,3,0)</f>
        <v>JAK2</v>
      </c>
      <c r="J41" s="5" t="str">
        <f>IFERROR(VLOOKUP(B41,dbSNP!$A$1:$B$97,2,0),"-")</f>
        <v>rs62637626</v>
      </c>
      <c r="K41" s="5" t="str">
        <f>IFERROR(VLOOKUP(B41,ClinVar!A:B,2,0),"-")</f>
        <v>CLINSIG=untested;CLNDBN=not_specified;CLNREVSTAT=no_assertion_provided;CLNACC=RCV000121245.1;CLNDSDB=MedGen;CLNDSDBID=CN169374</v>
      </c>
      <c r="L41" s="5" t="str">
        <f>IFERROR(VLOOKUP(B41,GWAS!A:B,2,0),"-")</f>
        <v>-</v>
      </c>
    </row>
    <row r="42" spans="1:12" ht="15.75" x14ac:dyDescent="0.25">
      <c r="A42" s="5" t="s">
        <v>0</v>
      </c>
      <c r="B42" s="5">
        <v>5127050</v>
      </c>
      <c r="C42" s="5" t="s">
        <v>2</v>
      </c>
      <c r="D42" s="5" t="s">
        <v>4</v>
      </c>
      <c r="E42" s="5">
        <v>225.00899999999999</v>
      </c>
      <c r="F42" s="5" t="s">
        <v>22</v>
      </c>
      <c r="G42" s="5">
        <f>IFERROR(VLOOKUP(B42,'1000G'!$A$2:$B$94,2,0),"-")</f>
        <v>3.1948900000000001E-3</v>
      </c>
      <c r="H42" s="5" t="str">
        <f>VLOOKUP(B42,refGene!A:C,2,0)</f>
        <v>UTR3</v>
      </c>
      <c r="I42" s="5" t="str">
        <f>VLOOKUP(B42,refGene!A:C,3,0)</f>
        <v>JAK2(NM_004972:c.*259C&gt;T)</v>
      </c>
      <c r="J42" s="5" t="str">
        <f>IFERROR(VLOOKUP(B42,dbSNP!$A$1:$B$97,2,0),"-")</f>
        <v>rs73639265</v>
      </c>
      <c r="K42" s="5" t="str">
        <f>IFERROR(VLOOKUP(B42,ClinVar!A:B,2,0),"-")</f>
        <v>-</v>
      </c>
      <c r="L42" s="5" t="str">
        <f>IFERROR(VLOOKUP(B42,GWAS!A:B,2,0),"-")</f>
        <v>-</v>
      </c>
    </row>
    <row r="43" spans="1:12" ht="15.75" x14ac:dyDescent="0.25">
      <c r="A43" s="5" t="s">
        <v>0</v>
      </c>
      <c r="B43" s="5">
        <v>5127706</v>
      </c>
      <c r="C43" s="5" t="s">
        <v>2</v>
      </c>
      <c r="D43" s="5" t="s">
        <v>4</v>
      </c>
      <c r="E43" s="5">
        <v>127.008</v>
      </c>
      <c r="F43" s="5" t="s">
        <v>23</v>
      </c>
      <c r="G43" s="5">
        <f>IFERROR(VLOOKUP(B43,'1000G'!$A$2:$B$94,2,0),"-")</f>
        <v>3.1948900000000001E-3</v>
      </c>
      <c r="H43" s="5" t="str">
        <f>VLOOKUP(B43,refGene!A:C,2,0)</f>
        <v>UTR3</v>
      </c>
      <c r="I43" s="5" t="str">
        <f>VLOOKUP(B43,refGene!A:C,3,0)</f>
        <v>JAK2(NM_004972:c.*915C&gt;T)</v>
      </c>
      <c r="J43" s="5" t="str">
        <f>IFERROR(VLOOKUP(B43,dbSNP!$A$1:$B$97,2,0),"-")</f>
        <v>rs73639266</v>
      </c>
      <c r="K43" s="5" t="str">
        <f>IFERROR(VLOOKUP(B43,ClinVar!A:B,2,0),"-")</f>
        <v>-</v>
      </c>
      <c r="L43" s="5" t="str">
        <f>IFERROR(VLOOKUP(B43,GWAS!A:B,2,0),"-")</f>
        <v>-</v>
      </c>
    </row>
    <row r="44" spans="1:12" ht="15.75" x14ac:dyDescent="0.25">
      <c r="A44" s="5" t="s">
        <v>0</v>
      </c>
      <c r="B44" s="5">
        <v>6234332</v>
      </c>
      <c r="C44" s="5" t="s">
        <v>4</v>
      </c>
      <c r="D44" s="5" t="s">
        <v>2</v>
      </c>
      <c r="E44" s="5">
        <v>6.9826499999999996</v>
      </c>
      <c r="F44" s="5" t="s">
        <v>3</v>
      </c>
      <c r="G44" s="5">
        <f>IFERROR(VLOOKUP(B44,'1000G'!$A$2:$B$94,2,0),"-")</f>
        <v>6.1102200000000002E-2</v>
      </c>
      <c r="H44" s="5" t="str">
        <f>VLOOKUP(B44,refGene!A:C,2,0)</f>
        <v>intronic</v>
      </c>
      <c r="I44" s="5" t="str">
        <f>VLOOKUP(B44,refGene!A:C,3,0)</f>
        <v>IL33</v>
      </c>
      <c r="J44" s="5" t="str">
        <f>IFERROR(VLOOKUP(B44,dbSNP!$A$1:$B$97,2,0),"-")</f>
        <v>rs58924681</v>
      </c>
      <c r="K44" s="5" t="str">
        <f>IFERROR(VLOOKUP(B44,ClinVar!A:B,2,0),"-")</f>
        <v>-</v>
      </c>
      <c r="L44" s="5" t="str">
        <f>IFERROR(VLOOKUP(B44,GWAS!A:B,2,0),"-")</f>
        <v>-</v>
      </c>
    </row>
    <row r="45" spans="1:12" ht="15.75" x14ac:dyDescent="0.25">
      <c r="A45" s="5" t="s">
        <v>0</v>
      </c>
      <c r="B45" s="5">
        <v>6241647</v>
      </c>
      <c r="C45" s="5" t="s">
        <v>5</v>
      </c>
      <c r="D45" s="5" t="s">
        <v>2</v>
      </c>
      <c r="E45" s="5">
        <v>150.00800000000001</v>
      </c>
      <c r="F45" s="5" t="s">
        <v>23</v>
      </c>
      <c r="G45" s="5">
        <f>IFERROR(VLOOKUP(B45,'1000G'!$A$2:$B$94,2,0),"-")</f>
        <v>1.6373800000000001E-2</v>
      </c>
      <c r="H45" s="5" t="str">
        <f>VLOOKUP(B45,refGene!A:C,2,0)</f>
        <v>intronic</v>
      </c>
      <c r="I45" s="5" t="str">
        <f>VLOOKUP(B45,refGene!A:C,3,0)</f>
        <v>IL33</v>
      </c>
      <c r="J45" s="5" t="str">
        <f>IFERROR(VLOOKUP(B45,dbSNP!$A$1:$B$97,2,0),"-")</f>
        <v>rs73639584</v>
      </c>
      <c r="K45" s="5" t="str">
        <f>IFERROR(VLOOKUP(B45,ClinVar!A:B,2,0),"-")</f>
        <v>-</v>
      </c>
      <c r="L45" s="5" t="str">
        <f>IFERROR(VLOOKUP(B45,GWAS!A:B,2,0),"-")</f>
        <v>-</v>
      </c>
    </row>
    <row r="46" spans="1:12" ht="15.75" x14ac:dyDescent="0.25">
      <c r="A46" s="5" t="s">
        <v>0</v>
      </c>
      <c r="B46" s="5">
        <v>6242038</v>
      </c>
      <c r="C46" s="5" t="s">
        <v>4</v>
      </c>
      <c r="D46" s="5" t="s">
        <v>2</v>
      </c>
      <c r="E46" s="5">
        <v>29.0123</v>
      </c>
      <c r="F46" s="5" t="s">
        <v>17</v>
      </c>
      <c r="G46" s="5">
        <f>IFERROR(VLOOKUP(B46,'1000G'!$A$2:$B$94,2,0),"-")</f>
        <v>1.51757E-2</v>
      </c>
      <c r="H46" s="5" t="str">
        <f>VLOOKUP(B46,refGene!A:C,2,0)</f>
        <v>intronic</v>
      </c>
      <c r="I46" s="5" t="str">
        <f>VLOOKUP(B46,refGene!A:C,3,0)</f>
        <v>IL33</v>
      </c>
      <c r="J46" s="5" t="str">
        <f>IFERROR(VLOOKUP(B46,dbSNP!$A$1:$B$97,2,0),"-")</f>
        <v>rs73639585</v>
      </c>
      <c r="K46" s="5" t="str">
        <f>IFERROR(VLOOKUP(B46,ClinVar!A:B,2,0),"-")</f>
        <v>-</v>
      </c>
      <c r="L46" s="5" t="str">
        <f>IFERROR(VLOOKUP(B46,GWAS!A:B,2,0),"-")</f>
        <v>-</v>
      </c>
    </row>
    <row r="47" spans="1:12" ht="15.75" x14ac:dyDescent="0.25">
      <c r="A47" s="5" t="s">
        <v>0</v>
      </c>
      <c r="B47" s="5">
        <v>6247901</v>
      </c>
      <c r="C47" s="5" t="s">
        <v>4</v>
      </c>
      <c r="D47" s="5" t="s">
        <v>2</v>
      </c>
      <c r="E47" s="5">
        <v>11.3429</v>
      </c>
      <c r="F47" s="5" t="s">
        <v>3</v>
      </c>
      <c r="G47" s="5">
        <f>IFERROR(VLOOKUP(B47,'1000G'!$A$2:$B$94,2,0),"-")</f>
        <v>6.3298699999999999E-2</v>
      </c>
      <c r="H47" s="5" t="str">
        <f>VLOOKUP(B47,refGene!A:C,2,0)</f>
        <v>intronic</v>
      </c>
      <c r="I47" s="5" t="str">
        <f>VLOOKUP(B47,refGene!A:C,3,0)</f>
        <v>IL33</v>
      </c>
      <c r="J47" s="5" t="str">
        <f>IFERROR(VLOOKUP(B47,dbSNP!$A$1:$B$97,2,0),"-")</f>
        <v>rs12351937</v>
      </c>
      <c r="K47" s="5" t="str">
        <f>IFERROR(VLOOKUP(B47,ClinVar!A:B,2,0),"-")</f>
        <v>-</v>
      </c>
      <c r="L47" s="5" t="str">
        <f>IFERROR(VLOOKUP(B47,GWAS!A:B,2,0),"-")</f>
        <v>-</v>
      </c>
    </row>
    <row r="48" spans="1:12" ht="15.75" x14ac:dyDescent="0.25">
      <c r="A48" s="5" t="s">
        <v>0</v>
      </c>
      <c r="B48" s="5">
        <v>6251455</v>
      </c>
      <c r="C48" s="5" t="s">
        <v>4</v>
      </c>
      <c r="D48" s="5" t="s">
        <v>2</v>
      </c>
      <c r="E48" s="5">
        <v>157.00700000000001</v>
      </c>
      <c r="F48" s="5" t="s">
        <v>24</v>
      </c>
      <c r="G48" s="5">
        <f>IFERROR(VLOOKUP(B48,'1000G'!$A$2:$B$94,2,0),"-")</f>
        <v>0.96984800000000004</v>
      </c>
      <c r="H48" s="5" t="str">
        <f>VLOOKUP(B48,refGene!A:C,2,0)</f>
        <v>intronic</v>
      </c>
      <c r="I48" s="5" t="str">
        <f>VLOOKUP(B48,refGene!A:C,3,0)</f>
        <v>IL33</v>
      </c>
      <c r="J48" s="5" t="str">
        <f>IFERROR(VLOOKUP(B48,dbSNP!$A$1:$B$97,2,0),"-")</f>
        <v>rs1854709</v>
      </c>
      <c r="K48" s="5" t="str">
        <f>IFERROR(VLOOKUP(B48,ClinVar!A:B,2,0),"-")</f>
        <v>-</v>
      </c>
      <c r="L48" s="5" t="str">
        <f>IFERROR(VLOOKUP(B48,GWAS!A:B,2,0),"-")</f>
        <v>-</v>
      </c>
    </row>
    <row r="49" spans="1:12" ht="15.75" x14ac:dyDescent="0.25">
      <c r="A49" s="5" t="s">
        <v>0</v>
      </c>
      <c r="B49" s="5">
        <v>6252689</v>
      </c>
      <c r="C49" s="5" t="s">
        <v>4</v>
      </c>
      <c r="D49" s="5" t="s">
        <v>2</v>
      </c>
      <c r="E49" s="5">
        <v>67.007400000000004</v>
      </c>
      <c r="F49" s="5" t="s">
        <v>25</v>
      </c>
      <c r="G49" s="5">
        <f>IFERROR(VLOOKUP(B49,'1000G'!$A$2:$B$94,2,0),"-")</f>
        <v>4.8122999999999999E-2</v>
      </c>
      <c r="H49" s="5" t="str">
        <f>VLOOKUP(B49,refGene!A:C,2,0)</f>
        <v>intronic</v>
      </c>
      <c r="I49" s="5" t="str">
        <f>VLOOKUP(B49,refGene!A:C,3,0)</f>
        <v>IL33</v>
      </c>
      <c r="J49" s="5" t="str">
        <f>IFERROR(VLOOKUP(B49,dbSNP!$A$1:$B$97,2,0),"-")</f>
        <v>rs73398552</v>
      </c>
      <c r="K49" s="5" t="str">
        <f>IFERROR(VLOOKUP(B49,ClinVar!A:B,2,0),"-")</f>
        <v>-</v>
      </c>
      <c r="L49" s="5" t="str">
        <f>IFERROR(VLOOKUP(B49,GWAS!A:B,2,0),"-")</f>
        <v>-</v>
      </c>
    </row>
    <row r="50" spans="1:12" ht="15.75" x14ac:dyDescent="0.25">
      <c r="A50" s="5" t="s">
        <v>0</v>
      </c>
      <c r="B50" s="5">
        <v>6252721</v>
      </c>
      <c r="C50" s="5" t="s">
        <v>4</v>
      </c>
      <c r="D50" s="5" t="s">
        <v>2</v>
      </c>
      <c r="E50" s="5">
        <v>120.008</v>
      </c>
      <c r="F50" s="5" t="s">
        <v>26</v>
      </c>
      <c r="G50" s="5">
        <f>IFERROR(VLOOKUP(B50,'1000G'!$A$2:$B$94,2,0),"-")</f>
        <v>7.0087899999999995E-2</v>
      </c>
      <c r="H50" s="5" t="str">
        <f>VLOOKUP(B50,refGene!A:C,2,0)</f>
        <v>intronic</v>
      </c>
      <c r="I50" s="5" t="str">
        <f>VLOOKUP(B50,refGene!A:C,3,0)</f>
        <v>IL33</v>
      </c>
      <c r="J50" s="5" t="str">
        <f>IFERROR(VLOOKUP(B50,dbSNP!$A$1:$B$97,2,0),"-")</f>
        <v>rs58109468</v>
      </c>
      <c r="K50" s="5" t="str">
        <f>IFERROR(VLOOKUP(B50,ClinVar!A:B,2,0),"-")</f>
        <v>-</v>
      </c>
      <c r="L50" s="5" t="str">
        <f>IFERROR(VLOOKUP(B50,GWAS!A:B,2,0),"-")</f>
        <v>-</v>
      </c>
    </row>
    <row r="51" spans="1:12" ht="15.75" x14ac:dyDescent="0.25">
      <c r="A51" s="5" t="s">
        <v>0</v>
      </c>
      <c r="B51" s="5">
        <v>6253186</v>
      </c>
      <c r="C51" s="5" t="s">
        <v>2</v>
      </c>
      <c r="D51" s="5" t="s">
        <v>5</v>
      </c>
      <c r="E51" s="5">
        <v>145.03299999999999</v>
      </c>
      <c r="F51" s="5" t="s">
        <v>27</v>
      </c>
      <c r="G51" s="5">
        <f>IFERROR(VLOOKUP(B51,'1000G'!$A$2:$B$94,2,0),"-")</f>
        <v>1</v>
      </c>
      <c r="H51" s="5" t="str">
        <f>VLOOKUP(B51,refGene!A:C,2,0)</f>
        <v>intronic</v>
      </c>
      <c r="I51" s="5" t="str">
        <f>VLOOKUP(B51,refGene!A:C,3,0)</f>
        <v>IL33</v>
      </c>
      <c r="J51" s="5" t="str">
        <f>IFERROR(VLOOKUP(B51,dbSNP!$A$1:$B$97,2,0),"-")</f>
        <v>rs995919</v>
      </c>
      <c r="K51" s="5" t="str">
        <f>IFERROR(VLOOKUP(B51,ClinVar!A:B,2,0),"-")</f>
        <v>-</v>
      </c>
      <c r="L51" s="5" t="str">
        <f>IFERROR(VLOOKUP(B51,GWAS!A:B,2,0),"-")</f>
        <v>-</v>
      </c>
    </row>
    <row r="52" spans="1:12" ht="15.75" x14ac:dyDescent="0.25">
      <c r="A52" s="5" t="s">
        <v>0</v>
      </c>
      <c r="B52" s="5">
        <v>6253571</v>
      </c>
      <c r="C52" s="5" t="s">
        <v>2</v>
      </c>
      <c r="D52" s="5" t="s">
        <v>4</v>
      </c>
      <c r="E52" s="5">
        <v>225.00899999999999</v>
      </c>
      <c r="F52" s="5" t="s">
        <v>28</v>
      </c>
      <c r="G52" s="5">
        <f>IFERROR(VLOOKUP(B52,'1000G'!$A$2:$B$94,2,0),"-")</f>
        <v>0.40515200000000001</v>
      </c>
      <c r="H52" s="5" t="str">
        <f>VLOOKUP(B52,refGene!A:C,2,0)</f>
        <v>exonic</v>
      </c>
      <c r="I52" s="5" t="str">
        <f>VLOOKUP(B52,refGene!A:C,3,0)</f>
        <v>IL33</v>
      </c>
      <c r="J52" s="5" t="str">
        <f>IFERROR(VLOOKUP(B52,dbSNP!$A$1:$B$97,2,0),"-")</f>
        <v>rs10975519</v>
      </c>
      <c r="K52" s="5" t="str">
        <f>IFERROR(VLOOKUP(B52,ClinVar!A:B,2,0),"-")</f>
        <v>-</v>
      </c>
      <c r="L52" s="5" t="str">
        <f>IFERROR(VLOOKUP(B52,GWAS!A:B,2,0),"-")</f>
        <v>Name=Endometriosis</v>
      </c>
    </row>
    <row r="53" spans="1:12" ht="15.75" x14ac:dyDescent="0.25">
      <c r="A53" s="5" t="s">
        <v>0</v>
      </c>
      <c r="B53" s="5">
        <v>6253613</v>
      </c>
      <c r="C53" s="5" t="s">
        <v>5</v>
      </c>
      <c r="D53" s="5" t="s">
        <v>2</v>
      </c>
      <c r="E53" s="5">
        <v>225.00899999999999</v>
      </c>
      <c r="F53" s="5" t="s">
        <v>29</v>
      </c>
      <c r="G53" s="5">
        <f>IFERROR(VLOOKUP(B53,'1000G'!$A$2:$B$94,2,0),"-")</f>
        <v>1.6573500000000001E-2</v>
      </c>
      <c r="H53" s="5" t="str">
        <f>VLOOKUP(B53,refGene!A:C,2,0)</f>
        <v>intronic</v>
      </c>
      <c r="I53" s="5" t="str">
        <f>VLOOKUP(B53,refGene!A:C,3,0)</f>
        <v>IL33</v>
      </c>
      <c r="J53" s="5" t="str">
        <f>IFERROR(VLOOKUP(B53,dbSNP!$A$1:$B$97,2,0),"-")</f>
        <v>rs73639588</v>
      </c>
      <c r="K53" s="5" t="str">
        <f>IFERROR(VLOOKUP(B53,ClinVar!A:B,2,0),"-")</f>
        <v>-</v>
      </c>
      <c r="L53" s="5" t="str">
        <f>IFERROR(VLOOKUP(B53,GWAS!A:B,2,0),"-")</f>
        <v>-</v>
      </c>
    </row>
    <row r="54" spans="1:12" ht="15.75" x14ac:dyDescent="0.25">
      <c r="A54" s="5" t="s">
        <v>0</v>
      </c>
      <c r="B54" s="5">
        <v>6253710</v>
      </c>
      <c r="C54" s="5" t="s">
        <v>5</v>
      </c>
      <c r="D54" s="5" t="s">
        <v>2</v>
      </c>
      <c r="E54" s="5">
        <v>141.00800000000001</v>
      </c>
      <c r="F54" s="5" t="s">
        <v>20</v>
      </c>
      <c r="G54" s="5">
        <f>IFERROR(VLOOKUP(B54,'1000G'!$A$2:$B$94,2,0),"-")</f>
        <v>0.402756</v>
      </c>
      <c r="H54" s="5" t="str">
        <f>VLOOKUP(B54,refGene!A:C,2,0)</f>
        <v>intronic</v>
      </c>
      <c r="I54" s="5" t="str">
        <f>VLOOKUP(B54,refGene!A:C,3,0)</f>
        <v>IL33</v>
      </c>
      <c r="J54" s="5" t="str">
        <f>IFERROR(VLOOKUP(B54,dbSNP!$A$1:$B$97,2,0),"-")</f>
        <v>rs10975520</v>
      </c>
      <c r="K54" s="5" t="str">
        <f>IFERROR(VLOOKUP(B54,ClinVar!A:B,2,0),"-")</f>
        <v>-</v>
      </c>
      <c r="L54" s="5" t="str">
        <f>IFERROR(VLOOKUP(B54,GWAS!A:B,2,0),"-")</f>
        <v>-</v>
      </c>
    </row>
    <row r="55" spans="1:12" ht="15.75" x14ac:dyDescent="0.25">
      <c r="A55" s="5" t="s">
        <v>0</v>
      </c>
      <c r="B55" s="5">
        <v>6255789</v>
      </c>
      <c r="C55" s="5" t="s">
        <v>1</v>
      </c>
      <c r="D55" s="5" t="s">
        <v>2</v>
      </c>
      <c r="E55" s="5">
        <v>29.0137</v>
      </c>
      <c r="F55" s="5" t="s">
        <v>9</v>
      </c>
      <c r="G55" s="5">
        <f>IFERROR(VLOOKUP(B55,'1000G'!$A$2:$B$94,2,0),"-")</f>
        <v>0.40395399999999998</v>
      </c>
      <c r="H55" s="5" t="str">
        <f>VLOOKUP(B55,refGene!A:C,2,0)</f>
        <v>intronic</v>
      </c>
      <c r="I55" s="5" t="str">
        <f>VLOOKUP(B55,refGene!A:C,3,0)</f>
        <v>IL33</v>
      </c>
      <c r="J55" s="5" t="str">
        <f>IFERROR(VLOOKUP(B55,dbSNP!$A$1:$B$97,2,0),"-")</f>
        <v>rs12336076</v>
      </c>
      <c r="K55" s="5" t="str">
        <f>IFERROR(VLOOKUP(B55,ClinVar!A:B,2,0),"-")</f>
        <v>-</v>
      </c>
      <c r="L55" s="5" t="str">
        <f>IFERROR(VLOOKUP(B55,GWAS!A:B,2,0),"-")</f>
        <v>-</v>
      </c>
    </row>
    <row r="56" spans="1:12" ht="15.75" x14ac:dyDescent="0.25">
      <c r="A56" s="5" t="s">
        <v>0</v>
      </c>
      <c r="B56" s="5">
        <v>6256292</v>
      </c>
      <c r="C56" s="5" t="s">
        <v>5</v>
      </c>
      <c r="D56" s="5" t="s">
        <v>1</v>
      </c>
      <c r="E56" s="5">
        <v>175.00899999999999</v>
      </c>
      <c r="F56" s="5" t="s">
        <v>30</v>
      </c>
      <c r="G56" s="5">
        <f>IFERROR(VLOOKUP(B56,'1000G'!$A$2:$B$94,2,0),"-")</f>
        <v>0.40215699999999999</v>
      </c>
      <c r="H56" s="5" t="str">
        <f>VLOOKUP(B56,refGene!A:C,2,0)</f>
        <v>UTR3</v>
      </c>
      <c r="I56" s="5" t="str">
        <f>VLOOKUP(B56,refGene!A:C,3,0)</f>
        <v>IL33(NM_001199641:c.*124G&gt;A,NM_033439:c.*124G&gt;A,NM_001199640:c.*124G&gt;A)</v>
      </c>
      <c r="J56" s="5" t="str">
        <f>IFERROR(VLOOKUP(B56,dbSNP!$A$1:$B$97,2,0),"-")</f>
        <v>rs1048274</v>
      </c>
      <c r="K56" s="5" t="str">
        <f>IFERROR(VLOOKUP(B56,ClinVar!A:B,2,0),"-")</f>
        <v>-</v>
      </c>
      <c r="L56" s="5" t="str">
        <f>IFERROR(VLOOKUP(B56,GWAS!A:B,2,0),"-")</f>
        <v>-</v>
      </c>
    </row>
    <row r="57" spans="1:12" ht="15.75" x14ac:dyDescent="0.25">
      <c r="A57" s="5" t="s">
        <v>0</v>
      </c>
      <c r="B57" s="5">
        <v>6256300</v>
      </c>
      <c r="C57" s="5" t="s">
        <v>4</v>
      </c>
      <c r="D57" s="5" t="s">
        <v>2</v>
      </c>
      <c r="E57" s="5">
        <v>136.00800000000001</v>
      </c>
      <c r="F57" s="5" t="s">
        <v>10</v>
      </c>
      <c r="G57" s="5">
        <f>IFERROR(VLOOKUP(B57,'1000G'!$A$2:$B$94,2,0),"-")</f>
        <v>1.6573500000000001E-2</v>
      </c>
      <c r="H57" s="5" t="str">
        <f>VLOOKUP(B57,refGene!A:C,2,0)</f>
        <v>UTR3</v>
      </c>
      <c r="I57" s="5" t="str">
        <f>VLOOKUP(B57,refGene!A:C,3,0)</f>
        <v>IL33(NM_001199641:c.*132T&gt;C,NM_033439:c.*132T&gt;C,NM_001199640:c.*132T&gt;C)</v>
      </c>
      <c r="J57" s="5" t="str">
        <f>IFERROR(VLOOKUP(B57,dbSNP!$A$1:$B$97,2,0),"-")</f>
        <v>rs73639589</v>
      </c>
      <c r="K57" s="5" t="str">
        <f>IFERROR(VLOOKUP(B57,ClinVar!A:B,2,0),"-")</f>
        <v>-</v>
      </c>
      <c r="L57" s="5" t="str">
        <f>IFERROR(VLOOKUP(B57,GWAS!A:B,2,0),"-")</f>
        <v>-</v>
      </c>
    </row>
    <row r="58" spans="1:12" ht="15.75" x14ac:dyDescent="0.25">
      <c r="A58" s="5" t="s">
        <v>0</v>
      </c>
      <c r="B58" s="5">
        <v>6257367</v>
      </c>
      <c r="C58" s="5" t="s">
        <v>4</v>
      </c>
      <c r="D58" s="5" t="s">
        <v>2</v>
      </c>
      <c r="E58" s="5">
        <v>181.00899999999999</v>
      </c>
      <c r="F58" s="5" t="s">
        <v>13</v>
      </c>
      <c r="G58" s="5">
        <f>IFERROR(VLOOKUP(B58,'1000G'!$A$2:$B$94,2,0),"-")</f>
        <v>8.4464899999999996E-2</v>
      </c>
      <c r="H58" s="5" t="str">
        <f>VLOOKUP(B58,refGene!A:C,2,0)</f>
        <v>UTR3</v>
      </c>
      <c r="I58" s="5" t="str">
        <f>VLOOKUP(B58,refGene!A:C,3,0)</f>
        <v>IL33(NM_001199641:c.*1199T&gt;C,NM_033439:c.*1199T&gt;C,NM_001199640:c.*1199T&gt;C)</v>
      </c>
      <c r="J58" s="5" t="str">
        <f>IFERROR(VLOOKUP(B58,dbSNP!$A$1:$B$97,2,0),"-")</f>
        <v>rs12000491</v>
      </c>
      <c r="K58" s="5" t="str">
        <f>IFERROR(VLOOKUP(B58,ClinVar!A:B,2,0),"-")</f>
        <v>-</v>
      </c>
      <c r="L58" s="5" t="str">
        <f>IFERROR(VLOOKUP(B58,GWAS!A:B,2,0),"-")</f>
        <v>-</v>
      </c>
    </row>
    <row r="59" spans="1:12" ht="15.75" x14ac:dyDescent="0.25">
      <c r="A59" s="5" t="s">
        <v>0</v>
      </c>
      <c r="B59" s="5">
        <v>6257724</v>
      </c>
      <c r="C59" s="5" t="s">
        <v>1</v>
      </c>
      <c r="D59" s="5" t="s">
        <v>5</v>
      </c>
      <c r="E59" s="5">
        <v>126.008</v>
      </c>
      <c r="F59" s="5" t="s">
        <v>31</v>
      </c>
      <c r="G59" s="5">
        <f>IFERROR(VLOOKUP(B59,'1000G'!$A$2:$B$94,2,0),"-")</f>
        <v>8.4464899999999996E-2</v>
      </c>
      <c r="H59" s="5" t="str">
        <f>VLOOKUP(B59,refGene!A:C,2,0)</f>
        <v>UTR3</v>
      </c>
      <c r="I59" s="5" t="str">
        <f>VLOOKUP(B59,refGene!A:C,3,0)</f>
        <v>IL33(NM_001199641:c.*1556A&gt;G,NM_033439:c.*1556A&gt;G,NM_001199640:c.*1556A&gt;G)</v>
      </c>
      <c r="J59" s="5" t="str">
        <f>IFERROR(VLOOKUP(B59,dbSNP!$A$1:$B$97,2,0),"-")</f>
        <v>rs73398574</v>
      </c>
      <c r="K59" s="5" t="str">
        <f>IFERROR(VLOOKUP(B59,ClinVar!A:B,2,0),"-")</f>
        <v>-</v>
      </c>
      <c r="L59" s="5" t="str">
        <f>IFERROR(VLOOKUP(B59,GWAS!A:B,2,0),"-")</f>
        <v>-</v>
      </c>
    </row>
    <row r="60" spans="1:12" ht="15.75" x14ac:dyDescent="0.25">
      <c r="A60" s="5" t="s">
        <v>0</v>
      </c>
      <c r="B60" s="5">
        <v>136130537</v>
      </c>
      <c r="C60" s="5" t="s">
        <v>5</v>
      </c>
      <c r="D60" s="5" t="s">
        <v>1</v>
      </c>
      <c r="E60" s="5">
        <v>25.024000000000001</v>
      </c>
      <c r="F60" s="5" t="s">
        <v>9</v>
      </c>
      <c r="G60" s="5" t="str">
        <f>IFERROR(VLOOKUP(B60,'1000G'!$A$2:$B$94,2,0),"-")</f>
        <v>-</v>
      </c>
      <c r="H60" s="5" t="str">
        <f>VLOOKUP(B60,refGene!A:C,2,0)</f>
        <v>downstream</v>
      </c>
      <c r="I60" s="5" t="str">
        <f>VLOOKUP(B60,refGene!A:C,3,0)</f>
        <v>ABO(dist=26)</v>
      </c>
      <c r="J60" s="5" t="str">
        <f>IFERROR(VLOOKUP(B60,dbSNP!$A$1:$B$97,2,0),"-")</f>
        <v>rs8176755</v>
      </c>
      <c r="K60" s="5" t="str">
        <f>IFERROR(VLOOKUP(B60,ClinVar!A:B,2,0),"-")</f>
        <v>-</v>
      </c>
      <c r="L60" s="5" t="str">
        <f>IFERROR(VLOOKUP(B60,GWAS!A:B,2,0),"-")</f>
        <v>-</v>
      </c>
    </row>
    <row r="61" spans="1:12" ht="15.75" x14ac:dyDescent="0.25">
      <c r="A61" s="5" t="s">
        <v>0</v>
      </c>
      <c r="B61" s="5">
        <v>136130543</v>
      </c>
      <c r="C61" s="5" t="s">
        <v>5</v>
      </c>
      <c r="D61" s="5" t="s">
        <v>1</v>
      </c>
      <c r="E61" s="5">
        <v>33.012599999999999</v>
      </c>
      <c r="F61" s="5" t="s">
        <v>9</v>
      </c>
      <c r="G61" s="5" t="str">
        <f>IFERROR(VLOOKUP(B61,'1000G'!$A$2:$B$94,2,0),"-")</f>
        <v>-</v>
      </c>
      <c r="H61" s="5" t="str">
        <f>VLOOKUP(B61,refGene!A:C,2,0)</f>
        <v>downstream</v>
      </c>
      <c r="I61" s="5" t="str">
        <f>VLOOKUP(B61,refGene!A:C,3,0)</f>
        <v>ABO(dist=20)</v>
      </c>
      <c r="J61" s="5" t="str">
        <f>IFERROR(VLOOKUP(B61,dbSNP!$A$1:$B$97,2,0),"-")</f>
        <v>rs62641780</v>
      </c>
      <c r="K61" s="5" t="str">
        <f>IFERROR(VLOOKUP(B61,ClinVar!A:B,2,0),"-")</f>
        <v>-</v>
      </c>
      <c r="L61" s="5" t="str">
        <f>IFERROR(VLOOKUP(B61,GWAS!A:B,2,0),"-")</f>
        <v>-</v>
      </c>
    </row>
    <row r="62" spans="1:12" ht="15.75" x14ac:dyDescent="0.25">
      <c r="A62" s="5" t="s">
        <v>0</v>
      </c>
      <c r="B62" s="5">
        <v>136130610</v>
      </c>
      <c r="C62" s="5" t="s">
        <v>5</v>
      </c>
      <c r="D62" s="5" t="s">
        <v>1</v>
      </c>
      <c r="E62" s="5">
        <v>4.1326900000000002</v>
      </c>
      <c r="F62" s="5" t="s">
        <v>9</v>
      </c>
      <c r="G62" s="5" t="str">
        <f>IFERROR(VLOOKUP(B62,'1000G'!$A$2:$B$94,2,0),"-")</f>
        <v>-</v>
      </c>
      <c r="H62" s="5" t="str">
        <f>VLOOKUP(B62,refGene!A:C,2,0)</f>
        <v>UTR3</v>
      </c>
      <c r="I62" s="5" t="str">
        <f>VLOOKUP(B62,refGene!A:C,3,0)</f>
        <v>ABO(NM_020469:c.*443C&gt;T)</v>
      </c>
      <c r="J62" s="5" t="str">
        <f>IFERROR(VLOOKUP(B62,dbSNP!$A$1:$B$97,2,0),"-")</f>
        <v>rs7466265</v>
      </c>
      <c r="K62" s="5" t="str">
        <f>IFERROR(VLOOKUP(B62,ClinVar!A:B,2,0),"-")</f>
        <v>-</v>
      </c>
      <c r="L62" s="5" t="str">
        <f>IFERROR(VLOOKUP(B62,GWAS!A:B,2,0),"-")</f>
        <v>-</v>
      </c>
    </row>
    <row r="63" spans="1:12" ht="15.75" x14ac:dyDescent="0.25">
      <c r="A63" s="5" t="s">
        <v>0</v>
      </c>
      <c r="B63" s="5">
        <v>136130741</v>
      </c>
      <c r="C63" s="5" t="s">
        <v>2</v>
      </c>
      <c r="D63" s="5" t="s">
        <v>4</v>
      </c>
      <c r="E63" s="5">
        <v>24.7788</v>
      </c>
      <c r="F63" s="5" t="s">
        <v>7</v>
      </c>
      <c r="G63" s="5">
        <f>IFERROR(VLOOKUP(B63,'1000G'!$A$2:$B$94,2,0),"-")</f>
        <v>0.151558</v>
      </c>
      <c r="H63" s="5" t="str">
        <f>VLOOKUP(B63,refGene!A:C,2,0)</f>
        <v>UTR3</v>
      </c>
      <c r="I63" s="5" t="str">
        <f>VLOOKUP(B63,refGene!A:C,3,0)</f>
        <v>ABO(NM_020469:c.*312G&gt;A)</v>
      </c>
      <c r="J63" s="5" t="str">
        <f>IFERROR(VLOOKUP(B63,dbSNP!$A$1:$B$97,2,0),"-")</f>
        <v>rs187099314</v>
      </c>
      <c r="K63" s="5" t="str">
        <f>IFERROR(VLOOKUP(B63,ClinVar!A:B,2,0),"-")</f>
        <v>-</v>
      </c>
      <c r="L63" s="5" t="str">
        <f>IFERROR(VLOOKUP(B63,GWAS!A:B,2,0),"-")</f>
        <v>-</v>
      </c>
    </row>
    <row r="64" spans="1:12" ht="15.75" x14ac:dyDescent="0.25">
      <c r="A64" s="5" t="s">
        <v>0</v>
      </c>
      <c r="B64" s="5">
        <v>136131188</v>
      </c>
      <c r="C64" s="5" t="s">
        <v>2</v>
      </c>
      <c r="D64" s="5" t="s">
        <v>4</v>
      </c>
      <c r="E64" s="5">
        <v>13.2188</v>
      </c>
      <c r="F64" s="5" t="s">
        <v>24</v>
      </c>
      <c r="G64" s="5">
        <f>IFERROR(VLOOKUP(B64,'1000G'!$A$2:$B$94,2,0),"-")</f>
        <v>0.152556</v>
      </c>
      <c r="H64" s="5" t="str">
        <f>VLOOKUP(B64,refGene!A:C,2,0)</f>
        <v>exonic</v>
      </c>
      <c r="I64" s="5" t="str">
        <f>VLOOKUP(B64,refGene!A:C,3,0)</f>
        <v>ABO</v>
      </c>
      <c r="J64" s="5" t="str">
        <f>IFERROR(VLOOKUP(B64,dbSNP!$A$1:$B$97,2,0),"-")</f>
        <v>rs8176749</v>
      </c>
      <c r="K64" s="5" t="str">
        <f>IFERROR(VLOOKUP(B64,ClinVar!A:B,2,0),"-")</f>
        <v>-</v>
      </c>
      <c r="L64" s="5" t="str">
        <f>IFERROR(VLOOKUP(B64,GWAS!A:B,2,0),"-")</f>
        <v>Name=Tumor biomarkers,Coagulation factor levels</v>
      </c>
    </row>
    <row r="65" spans="1:12" ht="15.75" x14ac:dyDescent="0.25">
      <c r="A65" s="5" t="s">
        <v>0</v>
      </c>
      <c r="B65" s="5">
        <v>136131315</v>
      </c>
      <c r="C65" s="5" t="s">
        <v>2</v>
      </c>
      <c r="D65" s="5" t="s">
        <v>5</v>
      </c>
      <c r="E65" s="5">
        <v>204.00899999999999</v>
      </c>
      <c r="F65" s="5" t="s">
        <v>14</v>
      </c>
      <c r="G65" s="5">
        <f>IFERROR(VLOOKUP(B65,'1000G'!$A$2:$B$94,2,0),"-")</f>
        <v>0.152756</v>
      </c>
      <c r="H65" s="5" t="str">
        <f>VLOOKUP(B65,refGene!A:C,2,0)</f>
        <v>exonic</v>
      </c>
      <c r="I65" s="5" t="str">
        <f>VLOOKUP(B65,refGene!A:C,3,0)</f>
        <v>ABO</v>
      </c>
      <c r="J65" s="5" t="str">
        <f>IFERROR(VLOOKUP(B65,dbSNP!$A$1:$B$97,2,0),"-")</f>
        <v>rs8176747</v>
      </c>
      <c r="K65" s="5" t="str">
        <f>IFERROR(VLOOKUP(B65,ClinVar!A:B,2,0),"-")</f>
        <v>CLINSIG=other;CLNDBN=ABO_BLOOD_GROUP_SYSTEM\x2c_B(A)_PHENOTYPE;CLNREVSTAT=no_assertion_criteria_provided;CLNACC=RCV000019312.3;CLNDSDB=MedGen:OMIM;CLNDSDBID=CN221270:616093</v>
      </c>
      <c r="L65" s="5" t="str">
        <f>IFERROR(VLOOKUP(B65,GWAS!A:B,2,0),"-")</f>
        <v>-</v>
      </c>
    </row>
    <row r="66" spans="1:12" ht="15.75" x14ac:dyDescent="0.25">
      <c r="A66" s="5" t="s">
        <v>0</v>
      </c>
      <c r="B66" s="5">
        <v>136131322</v>
      </c>
      <c r="C66" s="5" t="s">
        <v>5</v>
      </c>
      <c r="D66" s="5" t="s">
        <v>4</v>
      </c>
      <c r="E66" s="5">
        <v>180.00899999999999</v>
      </c>
      <c r="F66" s="5" t="s">
        <v>14</v>
      </c>
      <c r="G66" s="5">
        <f>IFERROR(VLOOKUP(B66,'1000G'!$A$2:$B$94,2,0),"-")</f>
        <v>0.152756</v>
      </c>
      <c r="H66" s="5" t="str">
        <f>VLOOKUP(B66,refGene!A:C,2,0)</f>
        <v>exonic</v>
      </c>
      <c r="I66" s="5" t="str">
        <f>VLOOKUP(B66,refGene!A:C,3,0)</f>
        <v>ABO</v>
      </c>
      <c r="J66" s="5" t="str">
        <f>IFERROR(VLOOKUP(B66,dbSNP!$A$1:$B$97,2,0),"-")</f>
        <v>rs8176746</v>
      </c>
      <c r="K66" s="5" t="str">
        <f>IFERROR(VLOOKUP(B66,ClinVar!A:B,2,0),"-")</f>
        <v>-</v>
      </c>
      <c r="L66" s="5" t="str">
        <f>IFERROR(VLOOKUP(B66,GWAS!A:B,2,0),"-")</f>
        <v>Name=mean corpuscular hemoglobin concentration</v>
      </c>
    </row>
    <row r="67" spans="1:12" ht="15.75" x14ac:dyDescent="0.25">
      <c r="A67" s="5" t="s">
        <v>0</v>
      </c>
      <c r="B67" s="5">
        <v>136131415</v>
      </c>
      <c r="C67" s="5" t="s">
        <v>2</v>
      </c>
      <c r="D67" s="5" t="s">
        <v>4</v>
      </c>
      <c r="E67" s="5">
        <v>134.00800000000001</v>
      </c>
      <c r="F67" s="5" t="s">
        <v>32</v>
      </c>
      <c r="G67" s="5">
        <f>IFERROR(VLOOKUP(B67,'1000G'!$A$2:$B$94,2,0),"-")</f>
        <v>0.15295500000000001</v>
      </c>
      <c r="H67" s="5" t="str">
        <f>VLOOKUP(B67,refGene!A:C,2,0)</f>
        <v>exonic</v>
      </c>
      <c r="I67" s="5" t="str">
        <f>VLOOKUP(B67,refGene!A:C,3,0)</f>
        <v>ABO</v>
      </c>
      <c r="J67" s="5" t="str">
        <f>IFERROR(VLOOKUP(B67,dbSNP!$A$1:$B$97,2,0),"-")</f>
        <v>rs8176743</v>
      </c>
      <c r="K67" s="5" t="str">
        <f>IFERROR(VLOOKUP(B67,ClinVar!A:B,2,0),"-")</f>
        <v>-</v>
      </c>
      <c r="L67" s="5" t="str">
        <f>IFERROR(VLOOKUP(B67,GWAS!A:B,2,0),"-")</f>
        <v>Name=End-stage coagulation</v>
      </c>
    </row>
    <row r="68" spans="1:12" ht="15.75" x14ac:dyDescent="0.25">
      <c r="A68" s="5" t="s">
        <v>0</v>
      </c>
      <c r="B68" s="5">
        <v>136131461</v>
      </c>
      <c r="C68" s="5" t="s">
        <v>5</v>
      </c>
      <c r="D68" s="5" t="s">
        <v>1</v>
      </c>
      <c r="E68" s="5">
        <v>157.00899999999999</v>
      </c>
      <c r="F68" s="5" t="s">
        <v>31</v>
      </c>
      <c r="G68" s="5">
        <f>IFERROR(VLOOKUP(B68,'1000G'!$A$2:$B$94,2,0),"-")</f>
        <v>0.15295500000000001</v>
      </c>
      <c r="H68" s="5" t="str">
        <f>VLOOKUP(B68,refGene!A:C,2,0)</f>
        <v>exonic</v>
      </c>
      <c r="I68" s="5" t="str">
        <f>VLOOKUP(B68,refGene!A:C,3,0)</f>
        <v>ABO</v>
      </c>
      <c r="J68" s="5" t="str">
        <f>IFERROR(VLOOKUP(B68,dbSNP!$A$1:$B$97,2,0),"-")</f>
        <v>rs8176741</v>
      </c>
      <c r="K68" s="5" t="str">
        <f>IFERROR(VLOOKUP(B68,ClinVar!A:B,2,0),"-")</f>
        <v>-</v>
      </c>
      <c r="L68" s="5" t="str">
        <f>IFERROR(VLOOKUP(B68,GWAS!A:B,2,0),"-")</f>
        <v>-</v>
      </c>
    </row>
    <row r="69" spans="1:12" ht="15.75" x14ac:dyDescent="0.25">
      <c r="A69" s="5" t="s">
        <v>0</v>
      </c>
      <c r="B69" s="5">
        <v>136131592</v>
      </c>
      <c r="C69" s="5" t="s">
        <v>5</v>
      </c>
      <c r="D69" s="5" t="s">
        <v>2</v>
      </c>
      <c r="E69" s="5">
        <v>36.008099999999999</v>
      </c>
      <c r="F69" s="5" t="s">
        <v>33</v>
      </c>
      <c r="G69" s="5">
        <f>IFERROR(VLOOKUP(B69,'1000G'!$A$2:$B$94,2,0),"-")</f>
        <v>0.16413700000000001</v>
      </c>
      <c r="H69" s="5" t="str">
        <f>VLOOKUP(B69,refGene!A:C,2,0)</f>
        <v>exonic</v>
      </c>
      <c r="I69" s="5" t="str">
        <f>VLOOKUP(B69,refGene!A:C,3,0)</f>
        <v>ABO</v>
      </c>
      <c r="J69" s="5" t="str">
        <f>IFERROR(VLOOKUP(B69,dbSNP!$A$1:$B$97,2,0),"-")</f>
        <v>rs7853989</v>
      </c>
      <c r="K69" s="5" t="str">
        <f>IFERROR(VLOOKUP(B69,ClinVar!A:B,2,0),"-")</f>
        <v>-</v>
      </c>
      <c r="L69" s="5" t="str">
        <f>IFERROR(VLOOKUP(B69,GWAS!A:B,2,0),"-")</f>
        <v>-</v>
      </c>
    </row>
    <row r="70" spans="1:12" ht="15.75" x14ac:dyDescent="0.25">
      <c r="A70" s="5" t="s">
        <v>0</v>
      </c>
      <c r="B70" s="5">
        <v>136131651</v>
      </c>
      <c r="C70" s="5" t="s">
        <v>5</v>
      </c>
      <c r="D70" s="5" t="s">
        <v>1</v>
      </c>
      <c r="E70" s="5">
        <v>4.1284799999999997</v>
      </c>
      <c r="F70" s="5" t="s">
        <v>9</v>
      </c>
      <c r="G70" s="5">
        <f>IFERROR(VLOOKUP(B70,'1000G'!$A$2:$B$94,2,0),"-")</f>
        <v>0.13278799999999999</v>
      </c>
      <c r="H70" s="5" t="str">
        <f>VLOOKUP(B70,refGene!A:C,2,0)</f>
        <v>exonic</v>
      </c>
      <c r="I70" s="5" t="str">
        <f>VLOOKUP(B70,refGene!A:C,3,0)</f>
        <v>ABO</v>
      </c>
      <c r="J70" s="5" t="str">
        <f>IFERROR(VLOOKUP(B70,dbSNP!$A$1:$B$97,2,0),"-")</f>
        <v>rs1053878</v>
      </c>
      <c r="K70" s="5" t="str">
        <f>IFERROR(VLOOKUP(B70,ClinVar!A:B,2,0),"-")</f>
        <v>CLINSIG=other;CLNDBN=ABO_BLOOD_GROUP_SYSTEM\x2c_B(A)_PHENOTYPE;CLNREVSTAT=no_assertion_criteria_provided;CLNACC=RCV000019312.3;CLNDSDB=MedGen:OMIM;CLNDSDBID=CN221270:616093</v>
      </c>
      <c r="L70" s="5" t="str">
        <f>IFERROR(VLOOKUP(B70,GWAS!A:B,2,0),"-")</f>
        <v>-</v>
      </c>
    </row>
    <row r="71" spans="1:12" ht="15.75" x14ac:dyDescent="0.25">
      <c r="A71" s="5" t="s">
        <v>0</v>
      </c>
      <c r="B71" s="5">
        <v>136131846</v>
      </c>
      <c r="C71" s="5" t="s">
        <v>4</v>
      </c>
      <c r="D71" s="5" t="s">
        <v>2</v>
      </c>
      <c r="E71" s="5">
        <v>6.9826499999999996</v>
      </c>
      <c r="F71" s="5" t="s">
        <v>3</v>
      </c>
      <c r="G71" s="5">
        <f>IFERROR(VLOOKUP(B71,'1000G'!$A$2:$B$94,2,0),"-")</f>
        <v>0.453874</v>
      </c>
      <c r="H71" s="5" t="str">
        <f>VLOOKUP(B71,refGene!A:C,2,0)</f>
        <v>intronic</v>
      </c>
      <c r="I71" s="5" t="str">
        <f>VLOOKUP(B71,refGene!A:C,3,0)</f>
        <v>ABO</v>
      </c>
      <c r="J71" s="5" t="str">
        <f>IFERROR(VLOOKUP(B71,dbSNP!$A$1:$B$97,2,0),"-")</f>
        <v>rs7873416</v>
      </c>
      <c r="K71" s="5" t="str">
        <f>IFERROR(VLOOKUP(B71,ClinVar!A:B,2,0),"-")</f>
        <v>-</v>
      </c>
      <c r="L71" s="5" t="str">
        <f>IFERROR(VLOOKUP(B71,GWAS!A:B,2,0),"-")</f>
        <v>-</v>
      </c>
    </row>
    <row r="72" spans="1:12" ht="15.75" x14ac:dyDescent="0.25">
      <c r="A72" s="5" t="s">
        <v>0</v>
      </c>
      <c r="B72" s="5">
        <v>136131895</v>
      </c>
      <c r="C72" s="5" t="s">
        <v>2</v>
      </c>
      <c r="D72" s="5" t="s">
        <v>4</v>
      </c>
      <c r="E72" s="5">
        <v>6.2022599999999999</v>
      </c>
      <c r="F72" s="5" t="s">
        <v>3</v>
      </c>
      <c r="G72" s="5">
        <f>IFERROR(VLOOKUP(B72,'1000G'!$A$2:$B$94,2,0),"-")</f>
        <v>0.16373799999999999</v>
      </c>
      <c r="H72" s="5" t="str">
        <f>VLOOKUP(B72,refGene!A:C,2,0)</f>
        <v>intronic</v>
      </c>
      <c r="I72" s="5" t="str">
        <f>VLOOKUP(B72,refGene!A:C,3,0)</f>
        <v>ABO</v>
      </c>
      <c r="J72" s="5" t="str">
        <f>IFERROR(VLOOKUP(B72,dbSNP!$A$1:$B$97,2,0),"-")</f>
        <v>rs7855255</v>
      </c>
      <c r="K72" s="5" t="str">
        <f>IFERROR(VLOOKUP(B72,ClinVar!A:B,2,0),"-")</f>
        <v>-</v>
      </c>
      <c r="L72" s="5" t="str">
        <f>IFERROR(VLOOKUP(B72,GWAS!A:B,2,0),"-")</f>
        <v>-</v>
      </c>
    </row>
    <row r="73" spans="1:12" ht="15.75" x14ac:dyDescent="0.25">
      <c r="A73" s="5" t="s">
        <v>0</v>
      </c>
      <c r="B73" s="5">
        <v>136132617</v>
      </c>
      <c r="C73" s="5" t="s">
        <v>5</v>
      </c>
      <c r="D73" s="5" t="s">
        <v>1</v>
      </c>
      <c r="E73" s="5">
        <v>6.1993799999999997</v>
      </c>
      <c r="F73" s="5" t="s">
        <v>7</v>
      </c>
      <c r="G73" s="5">
        <f>IFERROR(VLOOKUP(B73,'1000G'!$A$2:$B$94,2,0),"-")</f>
        <v>0.17671700000000001</v>
      </c>
      <c r="H73" s="5" t="str">
        <f>VLOOKUP(B73,refGene!A:C,2,0)</f>
        <v>intronic</v>
      </c>
      <c r="I73" s="5" t="str">
        <f>VLOOKUP(B73,refGene!A:C,3,0)</f>
        <v>ABO</v>
      </c>
      <c r="J73" s="5" t="str">
        <f>IFERROR(VLOOKUP(B73,dbSNP!$A$1:$B$97,2,0),"-")</f>
        <v>rs8176725</v>
      </c>
      <c r="K73" s="5" t="str">
        <f>IFERROR(VLOOKUP(B73,ClinVar!A:B,2,0),"-")</f>
        <v>-</v>
      </c>
      <c r="L73" s="5" t="str">
        <f>IFERROR(VLOOKUP(B73,GWAS!A:B,2,0),"-")</f>
        <v>-</v>
      </c>
    </row>
    <row r="74" spans="1:12" ht="15.75" x14ac:dyDescent="0.25">
      <c r="A74" s="5" t="s">
        <v>0</v>
      </c>
      <c r="B74" s="5">
        <v>136132633</v>
      </c>
      <c r="C74" s="5" t="s">
        <v>1</v>
      </c>
      <c r="D74" s="5" t="s">
        <v>5</v>
      </c>
      <c r="E74" s="5">
        <v>8.64466</v>
      </c>
      <c r="F74" s="5" t="s">
        <v>15</v>
      </c>
      <c r="G74" s="5">
        <f>IFERROR(VLOOKUP(B74,'1000G'!$A$2:$B$94,2,0),"-")</f>
        <v>0.46126200000000001</v>
      </c>
      <c r="H74" s="5" t="str">
        <f>VLOOKUP(B74,refGene!A:C,2,0)</f>
        <v>intronic</v>
      </c>
      <c r="I74" s="5" t="str">
        <f>VLOOKUP(B74,refGene!A:C,3,0)</f>
        <v>ABO</v>
      </c>
      <c r="J74" s="5" t="str">
        <f>IFERROR(VLOOKUP(B74,dbSNP!$A$1:$B$97,2,0),"-")</f>
        <v>rs2073824</v>
      </c>
      <c r="K74" s="5" t="str">
        <f>IFERROR(VLOOKUP(B74,ClinVar!A:B,2,0),"-")</f>
        <v>-</v>
      </c>
      <c r="L74" s="5" t="str">
        <f>IFERROR(VLOOKUP(B74,GWAS!A:B,2,0),"-")</f>
        <v>-</v>
      </c>
    </row>
    <row r="75" spans="1:12" ht="15.75" x14ac:dyDescent="0.25">
      <c r="A75" s="5" t="s">
        <v>0</v>
      </c>
      <c r="B75" s="5">
        <v>136132754</v>
      </c>
      <c r="C75" s="5" t="s">
        <v>2</v>
      </c>
      <c r="D75" s="5" t="s">
        <v>1</v>
      </c>
      <c r="E75" s="5">
        <v>123.008</v>
      </c>
      <c r="F75" s="5" t="s">
        <v>34</v>
      </c>
      <c r="G75" s="5">
        <f>IFERROR(VLOOKUP(B75,'1000G'!$A$2:$B$94,2,0),"-")</f>
        <v>0.15395400000000001</v>
      </c>
      <c r="H75" s="5" t="str">
        <f>VLOOKUP(B75,refGene!A:C,2,0)</f>
        <v>intronic</v>
      </c>
      <c r="I75" s="5" t="str">
        <f>VLOOKUP(B75,refGene!A:C,3,0)</f>
        <v>ABO</v>
      </c>
      <c r="J75" s="5" t="str">
        <f>IFERROR(VLOOKUP(B75,dbSNP!$A$1:$B$97,2,0),"-")</f>
        <v>rs8176722</v>
      </c>
      <c r="K75" s="5" t="str">
        <f>IFERROR(VLOOKUP(B75,ClinVar!A:B,2,0),"-")</f>
        <v>-</v>
      </c>
      <c r="L75" s="5" t="str">
        <f>IFERROR(VLOOKUP(B75,GWAS!A:B,2,0),"-")</f>
        <v>Name=Malaria</v>
      </c>
    </row>
    <row r="76" spans="1:12" ht="15.75" x14ac:dyDescent="0.25">
      <c r="A76" s="5" t="s">
        <v>0</v>
      </c>
      <c r="B76" s="5">
        <v>136132873</v>
      </c>
      <c r="C76" s="5" t="s">
        <v>4</v>
      </c>
      <c r="D76" s="5" t="s">
        <v>2</v>
      </c>
      <c r="E76" s="5">
        <v>224.00899999999999</v>
      </c>
      <c r="F76" s="5" t="s">
        <v>35</v>
      </c>
      <c r="G76" s="5">
        <f>IFERROR(VLOOKUP(B76,'1000G'!$A$2:$B$94,2,0),"-")</f>
        <v>0.45327499999999998</v>
      </c>
      <c r="H76" s="5" t="str">
        <f>VLOOKUP(B76,refGene!A:C,2,0)</f>
        <v>exonic</v>
      </c>
      <c r="I76" s="5" t="str">
        <f>VLOOKUP(B76,refGene!A:C,3,0)</f>
        <v>ABO</v>
      </c>
      <c r="J76" s="5" t="str">
        <f>IFERROR(VLOOKUP(B76,dbSNP!$A$1:$B$97,2,0),"-")</f>
        <v>rs8176720</v>
      </c>
      <c r="K76" s="5" t="str">
        <f>IFERROR(VLOOKUP(B76,ClinVar!A:B,2,0),"-")</f>
        <v>-</v>
      </c>
      <c r="L76" s="5" t="str">
        <f>IFERROR(VLOOKUP(B76,GWAS!A:B,2,0),"-")</f>
        <v>-</v>
      </c>
    </row>
    <row r="77" spans="1:12" ht="15.75" x14ac:dyDescent="0.25">
      <c r="A77" s="5" t="s">
        <v>0</v>
      </c>
      <c r="B77" s="5">
        <v>136133506</v>
      </c>
      <c r="C77" s="5" t="s">
        <v>1</v>
      </c>
      <c r="D77" s="5" t="s">
        <v>5</v>
      </c>
      <c r="E77" s="5">
        <v>221.999</v>
      </c>
      <c r="F77" s="5" t="s">
        <v>36</v>
      </c>
      <c r="G77" s="5">
        <f>IFERROR(VLOOKUP(B77,'1000G'!$A$2:$B$94,2,0),"-")</f>
        <v>0.72643800000000003</v>
      </c>
      <c r="H77" s="5" t="str">
        <f>VLOOKUP(B77,refGene!A:C,2,0)</f>
        <v>exonic</v>
      </c>
      <c r="I77" s="5" t="str">
        <f>VLOOKUP(B77,refGene!A:C,3,0)</f>
        <v>ABO</v>
      </c>
      <c r="J77" s="5" t="str">
        <f>IFERROR(VLOOKUP(B77,dbSNP!$A$1:$B$97,2,0),"-")</f>
        <v>rs512770</v>
      </c>
      <c r="K77" s="5" t="str">
        <f>IFERROR(VLOOKUP(B77,ClinVar!A:B,2,0),"-")</f>
        <v>-</v>
      </c>
      <c r="L77" s="5" t="str">
        <f>IFERROR(VLOOKUP(B77,GWAS!A:B,2,0),"-")</f>
        <v>-</v>
      </c>
    </row>
    <row r="78" spans="1:12" ht="15.75" x14ac:dyDescent="0.25">
      <c r="A78" s="5" t="s">
        <v>0</v>
      </c>
      <c r="B78" s="5">
        <v>136133699</v>
      </c>
      <c r="C78" s="5" t="s">
        <v>2</v>
      </c>
      <c r="D78" s="5" t="s">
        <v>1</v>
      </c>
      <c r="E78" s="5">
        <v>77.513300000000001</v>
      </c>
      <c r="F78" s="5" t="s">
        <v>17</v>
      </c>
      <c r="G78" s="5">
        <f>IFERROR(VLOOKUP(B78,'1000G'!$A$2:$B$94,2,0),"-")</f>
        <v>0.68490399999999996</v>
      </c>
      <c r="H78" s="5" t="str">
        <f>VLOOKUP(B78,refGene!A:C,2,0)</f>
        <v>intronic</v>
      </c>
      <c r="I78" s="5" t="str">
        <f>VLOOKUP(B78,refGene!A:C,3,0)</f>
        <v>ABO</v>
      </c>
      <c r="J78" s="5" t="str">
        <f>IFERROR(VLOOKUP(B78,dbSNP!$A$1:$B$97,2,0),"-")</f>
        <v>rs641959</v>
      </c>
      <c r="K78" s="5" t="str">
        <f>IFERROR(VLOOKUP(B78,ClinVar!A:B,2,0),"-")</f>
        <v>-</v>
      </c>
      <c r="L78" s="5" t="str">
        <f>IFERROR(VLOOKUP(B78,GWAS!A:B,2,0),"-")</f>
        <v>-</v>
      </c>
    </row>
    <row r="79" spans="1:12" ht="15.75" x14ac:dyDescent="0.25">
      <c r="A79" s="5" t="s">
        <v>0</v>
      </c>
      <c r="B79" s="5">
        <v>136133714</v>
      </c>
      <c r="C79" s="5" t="s">
        <v>5</v>
      </c>
      <c r="D79" s="5" t="s">
        <v>1</v>
      </c>
      <c r="E79" s="5">
        <v>27.771599999999999</v>
      </c>
      <c r="F79" s="5" t="s">
        <v>7</v>
      </c>
      <c r="G79" s="5">
        <f>IFERROR(VLOOKUP(B79,'1000G'!$A$2:$B$94,2,0),"-")</f>
        <v>0.68550299999999997</v>
      </c>
      <c r="H79" s="5" t="str">
        <f>VLOOKUP(B79,refGene!A:C,2,0)</f>
        <v>intronic</v>
      </c>
      <c r="I79" s="5" t="str">
        <f>VLOOKUP(B79,refGene!A:C,3,0)</f>
        <v>ABO</v>
      </c>
      <c r="J79" s="5" t="str">
        <f>IFERROR(VLOOKUP(B79,dbSNP!$A$1:$B$97,2,0),"-")</f>
        <v>rs641943</v>
      </c>
      <c r="K79" s="5" t="str">
        <f>IFERROR(VLOOKUP(B79,ClinVar!A:B,2,0),"-")</f>
        <v>-</v>
      </c>
      <c r="L79" s="5" t="str">
        <f>IFERROR(VLOOKUP(B79,GWAS!A:B,2,0),"-")</f>
        <v>-</v>
      </c>
    </row>
    <row r="80" spans="1:12" ht="15.75" x14ac:dyDescent="0.25">
      <c r="A80" s="5" t="s">
        <v>0</v>
      </c>
      <c r="B80" s="5">
        <v>136133743</v>
      </c>
      <c r="C80" s="5" t="s">
        <v>4</v>
      </c>
      <c r="D80" s="5" t="s">
        <v>2</v>
      </c>
      <c r="E80" s="5">
        <v>11.3429</v>
      </c>
      <c r="F80" s="5" t="s">
        <v>3</v>
      </c>
      <c r="G80" s="5">
        <f>IFERROR(VLOOKUP(B80,'1000G'!$A$2:$B$94,2,0),"-")</f>
        <v>0.68550299999999997</v>
      </c>
      <c r="H80" s="5" t="str">
        <f>VLOOKUP(B80,refGene!A:C,2,0)</f>
        <v>intronic</v>
      </c>
      <c r="I80" s="5" t="str">
        <f>VLOOKUP(B80,refGene!A:C,3,0)</f>
        <v>ABO</v>
      </c>
      <c r="J80" s="5" t="str">
        <f>IFERROR(VLOOKUP(B80,dbSNP!$A$1:$B$97,2,0),"-")</f>
        <v>rs514708</v>
      </c>
      <c r="K80" s="5" t="str">
        <f>IFERROR(VLOOKUP(B80,ClinVar!A:B,2,0),"-")</f>
        <v>-</v>
      </c>
      <c r="L80" s="5" t="str">
        <f>IFERROR(VLOOKUP(B80,GWAS!A:B,2,0),"-")</f>
        <v>-</v>
      </c>
    </row>
    <row r="81" spans="1:12" ht="15.75" x14ac:dyDescent="0.25">
      <c r="A81" s="5" t="s">
        <v>0</v>
      </c>
      <c r="B81" s="5">
        <v>136134034</v>
      </c>
      <c r="C81" s="5" t="s">
        <v>1</v>
      </c>
      <c r="D81" s="5" t="s">
        <v>5</v>
      </c>
      <c r="E81" s="5">
        <v>11.3429</v>
      </c>
      <c r="F81" s="5" t="s">
        <v>3</v>
      </c>
      <c r="G81" s="5">
        <f>IFERROR(VLOOKUP(B81,'1000G'!$A$2:$B$94,2,0),"-")</f>
        <v>0.71805099999999999</v>
      </c>
      <c r="H81" s="5" t="str">
        <f>VLOOKUP(B81,refGene!A:C,2,0)</f>
        <v>intronic</v>
      </c>
      <c r="I81" s="5" t="str">
        <f>VLOOKUP(B81,refGene!A:C,3,0)</f>
        <v>ABO</v>
      </c>
      <c r="J81" s="5" t="str">
        <f>IFERROR(VLOOKUP(B81,dbSNP!$A$1:$B$97,2,0),"-")</f>
        <v>rs517414</v>
      </c>
      <c r="K81" s="5" t="str">
        <f>IFERROR(VLOOKUP(B81,ClinVar!A:B,2,0),"-")</f>
        <v>-</v>
      </c>
      <c r="L81" s="5" t="str">
        <f>IFERROR(VLOOKUP(B81,GWAS!A:B,2,0),"-")</f>
        <v>-</v>
      </c>
    </row>
    <row r="82" spans="1:12" ht="15.75" x14ac:dyDescent="0.25">
      <c r="A82" s="5" t="s">
        <v>0</v>
      </c>
      <c r="B82" s="5">
        <v>136134472</v>
      </c>
      <c r="C82" s="5" t="s">
        <v>2</v>
      </c>
      <c r="D82" s="5" t="s">
        <v>1</v>
      </c>
      <c r="E82" s="5">
        <v>11.3429</v>
      </c>
      <c r="F82" s="5" t="s">
        <v>3</v>
      </c>
      <c r="G82" s="5">
        <f>IFERROR(VLOOKUP(B82,'1000G'!$A$2:$B$94,2,0),"-")</f>
        <v>0.69628599999999996</v>
      </c>
      <c r="H82" s="5" t="str">
        <f>VLOOKUP(B82,refGene!A:C,2,0)</f>
        <v>intronic</v>
      </c>
      <c r="I82" s="5" t="str">
        <f>VLOOKUP(B82,refGene!A:C,3,0)</f>
        <v>ABO</v>
      </c>
      <c r="J82" s="5" t="str">
        <f>IFERROR(VLOOKUP(B82,dbSNP!$A$1:$B$97,2,0),"-")</f>
        <v>rs638756</v>
      </c>
      <c r="K82" s="5" t="str">
        <f>IFERROR(VLOOKUP(B82,ClinVar!A:B,2,0),"-")</f>
        <v>-</v>
      </c>
      <c r="L82" s="5" t="str">
        <f>IFERROR(VLOOKUP(B82,GWAS!A:B,2,0),"-")</f>
        <v>-</v>
      </c>
    </row>
    <row r="83" spans="1:12" ht="15.75" x14ac:dyDescent="0.25">
      <c r="A83" s="5" t="s">
        <v>0</v>
      </c>
      <c r="B83" s="5">
        <v>136134994</v>
      </c>
      <c r="C83" s="5" t="s">
        <v>5</v>
      </c>
      <c r="D83" s="5" t="s">
        <v>4</v>
      </c>
      <c r="E83" s="5">
        <v>9.5254600000000007</v>
      </c>
      <c r="F83" s="5" t="s">
        <v>7</v>
      </c>
      <c r="G83" s="5">
        <f>IFERROR(VLOOKUP(B83,'1000G'!$A$2:$B$94,2,0),"-")</f>
        <v>0.696685</v>
      </c>
      <c r="H83" s="5" t="str">
        <f>VLOOKUP(B83,refGene!A:C,2,0)</f>
        <v>intronic</v>
      </c>
      <c r="I83" s="5" t="str">
        <f>VLOOKUP(B83,refGene!A:C,3,0)</f>
        <v>ABO</v>
      </c>
      <c r="J83" s="5" t="str">
        <f>IFERROR(VLOOKUP(B83,dbSNP!$A$1:$B$97,2,0),"-")</f>
        <v>rs626035</v>
      </c>
      <c r="K83" s="5" t="str">
        <f>IFERROR(VLOOKUP(B83,ClinVar!A:B,2,0),"-")</f>
        <v>-</v>
      </c>
      <c r="L83" s="5" t="str">
        <f>IFERROR(VLOOKUP(B83,GWAS!A:B,2,0),"-")</f>
        <v>-</v>
      </c>
    </row>
    <row r="84" spans="1:12" ht="15.75" x14ac:dyDescent="0.25">
      <c r="A84" s="5" t="s">
        <v>0</v>
      </c>
      <c r="B84" s="5">
        <v>136134995</v>
      </c>
      <c r="C84" s="5" t="s">
        <v>2</v>
      </c>
      <c r="D84" s="5" t="s">
        <v>4</v>
      </c>
      <c r="E84" s="5">
        <v>9.5254600000000007</v>
      </c>
      <c r="F84" s="5" t="s">
        <v>7</v>
      </c>
      <c r="G84" s="5">
        <f>IFERROR(VLOOKUP(B84,'1000G'!$A$2:$B$94,2,0),"-")</f>
        <v>0.696685</v>
      </c>
      <c r="H84" s="5" t="str">
        <f>VLOOKUP(B84,refGene!A:C,2,0)</f>
        <v>intronic</v>
      </c>
      <c r="I84" s="5" t="str">
        <f>VLOOKUP(B84,refGene!A:C,3,0)</f>
        <v>ABO</v>
      </c>
      <c r="J84" s="5" t="str">
        <f>IFERROR(VLOOKUP(B84,dbSNP!$A$1:$B$97,2,0),"-")</f>
        <v>rs547495</v>
      </c>
      <c r="K84" s="5" t="str">
        <f>IFERROR(VLOOKUP(B84,ClinVar!A:B,2,0),"-")</f>
        <v>-</v>
      </c>
      <c r="L84" s="5" t="str">
        <f>IFERROR(VLOOKUP(B84,GWAS!A:B,2,0),"-")</f>
        <v>-</v>
      </c>
    </row>
    <row r="85" spans="1:12" ht="15.75" x14ac:dyDescent="0.25">
      <c r="A85" s="5" t="s">
        <v>0</v>
      </c>
      <c r="B85" s="5">
        <v>136135047</v>
      </c>
      <c r="C85" s="5" t="s">
        <v>4</v>
      </c>
      <c r="D85" s="5" t="s">
        <v>2</v>
      </c>
      <c r="E85" s="5">
        <v>95.263800000000003</v>
      </c>
      <c r="F85" s="5" t="s">
        <v>37</v>
      </c>
      <c r="G85" s="5">
        <f>IFERROR(VLOOKUP(B85,'1000G'!$A$2:$B$94,2,0),"-")</f>
        <v>0.70746799999999999</v>
      </c>
      <c r="H85" s="5" t="str">
        <f>VLOOKUP(B85,refGene!A:C,2,0)</f>
        <v>intronic</v>
      </c>
      <c r="I85" s="5" t="str">
        <f>VLOOKUP(B85,refGene!A:C,3,0)</f>
        <v>ABO</v>
      </c>
      <c r="J85" s="5" t="str">
        <f>IFERROR(VLOOKUP(B85,dbSNP!$A$1:$B$97,2,0),"-")</f>
        <v>rs547643</v>
      </c>
      <c r="K85" s="5" t="str">
        <f>IFERROR(VLOOKUP(B85,ClinVar!A:B,2,0),"-")</f>
        <v>-</v>
      </c>
      <c r="L85" s="5" t="str">
        <f>IFERROR(VLOOKUP(B85,GWAS!A:B,2,0),"-")</f>
        <v>-</v>
      </c>
    </row>
    <row r="86" spans="1:12" ht="15.75" x14ac:dyDescent="0.25">
      <c r="A86" s="5" t="s">
        <v>0</v>
      </c>
      <c r="B86" s="5">
        <v>136135096</v>
      </c>
      <c r="C86" s="5" t="s">
        <v>1</v>
      </c>
      <c r="D86" s="5" t="s">
        <v>5</v>
      </c>
      <c r="E86" s="5">
        <v>19.809899999999999</v>
      </c>
      <c r="F86" s="5" t="s">
        <v>7</v>
      </c>
      <c r="G86" s="5">
        <f>IFERROR(VLOOKUP(B86,'1000G'!$A$2:$B$94,2,0),"-")</f>
        <v>0.70746799999999999</v>
      </c>
      <c r="H86" s="5" t="str">
        <f>VLOOKUP(B86,refGene!A:C,2,0)</f>
        <v>intronic</v>
      </c>
      <c r="I86" s="5" t="str">
        <f>VLOOKUP(B86,refGene!A:C,3,0)</f>
        <v>ABO</v>
      </c>
      <c r="J86" s="5" t="str">
        <f>IFERROR(VLOOKUP(B86,dbSNP!$A$1:$B$97,2,0),"-")</f>
        <v>rs625593</v>
      </c>
      <c r="K86" s="5" t="str">
        <f>IFERROR(VLOOKUP(B86,ClinVar!A:B,2,0),"-")</f>
        <v>-</v>
      </c>
      <c r="L86" s="5" t="str">
        <f>IFERROR(VLOOKUP(B86,GWAS!A:B,2,0),"-")</f>
        <v>-</v>
      </c>
    </row>
    <row r="87" spans="1:12" ht="15.75" x14ac:dyDescent="0.25">
      <c r="A87" s="5" t="s">
        <v>0</v>
      </c>
      <c r="B87" s="5">
        <v>136135195</v>
      </c>
      <c r="C87" s="5" t="s">
        <v>5</v>
      </c>
      <c r="D87" s="5" t="s">
        <v>2</v>
      </c>
      <c r="E87" s="5">
        <v>94.513499999999993</v>
      </c>
      <c r="F87" s="5" t="s">
        <v>37</v>
      </c>
      <c r="G87" s="5">
        <f>IFERROR(VLOOKUP(B87,'1000G'!$A$2:$B$94,2,0),"-")</f>
        <v>0.69628599999999996</v>
      </c>
      <c r="H87" s="5" t="str">
        <f>VLOOKUP(B87,refGene!A:C,2,0)</f>
        <v>intronic</v>
      </c>
      <c r="I87" s="5" t="str">
        <f>VLOOKUP(B87,refGene!A:C,3,0)</f>
        <v>ABO</v>
      </c>
      <c r="J87" s="5" t="str">
        <f>IFERROR(VLOOKUP(B87,dbSNP!$A$1:$B$97,2,0),"-")</f>
        <v>rs549331</v>
      </c>
      <c r="K87" s="5" t="str">
        <f>IFERROR(VLOOKUP(B87,ClinVar!A:B,2,0),"-")</f>
        <v>-</v>
      </c>
      <c r="L87" s="5" t="str">
        <f>IFERROR(VLOOKUP(B87,GWAS!A:B,2,0),"-")</f>
        <v>-</v>
      </c>
    </row>
    <row r="88" spans="1:12" ht="15.75" x14ac:dyDescent="0.25">
      <c r="A88" s="5" t="s">
        <v>0</v>
      </c>
      <c r="B88" s="5">
        <v>136135237</v>
      </c>
      <c r="C88" s="5" t="s">
        <v>1</v>
      </c>
      <c r="D88" s="5" t="s">
        <v>5</v>
      </c>
      <c r="E88" s="5">
        <v>222</v>
      </c>
      <c r="F88" s="5" t="s">
        <v>11</v>
      </c>
      <c r="G88" s="5">
        <f>IFERROR(VLOOKUP(B88,'1000G'!$A$2:$B$94,2,0),"-")</f>
        <v>0.73202900000000004</v>
      </c>
      <c r="H88" s="5" t="str">
        <f>VLOOKUP(B88,refGene!A:C,2,0)</f>
        <v>exonic</v>
      </c>
      <c r="I88" s="5" t="str">
        <f>VLOOKUP(B88,refGene!A:C,3,0)</f>
        <v>ABO</v>
      </c>
      <c r="J88" s="5" t="str">
        <f>IFERROR(VLOOKUP(B88,dbSNP!$A$1:$B$97,2,0),"-")</f>
        <v>rs549443</v>
      </c>
      <c r="K88" s="5" t="str">
        <f>IFERROR(VLOOKUP(B88,ClinVar!A:B,2,0),"-")</f>
        <v>-</v>
      </c>
      <c r="L88" s="5" t="str">
        <f>IFERROR(VLOOKUP(B88,GWAS!A:B,2,0),"-")</f>
        <v>-</v>
      </c>
    </row>
    <row r="89" spans="1:12" ht="15.75" x14ac:dyDescent="0.25">
      <c r="A89" s="5" t="s">
        <v>0</v>
      </c>
      <c r="B89" s="5">
        <v>136135238</v>
      </c>
      <c r="C89" s="5" t="s">
        <v>4</v>
      </c>
      <c r="D89" s="5" t="s">
        <v>2</v>
      </c>
      <c r="E89" s="5">
        <v>222</v>
      </c>
      <c r="F89" s="5" t="s">
        <v>11</v>
      </c>
      <c r="G89" s="5">
        <f>IFERROR(VLOOKUP(B89,'1000G'!$A$2:$B$94,2,0),"-")</f>
        <v>0.70726800000000001</v>
      </c>
      <c r="H89" s="5" t="str">
        <f>VLOOKUP(B89,refGene!A:C,2,0)</f>
        <v>exonic</v>
      </c>
      <c r="I89" s="5" t="str">
        <f>VLOOKUP(B89,refGene!A:C,3,0)</f>
        <v>ABO</v>
      </c>
      <c r="J89" s="5" t="str">
        <f>IFERROR(VLOOKUP(B89,dbSNP!$A$1:$B$97,2,0),"-")</f>
        <v>rs549446</v>
      </c>
      <c r="K89" s="5" t="str">
        <f>IFERROR(VLOOKUP(B89,ClinVar!A:B,2,0),"-")</f>
        <v>-</v>
      </c>
      <c r="L89" s="5" t="str">
        <f>IFERROR(VLOOKUP(B89,GWAS!A:B,2,0),"-")</f>
        <v>-</v>
      </c>
    </row>
    <row r="90" spans="1:12" ht="15.75" x14ac:dyDescent="0.25">
      <c r="A90" s="5" t="s">
        <v>0</v>
      </c>
      <c r="B90" s="5">
        <v>136135365</v>
      </c>
      <c r="C90" s="5" t="s">
        <v>1</v>
      </c>
      <c r="D90" s="5" t="s">
        <v>5</v>
      </c>
      <c r="E90" s="5">
        <v>140.03200000000001</v>
      </c>
      <c r="F90" s="5" t="s">
        <v>19</v>
      </c>
      <c r="G90" s="5">
        <f>IFERROR(VLOOKUP(B90,'1000G'!$A$2:$B$94,2,0),"-")</f>
        <v>0.69608599999999998</v>
      </c>
      <c r="H90" s="5" t="str">
        <f>VLOOKUP(B90,refGene!A:C,2,0)</f>
        <v>intronic</v>
      </c>
      <c r="I90" s="5" t="str">
        <f>VLOOKUP(B90,refGene!A:C,3,0)</f>
        <v>ABO</v>
      </c>
      <c r="J90" s="5" t="str">
        <f>IFERROR(VLOOKUP(B90,dbSNP!$A$1:$B$97,2,0),"-")</f>
        <v>rs624601</v>
      </c>
      <c r="K90" s="5" t="str">
        <f>IFERROR(VLOOKUP(B90,ClinVar!A:B,2,0),"-")</f>
        <v>-</v>
      </c>
      <c r="L90" s="5" t="str">
        <f>IFERROR(VLOOKUP(B90,GWAS!A:B,2,0),"-")</f>
        <v>-</v>
      </c>
    </row>
    <row r="91" spans="1:12" ht="15.75" x14ac:dyDescent="0.25">
      <c r="A91" s="5" t="s">
        <v>0</v>
      </c>
      <c r="B91" s="5">
        <v>136135444</v>
      </c>
      <c r="C91" s="5" t="s">
        <v>5</v>
      </c>
      <c r="D91" s="5" t="s">
        <v>1</v>
      </c>
      <c r="E91" s="5">
        <v>103.133</v>
      </c>
      <c r="F91" s="5" t="s">
        <v>33</v>
      </c>
      <c r="G91" s="5">
        <f>IFERROR(VLOOKUP(B91,'1000G'!$A$2:$B$94,2,0),"-")</f>
        <v>0.70726800000000001</v>
      </c>
      <c r="H91" s="5" t="str">
        <f>VLOOKUP(B91,refGene!A:C,2,0)</f>
        <v>intronic</v>
      </c>
      <c r="I91" s="5" t="str">
        <f>VLOOKUP(B91,refGene!A:C,3,0)</f>
        <v>ABO</v>
      </c>
      <c r="J91" s="5" t="str">
        <f>IFERROR(VLOOKUP(B91,dbSNP!$A$1:$B$97,2,0),"-")</f>
        <v>rs551322</v>
      </c>
      <c r="K91" s="5" t="str">
        <f>IFERROR(VLOOKUP(B91,ClinVar!A:B,2,0),"-")</f>
        <v>-</v>
      </c>
      <c r="L91" s="5" t="str">
        <f>IFERROR(VLOOKUP(B91,GWAS!A:B,2,0),"-")</f>
        <v>-</v>
      </c>
    </row>
    <row r="92" spans="1:12" ht="15.75" x14ac:dyDescent="0.25">
      <c r="A92" s="5" t="s">
        <v>0</v>
      </c>
      <c r="B92" s="5">
        <v>136135478</v>
      </c>
      <c r="C92" s="5" t="s">
        <v>1</v>
      </c>
      <c r="D92" s="5" t="s">
        <v>5</v>
      </c>
      <c r="E92" s="5">
        <v>86.263599999999997</v>
      </c>
      <c r="F92" s="5" t="s">
        <v>37</v>
      </c>
      <c r="G92" s="5">
        <f>IFERROR(VLOOKUP(B92,'1000G'!$A$2:$B$94,2,0),"-")</f>
        <v>0.70726800000000001</v>
      </c>
      <c r="H92" s="5" t="str">
        <f>VLOOKUP(B92,refGene!A:C,2,0)</f>
        <v>intronic</v>
      </c>
      <c r="I92" s="5" t="str">
        <f>VLOOKUP(B92,refGene!A:C,3,0)</f>
        <v>ABO</v>
      </c>
      <c r="J92" s="5" t="str">
        <f>IFERROR(VLOOKUP(B92,dbSNP!$A$1:$B$97,2,0),"-")</f>
        <v>rs613423</v>
      </c>
      <c r="K92" s="5" t="str">
        <f>IFERROR(VLOOKUP(B92,ClinVar!A:B,2,0),"-")</f>
        <v>-</v>
      </c>
      <c r="L92" s="5" t="str">
        <f>IFERROR(VLOOKUP(B92,GWAS!A:B,2,0),"-")</f>
        <v>-</v>
      </c>
    </row>
    <row r="93" spans="1:12" ht="15.75" x14ac:dyDescent="0.25">
      <c r="A93" s="5" t="s">
        <v>0</v>
      </c>
      <c r="B93" s="5">
        <v>136136242</v>
      </c>
      <c r="C93" s="5" t="s">
        <v>1</v>
      </c>
      <c r="D93" s="5" t="s">
        <v>5</v>
      </c>
      <c r="E93" s="5">
        <v>6.2022599999999999</v>
      </c>
      <c r="F93" s="5" t="s">
        <v>3</v>
      </c>
      <c r="G93" s="5">
        <f>IFERROR(VLOOKUP(B93,'1000G'!$A$2:$B$94,2,0),"-")</f>
        <v>0.70746799999999999</v>
      </c>
      <c r="H93" s="5" t="str">
        <f>VLOOKUP(B93,refGene!A:C,2,0)</f>
        <v>intronic</v>
      </c>
      <c r="I93" s="5" t="str">
        <f>VLOOKUP(B93,refGene!A:C,3,0)</f>
        <v>ABO</v>
      </c>
      <c r="J93" s="5" t="str">
        <f>IFERROR(VLOOKUP(B93,dbSNP!$A$1:$B$97,2,0),"-")</f>
        <v>rs579622</v>
      </c>
      <c r="K93" s="5" t="str">
        <f>IFERROR(VLOOKUP(B93,ClinVar!A:B,2,0),"-")</f>
        <v>-</v>
      </c>
      <c r="L93" s="5" t="str">
        <f>IFERROR(VLOOKUP(B93,GWAS!A:B,2,0),"-")</f>
        <v>-</v>
      </c>
    </row>
    <row r="94" spans="1:12" ht="15.75" x14ac:dyDescent="0.25">
      <c r="A94" s="5" t="s">
        <v>0</v>
      </c>
      <c r="B94" s="5">
        <v>136136642</v>
      </c>
      <c r="C94" s="5" t="s">
        <v>1</v>
      </c>
      <c r="D94" s="5" t="s">
        <v>5</v>
      </c>
      <c r="E94" s="5">
        <v>9.52088</v>
      </c>
      <c r="F94" s="5" t="s">
        <v>27</v>
      </c>
      <c r="G94" s="5" t="str">
        <f>IFERROR(VLOOKUP(B94,'1000G'!$A$2:$B$94,2,0),"-")</f>
        <v>-</v>
      </c>
      <c r="H94" s="5" t="str">
        <f>VLOOKUP(B94,refGene!A:C,2,0)</f>
        <v>intronic</v>
      </c>
      <c r="I94" s="5" t="str">
        <f>VLOOKUP(B94,refGene!A:C,3,0)</f>
        <v>ABO</v>
      </c>
      <c r="J94" s="5" t="str">
        <f>IFERROR(VLOOKUP(B94,dbSNP!$A$1:$B$97,2,0),"-")</f>
        <v>-</v>
      </c>
      <c r="K94" s="5" t="str">
        <f>IFERROR(VLOOKUP(B94,ClinVar!A:B,2,0),"-")</f>
        <v>-</v>
      </c>
      <c r="L94" s="5" t="str">
        <f>IFERROR(VLOOKUP(B94,GWAS!A:B,2,0),"-")</f>
        <v>-</v>
      </c>
    </row>
    <row r="95" spans="1:12" ht="15.75" x14ac:dyDescent="0.25">
      <c r="A95" s="5" t="s">
        <v>0</v>
      </c>
      <c r="B95" s="5">
        <v>136136770</v>
      </c>
      <c r="C95" s="5" t="s">
        <v>1</v>
      </c>
      <c r="D95" s="5" t="s">
        <v>2</v>
      </c>
      <c r="E95" s="5">
        <v>222.63900000000001</v>
      </c>
      <c r="F95" s="5" t="s">
        <v>26</v>
      </c>
      <c r="G95" s="5">
        <f>IFERROR(VLOOKUP(B95,'1000G'!$A$2:$B$94,2,0),"-")</f>
        <v>0.71565500000000004</v>
      </c>
      <c r="H95" s="5" t="str">
        <f>VLOOKUP(B95,refGene!A:C,2,0)</f>
        <v>exonic</v>
      </c>
      <c r="I95" s="5" t="str">
        <f>VLOOKUP(B95,refGene!A:C,3,0)</f>
        <v>ABO</v>
      </c>
      <c r="J95" s="5" t="str">
        <f>IFERROR(VLOOKUP(B95,dbSNP!$A$1:$B$97,2,0),"-")</f>
        <v>rs688976</v>
      </c>
      <c r="K95" s="5" t="str">
        <f>IFERROR(VLOOKUP(B95,ClinVar!A:B,2,0),"-")</f>
        <v>-</v>
      </c>
      <c r="L95" s="5" t="str">
        <f>IFERROR(VLOOKUP(B95,GWAS!A:B,2,0),"-")</f>
        <v>-</v>
      </c>
    </row>
    <row r="96" spans="1:12" ht="15.75" x14ac:dyDescent="0.25">
      <c r="A96" s="5" t="s">
        <v>0</v>
      </c>
      <c r="B96" s="5">
        <v>136137065</v>
      </c>
      <c r="C96" s="5" t="s">
        <v>1</v>
      </c>
      <c r="D96" s="5" t="s">
        <v>5</v>
      </c>
      <c r="E96" s="5">
        <v>42.764800000000001</v>
      </c>
      <c r="F96" s="5" t="s">
        <v>7</v>
      </c>
      <c r="G96" s="5">
        <f>IFERROR(VLOOKUP(B96,'1000G'!$A$2:$B$94,2,0),"-")</f>
        <v>0.38099</v>
      </c>
      <c r="H96" s="5" t="str">
        <f>VLOOKUP(B96,refGene!A:C,2,0)</f>
        <v>intronic</v>
      </c>
      <c r="I96" s="5" t="str">
        <f>VLOOKUP(B96,refGene!A:C,3,0)</f>
        <v>ABO</v>
      </c>
      <c r="J96" s="5" t="str">
        <f>IFERROR(VLOOKUP(B96,dbSNP!$A$1:$B$97,2,0),"-")</f>
        <v>rs687621</v>
      </c>
      <c r="K96" s="5" t="str">
        <f>IFERROR(VLOOKUP(B96,ClinVar!A:B,2,0),"-")</f>
        <v>-</v>
      </c>
      <c r="L96" s="5" t="str">
        <f>IFERROR(VLOOKUP(B96,GWAS!A:B,2,0),"-")</f>
        <v>Name=Activated partial thromboplastin time,Venous thromboembolism,D-dimer levels</v>
      </c>
    </row>
    <row r="97" spans="1:12" ht="15.75" x14ac:dyDescent="0.25">
      <c r="A97" s="5" t="s">
        <v>0</v>
      </c>
      <c r="B97" s="5">
        <v>136137092</v>
      </c>
      <c r="C97" s="5" t="s">
        <v>5</v>
      </c>
      <c r="D97" s="5" t="s">
        <v>4</v>
      </c>
      <c r="E97" s="5">
        <v>3.5455700000000001</v>
      </c>
      <c r="F97" s="5" t="s">
        <v>3</v>
      </c>
      <c r="G97" s="5" t="str">
        <f>IFERROR(VLOOKUP(B97,'1000G'!$A$2:$B$94,2,0),"-")</f>
        <v>-</v>
      </c>
      <c r="H97" s="5" t="str">
        <f>VLOOKUP(B97,refGene!A:C,2,0)</f>
        <v>intronic</v>
      </c>
      <c r="I97" s="5" t="str">
        <f>VLOOKUP(B97,refGene!A:C,3,0)</f>
        <v>ABO</v>
      </c>
      <c r="J97" s="5" t="str">
        <f>IFERROR(VLOOKUP(B97,dbSNP!$A$1:$B$97,2,0),"-")</f>
        <v>-</v>
      </c>
      <c r="K97" s="5" t="str">
        <f>IFERROR(VLOOKUP(B97,ClinVar!A:B,2,0),"-")</f>
        <v>-</v>
      </c>
      <c r="L97" s="5" t="str">
        <f>IFERROR(VLOOKUP(B97,GWAS!A:B,2,0),"-")</f>
        <v>-</v>
      </c>
    </row>
    <row r="98" spans="1:12" ht="15.75" x14ac:dyDescent="0.25">
      <c r="A98" s="5" t="s">
        <v>0</v>
      </c>
      <c r="B98" s="5">
        <v>136137106</v>
      </c>
      <c r="C98" s="5" t="s">
        <v>5</v>
      </c>
      <c r="D98" s="5" t="s">
        <v>1</v>
      </c>
      <c r="E98" s="5">
        <v>9.5254600000000007</v>
      </c>
      <c r="F98" s="5" t="s">
        <v>3</v>
      </c>
      <c r="G98" s="5">
        <f>IFERROR(VLOOKUP(B98,'1000G'!$A$2:$B$94,2,0),"-")</f>
        <v>0.375998</v>
      </c>
      <c r="H98" s="5" t="str">
        <f>VLOOKUP(B98,refGene!A:C,2,0)</f>
        <v>intronic</v>
      </c>
      <c r="I98" s="5" t="str">
        <f>VLOOKUP(B98,refGene!A:C,3,0)</f>
        <v>ABO</v>
      </c>
      <c r="J98" s="5" t="str">
        <f>IFERROR(VLOOKUP(B98,dbSNP!$A$1:$B$97,2,0),"-")</f>
        <v>rs687289</v>
      </c>
      <c r="K98" s="5" t="str">
        <f>IFERROR(VLOOKUP(B98,ClinVar!A:B,2,0),"-")</f>
        <v>-</v>
      </c>
      <c r="L98" s="5" t="str">
        <f>IFERROR(VLOOKUP(B98,GWAS!A:B,2,0),"-")</f>
        <v>Name=Coagulation factor levels</v>
      </c>
    </row>
    <row r="99" spans="1:12" ht="15.75" x14ac:dyDescent="0.25">
      <c r="A99" s="5" t="s">
        <v>0</v>
      </c>
      <c r="B99" s="5">
        <v>136137657</v>
      </c>
      <c r="C99" s="5" t="s">
        <v>2</v>
      </c>
      <c r="D99" s="5" t="s">
        <v>4</v>
      </c>
      <c r="E99" s="5">
        <v>96.0077</v>
      </c>
      <c r="F99" s="5" t="s">
        <v>38</v>
      </c>
      <c r="G99" s="5">
        <f>IFERROR(VLOOKUP(B99,'1000G'!$A$2:$B$94,2,0),"-")</f>
        <v>0.13598199999999999</v>
      </c>
      <c r="H99" s="5" t="str">
        <f>VLOOKUP(B99,refGene!A:C,2,0)</f>
        <v>intronic</v>
      </c>
      <c r="I99" s="5" t="str">
        <f>VLOOKUP(B99,refGene!A:C,3,0)</f>
        <v>ABO</v>
      </c>
      <c r="J99" s="5" t="str">
        <f>IFERROR(VLOOKUP(B99,dbSNP!$A$1:$B$97,2,0),"-")</f>
        <v>rs8176693</v>
      </c>
      <c r="K99" s="5" t="str">
        <f>IFERROR(VLOOKUP(B99,ClinVar!A:B,2,0),"-")</f>
        <v>-</v>
      </c>
      <c r="L99" s="5" t="str">
        <f>IFERROR(VLOOKUP(B99,GWAS!A:B,2,0),"-")</f>
        <v>-</v>
      </c>
    </row>
    <row r="100" spans="1:12" ht="15.75" x14ac:dyDescent="0.25">
      <c r="A100" s="5" t="s">
        <v>0</v>
      </c>
      <c r="B100" s="5">
        <v>136138125</v>
      </c>
      <c r="C100" s="5" t="s">
        <v>5</v>
      </c>
      <c r="D100" s="5" t="s">
        <v>4</v>
      </c>
      <c r="E100" s="5">
        <v>11.3429</v>
      </c>
      <c r="F100" s="5" t="s">
        <v>3</v>
      </c>
      <c r="G100" s="5">
        <f>IFERROR(VLOOKUP(B100,'1000G'!$A$2:$B$94,2,0),"-")</f>
        <v>0.69528800000000002</v>
      </c>
      <c r="H100" s="5" t="str">
        <f>VLOOKUP(B100,refGene!A:C,2,0)</f>
        <v>intronic</v>
      </c>
      <c r="I100" s="5" t="str">
        <f>VLOOKUP(B100,refGene!A:C,3,0)</f>
        <v>ABO</v>
      </c>
      <c r="J100" s="5" t="str">
        <f>IFERROR(VLOOKUP(B100,dbSNP!$A$1:$B$97,2,0),"-")</f>
        <v>rs672316</v>
      </c>
      <c r="K100" s="5" t="str">
        <f>IFERROR(VLOOKUP(B100,ClinVar!A:B,2,0),"-")</f>
        <v>-</v>
      </c>
      <c r="L100" s="5" t="str">
        <f>IFERROR(VLOOKUP(B100,GWAS!A:B,2,0),"-")</f>
        <v>-</v>
      </c>
    </row>
    <row r="101" spans="1:12" ht="15.75" x14ac:dyDescent="0.25">
      <c r="A101" s="5" t="s">
        <v>0</v>
      </c>
      <c r="B101" s="5">
        <v>136140462</v>
      </c>
      <c r="C101" s="5" t="s">
        <v>2</v>
      </c>
      <c r="D101" s="5" t="s">
        <v>4</v>
      </c>
      <c r="E101" s="5">
        <v>11.3429</v>
      </c>
      <c r="F101" s="5" t="s">
        <v>3</v>
      </c>
      <c r="G101" s="5">
        <f>IFERROR(VLOOKUP(B101,'1000G'!$A$2:$B$94,2,0),"-")</f>
        <v>0.67252400000000001</v>
      </c>
      <c r="H101" s="5" t="str">
        <f>VLOOKUP(B101,refGene!A:C,2,0)</f>
        <v>intronic</v>
      </c>
      <c r="I101" s="5" t="str">
        <f>VLOOKUP(B101,refGene!A:C,3,0)</f>
        <v>ABO</v>
      </c>
      <c r="J101" s="5" t="str">
        <f>IFERROR(VLOOKUP(B101,dbSNP!$A$1:$B$97,2,0),"-")</f>
        <v>rs1633513</v>
      </c>
      <c r="K101" s="5" t="str">
        <f>IFERROR(VLOOKUP(B101,ClinVar!A:B,2,0),"-")</f>
        <v>-</v>
      </c>
      <c r="L101" s="5" t="str">
        <f>IFERROR(VLOOKUP(B101,GWAS!A:B,2,0),"-")</f>
        <v>-</v>
      </c>
    </row>
    <row r="102" spans="1:12" ht="15.75" x14ac:dyDescent="0.25">
      <c r="A102" s="5" t="s">
        <v>0</v>
      </c>
      <c r="B102" s="5">
        <v>136144534</v>
      </c>
      <c r="C102" s="5" t="s">
        <v>5</v>
      </c>
      <c r="D102" s="5" t="s">
        <v>1</v>
      </c>
      <c r="E102" s="5">
        <v>8.6491100000000003</v>
      </c>
      <c r="F102" s="5" t="s">
        <v>3</v>
      </c>
      <c r="G102" s="5">
        <f>IFERROR(VLOOKUP(B102,'1000G'!$A$2:$B$94,2,0),"-")</f>
        <v>0.70706899999999995</v>
      </c>
      <c r="H102" s="5" t="str">
        <f>VLOOKUP(B102,refGene!A:C,2,0)</f>
        <v>intronic</v>
      </c>
      <c r="I102" s="5" t="str">
        <f>VLOOKUP(B102,refGene!A:C,3,0)</f>
        <v>ABO</v>
      </c>
      <c r="J102" s="5" t="str">
        <f>IFERROR(VLOOKUP(B102,dbSNP!$A$1:$B$97,2,0),"-")</f>
        <v>rs488775</v>
      </c>
      <c r="K102" s="5" t="str">
        <f>IFERROR(VLOOKUP(B102,ClinVar!A:B,2,0),"-")</f>
        <v>-</v>
      </c>
      <c r="L102" s="5" t="str">
        <f>IFERROR(VLOOKUP(B102,GWAS!A:B,2,0),"-")</f>
        <v>-</v>
      </c>
    </row>
    <row r="103" spans="1:12" ht="15.75" x14ac:dyDescent="0.25">
      <c r="A103" s="5" t="s">
        <v>0</v>
      </c>
      <c r="B103" s="5">
        <v>136144689</v>
      </c>
      <c r="C103" s="5" t="s">
        <v>4</v>
      </c>
      <c r="D103" s="5" t="s">
        <v>5</v>
      </c>
      <c r="E103" s="5">
        <v>7.7999299999999998</v>
      </c>
      <c r="F103" s="5" t="s">
        <v>3</v>
      </c>
      <c r="G103" s="5">
        <f>IFERROR(VLOOKUP(B103,'1000G'!$A$2:$B$94,2,0),"-")</f>
        <v>0.72504000000000002</v>
      </c>
      <c r="H103" s="5" t="str">
        <f>VLOOKUP(B103,refGene!A:C,2,0)</f>
        <v>intronic</v>
      </c>
      <c r="I103" s="5" t="str">
        <f>VLOOKUP(B103,refGene!A:C,3,0)</f>
        <v>ABO</v>
      </c>
      <c r="J103" s="5" t="str">
        <f>IFERROR(VLOOKUP(B103,dbSNP!$A$1:$B$97,2,0),"-")</f>
        <v>rs596141</v>
      </c>
      <c r="K103" s="5" t="str">
        <f>IFERROR(VLOOKUP(B103,ClinVar!A:B,2,0),"-")</f>
        <v>-</v>
      </c>
      <c r="L103" s="5" t="str">
        <f>IFERROR(VLOOKUP(B103,GWAS!A:B,2,0),"-")</f>
        <v>-</v>
      </c>
    </row>
    <row r="104" spans="1:12" ht="15.75" x14ac:dyDescent="0.25">
      <c r="A104" s="5" t="s">
        <v>0</v>
      </c>
      <c r="B104" s="5">
        <v>136144994</v>
      </c>
      <c r="C104" s="5" t="s">
        <v>5</v>
      </c>
      <c r="D104" s="5" t="s">
        <v>1</v>
      </c>
      <c r="E104" s="5">
        <v>9.5254600000000007</v>
      </c>
      <c r="F104" s="5" t="s">
        <v>3</v>
      </c>
      <c r="G104" s="5">
        <f>IFERROR(VLOOKUP(B104,'1000G'!$A$2:$B$94,2,0),"-")</f>
        <v>0.38598199999999999</v>
      </c>
      <c r="H104" s="5" t="str">
        <f>VLOOKUP(B104,refGene!A:C,2,0)</f>
        <v>intronic</v>
      </c>
      <c r="I104" s="5" t="str">
        <f>VLOOKUP(B104,refGene!A:C,3,0)</f>
        <v>ABO</v>
      </c>
      <c r="J104" s="5" t="str">
        <f>IFERROR(VLOOKUP(B104,dbSNP!$A$1:$B$97,2,0),"-")</f>
        <v>rs493246</v>
      </c>
      <c r="K104" s="5" t="str">
        <f>IFERROR(VLOOKUP(B104,ClinVar!A:B,2,0),"-")</f>
        <v>-</v>
      </c>
      <c r="L104" s="5" t="str">
        <f>IFERROR(VLOOKUP(B104,GWAS!A:B,2,0),"-")</f>
        <v>-</v>
      </c>
    </row>
    <row r="105" spans="1:12" ht="15.75" x14ac:dyDescent="0.25">
      <c r="A105" s="5" t="s">
        <v>0</v>
      </c>
      <c r="B105" s="5">
        <v>136146227</v>
      </c>
      <c r="C105" s="5" t="s">
        <v>1</v>
      </c>
      <c r="D105" s="5" t="s">
        <v>4</v>
      </c>
      <c r="E105" s="5">
        <v>7.7999299999999998</v>
      </c>
      <c r="F105" s="5" t="s">
        <v>3</v>
      </c>
      <c r="G105" s="5">
        <f>IFERROR(VLOOKUP(B105,'1000G'!$A$2:$B$94,2,0),"-")</f>
        <v>0.38558300000000001</v>
      </c>
      <c r="H105" s="5" t="str">
        <f>VLOOKUP(B105,refGene!A:C,2,0)</f>
        <v>intronic</v>
      </c>
      <c r="I105" s="5" t="str">
        <f>VLOOKUP(B105,refGene!A:C,3,0)</f>
        <v>ABO</v>
      </c>
      <c r="J105" s="5" t="str">
        <f>IFERROR(VLOOKUP(B105,dbSNP!$A$1:$B$97,2,0),"-")</f>
        <v>rs676457</v>
      </c>
      <c r="K105" s="5" t="str">
        <f>IFERROR(VLOOKUP(B105,ClinVar!A:B,2,0),"-")</f>
        <v>-</v>
      </c>
      <c r="L105" s="5" t="str">
        <f>IFERROR(VLOOKUP(B105,GWAS!A:B,2,0),"-")</f>
        <v>-</v>
      </c>
    </row>
    <row r="106" spans="1:12" ht="15.75" x14ac:dyDescent="0.25">
      <c r="A106" s="5" t="s">
        <v>0</v>
      </c>
      <c r="B106" s="5">
        <v>136148647</v>
      </c>
      <c r="C106" s="5" t="s">
        <v>4</v>
      </c>
      <c r="D106" s="5" t="s">
        <v>2</v>
      </c>
      <c r="E106" s="5">
        <v>8.6491100000000003</v>
      </c>
      <c r="F106" s="5" t="s">
        <v>3</v>
      </c>
      <c r="G106" s="5">
        <f>IFERROR(VLOOKUP(B106,'1000G'!$A$2:$B$94,2,0),"-")</f>
        <v>0.49960100000000002</v>
      </c>
      <c r="H106" s="5" t="str">
        <f>VLOOKUP(B106,refGene!A:C,2,0)</f>
        <v>intronic</v>
      </c>
      <c r="I106" s="5" t="str">
        <f>VLOOKUP(B106,refGene!A:C,3,0)</f>
        <v>ABO</v>
      </c>
      <c r="J106" s="5" t="str">
        <f>IFERROR(VLOOKUP(B106,dbSNP!$A$1:$B$97,2,0),"-")</f>
        <v>rs500498</v>
      </c>
      <c r="K106" s="5" t="str">
        <f>IFERROR(VLOOKUP(B106,ClinVar!A:B,2,0),"-")</f>
        <v>-</v>
      </c>
      <c r="L106" s="5" t="str">
        <f>IFERROR(VLOOKUP(B106,GWAS!A:B,2,0),"-")</f>
        <v>-</v>
      </c>
    </row>
    <row r="107" spans="1:12" ht="15.75" x14ac:dyDescent="0.25">
      <c r="A107" s="5" t="s">
        <v>0</v>
      </c>
      <c r="B107" s="5">
        <v>136148648</v>
      </c>
      <c r="C107" s="5" t="s">
        <v>5</v>
      </c>
      <c r="D107" s="5" t="s">
        <v>2</v>
      </c>
      <c r="E107" s="5">
        <v>10.4247</v>
      </c>
      <c r="F107" s="5" t="s">
        <v>3</v>
      </c>
      <c r="G107" s="5">
        <f>IFERROR(VLOOKUP(B107,'1000G'!$A$2:$B$94,2,0),"-")</f>
        <v>0.49960100000000002</v>
      </c>
      <c r="H107" s="5" t="str">
        <f>VLOOKUP(B107,refGene!A:C,2,0)</f>
        <v>intronic</v>
      </c>
      <c r="I107" s="5" t="str">
        <f>VLOOKUP(B107,refGene!A:C,3,0)</f>
        <v>ABO</v>
      </c>
      <c r="J107" s="5" t="str">
        <f>IFERROR(VLOOKUP(B107,dbSNP!$A$1:$B$97,2,0),"-")</f>
        <v>rs500499</v>
      </c>
      <c r="K107" s="5" t="str">
        <f>IFERROR(VLOOKUP(B107,ClinVar!A:B,2,0),"-")</f>
        <v>-</v>
      </c>
      <c r="L107" s="5" t="str">
        <f>IFERROR(VLOOKUP(B107,GWAS!A:B,2,0),"-")</f>
        <v>-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topLeftCell="A73" workbookViewId="0">
      <selection activeCell="B94" sqref="B94"/>
    </sheetView>
  </sheetViews>
  <sheetFormatPr defaultRowHeight="15" x14ac:dyDescent="0.25"/>
  <cols>
    <col min="1" max="1" width="12" style="1" bestFit="1" customWidth="1"/>
    <col min="2" max="2" width="11" style="1" bestFit="1" customWidth="1"/>
  </cols>
  <sheetData>
    <row r="1" spans="1:2" s="3" customFormat="1" x14ac:dyDescent="0.25">
      <c r="A1" s="2" t="s">
        <v>160</v>
      </c>
      <c r="B1" s="2" t="s">
        <v>166</v>
      </c>
    </row>
    <row r="2" spans="1:2" x14ac:dyDescent="0.25">
      <c r="A2" s="1">
        <v>136130741</v>
      </c>
      <c r="B2" s="1">
        <v>0.151558</v>
      </c>
    </row>
    <row r="3" spans="1:2" x14ac:dyDescent="0.25">
      <c r="A3" s="1">
        <v>136131188</v>
      </c>
      <c r="B3" s="1">
        <v>0.152556</v>
      </c>
    </row>
    <row r="4" spans="1:2" x14ac:dyDescent="0.25">
      <c r="A4" s="1">
        <v>136131315</v>
      </c>
      <c r="B4" s="1">
        <v>0.152756</v>
      </c>
    </row>
    <row r="5" spans="1:2" x14ac:dyDescent="0.25">
      <c r="A5" s="1">
        <v>136131322</v>
      </c>
      <c r="B5" s="1">
        <v>0.152756</v>
      </c>
    </row>
    <row r="6" spans="1:2" x14ac:dyDescent="0.25">
      <c r="A6" s="1">
        <v>136131415</v>
      </c>
      <c r="B6" s="1">
        <v>0.15295500000000001</v>
      </c>
    </row>
    <row r="7" spans="1:2" x14ac:dyDescent="0.25">
      <c r="A7" s="1">
        <v>136131461</v>
      </c>
      <c r="B7" s="1">
        <v>0.15295500000000001</v>
      </c>
    </row>
    <row r="8" spans="1:2" x14ac:dyDescent="0.25">
      <c r="A8" s="1">
        <v>136131592</v>
      </c>
      <c r="B8" s="1">
        <v>0.16413700000000001</v>
      </c>
    </row>
    <row r="9" spans="1:2" x14ac:dyDescent="0.25">
      <c r="A9" s="1">
        <v>136131651</v>
      </c>
      <c r="B9" s="1">
        <v>0.13278799999999999</v>
      </c>
    </row>
    <row r="10" spans="1:2" x14ac:dyDescent="0.25">
      <c r="A10" s="1">
        <v>136131846</v>
      </c>
      <c r="B10" s="1">
        <v>0.453874</v>
      </c>
    </row>
    <row r="11" spans="1:2" x14ac:dyDescent="0.25">
      <c r="A11" s="1">
        <v>136131895</v>
      </c>
      <c r="B11" s="1">
        <v>0.16373799999999999</v>
      </c>
    </row>
    <row r="12" spans="1:2" x14ac:dyDescent="0.25">
      <c r="A12" s="1">
        <v>136132617</v>
      </c>
      <c r="B12" s="1">
        <v>0.17671700000000001</v>
      </c>
    </row>
    <row r="13" spans="1:2" x14ac:dyDescent="0.25">
      <c r="A13" s="1">
        <v>136132633</v>
      </c>
      <c r="B13" s="1">
        <v>0.46126200000000001</v>
      </c>
    </row>
    <row r="14" spans="1:2" x14ac:dyDescent="0.25">
      <c r="A14" s="1">
        <v>136132754</v>
      </c>
      <c r="B14" s="1">
        <v>0.15395400000000001</v>
      </c>
    </row>
    <row r="15" spans="1:2" x14ac:dyDescent="0.25">
      <c r="A15" s="1">
        <v>136132873</v>
      </c>
      <c r="B15" s="1">
        <v>0.45327499999999998</v>
      </c>
    </row>
    <row r="16" spans="1:2" x14ac:dyDescent="0.25">
      <c r="A16" s="1">
        <v>136133506</v>
      </c>
      <c r="B16" s="1">
        <v>0.72643800000000003</v>
      </c>
    </row>
    <row r="17" spans="1:2" x14ac:dyDescent="0.25">
      <c r="A17" s="1">
        <v>136133699</v>
      </c>
      <c r="B17" s="1">
        <v>0.68490399999999996</v>
      </c>
    </row>
    <row r="18" spans="1:2" x14ac:dyDescent="0.25">
      <c r="A18" s="1">
        <v>136133714</v>
      </c>
      <c r="B18" s="1">
        <v>0.68550299999999997</v>
      </c>
    </row>
    <row r="19" spans="1:2" x14ac:dyDescent="0.25">
      <c r="A19" s="1">
        <v>136133743</v>
      </c>
      <c r="B19" s="1">
        <v>0.68550299999999997</v>
      </c>
    </row>
    <row r="20" spans="1:2" x14ac:dyDescent="0.25">
      <c r="A20" s="1">
        <v>136134034</v>
      </c>
      <c r="B20" s="1">
        <v>0.71805099999999999</v>
      </c>
    </row>
    <row r="21" spans="1:2" x14ac:dyDescent="0.25">
      <c r="A21" s="1">
        <v>136134472</v>
      </c>
      <c r="B21" s="1">
        <v>0.69628599999999996</v>
      </c>
    </row>
    <row r="22" spans="1:2" x14ac:dyDescent="0.25">
      <c r="A22" s="1">
        <v>136134994</v>
      </c>
      <c r="B22" s="1">
        <v>0.696685</v>
      </c>
    </row>
    <row r="23" spans="1:2" x14ac:dyDescent="0.25">
      <c r="A23" s="1">
        <v>136134995</v>
      </c>
      <c r="B23" s="1">
        <v>0.696685</v>
      </c>
    </row>
    <row r="24" spans="1:2" x14ac:dyDescent="0.25">
      <c r="A24" s="1">
        <v>136135047</v>
      </c>
      <c r="B24" s="1">
        <v>0.70746799999999999</v>
      </c>
    </row>
    <row r="25" spans="1:2" x14ac:dyDescent="0.25">
      <c r="A25" s="1">
        <v>136135096</v>
      </c>
      <c r="B25" s="1">
        <v>0.70746799999999999</v>
      </c>
    </row>
    <row r="26" spans="1:2" x14ac:dyDescent="0.25">
      <c r="A26" s="1">
        <v>136135195</v>
      </c>
      <c r="B26" s="1">
        <v>0.69628599999999996</v>
      </c>
    </row>
    <row r="27" spans="1:2" x14ac:dyDescent="0.25">
      <c r="A27" s="1">
        <v>136135237</v>
      </c>
      <c r="B27" s="1">
        <v>0.73202900000000004</v>
      </c>
    </row>
    <row r="28" spans="1:2" x14ac:dyDescent="0.25">
      <c r="A28" s="1">
        <v>136135238</v>
      </c>
      <c r="B28" s="1">
        <v>0.70726800000000001</v>
      </c>
    </row>
    <row r="29" spans="1:2" x14ac:dyDescent="0.25">
      <c r="A29" s="1">
        <v>136135365</v>
      </c>
      <c r="B29" s="1">
        <v>0.69608599999999998</v>
      </c>
    </row>
    <row r="30" spans="1:2" x14ac:dyDescent="0.25">
      <c r="A30" s="1">
        <v>136135444</v>
      </c>
      <c r="B30" s="1">
        <v>0.70726800000000001</v>
      </c>
    </row>
    <row r="31" spans="1:2" x14ac:dyDescent="0.25">
      <c r="A31" s="1">
        <v>136135478</v>
      </c>
      <c r="B31" s="1">
        <v>0.70726800000000001</v>
      </c>
    </row>
    <row r="32" spans="1:2" x14ac:dyDescent="0.25">
      <c r="A32" s="1">
        <v>136136242</v>
      </c>
      <c r="B32" s="1">
        <v>0.70746799999999999</v>
      </c>
    </row>
    <row r="33" spans="1:2" x14ac:dyDescent="0.25">
      <c r="A33" s="1">
        <v>136136770</v>
      </c>
      <c r="B33" s="1">
        <v>0.71565500000000004</v>
      </c>
    </row>
    <row r="34" spans="1:2" x14ac:dyDescent="0.25">
      <c r="A34" s="1">
        <v>136137065</v>
      </c>
      <c r="B34" s="1">
        <v>0.38099</v>
      </c>
    </row>
    <row r="35" spans="1:2" x14ac:dyDescent="0.25">
      <c r="A35" s="1">
        <v>136137106</v>
      </c>
      <c r="B35" s="1">
        <v>0.375998</v>
      </c>
    </row>
    <row r="36" spans="1:2" x14ac:dyDescent="0.25">
      <c r="A36" s="1">
        <v>136137657</v>
      </c>
      <c r="B36" s="1">
        <v>0.13598199999999999</v>
      </c>
    </row>
    <row r="37" spans="1:2" x14ac:dyDescent="0.25">
      <c r="A37" s="1">
        <v>136138125</v>
      </c>
      <c r="B37" s="1">
        <v>0.69528800000000002</v>
      </c>
    </row>
    <row r="38" spans="1:2" x14ac:dyDescent="0.25">
      <c r="A38" s="1">
        <v>136140462</v>
      </c>
      <c r="B38" s="1">
        <v>0.67252400000000001</v>
      </c>
    </row>
    <row r="39" spans="1:2" x14ac:dyDescent="0.25">
      <c r="A39" s="1">
        <v>136144534</v>
      </c>
      <c r="B39" s="1">
        <v>0.70706899999999995</v>
      </c>
    </row>
    <row r="40" spans="1:2" x14ac:dyDescent="0.25">
      <c r="A40" s="1">
        <v>136144689</v>
      </c>
      <c r="B40" s="1">
        <v>0.72504000000000002</v>
      </c>
    </row>
    <row r="41" spans="1:2" x14ac:dyDescent="0.25">
      <c r="A41" s="1">
        <v>136144994</v>
      </c>
      <c r="B41" s="1">
        <v>0.38598199999999999</v>
      </c>
    </row>
    <row r="42" spans="1:2" x14ac:dyDescent="0.25">
      <c r="A42" s="1">
        <v>136146227</v>
      </c>
      <c r="B42" s="1">
        <v>0.38558300000000001</v>
      </c>
    </row>
    <row r="43" spans="1:2" x14ac:dyDescent="0.25">
      <c r="A43" s="1">
        <v>136148647</v>
      </c>
      <c r="B43" s="1">
        <v>0.49960100000000002</v>
      </c>
    </row>
    <row r="44" spans="1:2" x14ac:dyDescent="0.25">
      <c r="A44" s="1">
        <v>136148648</v>
      </c>
      <c r="B44" s="1">
        <v>0.49960100000000002</v>
      </c>
    </row>
    <row r="45" spans="1:2" x14ac:dyDescent="0.25">
      <c r="A45" s="1">
        <v>4985879</v>
      </c>
      <c r="B45" s="1">
        <v>0.17392199999999999</v>
      </c>
    </row>
    <row r="46" spans="1:2" x14ac:dyDescent="0.25">
      <c r="A46" s="1">
        <v>5005040</v>
      </c>
      <c r="B46" s="1">
        <v>0.965256</v>
      </c>
    </row>
    <row r="47" spans="1:2" x14ac:dyDescent="0.25">
      <c r="A47" s="1">
        <v>5020529</v>
      </c>
      <c r="B47" s="1">
        <v>0.96765199999999996</v>
      </c>
    </row>
    <row r="48" spans="1:2" x14ac:dyDescent="0.25">
      <c r="A48" s="1">
        <v>5021738</v>
      </c>
      <c r="B48" s="1">
        <v>0.25379400000000002</v>
      </c>
    </row>
    <row r="49" spans="1:2" x14ac:dyDescent="0.25">
      <c r="A49" s="1">
        <v>5042046</v>
      </c>
      <c r="B49" s="1">
        <v>0.62360199999999999</v>
      </c>
    </row>
    <row r="50" spans="1:2" x14ac:dyDescent="0.25">
      <c r="A50" s="1">
        <v>5042981</v>
      </c>
      <c r="B50" s="1">
        <v>0.63518399999999997</v>
      </c>
    </row>
    <row r="51" spans="1:2" x14ac:dyDescent="0.25">
      <c r="A51" s="1">
        <v>5042987</v>
      </c>
      <c r="B51" s="1">
        <v>0.26817099999999999</v>
      </c>
    </row>
    <row r="52" spans="1:2" x14ac:dyDescent="0.25">
      <c r="A52" s="1">
        <v>5043007</v>
      </c>
      <c r="B52" s="1">
        <v>0.263179</v>
      </c>
    </row>
    <row r="53" spans="1:2" x14ac:dyDescent="0.25">
      <c r="A53" s="1">
        <v>5055015</v>
      </c>
      <c r="B53" s="1">
        <v>0.96884999999999999</v>
      </c>
    </row>
    <row r="54" spans="1:2" x14ac:dyDescent="0.25">
      <c r="A54" s="1">
        <v>5068792</v>
      </c>
      <c r="B54" s="1">
        <v>3.1948900000000001E-3</v>
      </c>
    </row>
    <row r="55" spans="1:2" x14ac:dyDescent="0.25">
      <c r="A55" s="1">
        <v>5069837</v>
      </c>
      <c r="B55" s="1">
        <v>0.61501600000000001</v>
      </c>
    </row>
    <row r="56" spans="1:2" x14ac:dyDescent="0.25">
      <c r="A56" s="1">
        <v>5072846</v>
      </c>
      <c r="B56" s="1">
        <v>0.20746800000000001</v>
      </c>
    </row>
    <row r="57" spans="1:2" x14ac:dyDescent="0.25">
      <c r="A57" s="1">
        <v>5081585</v>
      </c>
      <c r="B57" s="1">
        <v>0.25718800000000003</v>
      </c>
    </row>
    <row r="58" spans="1:2" x14ac:dyDescent="0.25">
      <c r="A58" s="1">
        <v>5081780</v>
      </c>
      <c r="B58" s="1">
        <v>0.61681299999999994</v>
      </c>
    </row>
    <row r="59" spans="1:2" x14ac:dyDescent="0.25">
      <c r="A59" s="1">
        <v>5082106</v>
      </c>
      <c r="B59" s="1">
        <v>0.61841100000000004</v>
      </c>
    </row>
    <row r="60" spans="1:2" x14ac:dyDescent="0.25">
      <c r="A60" s="1">
        <v>5084837</v>
      </c>
      <c r="B60" s="1">
        <v>0.620807</v>
      </c>
    </row>
    <row r="61" spans="1:2" x14ac:dyDescent="0.25">
      <c r="A61" s="1">
        <v>5085549</v>
      </c>
      <c r="B61" s="1">
        <v>0.21385799999999999</v>
      </c>
    </row>
    <row r="62" spans="1:2" x14ac:dyDescent="0.25">
      <c r="A62" s="1">
        <v>5085859</v>
      </c>
      <c r="B62" s="1">
        <v>0.56529600000000002</v>
      </c>
    </row>
    <row r="63" spans="1:2" x14ac:dyDescent="0.25">
      <c r="A63" s="1">
        <v>5087087</v>
      </c>
      <c r="B63" s="1">
        <v>0.14277200000000001</v>
      </c>
    </row>
    <row r="64" spans="1:2" x14ac:dyDescent="0.25">
      <c r="A64" s="1">
        <v>5087238</v>
      </c>
      <c r="B64" s="1">
        <v>0.17651800000000001</v>
      </c>
    </row>
    <row r="65" spans="1:2" x14ac:dyDescent="0.25">
      <c r="A65" s="1">
        <v>5087596</v>
      </c>
      <c r="B65" s="1">
        <v>0.189696</v>
      </c>
    </row>
    <row r="66" spans="1:2" x14ac:dyDescent="0.25">
      <c r="A66" s="1">
        <v>5090641</v>
      </c>
      <c r="B66" s="1">
        <v>0.25958500000000001</v>
      </c>
    </row>
    <row r="67" spans="1:2" x14ac:dyDescent="0.25">
      <c r="A67" s="1">
        <v>5093614</v>
      </c>
      <c r="B67" s="1">
        <v>3.9536700000000001E-2</v>
      </c>
    </row>
    <row r="68" spans="1:2" x14ac:dyDescent="0.25">
      <c r="A68" s="1">
        <v>5093646</v>
      </c>
      <c r="B68" s="1">
        <v>0.24640599999999999</v>
      </c>
    </row>
    <row r="69" spans="1:2" x14ac:dyDescent="0.25">
      <c r="A69" s="1">
        <v>5104640</v>
      </c>
      <c r="B69" s="1">
        <v>0.41893000000000002</v>
      </c>
    </row>
    <row r="70" spans="1:2" x14ac:dyDescent="0.25">
      <c r="A70" s="1">
        <v>5106904</v>
      </c>
      <c r="B70" s="1">
        <v>0.23402600000000001</v>
      </c>
    </row>
    <row r="71" spans="1:2" x14ac:dyDescent="0.25">
      <c r="A71" s="1">
        <v>5112288</v>
      </c>
      <c r="B71" s="1">
        <v>0.51717299999999999</v>
      </c>
    </row>
    <row r="72" spans="1:2" x14ac:dyDescent="0.25">
      <c r="A72" s="1">
        <v>5112447</v>
      </c>
      <c r="B72" s="1">
        <v>1.5774799999999999E-2</v>
      </c>
    </row>
    <row r="73" spans="1:2" x14ac:dyDescent="0.25">
      <c r="A73" s="1">
        <v>5112844</v>
      </c>
      <c r="B73" s="1">
        <v>0.65674900000000003</v>
      </c>
    </row>
    <row r="74" spans="1:2" x14ac:dyDescent="0.25">
      <c r="A74" s="1">
        <v>5113452</v>
      </c>
      <c r="B74" s="1">
        <v>0.45627000000000001</v>
      </c>
    </row>
    <row r="75" spans="1:2" x14ac:dyDescent="0.25">
      <c r="A75" s="1">
        <v>5122932</v>
      </c>
      <c r="B75" s="1">
        <v>0.41254000000000002</v>
      </c>
    </row>
    <row r="76" spans="1:2" x14ac:dyDescent="0.25">
      <c r="A76" s="1">
        <v>5126443</v>
      </c>
      <c r="B76" s="1">
        <v>5.3913700000000004E-3</v>
      </c>
    </row>
    <row r="77" spans="1:2" x14ac:dyDescent="0.25">
      <c r="A77" s="1">
        <v>5127050</v>
      </c>
      <c r="B77" s="1">
        <v>3.1948900000000001E-3</v>
      </c>
    </row>
    <row r="78" spans="1:2" x14ac:dyDescent="0.25">
      <c r="A78" s="1">
        <v>5127706</v>
      </c>
      <c r="B78" s="1">
        <v>3.1948900000000001E-3</v>
      </c>
    </row>
    <row r="79" spans="1:2" x14ac:dyDescent="0.25">
      <c r="A79" s="1">
        <v>6234332</v>
      </c>
      <c r="B79" s="1">
        <v>6.1102200000000002E-2</v>
      </c>
    </row>
    <row r="80" spans="1:2" x14ac:dyDescent="0.25">
      <c r="A80" s="1">
        <v>6241647</v>
      </c>
      <c r="B80" s="1">
        <v>1.6373800000000001E-2</v>
      </c>
    </row>
    <row r="81" spans="1:2" x14ac:dyDescent="0.25">
      <c r="A81" s="1">
        <v>6242038</v>
      </c>
      <c r="B81" s="1">
        <v>1.51757E-2</v>
      </c>
    </row>
    <row r="82" spans="1:2" x14ac:dyDescent="0.25">
      <c r="A82" s="1">
        <v>6247901</v>
      </c>
      <c r="B82" s="1">
        <v>6.3298699999999999E-2</v>
      </c>
    </row>
    <row r="83" spans="1:2" x14ac:dyDescent="0.25">
      <c r="A83" s="1">
        <v>6251455</v>
      </c>
      <c r="B83" s="1">
        <v>0.96984800000000004</v>
      </c>
    </row>
    <row r="84" spans="1:2" x14ac:dyDescent="0.25">
      <c r="A84" s="1">
        <v>6252689</v>
      </c>
      <c r="B84" s="1">
        <v>4.8122999999999999E-2</v>
      </c>
    </row>
    <row r="85" spans="1:2" x14ac:dyDescent="0.25">
      <c r="A85" s="1">
        <v>6252721</v>
      </c>
      <c r="B85" s="1">
        <v>7.0087899999999995E-2</v>
      </c>
    </row>
    <row r="86" spans="1:2" x14ac:dyDescent="0.25">
      <c r="A86" s="1">
        <v>6253186</v>
      </c>
      <c r="B86" s="1">
        <v>1</v>
      </c>
    </row>
    <row r="87" spans="1:2" x14ac:dyDescent="0.25">
      <c r="A87" s="1">
        <v>6253571</v>
      </c>
      <c r="B87" s="1">
        <v>0.40515200000000001</v>
      </c>
    </row>
    <row r="88" spans="1:2" x14ac:dyDescent="0.25">
      <c r="A88" s="1">
        <v>6253613</v>
      </c>
      <c r="B88" s="1">
        <v>1.6573500000000001E-2</v>
      </c>
    </row>
    <row r="89" spans="1:2" x14ac:dyDescent="0.25">
      <c r="A89" s="1">
        <v>6253710</v>
      </c>
      <c r="B89" s="1">
        <v>0.402756</v>
      </c>
    </row>
    <row r="90" spans="1:2" x14ac:dyDescent="0.25">
      <c r="A90" s="1">
        <v>6255789</v>
      </c>
      <c r="B90" s="1">
        <v>0.40395399999999998</v>
      </c>
    </row>
    <row r="91" spans="1:2" x14ac:dyDescent="0.25">
      <c r="A91" s="1">
        <v>6256292</v>
      </c>
      <c r="B91" s="1">
        <v>0.40215699999999999</v>
      </c>
    </row>
    <row r="92" spans="1:2" x14ac:dyDescent="0.25">
      <c r="A92" s="1">
        <v>6256300</v>
      </c>
      <c r="B92" s="1">
        <v>1.6573500000000001E-2</v>
      </c>
    </row>
    <row r="93" spans="1:2" x14ac:dyDescent="0.25">
      <c r="A93" s="1">
        <v>6257367</v>
      </c>
      <c r="B93" s="1">
        <v>8.4464899999999996E-2</v>
      </c>
    </row>
    <row r="94" spans="1:2" x14ac:dyDescent="0.25">
      <c r="A94" s="1">
        <v>6257724</v>
      </c>
      <c r="B94" s="1">
        <v>8.4464899999999996E-2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workbookViewId="0">
      <selection sqref="A1:XFD1"/>
    </sheetView>
  </sheetViews>
  <sheetFormatPr defaultRowHeight="15" x14ac:dyDescent="0.25"/>
  <cols>
    <col min="1" max="1" width="12" style="1" bestFit="1" customWidth="1"/>
    <col min="2" max="2" width="12.140625" style="1" bestFit="1" customWidth="1"/>
    <col min="3" max="3" width="77.42578125" style="1" bestFit="1" customWidth="1"/>
  </cols>
  <sheetData>
    <row r="1" spans="1:3" s="3" customFormat="1" x14ac:dyDescent="0.25">
      <c r="A1" s="2" t="s">
        <v>160</v>
      </c>
      <c r="B1" s="2" t="s">
        <v>157</v>
      </c>
      <c r="C1" s="2" t="s">
        <v>158</v>
      </c>
    </row>
    <row r="2" spans="1:3" x14ac:dyDescent="0.25">
      <c r="A2" s="1">
        <v>4471763</v>
      </c>
      <c r="B2" s="1" t="s">
        <v>39</v>
      </c>
      <c r="C2" s="1" t="s">
        <v>40</v>
      </c>
    </row>
    <row r="3" spans="1:3" x14ac:dyDescent="0.25">
      <c r="A3" s="1">
        <v>4471771</v>
      </c>
      <c r="B3" s="1" t="s">
        <v>39</v>
      </c>
      <c r="C3" s="1" t="s">
        <v>41</v>
      </c>
    </row>
    <row r="4" spans="1:3" x14ac:dyDescent="0.25">
      <c r="A4" s="1">
        <v>4471784</v>
      </c>
      <c r="B4" s="1" t="s">
        <v>39</v>
      </c>
      <c r="C4" s="1" t="s">
        <v>42</v>
      </c>
    </row>
    <row r="5" spans="1:3" x14ac:dyDescent="0.25">
      <c r="A5" s="1">
        <v>4985879</v>
      </c>
      <c r="B5" s="1" t="s">
        <v>43</v>
      </c>
      <c r="C5" s="1" t="s">
        <v>44</v>
      </c>
    </row>
    <row r="6" spans="1:3" x14ac:dyDescent="0.25">
      <c r="A6" s="1">
        <v>4988966</v>
      </c>
      <c r="B6" s="1" t="s">
        <v>43</v>
      </c>
      <c r="C6" s="1" t="s">
        <v>44</v>
      </c>
    </row>
    <row r="7" spans="1:3" x14ac:dyDescent="0.25">
      <c r="A7" s="1">
        <v>5005040</v>
      </c>
      <c r="B7" s="1" t="s">
        <v>43</v>
      </c>
      <c r="C7" s="1" t="s">
        <v>44</v>
      </c>
    </row>
    <row r="8" spans="1:3" x14ac:dyDescent="0.25">
      <c r="A8" s="1">
        <v>5005080</v>
      </c>
      <c r="B8" s="1" t="s">
        <v>43</v>
      </c>
      <c r="C8" s="1" t="s">
        <v>44</v>
      </c>
    </row>
    <row r="9" spans="1:3" x14ac:dyDescent="0.25">
      <c r="A9" s="1">
        <v>5020529</v>
      </c>
      <c r="B9" s="1" t="s">
        <v>43</v>
      </c>
      <c r="C9" s="1" t="s">
        <v>44</v>
      </c>
    </row>
    <row r="10" spans="1:3" x14ac:dyDescent="0.25">
      <c r="A10" s="1">
        <v>5021738</v>
      </c>
      <c r="B10" s="1" t="s">
        <v>43</v>
      </c>
      <c r="C10" s="1" t="s">
        <v>44</v>
      </c>
    </row>
    <row r="11" spans="1:3" x14ac:dyDescent="0.25">
      <c r="A11" s="1">
        <v>5042037</v>
      </c>
      <c r="B11" s="1" t="s">
        <v>43</v>
      </c>
      <c r="C11" s="1" t="s">
        <v>44</v>
      </c>
    </row>
    <row r="12" spans="1:3" x14ac:dyDescent="0.25">
      <c r="A12" s="1">
        <v>5042046</v>
      </c>
      <c r="B12" s="1" t="s">
        <v>43</v>
      </c>
      <c r="C12" s="1" t="s">
        <v>44</v>
      </c>
    </row>
    <row r="13" spans="1:3" x14ac:dyDescent="0.25">
      <c r="A13" s="1">
        <v>5042981</v>
      </c>
      <c r="B13" s="1" t="s">
        <v>43</v>
      </c>
      <c r="C13" s="1" t="s">
        <v>44</v>
      </c>
    </row>
    <row r="14" spans="1:3" x14ac:dyDescent="0.25">
      <c r="A14" s="1">
        <v>5042987</v>
      </c>
      <c r="B14" s="1" t="s">
        <v>43</v>
      </c>
      <c r="C14" s="1" t="s">
        <v>44</v>
      </c>
    </row>
    <row r="15" spans="1:3" x14ac:dyDescent="0.25">
      <c r="A15" s="1">
        <v>5043007</v>
      </c>
      <c r="B15" s="1" t="s">
        <v>43</v>
      </c>
      <c r="C15" s="1" t="s">
        <v>44</v>
      </c>
    </row>
    <row r="16" spans="1:3" x14ac:dyDescent="0.25">
      <c r="A16" s="1">
        <v>5055015</v>
      </c>
      <c r="B16" s="1" t="s">
        <v>43</v>
      </c>
      <c r="C16" s="1" t="s">
        <v>44</v>
      </c>
    </row>
    <row r="17" spans="1:3" x14ac:dyDescent="0.25">
      <c r="A17" s="1">
        <v>5068792</v>
      </c>
      <c r="B17" s="1" t="s">
        <v>43</v>
      </c>
      <c r="C17" s="1" t="s">
        <v>44</v>
      </c>
    </row>
    <row r="18" spans="1:3" x14ac:dyDescent="0.25">
      <c r="A18" s="1">
        <v>5069837</v>
      </c>
      <c r="B18" s="1" t="s">
        <v>43</v>
      </c>
      <c r="C18" s="1" t="s">
        <v>44</v>
      </c>
    </row>
    <row r="19" spans="1:3" x14ac:dyDescent="0.25">
      <c r="A19" s="1">
        <v>5072846</v>
      </c>
      <c r="B19" s="1" t="s">
        <v>43</v>
      </c>
      <c r="C19" s="1" t="s">
        <v>44</v>
      </c>
    </row>
    <row r="20" spans="1:3" x14ac:dyDescent="0.25">
      <c r="A20" s="1">
        <v>5081585</v>
      </c>
      <c r="B20" s="1" t="s">
        <v>43</v>
      </c>
      <c r="C20" s="1" t="s">
        <v>44</v>
      </c>
    </row>
    <row r="21" spans="1:3" x14ac:dyDescent="0.25">
      <c r="A21" s="1">
        <v>5081780</v>
      </c>
      <c r="B21" s="1" t="s">
        <v>45</v>
      </c>
      <c r="C21" s="1" t="s">
        <v>44</v>
      </c>
    </row>
    <row r="22" spans="1:3" x14ac:dyDescent="0.25">
      <c r="A22" s="1">
        <v>5082106</v>
      </c>
      <c r="B22" s="1" t="s">
        <v>43</v>
      </c>
      <c r="C22" s="1" t="s">
        <v>44</v>
      </c>
    </row>
    <row r="23" spans="1:3" x14ac:dyDescent="0.25">
      <c r="A23" s="1">
        <v>5084837</v>
      </c>
      <c r="B23" s="1" t="s">
        <v>43</v>
      </c>
      <c r="C23" s="1" t="s">
        <v>44</v>
      </c>
    </row>
    <row r="24" spans="1:3" x14ac:dyDescent="0.25">
      <c r="A24" s="1">
        <v>5085549</v>
      </c>
      <c r="B24" s="1" t="s">
        <v>43</v>
      </c>
      <c r="C24" s="1" t="s">
        <v>44</v>
      </c>
    </row>
    <row r="25" spans="1:3" x14ac:dyDescent="0.25">
      <c r="A25" s="1">
        <v>5085859</v>
      </c>
      <c r="B25" s="1" t="s">
        <v>43</v>
      </c>
      <c r="C25" s="1" t="s">
        <v>44</v>
      </c>
    </row>
    <row r="26" spans="1:3" x14ac:dyDescent="0.25">
      <c r="A26" s="1">
        <v>5087087</v>
      </c>
      <c r="B26" s="1" t="s">
        <v>43</v>
      </c>
      <c r="C26" s="1" t="s">
        <v>44</v>
      </c>
    </row>
    <row r="27" spans="1:3" x14ac:dyDescent="0.25">
      <c r="A27" s="1">
        <v>5087238</v>
      </c>
      <c r="B27" s="1" t="s">
        <v>43</v>
      </c>
      <c r="C27" s="1" t="s">
        <v>44</v>
      </c>
    </row>
    <row r="28" spans="1:3" x14ac:dyDescent="0.25">
      <c r="A28" s="1">
        <v>5087596</v>
      </c>
      <c r="B28" s="1" t="s">
        <v>43</v>
      </c>
      <c r="C28" s="1" t="s">
        <v>44</v>
      </c>
    </row>
    <row r="29" spans="1:3" x14ac:dyDescent="0.25">
      <c r="A29" s="1">
        <v>5088163</v>
      </c>
      <c r="B29" s="1" t="s">
        <v>43</v>
      </c>
      <c r="C29" s="1" t="s">
        <v>44</v>
      </c>
    </row>
    <row r="30" spans="1:3" x14ac:dyDescent="0.25">
      <c r="A30" s="1">
        <v>5090641</v>
      </c>
      <c r="B30" s="1" t="s">
        <v>43</v>
      </c>
      <c r="C30" s="1" t="s">
        <v>44</v>
      </c>
    </row>
    <row r="31" spans="1:3" x14ac:dyDescent="0.25">
      <c r="A31" s="1">
        <v>5093614</v>
      </c>
      <c r="B31" s="1" t="s">
        <v>43</v>
      </c>
      <c r="C31" s="1" t="s">
        <v>44</v>
      </c>
    </row>
    <row r="32" spans="1:3" x14ac:dyDescent="0.25">
      <c r="A32" s="1">
        <v>5093646</v>
      </c>
      <c r="B32" s="1" t="s">
        <v>43</v>
      </c>
      <c r="C32" s="1" t="s">
        <v>44</v>
      </c>
    </row>
    <row r="33" spans="1:3" x14ac:dyDescent="0.25">
      <c r="A33" s="1">
        <v>5104640</v>
      </c>
      <c r="B33" s="1" t="s">
        <v>43</v>
      </c>
      <c r="C33" s="1" t="s">
        <v>44</v>
      </c>
    </row>
    <row r="34" spans="1:3" x14ac:dyDescent="0.25">
      <c r="A34" s="1">
        <v>5106904</v>
      </c>
      <c r="B34" s="1" t="s">
        <v>43</v>
      </c>
      <c r="C34" s="1" t="s">
        <v>44</v>
      </c>
    </row>
    <row r="35" spans="1:3" x14ac:dyDescent="0.25">
      <c r="A35" s="1">
        <v>5108873</v>
      </c>
      <c r="B35" s="1" t="s">
        <v>43</v>
      </c>
      <c r="C35" s="1" t="s">
        <v>44</v>
      </c>
    </row>
    <row r="36" spans="1:3" x14ac:dyDescent="0.25">
      <c r="A36" s="1">
        <v>5112288</v>
      </c>
      <c r="B36" s="1" t="s">
        <v>43</v>
      </c>
      <c r="C36" s="1" t="s">
        <v>44</v>
      </c>
    </row>
    <row r="37" spans="1:3" x14ac:dyDescent="0.25">
      <c r="A37" s="1">
        <v>5112447</v>
      </c>
      <c r="B37" s="1" t="s">
        <v>43</v>
      </c>
      <c r="C37" s="1" t="s">
        <v>44</v>
      </c>
    </row>
    <row r="38" spans="1:3" x14ac:dyDescent="0.25">
      <c r="A38" s="1">
        <v>5112844</v>
      </c>
      <c r="B38" s="1" t="s">
        <v>43</v>
      </c>
      <c r="C38" s="1" t="s">
        <v>44</v>
      </c>
    </row>
    <row r="39" spans="1:3" x14ac:dyDescent="0.25">
      <c r="A39" s="1">
        <v>5113452</v>
      </c>
      <c r="B39" s="1" t="s">
        <v>43</v>
      </c>
      <c r="C39" s="1" t="s">
        <v>44</v>
      </c>
    </row>
    <row r="40" spans="1:3" x14ac:dyDescent="0.25">
      <c r="A40" s="1">
        <v>5122932</v>
      </c>
      <c r="B40" s="1" t="s">
        <v>43</v>
      </c>
      <c r="C40" s="1" t="s">
        <v>44</v>
      </c>
    </row>
    <row r="41" spans="1:3" x14ac:dyDescent="0.25">
      <c r="A41" s="1">
        <v>5126443</v>
      </c>
      <c r="B41" s="1" t="s">
        <v>45</v>
      </c>
      <c r="C41" s="1" t="s">
        <v>44</v>
      </c>
    </row>
    <row r="42" spans="1:3" x14ac:dyDescent="0.25">
      <c r="A42" s="1">
        <v>5127050</v>
      </c>
      <c r="B42" s="1" t="s">
        <v>46</v>
      </c>
      <c r="C42" s="1" t="s">
        <v>47</v>
      </c>
    </row>
    <row r="43" spans="1:3" x14ac:dyDescent="0.25">
      <c r="A43" s="1">
        <v>5127706</v>
      </c>
      <c r="B43" s="1" t="s">
        <v>46</v>
      </c>
      <c r="C43" s="1" t="s">
        <v>48</v>
      </c>
    </row>
    <row r="44" spans="1:3" x14ac:dyDescent="0.25">
      <c r="A44" s="1">
        <v>6234332</v>
      </c>
      <c r="B44" s="1" t="s">
        <v>43</v>
      </c>
      <c r="C44" s="1" t="s">
        <v>49</v>
      </c>
    </row>
    <row r="45" spans="1:3" x14ac:dyDescent="0.25">
      <c r="A45" s="1">
        <v>6241647</v>
      </c>
      <c r="B45" s="1" t="s">
        <v>43</v>
      </c>
      <c r="C45" s="1" t="s">
        <v>49</v>
      </c>
    </row>
    <row r="46" spans="1:3" x14ac:dyDescent="0.25">
      <c r="A46" s="1">
        <v>6242038</v>
      </c>
      <c r="B46" s="1" t="s">
        <v>43</v>
      </c>
      <c r="C46" s="1" t="s">
        <v>49</v>
      </c>
    </row>
    <row r="47" spans="1:3" x14ac:dyDescent="0.25">
      <c r="A47" s="1">
        <v>6247901</v>
      </c>
      <c r="B47" s="1" t="s">
        <v>43</v>
      </c>
      <c r="C47" s="1" t="s">
        <v>49</v>
      </c>
    </row>
    <row r="48" spans="1:3" x14ac:dyDescent="0.25">
      <c r="A48" s="1">
        <v>6251455</v>
      </c>
      <c r="B48" s="1" t="s">
        <v>43</v>
      </c>
      <c r="C48" s="1" t="s">
        <v>49</v>
      </c>
    </row>
    <row r="49" spans="1:3" x14ac:dyDescent="0.25">
      <c r="A49" s="1">
        <v>6252689</v>
      </c>
      <c r="B49" s="1" t="s">
        <v>43</v>
      </c>
      <c r="C49" s="1" t="s">
        <v>49</v>
      </c>
    </row>
    <row r="50" spans="1:3" x14ac:dyDescent="0.25">
      <c r="A50" s="1">
        <v>6252721</v>
      </c>
      <c r="B50" s="1" t="s">
        <v>43</v>
      </c>
      <c r="C50" s="1" t="s">
        <v>49</v>
      </c>
    </row>
    <row r="51" spans="1:3" x14ac:dyDescent="0.25">
      <c r="A51" s="1">
        <v>6253186</v>
      </c>
      <c r="B51" s="1" t="s">
        <v>43</v>
      </c>
      <c r="C51" s="1" t="s">
        <v>49</v>
      </c>
    </row>
    <row r="52" spans="1:3" x14ac:dyDescent="0.25">
      <c r="A52" s="1">
        <v>6253571</v>
      </c>
      <c r="B52" s="1" t="s">
        <v>45</v>
      </c>
      <c r="C52" s="1" t="s">
        <v>49</v>
      </c>
    </row>
    <row r="53" spans="1:3" x14ac:dyDescent="0.25">
      <c r="A53" s="1">
        <v>6253613</v>
      </c>
      <c r="B53" s="1" t="s">
        <v>43</v>
      </c>
      <c r="C53" s="1" t="s">
        <v>49</v>
      </c>
    </row>
    <row r="54" spans="1:3" x14ac:dyDescent="0.25">
      <c r="A54" s="1">
        <v>6253710</v>
      </c>
      <c r="B54" s="1" t="s">
        <v>43</v>
      </c>
      <c r="C54" s="1" t="s">
        <v>49</v>
      </c>
    </row>
    <row r="55" spans="1:3" x14ac:dyDescent="0.25">
      <c r="A55" s="1">
        <v>6255789</v>
      </c>
      <c r="B55" s="1" t="s">
        <v>43</v>
      </c>
      <c r="C55" s="1" t="s">
        <v>49</v>
      </c>
    </row>
    <row r="56" spans="1:3" x14ac:dyDescent="0.25">
      <c r="A56" s="1">
        <v>6256292</v>
      </c>
      <c r="B56" s="1" t="s">
        <v>46</v>
      </c>
      <c r="C56" s="1" t="s">
        <v>50</v>
      </c>
    </row>
    <row r="57" spans="1:3" x14ac:dyDescent="0.25">
      <c r="A57" s="1">
        <v>6256300</v>
      </c>
      <c r="B57" s="1" t="s">
        <v>46</v>
      </c>
      <c r="C57" s="1" t="s">
        <v>51</v>
      </c>
    </row>
    <row r="58" spans="1:3" x14ac:dyDescent="0.25">
      <c r="A58" s="1">
        <v>6257367</v>
      </c>
      <c r="B58" s="1" t="s">
        <v>46</v>
      </c>
      <c r="C58" s="1" t="s">
        <v>52</v>
      </c>
    </row>
    <row r="59" spans="1:3" x14ac:dyDescent="0.25">
      <c r="A59" s="1">
        <v>6257724</v>
      </c>
      <c r="B59" s="1" t="s">
        <v>46</v>
      </c>
      <c r="C59" s="1" t="s">
        <v>53</v>
      </c>
    </row>
    <row r="60" spans="1:3" x14ac:dyDescent="0.25">
      <c r="A60" s="1">
        <v>136130537</v>
      </c>
      <c r="B60" s="1" t="s">
        <v>54</v>
      </c>
      <c r="C60" s="1" t="s">
        <v>55</v>
      </c>
    </row>
    <row r="61" spans="1:3" x14ac:dyDescent="0.25">
      <c r="A61" s="1">
        <v>136130543</v>
      </c>
      <c r="B61" s="1" t="s">
        <v>54</v>
      </c>
      <c r="C61" s="1" t="s">
        <v>56</v>
      </c>
    </row>
    <row r="62" spans="1:3" x14ac:dyDescent="0.25">
      <c r="A62" s="1">
        <v>136130610</v>
      </c>
      <c r="B62" s="1" t="s">
        <v>46</v>
      </c>
      <c r="C62" s="1" t="s">
        <v>57</v>
      </c>
    </row>
    <row r="63" spans="1:3" x14ac:dyDescent="0.25">
      <c r="A63" s="1">
        <v>136130741</v>
      </c>
      <c r="B63" s="1" t="s">
        <v>46</v>
      </c>
      <c r="C63" s="1" t="s">
        <v>58</v>
      </c>
    </row>
    <row r="64" spans="1:3" x14ac:dyDescent="0.25">
      <c r="A64" s="1">
        <v>136131188</v>
      </c>
      <c r="B64" s="1" t="s">
        <v>45</v>
      </c>
      <c r="C64" s="1" t="s">
        <v>59</v>
      </c>
    </row>
    <row r="65" spans="1:3" x14ac:dyDescent="0.25">
      <c r="A65" s="1">
        <v>136131315</v>
      </c>
      <c r="B65" s="1" t="s">
        <v>45</v>
      </c>
      <c r="C65" s="1" t="s">
        <v>59</v>
      </c>
    </row>
    <row r="66" spans="1:3" x14ac:dyDescent="0.25">
      <c r="A66" s="1">
        <v>136131322</v>
      </c>
      <c r="B66" s="1" t="s">
        <v>45</v>
      </c>
      <c r="C66" s="1" t="s">
        <v>59</v>
      </c>
    </row>
    <row r="67" spans="1:3" x14ac:dyDescent="0.25">
      <c r="A67" s="1">
        <v>136131415</v>
      </c>
      <c r="B67" s="1" t="s">
        <v>45</v>
      </c>
      <c r="C67" s="1" t="s">
        <v>59</v>
      </c>
    </row>
    <row r="68" spans="1:3" x14ac:dyDescent="0.25">
      <c r="A68" s="1">
        <v>136131461</v>
      </c>
      <c r="B68" s="1" t="s">
        <v>45</v>
      </c>
      <c r="C68" s="1" t="s">
        <v>59</v>
      </c>
    </row>
    <row r="69" spans="1:3" x14ac:dyDescent="0.25">
      <c r="A69" s="1">
        <v>136131592</v>
      </c>
      <c r="B69" s="1" t="s">
        <v>45</v>
      </c>
      <c r="C69" s="1" t="s">
        <v>59</v>
      </c>
    </row>
    <row r="70" spans="1:3" x14ac:dyDescent="0.25">
      <c r="A70" s="1">
        <v>136131651</v>
      </c>
      <c r="B70" s="1" t="s">
        <v>45</v>
      </c>
      <c r="C70" s="1" t="s">
        <v>59</v>
      </c>
    </row>
    <row r="71" spans="1:3" x14ac:dyDescent="0.25">
      <c r="A71" s="1">
        <v>136131846</v>
      </c>
      <c r="B71" s="1" t="s">
        <v>43</v>
      </c>
      <c r="C71" s="1" t="s">
        <v>59</v>
      </c>
    </row>
    <row r="72" spans="1:3" x14ac:dyDescent="0.25">
      <c r="A72" s="1">
        <v>136131895</v>
      </c>
      <c r="B72" s="1" t="s">
        <v>43</v>
      </c>
      <c r="C72" s="1" t="s">
        <v>59</v>
      </c>
    </row>
    <row r="73" spans="1:3" x14ac:dyDescent="0.25">
      <c r="A73" s="1">
        <v>136132617</v>
      </c>
      <c r="B73" s="1" t="s">
        <v>43</v>
      </c>
      <c r="C73" s="1" t="s">
        <v>59</v>
      </c>
    </row>
    <row r="74" spans="1:3" x14ac:dyDescent="0.25">
      <c r="A74" s="1">
        <v>136132633</v>
      </c>
      <c r="B74" s="1" t="s">
        <v>43</v>
      </c>
      <c r="C74" s="1" t="s">
        <v>59</v>
      </c>
    </row>
    <row r="75" spans="1:3" x14ac:dyDescent="0.25">
      <c r="A75" s="1">
        <v>136132754</v>
      </c>
      <c r="B75" s="1" t="s">
        <v>43</v>
      </c>
      <c r="C75" s="1" t="s">
        <v>59</v>
      </c>
    </row>
    <row r="76" spans="1:3" x14ac:dyDescent="0.25">
      <c r="A76" s="1">
        <v>136132873</v>
      </c>
      <c r="B76" s="1" t="s">
        <v>45</v>
      </c>
      <c r="C76" s="1" t="s">
        <v>59</v>
      </c>
    </row>
    <row r="77" spans="1:3" x14ac:dyDescent="0.25">
      <c r="A77" s="1">
        <v>136133506</v>
      </c>
      <c r="B77" s="1" t="s">
        <v>45</v>
      </c>
      <c r="C77" s="1" t="s">
        <v>59</v>
      </c>
    </row>
    <row r="78" spans="1:3" x14ac:dyDescent="0.25">
      <c r="A78" s="1">
        <v>136133699</v>
      </c>
      <c r="B78" s="1" t="s">
        <v>43</v>
      </c>
      <c r="C78" s="1" t="s">
        <v>59</v>
      </c>
    </row>
    <row r="79" spans="1:3" x14ac:dyDescent="0.25">
      <c r="A79" s="1">
        <v>136133714</v>
      </c>
      <c r="B79" s="1" t="s">
        <v>43</v>
      </c>
      <c r="C79" s="1" t="s">
        <v>59</v>
      </c>
    </row>
    <row r="80" spans="1:3" x14ac:dyDescent="0.25">
      <c r="A80" s="1">
        <v>136133743</v>
      </c>
      <c r="B80" s="1" t="s">
        <v>43</v>
      </c>
      <c r="C80" s="1" t="s">
        <v>59</v>
      </c>
    </row>
    <row r="81" spans="1:3" x14ac:dyDescent="0.25">
      <c r="A81" s="1">
        <v>136134034</v>
      </c>
      <c r="B81" s="1" t="s">
        <v>43</v>
      </c>
      <c r="C81" s="1" t="s">
        <v>59</v>
      </c>
    </row>
    <row r="82" spans="1:3" x14ac:dyDescent="0.25">
      <c r="A82" s="1">
        <v>136134472</v>
      </c>
      <c r="B82" s="1" t="s">
        <v>43</v>
      </c>
      <c r="C82" s="1" t="s">
        <v>59</v>
      </c>
    </row>
    <row r="83" spans="1:3" x14ac:dyDescent="0.25">
      <c r="A83" s="1">
        <v>136134994</v>
      </c>
      <c r="B83" s="1" t="s">
        <v>43</v>
      </c>
      <c r="C83" s="1" t="s">
        <v>59</v>
      </c>
    </row>
    <row r="84" spans="1:3" x14ac:dyDescent="0.25">
      <c r="A84" s="1">
        <v>136134995</v>
      </c>
      <c r="B84" s="1" t="s">
        <v>43</v>
      </c>
      <c r="C84" s="1" t="s">
        <v>59</v>
      </c>
    </row>
    <row r="85" spans="1:3" x14ac:dyDescent="0.25">
      <c r="A85" s="1">
        <v>136135047</v>
      </c>
      <c r="B85" s="1" t="s">
        <v>43</v>
      </c>
      <c r="C85" s="1" t="s">
        <v>59</v>
      </c>
    </row>
    <row r="86" spans="1:3" x14ac:dyDescent="0.25">
      <c r="A86" s="1">
        <v>136135096</v>
      </c>
      <c r="B86" s="1" t="s">
        <v>43</v>
      </c>
      <c r="C86" s="1" t="s">
        <v>59</v>
      </c>
    </row>
    <row r="87" spans="1:3" x14ac:dyDescent="0.25">
      <c r="A87" s="1">
        <v>136135195</v>
      </c>
      <c r="B87" s="1" t="s">
        <v>43</v>
      </c>
      <c r="C87" s="1" t="s">
        <v>59</v>
      </c>
    </row>
    <row r="88" spans="1:3" x14ac:dyDescent="0.25">
      <c r="A88" s="1">
        <v>136135237</v>
      </c>
      <c r="B88" s="1" t="s">
        <v>45</v>
      </c>
      <c r="C88" s="1" t="s">
        <v>59</v>
      </c>
    </row>
    <row r="89" spans="1:3" x14ac:dyDescent="0.25">
      <c r="A89" s="1">
        <v>136135238</v>
      </c>
      <c r="B89" s="1" t="s">
        <v>45</v>
      </c>
      <c r="C89" s="1" t="s">
        <v>59</v>
      </c>
    </row>
    <row r="90" spans="1:3" x14ac:dyDescent="0.25">
      <c r="A90" s="1">
        <v>136135365</v>
      </c>
      <c r="B90" s="1" t="s">
        <v>43</v>
      </c>
      <c r="C90" s="1" t="s">
        <v>59</v>
      </c>
    </row>
    <row r="91" spans="1:3" x14ac:dyDescent="0.25">
      <c r="A91" s="1">
        <v>136135444</v>
      </c>
      <c r="B91" s="1" t="s">
        <v>43</v>
      </c>
      <c r="C91" s="1" t="s">
        <v>59</v>
      </c>
    </row>
    <row r="92" spans="1:3" x14ac:dyDescent="0.25">
      <c r="A92" s="1">
        <v>136135478</v>
      </c>
      <c r="B92" s="1" t="s">
        <v>43</v>
      </c>
      <c r="C92" s="1" t="s">
        <v>59</v>
      </c>
    </row>
    <row r="93" spans="1:3" x14ac:dyDescent="0.25">
      <c r="A93" s="1">
        <v>136136242</v>
      </c>
      <c r="B93" s="1" t="s">
        <v>43</v>
      </c>
      <c r="C93" s="1" t="s">
        <v>59</v>
      </c>
    </row>
    <row r="94" spans="1:3" x14ac:dyDescent="0.25">
      <c r="A94" s="1">
        <v>136136642</v>
      </c>
      <c r="B94" s="1" t="s">
        <v>43</v>
      </c>
      <c r="C94" s="1" t="s">
        <v>59</v>
      </c>
    </row>
    <row r="95" spans="1:3" x14ac:dyDescent="0.25">
      <c r="A95" s="1">
        <v>136136770</v>
      </c>
      <c r="B95" s="1" t="s">
        <v>45</v>
      </c>
      <c r="C95" s="1" t="s">
        <v>59</v>
      </c>
    </row>
    <row r="96" spans="1:3" x14ac:dyDescent="0.25">
      <c r="A96" s="1">
        <v>136137065</v>
      </c>
      <c r="B96" s="1" t="s">
        <v>43</v>
      </c>
      <c r="C96" s="1" t="s">
        <v>59</v>
      </c>
    </row>
    <row r="97" spans="1:3" x14ac:dyDescent="0.25">
      <c r="A97" s="1">
        <v>136137092</v>
      </c>
      <c r="B97" s="1" t="s">
        <v>43</v>
      </c>
      <c r="C97" s="1" t="s">
        <v>59</v>
      </c>
    </row>
    <row r="98" spans="1:3" x14ac:dyDescent="0.25">
      <c r="A98" s="1">
        <v>136137106</v>
      </c>
      <c r="B98" s="1" t="s">
        <v>43</v>
      </c>
      <c r="C98" s="1" t="s">
        <v>59</v>
      </c>
    </row>
    <row r="99" spans="1:3" x14ac:dyDescent="0.25">
      <c r="A99" s="1">
        <v>136137657</v>
      </c>
      <c r="B99" s="1" t="s">
        <v>43</v>
      </c>
      <c r="C99" s="1" t="s">
        <v>59</v>
      </c>
    </row>
    <row r="100" spans="1:3" x14ac:dyDescent="0.25">
      <c r="A100" s="1">
        <v>136138125</v>
      </c>
      <c r="B100" s="1" t="s">
        <v>43</v>
      </c>
      <c r="C100" s="1" t="s">
        <v>59</v>
      </c>
    </row>
    <row r="101" spans="1:3" x14ac:dyDescent="0.25">
      <c r="A101" s="1">
        <v>136140462</v>
      </c>
      <c r="B101" s="1" t="s">
        <v>43</v>
      </c>
      <c r="C101" s="1" t="s">
        <v>59</v>
      </c>
    </row>
    <row r="102" spans="1:3" x14ac:dyDescent="0.25">
      <c r="A102" s="1">
        <v>136144534</v>
      </c>
      <c r="B102" s="1" t="s">
        <v>43</v>
      </c>
      <c r="C102" s="1" t="s">
        <v>59</v>
      </c>
    </row>
    <row r="103" spans="1:3" x14ac:dyDescent="0.25">
      <c r="A103" s="1">
        <v>136144689</v>
      </c>
      <c r="B103" s="1" t="s">
        <v>43</v>
      </c>
      <c r="C103" s="1" t="s">
        <v>59</v>
      </c>
    </row>
    <row r="104" spans="1:3" x14ac:dyDescent="0.25">
      <c r="A104" s="1">
        <v>136144994</v>
      </c>
      <c r="B104" s="1" t="s">
        <v>43</v>
      </c>
      <c r="C104" s="1" t="s">
        <v>59</v>
      </c>
    </row>
    <row r="105" spans="1:3" x14ac:dyDescent="0.25">
      <c r="A105" s="1">
        <v>136146227</v>
      </c>
      <c r="B105" s="1" t="s">
        <v>43</v>
      </c>
      <c r="C105" s="1" t="s">
        <v>59</v>
      </c>
    </row>
    <row r="106" spans="1:3" x14ac:dyDescent="0.25">
      <c r="A106" s="1">
        <v>136148647</v>
      </c>
      <c r="B106" s="1" t="s">
        <v>43</v>
      </c>
      <c r="C106" s="1" t="s">
        <v>59</v>
      </c>
    </row>
    <row r="107" spans="1:3" x14ac:dyDescent="0.25">
      <c r="A107" s="1">
        <v>136148648</v>
      </c>
      <c r="B107" s="1" t="s">
        <v>43</v>
      </c>
      <c r="C107" s="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topLeftCell="A75" workbookViewId="0"/>
  </sheetViews>
  <sheetFormatPr defaultRowHeight="15" x14ac:dyDescent="0.25"/>
  <cols>
    <col min="1" max="1" width="18" style="1" customWidth="1"/>
    <col min="2" max="2" width="9.140625" style="1"/>
  </cols>
  <sheetData>
    <row r="1" spans="1:2" s="3" customFormat="1" x14ac:dyDescent="0.25">
      <c r="A1" s="2" t="s">
        <v>160</v>
      </c>
      <c r="B1" s="2" t="s">
        <v>156</v>
      </c>
    </row>
    <row r="2" spans="1:2" x14ac:dyDescent="0.25">
      <c r="A2" s="1">
        <v>136130537</v>
      </c>
      <c r="B2" s="1" t="s">
        <v>60</v>
      </c>
    </row>
    <row r="3" spans="1:2" x14ac:dyDescent="0.25">
      <c r="A3" s="1">
        <v>136130543</v>
      </c>
      <c r="B3" s="1" t="s">
        <v>61</v>
      </c>
    </row>
    <row r="4" spans="1:2" x14ac:dyDescent="0.25">
      <c r="A4" s="1">
        <v>136130610</v>
      </c>
      <c r="B4" s="1" t="s">
        <v>62</v>
      </c>
    </row>
    <row r="5" spans="1:2" x14ac:dyDescent="0.25">
      <c r="A5" s="1">
        <v>136130741</v>
      </c>
      <c r="B5" s="1" t="s">
        <v>63</v>
      </c>
    </row>
    <row r="6" spans="1:2" x14ac:dyDescent="0.25">
      <c r="A6" s="1">
        <v>136131188</v>
      </c>
      <c r="B6" s="1" t="s">
        <v>64</v>
      </c>
    </row>
    <row r="7" spans="1:2" x14ac:dyDescent="0.25">
      <c r="A7" s="1">
        <v>136131315</v>
      </c>
      <c r="B7" s="1" t="s">
        <v>65</v>
      </c>
    </row>
    <row r="8" spans="1:2" x14ac:dyDescent="0.25">
      <c r="A8" s="1">
        <v>136131322</v>
      </c>
      <c r="B8" s="1" t="s">
        <v>66</v>
      </c>
    </row>
    <row r="9" spans="1:2" x14ac:dyDescent="0.25">
      <c r="A9" s="1">
        <v>136131415</v>
      </c>
      <c r="B9" s="1" t="s">
        <v>67</v>
      </c>
    </row>
    <row r="10" spans="1:2" x14ac:dyDescent="0.25">
      <c r="A10" s="1">
        <v>136131461</v>
      </c>
      <c r="B10" s="1" t="s">
        <v>68</v>
      </c>
    </row>
    <row r="11" spans="1:2" x14ac:dyDescent="0.25">
      <c r="A11" s="1">
        <v>136131592</v>
      </c>
      <c r="B11" s="1" t="s">
        <v>69</v>
      </c>
    </row>
    <row r="12" spans="1:2" x14ac:dyDescent="0.25">
      <c r="A12" s="1">
        <v>136131651</v>
      </c>
      <c r="B12" s="1" t="s">
        <v>70</v>
      </c>
    </row>
    <row r="13" spans="1:2" x14ac:dyDescent="0.25">
      <c r="A13" s="1">
        <v>136131846</v>
      </c>
      <c r="B13" s="1" t="s">
        <v>71</v>
      </c>
    </row>
    <row r="14" spans="1:2" x14ac:dyDescent="0.25">
      <c r="A14" s="1">
        <v>136131895</v>
      </c>
      <c r="B14" s="1" t="s">
        <v>72</v>
      </c>
    </row>
    <row r="15" spans="1:2" x14ac:dyDescent="0.25">
      <c r="A15" s="1">
        <v>136132617</v>
      </c>
      <c r="B15" s="1" t="s">
        <v>73</v>
      </c>
    </row>
    <row r="16" spans="1:2" x14ac:dyDescent="0.25">
      <c r="A16" s="1">
        <v>136132633</v>
      </c>
      <c r="B16" s="1" t="s">
        <v>74</v>
      </c>
    </row>
    <row r="17" spans="1:2" x14ac:dyDescent="0.25">
      <c r="A17" s="1">
        <v>136132754</v>
      </c>
      <c r="B17" s="1" t="s">
        <v>75</v>
      </c>
    </row>
    <row r="18" spans="1:2" x14ac:dyDescent="0.25">
      <c r="A18" s="1">
        <v>136132873</v>
      </c>
      <c r="B18" s="1" t="s">
        <v>76</v>
      </c>
    </row>
    <row r="19" spans="1:2" x14ac:dyDescent="0.25">
      <c r="A19" s="1">
        <v>136133506</v>
      </c>
      <c r="B19" s="1" t="s">
        <v>77</v>
      </c>
    </row>
    <row r="20" spans="1:2" x14ac:dyDescent="0.25">
      <c r="A20" s="1">
        <v>136133699</v>
      </c>
      <c r="B20" s="1" t="s">
        <v>78</v>
      </c>
    </row>
    <row r="21" spans="1:2" x14ac:dyDescent="0.25">
      <c r="A21" s="1">
        <v>136133714</v>
      </c>
      <c r="B21" s="1" t="s">
        <v>79</v>
      </c>
    </row>
    <row r="22" spans="1:2" x14ac:dyDescent="0.25">
      <c r="A22" s="1">
        <v>136133743</v>
      </c>
      <c r="B22" s="1" t="s">
        <v>80</v>
      </c>
    </row>
    <row r="23" spans="1:2" x14ac:dyDescent="0.25">
      <c r="A23" s="1">
        <v>136134034</v>
      </c>
      <c r="B23" s="1" t="s">
        <v>81</v>
      </c>
    </row>
    <row r="24" spans="1:2" x14ac:dyDescent="0.25">
      <c r="A24" s="1">
        <v>136134472</v>
      </c>
      <c r="B24" s="1" t="s">
        <v>82</v>
      </c>
    </row>
    <row r="25" spans="1:2" x14ac:dyDescent="0.25">
      <c r="A25" s="1">
        <v>136134994</v>
      </c>
      <c r="B25" s="1" t="s">
        <v>83</v>
      </c>
    </row>
    <row r="26" spans="1:2" x14ac:dyDescent="0.25">
      <c r="A26" s="1">
        <v>136134995</v>
      </c>
      <c r="B26" s="1" t="s">
        <v>84</v>
      </c>
    </row>
    <row r="27" spans="1:2" x14ac:dyDescent="0.25">
      <c r="A27" s="1">
        <v>136135047</v>
      </c>
      <c r="B27" s="1" t="s">
        <v>85</v>
      </c>
    </row>
    <row r="28" spans="1:2" x14ac:dyDescent="0.25">
      <c r="A28" s="1">
        <v>136135096</v>
      </c>
      <c r="B28" s="1" t="s">
        <v>86</v>
      </c>
    </row>
    <row r="29" spans="1:2" x14ac:dyDescent="0.25">
      <c r="A29" s="1">
        <v>136135195</v>
      </c>
      <c r="B29" s="1" t="s">
        <v>87</v>
      </c>
    </row>
    <row r="30" spans="1:2" x14ac:dyDescent="0.25">
      <c r="A30" s="1">
        <v>136135237</v>
      </c>
      <c r="B30" s="1" t="s">
        <v>88</v>
      </c>
    </row>
    <row r="31" spans="1:2" x14ac:dyDescent="0.25">
      <c r="A31" s="1">
        <v>136135238</v>
      </c>
      <c r="B31" s="1" t="s">
        <v>89</v>
      </c>
    </row>
    <row r="32" spans="1:2" x14ac:dyDescent="0.25">
      <c r="A32" s="1">
        <v>136135365</v>
      </c>
      <c r="B32" s="1" t="s">
        <v>90</v>
      </c>
    </row>
    <row r="33" spans="1:2" x14ac:dyDescent="0.25">
      <c r="A33" s="1">
        <v>136135444</v>
      </c>
      <c r="B33" s="1" t="s">
        <v>91</v>
      </c>
    </row>
    <row r="34" spans="1:2" x14ac:dyDescent="0.25">
      <c r="A34" s="1">
        <v>136135478</v>
      </c>
      <c r="B34" s="1" t="s">
        <v>92</v>
      </c>
    </row>
    <row r="35" spans="1:2" x14ac:dyDescent="0.25">
      <c r="A35" s="1">
        <v>136136242</v>
      </c>
      <c r="B35" s="1" t="s">
        <v>93</v>
      </c>
    </row>
    <row r="36" spans="1:2" x14ac:dyDescent="0.25">
      <c r="A36" s="1">
        <v>136136770</v>
      </c>
      <c r="B36" s="1" t="s">
        <v>94</v>
      </c>
    </row>
    <row r="37" spans="1:2" x14ac:dyDescent="0.25">
      <c r="A37" s="1">
        <v>136137065</v>
      </c>
      <c r="B37" s="1" t="s">
        <v>95</v>
      </c>
    </row>
    <row r="38" spans="1:2" x14ac:dyDescent="0.25">
      <c r="A38" s="1">
        <v>136137106</v>
      </c>
      <c r="B38" s="1" t="s">
        <v>96</v>
      </c>
    </row>
    <row r="39" spans="1:2" x14ac:dyDescent="0.25">
      <c r="A39" s="1">
        <v>136137657</v>
      </c>
      <c r="B39" s="1" t="s">
        <v>97</v>
      </c>
    </row>
    <row r="40" spans="1:2" x14ac:dyDescent="0.25">
      <c r="A40" s="1">
        <v>136138125</v>
      </c>
      <c r="B40" s="1" t="s">
        <v>98</v>
      </c>
    </row>
    <row r="41" spans="1:2" x14ac:dyDescent="0.25">
      <c r="A41" s="1">
        <v>136140462</v>
      </c>
      <c r="B41" s="1" t="s">
        <v>99</v>
      </c>
    </row>
    <row r="42" spans="1:2" x14ac:dyDescent="0.25">
      <c r="A42" s="1">
        <v>136144534</v>
      </c>
      <c r="B42" s="1" t="s">
        <v>100</v>
      </c>
    </row>
    <row r="43" spans="1:2" x14ac:dyDescent="0.25">
      <c r="A43" s="1">
        <v>136144689</v>
      </c>
      <c r="B43" s="1" t="s">
        <v>101</v>
      </c>
    </row>
    <row r="44" spans="1:2" x14ac:dyDescent="0.25">
      <c r="A44" s="1">
        <v>136144994</v>
      </c>
      <c r="B44" s="1" t="s">
        <v>102</v>
      </c>
    </row>
    <row r="45" spans="1:2" x14ac:dyDescent="0.25">
      <c r="A45" s="1">
        <v>136146227</v>
      </c>
      <c r="B45" s="1" t="s">
        <v>103</v>
      </c>
    </row>
    <row r="46" spans="1:2" x14ac:dyDescent="0.25">
      <c r="A46" s="1">
        <v>136148647</v>
      </c>
      <c r="B46" s="1" t="s">
        <v>104</v>
      </c>
    </row>
    <row r="47" spans="1:2" x14ac:dyDescent="0.25">
      <c r="A47" s="1">
        <v>136148648</v>
      </c>
      <c r="B47" s="1" t="s">
        <v>105</v>
      </c>
    </row>
    <row r="48" spans="1:2" x14ac:dyDescent="0.25">
      <c r="A48" s="1">
        <v>4985879</v>
      </c>
      <c r="B48" s="1" t="s">
        <v>106</v>
      </c>
    </row>
    <row r="49" spans="1:2" x14ac:dyDescent="0.25">
      <c r="A49" s="1">
        <v>5005040</v>
      </c>
      <c r="B49" s="1" t="s">
        <v>107</v>
      </c>
    </row>
    <row r="50" spans="1:2" x14ac:dyDescent="0.25">
      <c r="A50" s="1">
        <v>5020529</v>
      </c>
      <c r="B50" s="1" t="s">
        <v>108</v>
      </c>
    </row>
    <row r="51" spans="1:2" x14ac:dyDescent="0.25">
      <c r="A51" s="1">
        <v>5021738</v>
      </c>
      <c r="B51" s="1" t="s">
        <v>109</v>
      </c>
    </row>
    <row r="52" spans="1:2" x14ac:dyDescent="0.25">
      <c r="A52" s="1">
        <v>5042046</v>
      </c>
      <c r="B52" s="1" t="s">
        <v>110</v>
      </c>
    </row>
    <row r="53" spans="1:2" x14ac:dyDescent="0.25">
      <c r="A53" s="1">
        <v>5042981</v>
      </c>
      <c r="B53" s="1" t="s">
        <v>111</v>
      </c>
    </row>
    <row r="54" spans="1:2" x14ac:dyDescent="0.25">
      <c r="A54" s="1">
        <v>5042987</v>
      </c>
      <c r="B54" s="1" t="s">
        <v>112</v>
      </c>
    </row>
    <row r="55" spans="1:2" x14ac:dyDescent="0.25">
      <c r="A55" s="1">
        <v>5043007</v>
      </c>
      <c r="B55" s="1" t="s">
        <v>113</v>
      </c>
    </row>
    <row r="56" spans="1:2" x14ac:dyDescent="0.25">
      <c r="A56" s="1">
        <v>5055015</v>
      </c>
      <c r="B56" s="1" t="s">
        <v>114</v>
      </c>
    </row>
    <row r="57" spans="1:2" x14ac:dyDescent="0.25">
      <c r="A57" s="1">
        <v>5068792</v>
      </c>
      <c r="B57" s="1" t="s">
        <v>115</v>
      </c>
    </row>
    <row r="58" spans="1:2" x14ac:dyDescent="0.25">
      <c r="A58" s="1">
        <v>5069837</v>
      </c>
      <c r="B58" s="1" t="s">
        <v>116</v>
      </c>
    </row>
    <row r="59" spans="1:2" x14ac:dyDescent="0.25">
      <c r="A59" s="1">
        <v>5072846</v>
      </c>
      <c r="B59" s="1" t="s">
        <v>117</v>
      </c>
    </row>
    <row r="60" spans="1:2" x14ac:dyDescent="0.25">
      <c r="A60" s="1">
        <v>5081585</v>
      </c>
      <c r="B60" s="1" t="s">
        <v>118</v>
      </c>
    </row>
    <row r="61" spans="1:2" x14ac:dyDescent="0.25">
      <c r="A61" s="1">
        <v>5081780</v>
      </c>
      <c r="B61" s="1" t="s">
        <v>119</v>
      </c>
    </row>
    <row r="62" spans="1:2" x14ac:dyDescent="0.25">
      <c r="A62" s="1">
        <v>5082106</v>
      </c>
      <c r="B62" s="1" t="s">
        <v>120</v>
      </c>
    </row>
    <row r="63" spans="1:2" x14ac:dyDescent="0.25">
      <c r="A63" s="1">
        <v>5084837</v>
      </c>
      <c r="B63" s="1" t="s">
        <v>121</v>
      </c>
    </row>
    <row r="64" spans="1:2" x14ac:dyDescent="0.25">
      <c r="A64" s="1">
        <v>5085549</v>
      </c>
      <c r="B64" s="1" t="s">
        <v>122</v>
      </c>
    </row>
    <row r="65" spans="1:2" x14ac:dyDescent="0.25">
      <c r="A65" s="1">
        <v>5085859</v>
      </c>
      <c r="B65" s="1" t="s">
        <v>123</v>
      </c>
    </row>
    <row r="66" spans="1:2" x14ac:dyDescent="0.25">
      <c r="A66" s="1">
        <v>5087087</v>
      </c>
      <c r="B66" s="1" t="s">
        <v>124</v>
      </c>
    </row>
    <row r="67" spans="1:2" x14ac:dyDescent="0.25">
      <c r="A67" s="1">
        <v>5087238</v>
      </c>
      <c r="B67" s="1" t="s">
        <v>125</v>
      </c>
    </row>
    <row r="68" spans="1:2" x14ac:dyDescent="0.25">
      <c r="A68" s="1">
        <v>5087596</v>
      </c>
      <c r="B68" s="1" t="s">
        <v>126</v>
      </c>
    </row>
    <row r="69" spans="1:2" x14ac:dyDescent="0.25">
      <c r="A69" s="1">
        <v>5090641</v>
      </c>
      <c r="B69" s="1" t="s">
        <v>127</v>
      </c>
    </row>
    <row r="70" spans="1:2" x14ac:dyDescent="0.25">
      <c r="A70" s="1">
        <v>5093614</v>
      </c>
      <c r="B70" s="1" t="s">
        <v>128</v>
      </c>
    </row>
    <row r="71" spans="1:2" x14ac:dyDescent="0.25">
      <c r="A71" s="1">
        <v>5093646</v>
      </c>
      <c r="B71" s="1" t="s">
        <v>129</v>
      </c>
    </row>
    <row r="72" spans="1:2" x14ac:dyDescent="0.25">
      <c r="A72" s="1">
        <v>5104640</v>
      </c>
      <c r="B72" s="1" t="s">
        <v>130</v>
      </c>
    </row>
    <row r="73" spans="1:2" x14ac:dyDescent="0.25">
      <c r="A73" s="1">
        <v>5106904</v>
      </c>
      <c r="B73" s="1" t="s">
        <v>131</v>
      </c>
    </row>
    <row r="74" spans="1:2" x14ac:dyDescent="0.25">
      <c r="A74" s="1">
        <v>5112288</v>
      </c>
      <c r="B74" s="1" t="s">
        <v>132</v>
      </c>
    </row>
    <row r="75" spans="1:2" x14ac:dyDescent="0.25">
      <c r="A75" s="1">
        <v>5112447</v>
      </c>
      <c r="B75" s="1" t="s">
        <v>133</v>
      </c>
    </row>
    <row r="76" spans="1:2" x14ac:dyDescent="0.25">
      <c r="A76" s="1">
        <v>5112844</v>
      </c>
      <c r="B76" s="1" t="s">
        <v>134</v>
      </c>
    </row>
    <row r="77" spans="1:2" x14ac:dyDescent="0.25">
      <c r="A77" s="1">
        <v>5113452</v>
      </c>
      <c r="B77" s="1" t="s">
        <v>135</v>
      </c>
    </row>
    <row r="78" spans="1:2" x14ac:dyDescent="0.25">
      <c r="A78" s="1">
        <v>5122932</v>
      </c>
      <c r="B78" s="1" t="s">
        <v>136</v>
      </c>
    </row>
    <row r="79" spans="1:2" x14ac:dyDescent="0.25">
      <c r="A79" s="1">
        <v>5126443</v>
      </c>
      <c r="B79" s="1" t="s">
        <v>137</v>
      </c>
    </row>
    <row r="80" spans="1:2" x14ac:dyDescent="0.25">
      <c r="A80" s="1">
        <v>5127050</v>
      </c>
      <c r="B80" s="1" t="s">
        <v>138</v>
      </c>
    </row>
    <row r="81" spans="1:2" x14ac:dyDescent="0.25">
      <c r="A81" s="1">
        <v>5127706</v>
      </c>
      <c r="B81" s="1" t="s">
        <v>139</v>
      </c>
    </row>
    <row r="82" spans="1:2" x14ac:dyDescent="0.25">
      <c r="A82" s="1">
        <v>6234332</v>
      </c>
      <c r="B82" s="1" t="s">
        <v>140</v>
      </c>
    </row>
    <row r="83" spans="1:2" x14ac:dyDescent="0.25">
      <c r="A83" s="1">
        <v>6241647</v>
      </c>
      <c r="B83" s="1" t="s">
        <v>141</v>
      </c>
    </row>
    <row r="84" spans="1:2" x14ac:dyDescent="0.25">
      <c r="A84" s="1">
        <v>6242038</v>
      </c>
      <c r="B84" s="1" t="s">
        <v>142</v>
      </c>
    </row>
    <row r="85" spans="1:2" x14ac:dyDescent="0.25">
      <c r="A85" s="1">
        <v>6247901</v>
      </c>
      <c r="B85" s="1" t="s">
        <v>143</v>
      </c>
    </row>
    <row r="86" spans="1:2" x14ac:dyDescent="0.25">
      <c r="A86" s="1">
        <v>6251455</v>
      </c>
      <c r="B86" s="1" t="s">
        <v>144</v>
      </c>
    </row>
    <row r="87" spans="1:2" x14ac:dyDescent="0.25">
      <c r="A87" s="1">
        <v>6252689</v>
      </c>
      <c r="B87" s="1" t="s">
        <v>145</v>
      </c>
    </row>
    <row r="88" spans="1:2" x14ac:dyDescent="0.25">
      <c r="A88" s="1">
        <v>6252721</v>
      </c>
      <c r="B88" s="1" t="s">
        <v>146</v>
      </c>
    </row>
    <row r="89" spans="1:2" x14ac:dyDescent="0.25">
      <c r="A89" s="1">
        <v>6253186</v>
      </c>
      <c r="B89" s="1" t="s">
        <v>147</v>
      </c>
    </row>
    <row r="90" spans="1:2" x14ac:dyDescent="0.25">
      <c r="A90" s="1">
        <v>6253571</v>
      </c>
      <c r="B90" s="1" t="s">
        <v>148</v>
      </c>
    </row>
    <row r="91" spans="1:2" x14ac:dyDescent="0.25">
      <c r="A91" s="1">
        <v>6253613</v>
      </c>
      <c r="B91" s="1" t="s">
        <v>149</v>
      </c>
    </row>
    <row r="92" spans="1:2" x14ac:dyDescent="0.25">
      <c r="A92" s="1">
        <v>6253710</v>
      </c>
      <c r="B92" s="1" t="s">
        <v>150</v>
      </c>
    </row>
    <row r="93" spans="1:2" x14ac:dyDescent="0.25">
      <c r="A93" s="1">
        <v>6255789</v>
      </c>
      <c r="B93" s="1" t="s">
        <v>151</v>
      </c>
    </row>
    <row r="94" spans="1:2" x14ac:dyDescent="0.25">
      <c r="A94" s="1">
        <v>6256292</v>
      </c>
      <c r="B94" s="1" t="s">
        <v>152</v>
      </c>
    </row>
    <row r="95" spans="1:2" x14ac:dyDescent="0.25">
      <c r="A95" s="1">
        <v>6256300</v>
      </c>
      <c r="B95" s="1" t="s">
        <v>153</v>
      </c>
    </row>
    <row r="96" spans="1:2" x14ac:dyDescent="0.25">
      <c r="A96" s="1">
        <v>6257367</v>
      </c>
      <c r="B96" s="1" t="s">
        <v>154</v>
      </c>
    </row>
    <row r="97" spans="1:2" x14ac:dyDescent="0.25">
      <c r="A97" s="1">
        <v>6257724</v>
      </c>
      <c r="B97" s="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048576"/>
    </sheetView>
  </sheetViews>
  <sheetFormatPr defaultRowHeight="15" x14ac:dyDescent="0.25"/>
  <cols>
    <col min="1" max="1" width="11.85546875" style="1" bestFit="1" customWidth="1"/>
    <col min="2" max="2" width="80.85546875" style="1" bestFit="1" customWidth="1"/>
  </cols>
  <sheetData>
    <row r="1" spans="1:2" x14ac:dyDescent="0.25">
      <c r="A1" s="2" t="s">
        <v>160</v>
      </c>
      <c r="B1" s="2" t="s">
        <v>171</v>
      </c>
    </row>
    <row r="2" spans="1:2" x14ac:dyDescent="0.25">
      <c r="A2" s="1">
        <v>4985879</v>
      </c>
      <c r="B2" s="1" t="s">
        <v>172</v>
      </c>
    </row>
    <row r="3" spans="1:2" x14ac:dyDescent="0.25">
      <c r="A3" s="1">
        <v>6253571</v>
      </c>
      <c r="B3" s="1" t="s">
        <v>173</v>
      </c>
    </row>
    <row r="4" spans="1:2" x14ac:dyDescent="0.25">
      <c r="A4" s="1">
        <v>136131188</v>
      </c>
      <c r="B4" s="1" t="s">
        <v>174</v>
      </c>
    </row>
    <row r="5" spans="1:2" x14ac:dyDescent="0.25">
      <c r="A5" s="1">
        <v>136131322</v>
      </c>
      <c r="B5" s="1" t="s">
        <v>175</v>
      </c>
    </row>
    <row r="6" spans="1:2" x14ac:dyDescent="0.25">
      <c r="A6" s="1">
        <v>136131415</v>
      </c>
      <c r="B6" s="1" t="s">
        <v>176</v>
      </c>
    </row>
    <row r="7" spans="1:2" x14ac:dyDescent="0.25">
      <c r="A7" s="1">
        <v>136132754</v>
      </c>
      <c r="B7" s="1" t="s">
        <v>177</v>
      </c>
    </row>
    <row r="8" spans="1:2" x14ac:dyDescent="0.25">
      <c r="A8" s="1">
        <v>136137065</v>
      </c>
      <c r="B8" s="1" t="s">
        <v>178</v>
      </c>
    </row>
    <row r="9" spans="1:2" x14ac:dyDescent="0.25">
      <c r="A9" s="1">
        <v>136137106</v>
      </c>
      <c r="B9" s="1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B1048576"/>
    </sheetView>
  </sheetViews>
  <sheetFormatPr defaultRowHeight="15" x14ac:dyDescent="0.25"/>
  <cols>
    <col min="1" max="1" width="12.5703125" bestFit="1" customWidth="1"/>
    <col min="2" max="2" width="187.85546875" bestFit="1" customWidth="1"/>
  </cols>
  <sheetData>
    <row r="1" spans="1:2" x14ac:dyDescent="0.25">
      <c r="A1" s="3" t="s">
        <v>183</v>
      </c>
      <c r="B1" s="3" t="s">
        <v>182</v>
      </c>
    </row>
    <row r="2" spans="1:2" x14ac:dyDescent="0.25">
      <c r="A2">
        <v>136131315</v>
      </c>
      <c r="B2" t="s">
        <v>181</v>
      </c>
    </row>
    <row r="3" spans="1:2" x14ac:dyDescent="0.25">
      <c r="A3">
        <v>136131651</v>
      </c>
      <c r="B3" t="s">
        <v>181</v>
      </c>
    </row>
    <row r="4" spans="1:2" x14ac:dyDescent="0.25">
      <c r="A4">
        <v>5126443</v>
      </c>
      <c r="B4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Table</vt:lpstr>
      <vt:lpstr>1000G</vt:lpstr>
      <vt:lpstr>refGene</vt:lpstr>
      <vt:lpstr>dbSNP</vt:lpstr>
      <vt:lpstr>GWAS</vt:lpstr>
      <vt:lpstr>ClinVar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Zerg</dc:creator>
  <cp:lastModifiedBy>Zerg</cp:lastModifiedBy>
  <dcterms:created xsi:type="dcterms:W3CDTF">2018-12-03T15:09:45Z</dcterms:created>
  <dcterms:modified xsi:type="dcterms:W3CDTF">2018-12-03T15:53:56Z</dcterms:modified>
</cp:coreProperties>
</file>